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https://d.docs.live.net/904ac828eda71bf5/PSO Project-OneDrive/VSMC/二期/design/"/>
    </mc:Choice>
  </mc:AlternateContent>
  <xr:revisionPtr revIDLastSave="62" documentId="8_{1CCAF837-25F5-F14B-A902-EF7B34A53951}" xr6:coauthVersionLast="47" xr6:coauthVersionMax="47" xr10:uidLastSave="{E102B644-A2E6-D84A-A023-579A8A6648E1}"/>
  <bookViews>
    <workbookView xWindow="0" yWindow="680" windowWidth="34200" windowHeight="19820" firstSheet="16" activeTab="26" xr2:uid="{7DC0C2F3-B8CC-254F-A9A2-38CF3E19A3D6}"/>
  </bookViews>
  <sheets>
    <sheet name="Version Control" sheetId="1" state="hidden" r:id="rId1"/>
    <sheet name="name_rules" sheetId="54" r:id="rId2"/>
    <sheet name="Share Components" sheetId="13" r:id="rId3"/>
    <sheet name=" VCF Resource" sheetId="72" r:id="rId4"/>
    <sheet name="OA VCF Resource " sheetId="80" r:id="rId5"/>
    <sheet name="IN House VMs" sheetId="84" r:id="rId6"/>
    <sheet name="FDC VMs" sheetId="81" r:id="rId7"/>
    <sheet name="MES VMs" sheetId="79" r:id="rId8"/>
    <sheet name="OA VM" sheetId="77" r:id="rId9"/>
    <sheet name="Overcommit Ratio" sheetId="59" r:id="rId10"/>
    <sheet name="DMZ CIDR" sheetId="91" r:id="rId11"/>
    <sheet name="MES CIDR" sheetId="29" r:id="rId12"/>
    <sheet name="OA CIDR" sheetId="60" r:id="rId13"/>
    <sheet name="VCF Components config(DMZ)" sheetId="93" r:id="rId14"/>
    <sheet name="VCF Components config(MES)" sheetId="30" r:id="rId15"/>
    <sheet name="VCF Components Config IP(OA)" sheetId="61" r:id="rId16"/>
    <sheet name="MES_Storage" sheetId="64" r:id="rId17"/>
    <sheet name="OA_Storage" sheetId="63" r:id="rId18"/>
    <sheet name="Firewall List" sheetId="51" r:id="rId19"/>
    <sheet name="MGMT_Network_DMZ" sheetId="92" r:id="rId20"/>
    <sheet name="MGMT_Network_MES" sheetId="83" r:id="rId21"/>
    <sheet name="Host_Network (OA)" sheetId="66" r:id="rId22"/>
    <sheet name="New-RP-DC2-R3-0827" sheetId="90" r:id="rId23"/>
    <sheet name="New-RP-DC1-R0-0827" sheetId="89" r:id="rId24"/>
    <sheet name="VCF Deploy Roles &amp; Credentials" sheetId="73" r:id="rId25"/>
    <sheet name="Phyical Server" sheetId="96" r:id="rId26"/>
    <sheet name="DC1-RackProfile-All" sheetId="97" r:id="rId27"/>
    <sheet name="DC2-RackProfile-All" sheetId="98" r:id="rId28"/>
  </sheets>
  <externalReferences>
    <externalReference r:id="rId29"/>
  </externalReferences>
  <definedNames>
    <definedName name="_1_" localSheetId="2">#REF!</definedName>
    <definedName name="_1_">#REF!</definedName>
    <definedName name="_2_" localSheetId="2">#REF!</definedName>
    <definedName name="_2_">#REF!</definedName>
    <definedName name="_xlnm._FilterDatabase" localSheetId="18" hidden="1">'Firewall List'!$A$1:$I$41</definedName>
    <definedName name="_xlnm._FilterDatabase" localSheetId="7" hidden="1">'MES VMs'!$AD$1:$AD$502</definedName>
    <definedName name="_xlnm._FilterDatabase" localSheetId="8" hidden="1">'OA VM'!$S$6:$S$31</definedName>
    <definedName name="_xlnm._FilterDatabase" localSheetId="25" hidden="1">'Phyical Server'!$A$1:$AF$260</definedName>
    <definedName name="_xlnm._FilterDatabase" localSheetId="15" hidden="1">'VCF Components Config IP(OA)'!$B$7:$B$33</definedName>
    <definedName name="_Toc72302001" localSheetId="2">#REF!</definedName>
    <definedName name="_Toc72302001">#REF!</definedName>
    <definedName name="_Toc72302007" localSheetId="2">#REF!</definedName>
    <definedName name="_Toc72302007">#REF!</definedName>
    <definedName name="_Toc72302008" localSheetId="2">#REF!</definedName>
    <definedName name="_Toc72302008">#REF!</definedName>
    <definedName name="_Toc72302012" localSheetId="2">#REF!</definedName>
    <definedName name="_Toc72302012">#REF!</definedName>
    <definedName name="_Toc72302054" localSheetId="2">#REF!</definedName>
    <definedName name="_Toc72302054">#REF!</definedName>
    <definedName name="_twd1">#REF!</definedName>
    <definedName name="A" localSheetId="2">#REF!</definedName>
    <definedName name="A">#REF!</definedName>
    <definedName name="aa" localSheetId="2">#REF!</definedName>
    <definedName name="aa">#REF!</definedName>
    <definedName name="aaa" localSheetId="2">#REF!</definedName>
    <definedName name="aaa">#REF!</definedName>
    <definedName name="Architecture_Models">OFFSET([1]SupportingContent!$H$1,0,0,COUNTA([1]SupportingContent!$H:$H),1)</definedName>
    <definedName name="Authentication" localSheetId="16">#REF!</definedName>
    <definedName name="Authentication" localSheetId="17">#REF!</definedName>
    <definedName name="Authentication" localSheetId="2">#REF!</definedName>
    <definedName name="Authentication">#REF!</definedName>
    <definedName name="back_to_main">#REF!</definedName>
    <definedName name="BGP_Result">#REF!</definedName>
    <definedName name="Business_Owner">#REF!</definedName>
    <definedName name="C_" localSheetId="2">#REF!</definedName>
    <definedName name="C_">#REF!</definedName>
    <definedName name="calcA8330">#REF!</definedName>
    <definedName name="calcunix">#REF!</definedName>
    <definedName name="CHECK_BB" localSheetId="2">#REF!</definedName>
    <definedName name="CHECK_BB">#REF!</definedName>
    <definedName name="Comm_Flow" localSheetId="2">#REF!</definedName>
    <definedName name="Comm_Flow">#REF!</definedName>
    <definedName name="Component_Level" localSheetId="2">#REF!</definedName>
    <definedName name="Component_Level">#REF!</definedName>
    <definedName name="Component_Select_ID" localSheetId="2">#REF!</definedName>
    <definedName name="Component_Select_ID">#REF!</definedName>
    <definedName name="Configuration_Mode" localSheetId="16">#REF!</definedName>
    <definedName name="Configuration_Mode" localSheetId="17">#REF!</definedName>
    <definedName name="Configuration_Mode" localSheetId="2">#REF!</definedName>
    <definedName name="Configuration_Mode">#REF!</definedName>
    <definedName name="conv1" localSheetId="2">#REF!</definedName>
    <definedName name="conv1">#REF!</definedName>
    <definedName name="conv2" localSheetId="2">#REF!</definedName>
    <definedName name="conv2">#REF!</definedName>
    <definedName name="conv3" localSheetId="2">#REF!</definedName>
    <definedName name="conv3">#REF!</definedName>
    <definedName name="conv4" localSheetId="2">#REF!</definedName>
    <definedName name="conv4">#REF!</definedName>
    <definedName name="conv5" localSheetId="2">#REF!</definedName>
    <definedName name="conv5">#REF!</definedName>
    <definedName name="conv6" localSheetId="2">#REF!</definedName>
    <definedName name="conv6">#REF!</definedName>
    <definedName name="Countrylist">#REF!</definedName>
    <definedName name="_xlnm.Database">#REF!</definedName>
    <definedName name="Database_Type" localSheetId="16">#REF!</definedName>
    <definedName name="Database_Type" localSheetId="17">#REF!</definedName>
    <definedName name="Database_Type" localSheetId="2">#REF!</definedName>
    <definedName name="Database_Type">#REF!</definedName>
    <definedName name="Date">#REF!</definedName>
    <definedName name="Decision">#REF!</definedName>
    <definedName name="dflt1">#REF!</definedName>
    <definedName name="Discount" localSheetId="2">#REF!</definedName>
    <definedName name="Discount">#REF!</definedName>
    <definedName name="e">#N/A</definedName>
    <definedName name="Email_Protocol">#REF!</definedName>
    <definedName name="Email_Security">#REF!</definedName>
    <definedName name="er">#REF!</definedName>
    <definedName name="exchange">#REF!</definedName>
    <definedName name="Exchange_Rate">#REF!</definedName>
    <definedName name="frt">#REF!</definedName>
    <definedName name="Genesis" localSheetId="19" hidden="1">{"'Quotation'!$A$1:$G$1"}</definedName>
    <definedName name="Genesis" localSheetId="20" hidden="1">{"'Quotation'!$A$1:$G$1"}</definedName>
    <definedName name="Genesis" hidden="1">{"'Quotation'!$A$1:$G$1"}</definedName>
    <definedName name="Google_Sheet_Link_1208901029" localSheetId="19" hidden="1">[0]!Email_Protocol</definedName>
    <definedName name="Google_Sheet_Link_1208901029" localSheetId="20" hidden="1">Email_Protocol</definedName>
    <definedName name="Google_Sheet_Link_1208901029" localSheetId="2" hidden="1">Email_Protocol</definedName>
    <definedName name="Google_Sheet_Link_1208901029" hidden="1">Email_Protocol</definedName>
    <definedName name="Google_Sheet_Link_1331143957" localSheetId="19" hidden="1">[0]!Timesync_Mode</definedName>
    <definedName name="Google_Sheet_Link_1331143957" localSheetId="20" hidden="1">Timesync_Mode</definedName>
    <definedName name="Google_Sheet_Link_1331143957" localSheetId="2" hidden="1">Timesync_Mode</definedName>
    <definedName name="Google_Sheet_Link_1331143957" hidden="1">Timesync_Mode</definedName>
    <definedName name="Google_Sheet_Link_1620029266" localSheetId="19" hidden="1">[0]!IPv4_</definedName>
    <definedName name="Google_Sheet_Link_1620029266" localSheetId="20" hidden="1">IPv4_</definedName>
    <definedName name="Google_Sheet_Link_1620029266" localSheetId="2" hidden="1">IPv4_</definedName>
    <definedName name="Google_Sheet_Link_1620029266" hidden="1">IPv4_</definedName>
    <definedName name="Google_Sheet_Link_1760516834" localSheetId="19" hidden="1">[0]!Orc_Authentication</definedName>
    <definedName name="Google_Sheet_Link_1760516834" localSheetId="20" hidden="1">Orc_Authentication</definedName>
    <definedName name="Google_Sheet_Link_1760516834" localSheetId="2" hidden="1">Orc_Authentication</definedName>
    <definedName name="Google_Sheet_Link_1760516834" hidden="1">Orc_Authentication</definedName>
    <definedName name="Google_Sheet_Link_1971585736" localSheetId="19" hidden="1">[0]!Outbound_Email_Security</definedName>
    <definedName name="Google_Sheet_Link_1971585736" localSheetId="20" hidden="1">Outbound_Email_Security</definedName>
    <definedName name="Google_Sheet_Link_1971585736" localSheetId="2" hidden="1">Outbound_Email_Security</definedName>
    <definedName name="Google_Sheet_Link_1971585736" hidden="1">Outbound_Email_Security</definedName>
    <definedName name="Google_Sheet_Link_2031990872" localSheetId="19" hidden="1">[0]!IPv6_</definedName>
    <definedName name="Google_Sheet_Link_2031990872" localSheetId="20" hidden="1">IPv6_</definedName>
    <definedName name="Google_Sheet_Link_2031990872" localSheetId="2" hidden="1">IPv6_</definedName>
    <definedName name="Google_Sheet_Link_2031990872" hidden="1">IPv6_</definedName>
    <definedName name="Google_Sheet_Link_2084042594" localSheetId="19" hidden="1">[0]!Email_Security</definedName>
    <definedName name="Google_Sheet_Link_2084042594" localSheetId="20" hidden="1">Email_Security</definedName>
    <definedName name="Google_Sheet_Link_2084042594" localSheetId="2" hidden="1">Email_Security</definedName>
    <definedName name="Google_Sheet_Link_2084042594" hidden="1">Email_Security</definedName>
    <definedName name="Google_Sheet_Link_2090000322" localSheetId="19" hidden="1">[0]!SSL_Certificates</definedName>
    <definedName name="Google_Sheet_Link_2090000322" localSheetId="20" hidden="1">SSL_Certificates</definedName>
    <definedName name="Google_Sheet_Link_2090000322" localSheetId="2" hidden="1">SSL_Certificates</definedName>
    <definedName name="Google_Sheet_Link_2090000322" hidden="1">SSL_Certificates</definedName>
    <definedName name="Google_Sheet_Link_897001730" localSheetId="19" hidden="1">[0]!Identity_Type</definedName>
    <definedName name="Google_Sheet_Link_897001730" localSheetId="20" hidden="1">Identity_Type</definedName>
    <definedName name="Google_Sheet_Link_897001730" localSheetId="2" hidden="1">Identity_Type</definedName>
    <definedName name="Google_Sheet_Link_897001730" hidden="1">Identity_Type</definedName>
    <definedName name="Google_Sheet_Link_948634722" localSheetId="19" hidden="1">[0]!System_Type</definedName>
    <definedName name="Google_Sheet_Link_948634722" localSheetId="20" hidden="1">System_Type</definedName>
    <definedName name="Google_Sheet_Link_948634722" localSheetId="2" hidden="1">System_Type</definedName>
    <definedName name="Google_Sheet_Link_948634722" hidden="1">System_Type</definedName>
    <definedName name="Google_Sheet_Link_98088536" localSheetId="19" hidden="1">[0]!Decision</definedName>
    <definedName name="Google_Sheet_Link_98088536" localSheetId="20" hidden="1">Decision</definedName>
    <definedName name="Google_Sheet_Link_98088536" localSheetId="2" hidden="1">Decision</definedName>
    <definedName name="Google_Sheet_Link_98088536" hidden="1">Decision</definedName>
    <definedName name="HTML_CodePage" hidden="1">950</definedName>
    <definedName name="HTML_Control" localSheetId="19" hidden="1">{"'Quotation'!$A$1:$G$1"}</definedName>
    <definedName name="HTML_Control" localSheetId="20" hidden="1">{"'Quotation'!$A$1:$G$1"}</definedName>
    <definedName name="HTML_Control" hidden="1">{"'Quotation'!$A$1:$G$1"}</definedName>
    <definedName name="HTML_Description" hidden="1">""</definedName>
    <definedName name="HTML_Email" hidden="1">""</definedName>
    <definedName name="HTML_Header" hidden="1">"Quotation"</definedName>
    <definedName name="HTML_LastUpdate" hidden="1">"2000/5/18"</definedName>
    <definedName name="HTML_LineAfter" hidden="1">FALSE</definedName>
    <definedName name="HTML_LineBefore" hidden="1">FALSE</definedName>
    <definedName name="HTML_Name" hidden="1">"Stephen Chang"</definedName>
    <definedName name="HTML_OBDlg2" hidden="1">TRUE</definedName>
    <definedName name="HTML_OBDlg4" hidden="1">TRUE</definedName>
    <definedName name="HTML_OS" hidden="1">0</definedName>
    <definedName name="HTML_PathFile" hidden="1">"C:\My Documents\MyHTML.htm"</definedName>
    <definedName name="HTML_Title" hidden="1">"Genesis-Quotation"</definedName>
    <definedName name="Identity_Type">#REF!</definedName>
    <definedName name="input_mgmt_az1_host_overlay_cidr" localSheetId="19">#REF!</definedName>
    <definedName name="input_mgmt_az1_host_overlay_cidr" localSheetId="20">#REF!</definedName>
    <definedName name="input_mgmt_az1_host_overlay_cidr">#REF!</definedName>
    <definedName name="input_mgmt_az1_host_overlay_gateway_ip" localSheetId="19">#REF!</definedName>
    <definedName name="input_mgmt_az1_host_overlay_gateway_ip" localSheetId="20">#REF!</definedName>
    <definedName name="input_mgmt_az1_host_overlay_gateway_ip" localSheetId="2">#REF!</definedName>
    <definedName name="input_mgmt_az1_host_overlay_gateway_ip">#REF!</definedName>
    <definedName name="input_wld_az1_host_overlay_cidr">#REF!</definedName>
    <definedName name="input_wld_az1_host_overlay_gateway_ip">#REF!</definedName>
    <definedName name="IPv4_">#REF!</definedName>
    <definedName name="IPv6_">#REF!</definedName>
    <definedName name="KGIBANK">#REF!</definedName>
    <definedName name="loaderl" localSheetId="2">#REF!</definedName>
    <definedName name="loaderl">#REF!</definedName>
    <definedName name="MenuVersionsSummary">[1]SupportingContent!$G$81:$G$89</definedName>
    <definedName name="MGMT_FEDERATION_Result">#REF!</definedName>
    <definedName name="mgmt_host_overlay_addressing_chosen">#REF!</definedName>
    <definedName name="mgmt_host_overlay_addressing_result">#REF!</definedName>
    <definedName name="mgmt_nsxt_federation_result">#REF!</definedName>
    <definedName name="mgmt_static_host_overlay_result" localSheetId="19">#REF!</definedName>
    <definedName name="mgmt_static_host_overlay_result" localSheetId="20">#REF!</definedName>
    <definedName name="mgmt_static_host_overlay_result">#REF!</definedName>
    <definedName name="mgmt_stretched_cluster_result">#REF!</definedName>
    <definedName name="mgmt_vns_chosen">#REF!</definedName>
    <definedName name="mgmt_vns_result">#REF!</definedName>
    <definedName name="MMAZ_Result" localSheetId="19">#REF!</definedName>
    <definedName name="MMAZ_Result" localSheetId="20">#REF!</definedName>
    <definedName name="MMAZ_Result">#REF!</definedName>
    <definedName name="msgbytes" localSheetId="2">#REF!</definedName>
    <definedName name="msgbytes">#REF!</definedName>
    <definedName name="NbPorts">#REF!</definedName>
    <definedName name="NbVPU">#REF!</definedName>
    <definedName name="NbVPU60">#REF!</definedName>
    <definedName name="nextDate">#REF!</definedName>
    <definedName name="ntd" localSheetId="2">#REF!</definedName>
    <definedName name="ntd">#REF!</definedName>
    <definedName name="ntd33.463">#REF!</definedName>
    <definedName name="ok">#N/A</definedName>
    <definedName name="Orc_Authentication">#REF!</definedName>
    <definedName name="Outbound_Email_Security">#REF!</definedName>
    <definedName name="PA" localSheetId="2">#REF!</definedName>
    <definedName name="PA">#REF!</definedName>
    <definedName name="Package_Level" localSheetId="2">#REF!</definedName>
    <definedName name="Package_Level">#REF!</definedName>
    <definedName name="pEnd">#REF!</definedName>
    <definedName name="prefix_mgmt_az1_cidr">#REF!</definedName>
    <definedName name="prefix_mgmt_az1_vlan">#REF!</definedName>
    <definedName name="prefix_mgmt_stretched_cidr">#REF!</definedName>
    <definedName name="prefix_mgmt_stretched_vlan">#REF!</definedName>
    <definedName name="prefix_reg_cidr">#REF!</definedName>
    <definedName name="prefix_wld_az1_cidr">#REF!</definedName>
    <definedName name="prefix_wld_az1_vlan">#REF!</definedName>
    <definedName name="prefix_wld_stretched_cidr">#REF!</definedName>
    <definedName name="prefix_wld_stretched_vlan">#REF!</definedName>
    <definedName name="prefix_xreg_cidr">#REF!</definedName>
    <definedName name="_xlnm.Print_Area">#REF!</definedName>
    <definedName name="PRINT_AREA_MI" localSheetId="2">#REF!</definedName>
    <definedName name="PRINT_AREA_MI">#REF!</definedName>
    <definedName name="_xlnm.Print_Titles">#N/A</definedName>
    <definedName name="Priority">#REF!</definedName>
    <definedName name="Product_Selected" localSheetId="3">'[1]Content Mapping Table'!$C$2</definedName>
    <definedName name="Product_Selected" localSheetId="4">'[1]Content Mapping Table'!$C$2</definedName>
    <definedName name="Product_Selected" localSheetId="24">'[1]Content Mapping Table'!$C$2</definedName>
    <definedName name="Product_Selected">#REF!</definedName>
    <definedName name="Project_Benefit_Type">#REF!</definedName>
    <definedName name="Project_Category">#REF!</definedName>
    <definedName name="Reference_Currency">#REF!</definedName>
    <definedName name="safety" localSheetId="2">#REF!</definedName>
    <definedName name="safety">#REF!</definedName>
    <definedName name="SDd">#N/A</definedName>
    <definedName name="search_customerquote">#REF!</definedName>
    <definedName name="search_detail">#REF!</definedName>
    <definedName name="search_elip" localSheetId="2">#REF!</definedName>
    <definedName name="search_elip">#REF!</definedName>
    <definedName name="search_rel1.3" localSheetId="2">#REF!</definedName>
    <definedName name="search_rel1.3">#REF!</definedName>
    <definedName name="search_rel2.2">#REF!</definedName>
    <definedName name="search_rel2.2ip">#REF!</definedName>
    <definedName name="search_ss7">#REF!</definedName>
    <definedName name="search_upgrades" localSheetId="2">#REF!</definedName>
    <definedName name="search_upgrades">#REF!</definedName>
    <definedName name="si">#N/A</definedName>
    <definedName name="sizing_nsxt_edge_sizing_list">#REF!</definedName>
    <definedName name="sizing_nsxt_manager_size_list">#REF!</definedName>
    <definedName name="sizing_vcenter_appliance_size_list">#REF!</definedName>
    <definedName name="sizing_vcenter_storage_size_list">#REF!</definedName>
    <definedName name="spot_EUR_USD" localSheetId="2">#REF!</definedName>
    <definedName name="spot_EUR_USD">#REF!</definedName>
    <definedName name="spr_mo_result">#REF!</definedName>
    <definedName name="spr_mw_result">#REF!</definedName>
    <definedName name="spr_wo_result">#REF!</definedName>
    <definedName name="SRM_Certificates" localSheetId="16">#REF!</definedName>
    <definedName name="SRM_Certificates" localSheetId="17">#REF!</definedName>
    <definedName name="SRM_Certificates" localSheetId="2">#REF!</definedName>
    <definedName name="SRM_Certificates">#REF!</definedName>
    <definedName name="SRM_Certificates2" localSheetId="2">#REF!</definedName>
    <definedName name="SRM_Certificates2">#REF!</definedName>
    <definedName name="ss" localSheetId="2">#REF!</definedName>
    <definedName name="ss">#REF!</definedName>
    <definedName name="SSL_Certificates">#REF!</definedName>
    <definedName name="SSL_Policy" localSheetId="16">#REF!</definedName>
    <definedName name="SSL_Policy" localSheetId="17">#REF!</definedName>
    <definedName name="SSL_Policy" localSheetId="2">#REF!</definedName>
    <definedName name="SSL_Policy">#REF!</definedName>
    <definedName name="sssss">#REF!</definedName>
    <definedName name="strArea">#REF!</definedName>
    <definedName name="StrArea1">#REF!</definedName>
    <definedName name="strCountry">#REF!</definedName>
    <definedName name="strCurr">#REF!</definedName>
    <definedName name="strCurrency">#REF!</definedName>
    <definedName name="strECcc">#REF!</definedName>
    <definedName name="strECname">#REF!</definedName>
    <definedName name="strEdit">#REF!</definedName>
    <definedName name="strEditmsc">#REF!</definedName>
    <definedName name="strEditPL">#REF!</definedName>
    <definedName name="strEditqt">#REF!</definedName>
    <definedName name="StrLocalOK">#REF!</definedName>
    <definedName name="strLocCurrency">#REF!</definedName>
    <definedName name="strPROJname">#REF!</definedName>
    <definedName name="strRegion" localSheetId="2">#REF!</definedName>
    <definedName name="strRegion">#REF!</definedName>
    <definedName name="strRFQref">#REF!</definedName>
    <definedName name="SubTask_System" localSheetId="2">#REF!</definedName>
    <definedName name="SubTask_System">#REF!</definedName>
    <definedName name="System_Type" localSheetId="16">#REF!</definedName>
    <definedName name="System_Type" localSheetId="17">#REF!</definedName>
    <definedName name="System_Type">#REF!</definedName>
    <definedName name="Tender_Currency">#REF!</definedName>
    <definedName name="test">#REF!</definedName>
    <definedName name="thisDate">#REF!</definedName>
    <definedName name="Timesync_Mode">#REF!</definedName>
    <definedName name="Traffic" localSheetId="2">#REF!</definedName>
    <definedName name="Traffic">#REF!</definedName>
    <definedName name="tt">#REF!</definedName>
    <definedName name="tty">#REF!</definedName>
    <definedName name="twd">#REF!</definedName>
    <definedName name="tyty">#REF!</definedName>
    <definedName name="USD_TWD">#REF!</definedName>
    <definedName name="valAreaUp" localSheetId="2">#REF!</definedName>
    <definedName name="valAreaUp">#REF!</definedName>
    <definedName name="valCF">#REF!</definedName>
    <definedName name="valCFsup">#REF!</definedName>
    <definedName name="valCUF" localSheetId="2">#REF!</definedName>
    <definedName name="valCUF">#REF!</definedName>
    <definedName name="valDiscComp" localSheetId="2">#REF!</definedName>
    <definedName name="valDiscComp">#REF!</definedName>
    <definedName name="valER" localSheetId="2">#REF!</definedName>
    <definedName name="valER">#REF!</definedName>
    <definedName name="valEurUp" localSheetId="2">#REF!</definedName>
    <definedName name="valEurUp">#REF!</definedName>
    <definedName name="valGTgross" localSheetId="2">#REF!</definedName>
    <definedName name="valGTgross">#REF!</definedName>
    <definedName name="valGTnet" localSheetId="2">#REF!</definedName>
    <definedName name="valGTnet">#REF!</definedName>
    <definedName name="valHWbase" localSheetId="2">#REF!</definedName>
    <definedName name="valHWbase">#REF!</definedName>
    <definedName name="valHWBaseAlt" localSheetId="2">#REF!</definedName>
    <definedName name="valHWBaseAlt">#REF!</definedName>
    <definedName name="valHWBy1" localSheetId="2">#REF!</definedName>
    <definedName name="valHWBy1">#REF!</definedName>
    <definedName name="valHWBy2" localSheetId="2">#REF!</definedName>
    <definedName name="valHWBy2">#REF!</definedName>
    <definedName name="valHWEy1" localSheetId="2">#REF!</definedName>
    <definedName name="valHWEy1">#REF!</definedName>
    <definedName name="valHWEy2" localSheetId="2">#REF!</definedName>
    <definedName name="valHWEy2">#REF!</definedName>
    <definedName name="valHWMCy1" localSheetId="2">#REF!</definedName>
    <definedName name="valHWMCy1">#REF!</definedName>
    <definedName name="valHWMCy2" localSheetId="2">#REF!</definedName>
    <definedName name="valHWMCy2">#REF!</definedName>
    <definedName name="valHWupB" localSheetId="2">#REF!</definedName>
    <definedName name="valHWupB">#REF!</definedName>
    <definedName name="valHWupE" localSheetId="2">#REF!</definedName>
    <definedName name="valHWupE">#REF!</definedName>
    <definedName name="valHWupMC" localSheetId="2">#REF!</definedName>
    <definedName name="valHWupMC">#REF!</definedName>
    <definedName name="valIN7Disc">#REF!</definedName>
    <definedName name="valMYdisc">#REF!</definedName>
    <definedName name="valPREdisc">#REF!</definedName>
    <definedName name="valRDisc">#REF!</definedName>
    <definedName name="valSWbase" localSheetId="2">#REF!</definedName>
    <definedName name="valSWbase">#REF!</definedName>
    <definedName name="valSWnet" localSheetId="2">#REF!</definedName>
    <definedName name="valSWnet">#REF!</definedName>
    <definedName name="valuevx">42.314159</definedName>
    <definedName name="valWarDisc" localSheetId="2">#REF!</definedName>
    <definedName name="valWarDisc">#REF!</definedName>
    <definedName name="vertex42_copyright" hidden="1">"© 2017 Vertex42 LLC"</definedName>
    <definedName name="vertex42_id" hidden="1">"project-planner.xlsx"</definedName>
    <definedName name="vertex42_title" hidden="1">"Project Planner Template"</definedName>
    <definedName name="VNS_Result">#REF!</definedName>
    <definedName name="VR_Database_Type" localSheetId="16">#REF!</definedName>
    <definedName name="VR_Database_Type" localSheetId="17">#REF!</definedName>
    <definedName name="VR_Database_Type" localSheetId="2">#REF!</definedName>
    <definedName name="VR_Database_Type">#REF!</definedName>
    <definedName name="VRA_Result">#REF!</definedName>
    <definedName name="VRLI_Result">#REF!</definedName>
    <definedName name="VROPS_Result">#REF!</definedName>
    <definedName name="VVD_Result">#REF!</definedName>
    <definedName name="w" localSheetId="2">#REF!</definedName>
    <definedName name="w">#REF!</definedName>
    <definedName name="wld_bgp_result">#REF!</definedName>
    <definedName name="wld_domain_result">#REF!</definedName>
    <definedName name="wld_federation_result">#REF!</definedName>
    <definedName name="wld_host_overlay_addressing_chosen">#REF!</definedName>
    <definedName name="wld_host_overlay_addressing_result">#REF!</definedName>
    <definedName name="wld_nsxt_federation_result">#REF!</definedName>
    <definedName name="wld_principal_storage_chosen">#REF!</definedName>
    <definedName name="WLD_Result">#REF!</definedName>
    <definedName name="wld_secondary_storage_result">#REF!</definedName>
    <definedName name="wld_static_host_overlay_result">#REF!</definedName>
    <definedName name="wld_stretched_cluster_result">#REF!</definedName>
    <definedName name="WMAZ_Result">#REF!</definedName>
    <definedName name="wrn.testRapport." localSheetId="2">#REF!</definedName>
    <definedName name="wrn.testRapport.">#REF!</definedName>
    <definedName name="wrn.testRapport1" localSheetId="2">#REF!</definedName>
    <definedName name="wrn.testRapport1">#REF!</definedName>
    <definedName name="wrn.testRapport2" localSheetId="2">#REF!</definedName>
    <definedName name="wrn.testRapport2">#REF!</definedName>
    <definedName name="ww" localSheetId="2">#REF!</definedName>
    <definedName name="ww">#REF!</definedName>
    <definedName name="xxx">#REF!</definedName>
    <definedName name="Year">#REF!</definedName>
    <definedName name="Year1">#REF!</definedName>
    <definedName name="Year10">#REF!</definedName>
    <definedName name="Year2">#REF!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品_____名">#REF!</definedName>
    <definedName name="型_號">#REF!</definedName>
    <definedName name="備_註">#REF!</definedName>
    <definedName name="單_位">#REF!</definedName>
    <definedName name="單_價">#REF!</definedName>
    <definedName name="項_次">#REF!</definedName>
    <definedName name="數_量">#REF!</definedName>
    <definedName name="複_價">#REF!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6" i="96" l="1"/>
  <c r="G256" i="96"/>
  <c r="L255" i="96"/>
  <c r="G255" i="96"/>
  <c r="G254" i="96"/>
  <c r="G253" i="96"/>
  <c r="L252" i="96"/>
  <c r="G252" i="96"/>
  <c r="G251" i="96"/>
  <c r="L250" i="96"/>
  <c r="G250" i="96"/>
  <c r="G249" i="96"/>
  <c r="G248" i="96"/>
  <c r="L247" i="96"/>
  <c r="G247" i="96"/>
  <c r="G246" i="96"/>
  <c r="L245" i="96"/>
  <c r="G245" i="96"/>
  <c r="G244" i="96"/>
  <c r="L243" i="96"/>
  <c r="G243" i="96"/>
  <c r="G242" i="96"/>
  <c r="L241" i="96"/>
  <c r="G241" i="96"/>
  <c r="G240" i="96"/>
  <c r="L239" i="96"/>
  <c r="G239" i="96"/>
  <c r="G238" i="96"/>
  <c r="L237" i="96"/>
  <c r="G237" i="96"/>
  <c r="G236" i="96"/>
  <c r="L235" i="96"/>
  <c r="G235" i="96"/>
  <c r="G234" i="96"/>
  <c r="G233" i="96"/>
  <c r="G232" i="96"/>
  <c r="G231" i="96"/>
  <c r="L230" i="96"/>
  <c r="G230" i="96"/>
  <c r="G229" i="96"/>
  <c r="L228" i="96"/>
  <c r="G228" i="96"/>
  <c r="G227" i="96"/>
  <c r="L226" i="96"/>
  <c r="G226" i="96"/>
  <c r="G225" i="96"/>
  <c r="G224" i="96"/>
  <c r="G223" i="96"/>
  <c r="L222" i="96"/>
  <c r="G222" i="96"/>
  <c r="G221" i="96"/>
  <c r="L220" i="96"/>
  <c r="G220" i="96"/>
  <c r="G219" i="96"/>
  <c r="G218" i="96"/>
  <c r="G217" i="96"/>
  <c r="L216" i="96"/>
  <c r="G216" i="96"/>
  <c r="G215" i="96"/>
  <c r="L214" i="96"/>
  <c r="G214" i="96"/>
  <c r="L213" i="96"/>
  <c r="G213" i="96"/>
  <c r="G212" i="96"/>
  <c r="L211" i="96"/>
  <c r="G211" i="96"/>
  <c r="G210" i="96"/>
  <c r="L209" i="96"/>
  <c r="G209" i="96"/>
  <c r="G208" i="96"/>
  <c r="L207" i="96"/>
  <c r="G207" i="96"/>
  <c r="G206" i="96"/>
  <c r="L205" i="96"/>
  <c r="G205" i="96"/>
  <c r="G204" i="96"/>
  <c r="L203" i="96"/>
  <c r="G203" i="96"/>
  <c r="G202" i="96"/>
  <c r="L201" i="96"/>
  <c r="G201" i="96"/>
  <c r="G200" i="96"/>
  <c r="L199" i="96"/>
  <c r="G199" i="96"/>
  <c r="G198" i="96"/>
  <c r="L197" i="96"/>
  <c r="G197" i="96"/>
  <c r="G196" i="96"/>
  <c r="L195" i="96"/>
  <c r="G195" i="96"/>
  <c r="G194" i="96"/>
  <c r="L193" i="96"/>
  <c r="G193" i="96"/>
  <c r="G192" i="96"/>
  <c r="G191" i="96"/>
  <c r="G190" i="96"/>
  <c r="G189" i="96"/>
  <c r="L188" i="96"/>
  <c r="G188" i="96"/>
  <c r="G187" i="96"/>
  <c r="G186" i="96"/>
  <c r="G185" i="96"/>
  <c r="G184" i="96"/>
  <c r="G183" i="96"/>
  <c r="L182" i="96"/>
  <c r="G182" i="96"/>
  <c r="L181" i="96"/>
  <c r="G181" i="96"/>
  <c r="G180" i="96"/>
  <c r="L179" i="96"/>
  <c r="G179" i="96"/>
  <c r="G178" i="96"/>
  <c r="L177" i="96"/>
  <c r="G177" i="96"/>
  <c r="G176" i="96"/>
  <c r="L175" i="96"/>
  <c r="G175" i="96"/>
  <c r="G174" i="96"/>
  <c r="L173" i="96"/>
  <c r="G173" i="96"/>
  <c r="G172" i="96"/>
  <c r="L171" i="96"/>
  <c r="G171" i="96"/>
  <c r="G170" i="96"/>
  <c r="L169" i="96"/>
  <c r="G169" i="96"/>
  <c r="G168" i="96"/>
  <c r="L167" i="96"/>
  <c r="G167" i="96"/>
  <c r="G166" i="96"/>
  <c r="L165" i="96"/>
  <c r="G165" i="96"/>
  <c r="L164" i="96"/>
  <c r="G164" i="96"/>
  <c r="G163" i="96"/>
  <c r="G162" i="96"/>
  <c r="L161" i="96"/>
  <c r="G161" i="96"/>
  <c r="G160" i="96"/>
  <c r="L159" i="96"/>
  <c r="G159" i="96"/>
  <c r="G158" i="96"/>
  <c r="L157" i="96"/>
  <c r="G157" i="96"/>
  <c r="G156" i="96"/>
  <c r="L155" i="96"/>
  <c r="G155" i="96"/>
  <c r="G154" i="96"/>
  <c r="L153" i="96"/>
  <c r="G153" i="96"/>
  <c r="G152" i="96"/>
  <c r="L151" i="96"/>
  <c r="G151" i="96"/>
  <c r="L150" i="96"/>
  <c r="G150" i="96"/>
  <c r="G149" i="96"/>
  <c r="L148" i="96"/>
  <c r="G148" i="96"/>
  <c r="L147" i="96"/>
  <c r="G147" i="96"/>
  <c r="G146" i="96"/>
  <c r="G145" i="96"/>
  <c r="G144" i="96"/>
  <c r="L140" i="96"/>
  <c r="G140" i="96"/>
  <c r="L139" i="96"/>
  <c r="G139" i="96"/>
  <c r="L138" i="96"/>
  <c r="G138" i="96"/>
  <c r="L137" i="96"/>
  <c r="G137" i="96"/>
  <c r="L136" i="96"/>
  <c r="G136" i="96"/>
  <c r="L135" i="96"/>
  <c r="G135" i="96"/>
  <c r="L134" i="96"/>
  <c r="G134" i="96"/>
  <c r="L133" i="96"/>
  <c r="G133" i="96"/>
  <c r="L132" i="96"/>
  <c r="G132" i="96"/>
  <c r="G131" i="96"/>
  <c r="G130" i="96"/>
  <c r="G129" i="96"/>
  <c r="G128" i="96"/>
  <c r="G127" i="96"/>
  <c r="G126" i="96"/>
  <c r="G125" i="96"/>
  <c r="G124" i="96"/>
  <c r="G123" i="96"/>
  <c r="L122" i="96"/>
  <c r="G122" i="96"/>
  <c r="G121" i="96"/>
  <c r="L119" i="96"/>
  <c r="G119" i="96"/>
  <c r="G118" i="96"/>
  <c r="G117" i="96"/>
  <c r="L116" i="96"/>
  <c r="G116" i="96"/>
  <c r="G115" i="96"/>
  <c r="G114" i="96"/>
  <c r="L113" i="96"/>
  <c r="G113" i="96"/>
  <c r="G112" i="96"/>
  <c r="G110" i="96"/>
  <c r="L109" i="96"/>
  <c r="G109" i="96"/>
  <c r="G108" i="96"/>
  <c r="G107" i="96"/>
  <c r="G106" i="96"/>
  <c r="L105" i="96"/>
  <c r="G105" i="96"/>
  <c r="G104" i="96"/>
  <c r="G103" i="96"/>
  <c r="G102" i="96"/>
  <c r="G101" i="96"/>
  <c r="G100" i="96"/>
  <c r="G99" i="96"/>
  <c r="L98" i="96"/>
  <c r="G98" i="96"/>
  <c r="L97" i="96"/>
  <c r="G97" i="96"/>
  <c r="L96" i="96"/>
  <c r="G96" i="96"/>
  <c r="G95" i="96"/>
  <c r="G94" i="96"/>
  <c r="G93" i="96"/>
  <c r="L92" i="96"/>
  <c r="G92" i="96"/>
  <c r="G91" i="96"/>
  <c r="L90" i="96"/>
  <c r="G90" i="96"/>
  <c r="G89" i="96"/>
  <c r="L88" i="96"/>
  <c r="G88" i="96"/>
  <c r="G87" i="96"/>
  <c r="L86" i="96"/>
  <c r="G86" i="96"/>
  <c r="G85" i="96"/>
  <c r="G84" i="96"/>
  <c r="L83" i="96"/>
  <c r="G83" i="96"/>
  <c r="G82" i="96"/>
  <c r="L81" i="96"/>
  <c r="G81" i="96"/>
  <c r="G80" i="96"/>
  <c r="L79" i="96"/>
  <c r="G79" i="96"/>
  <c r="G78" i="96"/>
  <c r="L77" i="96"/>
  <c r="G77" i="96"/>
  <c r="G76" i="96"/>
  <c r="G75" i="96"/>
  <c r="L74" i="96"/>
  <c r="G74" i="96"/>
  <c r="L73" i="96"/>
  <c r="G73" i="96"/>
  <c r="G72" i="96"/>
  <c r="G71" i="96"/>
  <c r="G70" i="96"/>
  <c r="L69" i="96"/>
  <c r="G69" i="96"/>
  <c r="G68" i="96"/>
  <c r="G67" i="96"/>
  <c r="L66" i="96"/>
  <c r="G66" i="96"/>
  <c r="G65" i="96"/>
  <c r="G64" i="96"/>
  <c r="L63" i="96"/>
  <c r="G63" i="96"/>
  <c r="G62" i="96"/>
  <c r="G61" i="96"/>
  <c r="G60" i="96"/>
  <c r="G59" i="96"/>
  <c r="L58" i="96"/>
  <c r="G58" i="96"/>
  <c r="G57" i="96"/>
  <c r="L56" i="96"/>
  <c r="G56" i="96"/>
  <c r="G55" i="96"/>
  <c r="G54" i="96"/>
  <c r="L53" i="96"/>
  <c r="G53" i="96"/>
  <c r="G52" i="96"/>
  <c r="L51" i="96"/>
  <c r="G51" i="96"/>
  <c r="L50" i="96"/>
  <c r="G50" i="96"/>
  <c r="L49" i="96"/>
  <c r="G49" i="96"/>
  <c r="L48" i="96"/>
  <c r="G48" i="96"/>
  <c r="L47" i="96"/>
  <c r="G47" i="96"/>
  <c r="G46" i="96"/>
  <c r="G45" i="96"/>
  <c r="G44" i="96"/>
  <c r="G43" i="96"/>
  <c r="G42" i="96"/>
  <c r="G41" i="96"/>
  <c r="G40" i="96"/>
  <c r="G39" i="96"/>
  <c r="L38" i="96"/>
  <c r="G38" i="96"/>
  <c r="L37" i="96"/>
  <c r="G37" i="96"/>
  <c r="G36" i="96"/>
  <c r="L35" i="96"/>
  <c r="G35" i="96"/>
  <c r="L34" i="96"/>
  <c r="G34" i="96"/>
  <c r="L32" i="96"/>
  <c r="G32" i="96"/>
  <c r="G31" i="96"/>
  <c r="L30" i="96"/>
  <c r="G30" i="96"/>
  <c r="G29" i="96"/>
  <c r="L28" i="96"/>
  <c r="G28" i="96"/>
  <c r="G27" i="96"/>
  <c r="G26" i="96"/>
  <c r="G25" i="96"/>
  <c r="G24" i="96"/>
  <c r="G23" i="96"/>
  <c r="L22" i="96"/>
  <c r="G22" i="96"/>
  <c r="G21" i="96"/>
  <c r="L20" i="96"/>
  <c r="G20" i="96"/>
  <c r="L19" i="96"/>
  <c r="G19" i="96"/>
  <c r="L18" i="96"/>
  <c r="G18" i="96"/>
  <c r="G17" i="96"/>
  <c r="G16" i="96"/>
  <c r="L15" i="96"/>
  <c r="G15" i="96"/>
  <c r="G10" i="96"/>
  <c r="L9" i="96"/>
  <c r="G9" i="96"/>
  <c r="G8" i="96"/>
  <c r="L7" i="96"/>
  <c r="G7" i="96"/>
  <c r="G6" i="96"/>
  <c r="L5" i="96"/>
  <c r="G5" i="96"/>
  <c r="G4" i="96"/>
  <c r="L3" i="96"/>
  <c r="G3" i="96"/>
  <c r="G2" i="96"/>
  <c r="K23" i="59"/>
  <c r="F23" i="59"/>
  <c r="E24" i="81" l="1"/>
  <c r="G50" i="59" l="1"/>
  <c r="J64" i="59"/>
  <c r="K53" i="59"/>
  <c r="J49" i="59"/>
  <c r="I51" i="59"/>
  <c r="O9" i="59"/>
  <c r="F18" i="59"/>
  <c r="F17" i="59"/>
  <c r="F16" i="59"/>
  <c r="F15" i="59"/>
  <c r="F14" i="59"/>
  <c r="E18" i="59"/>
  <c r="L18" i="59" s="1"/>
  <c r="E17" i="59"/>
  <c r="L17" i="59" s="1"/>
  <c r="E16" i="59"/>
  <c r="L16" i="59" s="1"/>
  <c r="E15" i="59"/>
  <c r="L15" i="59" s="1"/>
  <c r="E14" i="59"/>
  <c r="L14" i="59" s="1"/>
  <c r="K9" i="59" l="1"/>
  <c r="E35" i="84"/>
  <c r="C35" i="84"/>
  <c r="D35" i="84"/>
  <c r="F35" i="84"/>
  <c r="J9" i="59"/>
  <c r="L23" i="59" l="1"/>
  <c r="K6" i="59" l="1"/>
  <c r="K5" i="59"/>
  <c r="O7" i="29"/>
  <c r="N7" i="29"/>
  <c r="M7" i="29"/>
  <c r="L7" i="29"/>
  <c r="K7" i="29"/>
  <c r="J7" i="29"/>
  <c r="I7" i="29"/>
  <c r="H7" i="29"/>
  <c r="G7" i="29"/>
  <c r="F7" i="29"/>
  <c r="E7" i="29"/>
  <c r="J2" i="59" l="1"/>
  <c r="K2" i="59"/>
  <c r="J3" i="59"/>
  <c r="K3" i="59"/>
  <c r="J4" i="59"/>
  <c r="K4" i="59"/>
  <c r="E6" i="59"/>
  <c r="E5" i="59"/>
  <c r="E11" i="29" l="1"/>
  <c r="N18" i="60"/>
  <c r="L4" i="59" l="1"/>
  <c r="L3" i="59"/>
  <c r="L2" i="59"/>
  <c r="BE6" i="79" l="1"/>
  <c r="BD6" i="79"/>
  <c r="BC6" i="79"/>
  <c r="AN6" i="79"/>
  <c r="AM6" i="79"/>
  <c r="AL6" i="79"/>
  <c r="W6" i="79"/>
  <c r="W463" i="79"/>
  <c r="D5" i="77" l="1"/>
  <c r="E5" i="77"/>
  <c r="C5" i="77"/>
  <c r="W5" i="77"/>
  <c r="V5" i="77"/>
  <c r="U5" i="77"/>
  <c r="AN5" i="77"/>
  <c r="AO5" i="77"/>
  <c r="AM5" i="77"/>
  <c r="BF5" i="77"/>
  <c r="BG5" i="77"/>
  <c r="BE5" i="77"/>
  <c r="BX5" i="77"/>
  <c r="BY5" i="77"/>
  <c r="BW5" i="77"/>
  <c r="BZ55" i="77" l="1"/>
  <c r="BX55" i="77"/>
  <c r="BW55" i="77"/>
  <c r="BH55" i="77"/>
  <c r="BF55" i="77"/>
  <c r="BE55" i="77"/>
  <c r="AM55" i="77"/>
  <c r="AN55" i="77"/>
  <c r="AP55" i="77"/>
  <c r="X55" i="77"/>
  <c r="V55" i="77"/>
  <c r="U55" i="77"/>
  <c r="F55" i="77"/>
  <c r="BY55" i="77" l="1"/>
  <c r="BG55" i="77"/>
  <c r="AO55" i="77"/>
  <c r="W55" i="77"/>
  <c r="E23" i="72" l="1"/>
  <c r="E6" i="79" l="1"/>
  <c r="BD463" i="79"/>
  <c r="BC463" i="79"/>
  <c r="AM463" i="79"/>
  <c r="AL463" i="79"/>
  <c r="V6" i="79"/>
  <c r="V463" i="79"/>
  <c r="U6" i="79"/>
  <c r="U463" i="79"/>
  <c r="D463" i="79"/>
  <c r="D6" i="79"/>
  <c r="C6" i="79"/>
  <c r="C463" i="79" s="1"/>
  <c r="AO463" i="79"/>
  <c r="X463" i="79"/>
  <c r="AN463" i="79" l="1"/>
  <c r="E463" i="79"/>
  <c r="BE463" i="79"/>
  <c r="F24" i="81" l="1"/>
  <c r="D24" i="81"/>
  <c r="C24" i="81"/>
  <c r="G21" i="80" l="1"/>
  <c r="F21" i="80"/>
  <c r="E21" i="80"/>
  <c r="F463" i="79"/>
  <c r="D55" i="77"/>
  <c r="C55" i="77"/>
  <c r="E4" i="59"/>
  <c r="E3" i="59"/>
  <c r="E2" i="59"/>
  <c r="E55" i="77" l="1"/>
  <c r="G23" i="72"/>
  <c r="F23" i="72"/>
  <c r="I11" i="29" l="1"/>
  <c r="E6" i="60"/>
  <c r="F6" i="60"/>
  <c r="G6" i="60"/>
  <c r="H6" i="60"/>
  <c r="I6" i="60"/>
  <c r="J6" i="60"/>
  <c r="K6" i="60"/>
  <c r="K11" i="60" s="1"/>
  <c r="L6" i="60"/>
  <c r="M6" i="60"/>
  <c r="N6" i="60"/>
  <c r="O6" i="60"/>
  <c r="K9" i="60"/>
  <c r="K13" i="60" s="1"/>
  <c r="K17" i="60" s="1"/>
  <c r="E10" i="60"/>
  <c r="F10" i="60"/>
  <c r="G10" i="60"/>
  <c r="H10" i="60"/>
  <c r="I10" i="60"/>
  <c r="J10" i="60"/>
  <c r="K10" i="60"/>
  <c r="L10" i="60"/>
  <c r="M10" i="60"/>
  <c r="N10" i="60"/>
  <c r="O10" i="60"/>
  <c r="K12" i="60"/>
  <c r="E14" i="60"/>
  <c r="F14" i="60"/>
  <c r="G14" i="60"/>
  <c r="H14" i="60"/>
  <c r="I14" i="60"/>
  <c r="J14" i="60"/>
  <c r="K14" i="60"/>
  <c r="K19" i="60" s="1"/>
  <c r="L14" i="60"/>
  <c r="M14" i="60"/>
  <c r="N14" i="60"/>
  <c r="O14" i="60"/>
  <c r="E18" i="60"/>
  <c r="F18" i="60"/>
  <c r="G18" i="60"/>
  <c r="H18" i="60"/>
  <c r="I18" i="60"/>
  <c r="J18" i="60"/>
  <c r="K18" i="60"/>
  <c r="L18" i="60"/>
  <c r="M18" i="60"/>
  <c r="O18" i="60"/>
  <c r="K20" i="60"/>
  <c r="E22" i="60"/>
  <c r="F22" i="60"/>
  <c r="G22" i="60"/>
  <c r="H22" i="60"/>
  <c r="I22" i="60"/>
  <c r="J22" i="60"/>
  <c r="K22" i="60"/>
  <c r="L22" i="60"/>
  <c r="M22" i="60"/>
  <c r="N22" i="60"/>
  <c r="O22" i="60"/>
  <c r="E10" i="59" l="1"/>
  <c r="E9" i="59"/>
  <c r="L9" i="59" s="1"/>
  <c r="E8" i="59"/>
  <c r="E7" i="59"/>
  <c r="N25" i="29" l="1"/>
  <c r="O25" i="29"/>
  <c r="N20" i="29"/>
  <c r="O20" i="29"/>
  <c r="N16" i="29"/>
  <c r="O16" i="29"/>
  <c r="M11" i="29"/>
  <c r="N11" i="29"/>
  <c r="O11" i="29"/>
  <c r="L25" i="29"/>
  <c r="M25" i="29"/>
  <c r="E25" i="29"/>
  <c r="F25" i="29"/>
  <c r="G25" i="29"/>
  <c r="H25" i="29"/>
  <c r="I25" i="29"/>
  <c r="J25" i="29"/>
  <c r="K25" i="29"/>
  <c r="E20" i="29"/>
  <c r="F20" i="29"/>
  <c r="G20" i="29"/>
  <c r="H20" i="29"/>
  <c r="I20" i="29"/>
  <c r="J20" i="29"/>
  <c r="E16" i="29"/>
  <c r="F16" i="29"/>
  <c r="G16" i="29"/>
  <c r="H16" i="29"/>
  <c r="I16" i="29"/>
  <c r="J16" i="29"/>
  <c r="F11" i="29"/>
  <c r="G11" i="29"/>
  <c r="H11" i="29"/>
  <c r="J11" i="29"/>
  <c r="K11" i="29"/>
  <c r="M20" i="29"/>
  <c r="L20" i="29"/>
  <c r="K20" i="29"/>
  <c r="M16" i="29"/>
  <c r="L16" i="29"/>
  <c r="K16" i="29"/>
  <c r="L11" i="29"/>
  <c r="K15" i="29" l="1"/>
  <c r="K19" i="29" s="1"/>
  <c r="K24" i="29" s="1"/>
  <c r="K23" i="29"/>
</calcChain>
</file>

<file path=xl/sharedStrings.xml><?xml version="1.0" encoding="utf-8"?>
<sst xmlns="http://schemas.openxmlformats.org/spreadsheetml/2006/main" count="18232" uniqueCount="6388">
  <si>
    <t>Sheet</t>
  </si>
  <si>
    <t>Stone</t>
    <phoneticPr fontId="14" type="noConversion"/>
  </si>
  <si>
    <t>Group / Component</t>
  </si>
  <si>
    <t>Actual Host Name</t>
  </si>
  <si>
    <t>VCF Management Network</t>
    <phoneticPr fontId="14" type="noConversion"/>
  </si>
  <si>
    <t>VCF vMotion Networtk</t>
    <phoneticPr fontId="14" type="noConversion"/>
  </si>
  <si>
    <t>VCF vSAN Network</t>
    <phoneticPr fontId="14" type="noConversion"/>
  </si>
  <si>
    <t>VCF NSX TEP Network 1</t>
    <phoneticPr fontId="14" type="noConversion"/>
  </si>
  <si>
    <t>VCF NSX TEP Network 2</t>
    <phoneticPr fontId="14" type="noConversion"/>
  </si>
  <si>
    <t>Description</t>
  </si>
  <si>
    <t>N/A</t>
    <phoneticPr fontId="14" type="noConversion"/>
  </si>
  <si>
    <t>AD/DNS1</t>
    <phoneticPr fontId="14" type="noConversion"/>
  </si>
  <si>
    <t>AD/DNS2</t>
    <phoneticPr fontId="14" type="noConversion"/>
  </si>
  <si>
    <t>SDDC Manager</t>
  </si>
  <si>
    <t xml:space="preserve">Aria Suite Lifecycle Manager </t>
    <phoneticPr fontId="14" type="noConversion"/>
  </si>
  <si>
    <t>Aria Operations for Logs 1</t>
    <phoneticPr fontId="14" type="noConversion"/>
  </si>
  <si>
    <t>Aria Operations for Logs 2</t>
  </si>
  <si>
    <t>Aria Operations for Logs 3</t>
  </si>
  <si>
    <t>Aria Operations for Logs Virtual IP</t>
    <phoneticPr fontId="14" type="noConversion"/>
  </si>
  <si>
    <t>Aria Operations for Networks Platform</t>
    <phoneticPr fontId="14" type="noConversion"/>
  </si>
  <si>
    <t>Workspace ONE Access</t>
    <phoneticPr fontId="14" type="noConversion"/>
  </si>
  <si>
    <t>Aria Automation</t>
    <phoneticPr fontId="14" type="noConversion"/>
  </si>
  <si>
    <t>SFTP/SCP Server</t>
    <phoneticPr fontId="14" type="noConversion"/>
  </si>
  <si>
    <t>vMotion Pool:</t>
    <phoneticPr fontId="14" type="noConversion"/>
  </si>
  <si>
    <t>vSAN Pool</t>
  </si>
  <si>
    <t>Host Overlay Pool</t>
    <phoneticPr fontId="14" type="noConversion"/>
  </si>
  <si>
    <t>Start IP</t>
    <phoneticPr fontId="14" type="noConversion"/>
  </si>
  <si>
    <t>End IP</t>
    <phoneticPr fontId="14" type="noConversion"/>
  </si>
  <si>
    <t>Network Type</t>
    <phoneticPr fontId="17" type="noConversion"/>
  </si>
  <si>
    <t>VLAN ID</t>
    <phoneticPr fontId="14" type="noConversion"/>
  </si>
  <si>
    <t>Port Group</t>
    <phoneticPr fontId="14" type="noConversion"/>
  </si>
  <si>
    <t>CIDR</t>
    <phoneticPr fontId="14" type="noConversion"/>
  </si>
  <si>
    <t>Gateway ICMP Enable</t>
    <phoneticPr fontId="17" type="noConversion"/>
  </si>
  <si>
    <t>Gateway</t>
    <phoneticPr fontId="14" type="noConversion"/>
  </si>
  <si>
    <t>MTU</t>
    <phoneticPr fontId="14" type="noConversion"/>
  </si>
  <si>
    <t>Y</t>
    <phoneticPr fontId="17" type="noConversion"/>
  </si>
  <si>
    <t>N</t>
    <phoneticPr fontId="17" type="noConversion"/>
  </si>
  <si>
    <t xml:space="preserve">Shared Services </t>
  </si>
  <si>
    <t>OS Type</t>
  </si>
  <si>
    <t>IP Address</t>
  </si>
  <si>
    <t>FQDN</t>
  </si>
  <si>
    <t>vCPU#</t>
  </si>
  <si>
    <t>Memory Size (GB)</t>
  </si>
  <si>
    <t>Disk Size (GB)</t>
  </si>
  <si>
    <t>Datastore Name</t>
  </si>
  <si>
    <t>Netmask</t>
  </si>
  <si>
    <t>Gateway</t>
  </si>
  <si>
    <t xml:space="preserve"> DNS Server01</t>
  </si>
  <si>
    <t xml:space="preserve"> DNS Server02</t>
  </si>
  <si>
    <t>(正式)NTP Server1</t>
  </si>
  <si>
    <t>IP Pools</t>
    <phoneticPr fontId="14" type="noConversion"/>
  </si>
  <si>
    <t>NTP1</t>
    <phoneticPr fontId="14" type="noConversion"/>
  </si>
  <si>
    <t>NTP2</t>
    <phoneticPr fontId="14" type="noConversion"/>
  </si>
  <si>
    <t>NTP Server01</t>
    <phoneticPr fontId="17" type="noConversion"/>
  </si>
  <si>
    <t>NTP Server02</t>
    <phoneticPr fontId="17" type="noConversion"/>
  </si>
  <si>
    <t>Port</t>
  </si>
  <si>
    <t>Protocol</t>
  </si>
  <si>
    <t>Service Description</t>
  </si>
  <si>
    <t>Purpose</t>
  </si>
  <si>
    <t>Classification</t>
  </si>
  <si>
    <t>902</t>
  </si>
  <si>
    <t>TCP</t>
  </si>
  <si>
    <t>ESXi Management IP addresses</t>
  </si>
  <si>
    <t>Outgoing</t>
  </si>
  <si>
    <t>53</t>
  </si>
  <si>
    <t>DNS Resolvers</t>
  </si>
  <si>
    <t>DNS Client</t>
  </si>
  <si>
    <t>vSphere - Base</t>
  </si>
  <si>
    <t>UDP</t>
  </si>
  <si>
    <t>vCenter Server Management IP address</t>
  </si>
  <si>
    <t>22</t>
  </si>
  <si>
    <t>Incoming</t>
  </si>
  <si>
    <t>80</t>
  </si>
  <si>
    <t>VMware Host Client - Redirect requests from HTTP to HTTPS</t>
  </si>
  <si>
    <t>427</t>
  </si>
  <si>
    <t>Common Information Model Service Location Protocol (CIM SLP)</t>
  </si>
  <si>
    <t>vSphere - CIM</t>
  </si>
  <si>
    <t>443</t>
  </si>
  <si>
    <t>Administration Systems Requiring VM Console Access</t>
  </si>
  <si>
    <t>Primary interface for VM console access, using vSphere Client or VMRC version 11 or later. See https://kb.vmware.com/s/article/76672.</t>
  </si>
  <si>
    <t>vSphere - VM Console</t>
  </si>
  <si>
    <t>Primary management interface for ESXi, including the VMware Host Client</t>
  </si>
  <si>
    <t>Legacy interface for VM console access. See https://kb.vmware.com/s/article/76672 for more information.</t>
  </si>
  <si>
    <t>Core management communications between vCenter Server and ESXi (vpxd)</t>
  </si>
  <si>
    <t>Type 0, Code 0</t>
  </si>
  <si>
    <t>ICMP</t>
  </si>
  <si>
    <t>ICMP Echo Reply (Ping Reply) - Used for monitoring and by installers and health prechecks</t>
  </si>
  <si>
    <t>Type 11, Code 0</t>
  </si>
  <si>
    <t>ICMP Time Exceeded - Enables traceroute, important for troubleshooting</t>
  </si>
  <si>
    <t>Type 3, Code 4</t>
  </si>
  <si>
    <t>ICMP Fragmentation Needed - Important for Path MTU Discovery (automatic network performance tuning)</t>
  </si>
  <si>
    <t>Type 8, Code 0</t>
  </si>
  <si>
    <t>ICMP Echo (Ping) - Used for monitoring and by installers and health prechecks</t>
  </si>
  <si>
    <t>ESXi vMotion IP addresses</t>
  </si>
  <si>
    <t>123</t>
  </si>
  <si>
    <t>NTP Server</t>
  </si>
  <si>
    <t>NTP for time synchronization</t>
  </si>
  <si>
    <t>External Communications</t>
  </si>
  <si>
    <t>HTTPS</t>
  </si>
  <si>
    <t>SSH</t>
  </si>
  <si>
    <t xml:space="preserve">vSphere </t>
    <phoneticPr fontId="34" type="noConversion"/>
  </si>
  <si>
    <t>ESXi Hosts for Management/Workload Domains</t>
  </si>
  <si>
    <t>API access required for management operations.</t>
  </si>
  <si>
    <t>EXSi Hosts for Management/Workload Domains</t>
  </si>
  <si>
    <t>SSH access required for management operations.</t>
  </si>
  <si>
    <t>SDDC</t>
    <phoneticPr fontId="34" type="noConversion"/>
  </si>
  <si>
    <t>Source</t>
    <phoneticPr fontId="17" type="noConversion"/>
  </si>
  <si>
    <t>Source IP Address</t>
    <phoneticPr fontId="17" type="noConversion"/>
  </si>
  <si>
    <t>Destination</t>
    <phoneticPr fontId="17" type="noConversion"/>
  </si>
  <si>
    <t>Destination IP Address</t>
    <phoneticPr fontId="17" type="noConversion"/>
  </si>
  <si>
    <t>vMotion</t>
    <phoneticPr fontId="17" type="noConversion"/>
  </si>
  <si>
    <t>Administration Systems Requiring VM Console Access</t>
    <phoneticPr fontId="17" type="noConversion"/>
  </si>
  <si>
    <t>APIs over HTTPS</t>
  </si>
  <si>
    <t>1) All FQDNs/IP addresses for new entities to be created in a workflow are tested to ensure no response on those IP addresses before these entities are deployed. (e.g. vCenter Server, NSX Managers, NSX Edge Nodes, vRealize Suite Lifecycle Manager, etc.) 2) All FQDNs/IP addresses for new entities to be created in a workflow are tested to ensure they are responsive and can be connected to after these entities are deployed. (e.g. vCenter Server, NSX Managers, NSX Edge Nodes, vRealize Suite Lifecycle Manager, etc.) 3) All FQDNs/IP addresses for existing entities provided to SDDC Manager to consume or use are tested to ensure they are reachable. (e.g. ESXi Hosts, DNS / NTP, BGP Neighbors, etc.) 4) All gateways provided for networks assigned to entities are tested to ensure they respond to their assigned VLANs/networks. 5) Inter-gateway routing is tested to ensure the ability to route traffic.  6) Entities are tested to ensure inter-product connectivity. (e.g. ESXi Hosts to vSAN Witness, vRealize Suite Lifecycle Manager to vCenter Server, etc.)</t>
  </si>
  <si>
    <t>IP Reachability Checks</t>
  </si>
  <si>
    <t>Type 0, Code 0
Type 11, Code 0
Type 3, Code 4
Type 8, Code 0</t>
    <phoneticPr fontId="17" type="noConversion"/>
  </si>
  <si>
    <t>Aria</t>
    <phoneticPr fontId="34" type="noConversion"/>
  </si>
  <si>
    <t>Cloud Foundation Components</t>
    <phoneticPr fontId="17" type="noConversion"/>
  </si>
  <si>
    <t>Workload NSX</t>
    <phoneticPr fontId="34" type="noConversion"/>
  </si>
  <si>
    <t>Workload NSX</t>
    <phoneticPr fontId="17" type="noConversion"/>
  </si>
  <si>
    <t>Workload ESXi</t>
    <phoneticPr fontId="17" type="noConversion"/>
  </si>
  <si>
    <t>ESXi Host</t>
    <phoneticPr fontId="17" type="noConversion"/>
  </si>
  <si>
    <t>UDP</t>
    <phoneticPr fontId="17" type="noConversion"/>
  </si>
  <si>
    <t>Aria Operations for Networks</t>
    <phoneticPr fontId="17" type="noConversion"/>
  </si>
  <si>
    <t>Network Communication</t>
    <phoneticPr fontId="17" type="noConversion"/>
  </si>
  <si>
    <t>Date</t>
    <phoneticPr fontId="14" type="noConversion"/>
  </si>
  <si>
    <t>v1.0</t>
    <phoneticPr fontId="14" type="noConversion"/>
  </si>
  <si>
    <t>Content</t>
    <phoneticPr fontId="14" type="noConversion"/>
  </si>
  <si>
    <t>Engineer</t>
    <phoneticPr fontId="14" type="noConversion"/>
  </si>
  <si>
    <t>DNS Server01</t>
    <phoneticPr fontId="17" type="noConversion"/>
  </si>
  <si>
    <t>DNS Server02</t>
    <phoneticPr fontId="17" type="noConversion"/>
  </si>
  <si>
    <t>System installation documents are required</t>
    <phoneticPr fontId="17" type="noConversion"/>
  </si>
  <si>
    <t>(正式)SMTP Server</t>
    <phoneticPr fontId="17" type="noConversion"/>
  </si>
  <si>
    <t>Share Components</t>
    <phoneticPr fontId="17" type="noConversion"/>
  </si>
  <si>
    <t>ESXi 2 (VI WLD - 24 FDC VM Server for Exensio (Win) x4_Virtual )</t>
  </si>
  <si>
    <t>ESXi 3 (VI WLD - 24 FDC VM Server for Exensio (Win) x4_Virtual )</t>
  </si>
  <si>
    <t>ESXi 4 (VI WLD - 24 FDC VM Server for Exensio (Win) x4_Virtual )</t>
  </si>
  <si>
    <t>ESXi 1 (VI WLD - 25 FDC VM Server for Exensio (RHEL) x3_Vittual )</t>
  </si>
  <si>
    <t>ESXi 2 (VI WLD - 25 FDC VM Server for Exensio (RHEL) x3_Vittual )</t>
  </si>
  <si>
    <t>ESXi 1 (VI WLD - AI AI Serverx3_Virtual )</t>
  </si>
  <si>
    <t>ESXi 2 (VI WLD - 27 TCS / EAP, ENG x130_Virtual_VM RN )</t>
    <phoneticPr fontId="14" type="noConversion"/>
  </si>
  <si>
    <t>ESXi 3 (VI WLD - 27 TCS / EAP, ENG x130_Virtual_VM RN )</t>
    <phoneticPr fontId="14" type="noConversion"/>
  </si>
  <si>
    <t>ESXi 4 (VI WLD - 27 TCS / EAP, ENG x130_Virtual_VM RN )</t>
    <phoneticPr fontId="14" type="noConversion"/>
  </si>
  <si>
    <t>ESXi 5 (VI WLD - 27 TCS / EAP, ENG x130_Virtual_VM RN )</t>
    <phoneticPr fontId="14" type="noConversion"/>
  </si>
  <si>
    <t>ESXi 6 (VI WLD - 27 TCS / EAP, ENG x130_Virtual_VM RN )</t>
    <phoneticPr fontId="14" type="noConversion"/>
  </si>
  <si>
    <t>ESXi 7 (VI WLD - 27 TCS / EAP, ENG x130_Virtual_VM RN )</t>
    <phoneticPr fontId="14" type="noConversion"/>
  </si>
  <si>
    <t>ESXi 8 (VI WLD - 27 TCS / EAP, ENG x130_Virtual_VM RN )</t>
    <phoneticPr fontId="14" type="noConversion"/>
  </si>
  <si>
    <t>ESXi 1 (VI WLD - In House AP Serverx11_Virtual )</t>
    <phoneticPr fontId="14" type="noConversion"/>
  </si>
  <si>
    <t>ESXi 2 (VI WLD - In House AP Serverx11_Virtual )</t>
    <phoneticPr fontId="14" type="noConversion"/>
  </si>
  <si>
    <t>ESXi 3 (VI WLD - In House AP Serverx11_Virtual )</t>
    <phoneticPr fontId="14" type="noConversion"/>
  </si>
  <si>
    <t>ESXi 4 (VI WLD - In House AP Serverx11_Virtual )</t>
    <phoneticPr fontId="14" type="noConversion"/>
  </si>
  <si>
    <t>ESXi 5 (VI WLD - In House AP Serverx11_Virtual )</t>
    <phoneticPr fontId="14" type="noConversion"/>
  </si>
  <si>
    <t>ESXi 6 (VI WLD - In House AP Serverx11_Virtual )</t>
    <phoneticPr fontId="14" type="noConversion"/>
  </si>
  <si>
    <t>VCF - vMotion Networtk</t>
    <phoneticPr fontId="14" type="noConversion"/>
  </si>
  <si>
    <t>VCF - vSAN Network</t>
    <phoneticPr fontId="14" type="noConversion"/>
  </si>
  <si>
    <t>VCF - NSX TEP Network 1</t>
    <phoneticPr fontId="14" type="noConversion"/>
  </si>
  <si>
    <t>VCF - NSX TEP Network 2</t>
    <phoneticPr fontId="14" type="noConversion"/>
  </si>
  <si>
    <t>VCF - Host Management Network</t>
    <phoneticPr fontId="14" type="noConversion"/>
  </si>
  <si>
    <t>Network Pool</t>
    <phoneticPr fontId="14" type="noConversion"/>
  </si>
  <si>
    <t>VCF Components Config VI Workload Domain  - # 27 TCS / EAP (600 tools, 90 sets), ENG (36 sets, 40% TCS/EAP)x130_Virtual_VM Ready Node</t>
    <phoneticPr fontId="14" type="noConversion"/>
  </si>
  <si>
    <t>VCF Components Config VI Management Domain</t>
    <phoneticPr fontId="14" type="noConversion"/>
  </si>
  <si>
    <t>ESXi 2 (VI WLD - AI AI Serverx3_Virtual )</t>
    <phoneticPr fontId="14" type="noConversion"/>
  </si>
  <si>
    <t>ESXi 3 (VI WLD - AI AI Serverx3_Virtual )</t>
    <phoneticPr fontId="14" type="noConversion"/>
  </si>
  <si>
    <t>VCF Components Config VI Workload Domain  - #AI AI Serverx3_Virtual</t>
    <phoneticPr fontId="14" type="noConversion"/>
  </si>
  <si>
    <t>VCF Components Config VI Workload Domain  - #In House AP Serverx11_Virtual</t>
    <phoneticPr fontId="14" type="noConversion"/>
  </si>
  <si>
    <t>VCF Components Config VI Workload Domain  - #24 FDC VM Server for Exensio (Win) x4_Virtual / #25 FDC VM Server for Exensio (RHEL) x3_Vittual</t>
    <phoneticPr fontId="14" type="noConversion"/>
  </si>
  <si>
    <t>Aria Automation- Redirection(VIP)</t>
    <phoneticPr fontId="14" type="noConversion"/>
  </si>
  <si>
    <t>vCenter Server 01 (VI Management Domain)</t>
    <phoneticPr fontId="14" type="noConversion"/>
  </si>
  <si>
    <t>ESXi 1 (VI WLD - 24 FDC VM Server for Exensio (Win) x4_Virtual )</t>
    <phoneticPr fontId="14" type="noConversion"/>
  </si>
  <si>
    <r>
      <t xml:space="preserve">VCF Cloud Builder </t>
    </r>
    <r>
      <rPr>
        <sz val="12"/>
        <rFont val="Microsoft YaHei"/>
        <family val="2"/>
        <charset val="134"/>
      </rPr>
      <t>(temporary) / vCenter upgrade temporary IP</t>
    </r>
    <phoneticPr fontId="14" type="noConversion"/>
  </si>
  <si>
    <t>NSX Manager Node 1 (VI Management Domain)</t>
    <phoneticPr fontId="14" type="noConversion"/>
  </si>
  <si>
    <t>NSX Manager Node 2 (VI Management Domain)</t>
    <phoneticPr fontId="14" type="noConversion"/>
  </si>
  <si>
    <t>NSX Manager Node 3 (VI Management Domain)</t>
    <phoneticPr fontId="14" type="noConversion"/>
  </si>
  <si>
    <t>NSX Manager Virtual IP (VI Management Domain)</t>
    <phoneticPr fontId="14" type="noConversion"/>
  </si>
  <si>
    <t>vCenter Server 07 (Reserve)</t>
  </si>
  <si>
    <t>vCenter Server 08 (Reserve)</t>
  </si>
  <si>
    <t>Aria Operations for Networks - Collector (VI Management Domain)</t>
    <phoneticPr fontId="14" type="noConversion"/>
  </si>
  <si>
    <t>Aria Operations - (VI Management Domain)</t>
    <phoneticPr fontId="14" type="noConversion"/>
  </si>
  <si>
    <t>Management Console</t>
  </si>
  <si>
    <t>Routing?</t>
    <phoneticPr fontId="17" type="noConversion"/>
  </si>
  <si>
    <t xml:space="preserve"> Need Routing Class C Network</t>
    <phoneticPr fontId="17" type="noConversion"/>
  </si>
  <si>
    <t>FQDN</t>
    <phoneticPr fontId="14" type="noConversion"/>
  </si>
  <si>
    <t>VCF-Host Management Network</t>
    <phoneticPr fontId="17" type="noConversion"/>
  </si>
  <si>
    <t>VCF-vMotion Networtk</t>
    <phoneticPr fontId="14" type="noConversion"/>
  </si>
  <si>
    <t>VCF-NSX Host TEP Network</t>
    <phoneticPr fontId="14" type="noConversion"/>
  </si>
  <si>
    <t>VCF-vSAN Network</t>
    <phoneticPr fontId="14" type="noConversion"/>
  </si>
  <si>
    <t>vSphere Distributed Switch</t>
    <phoneticPr fontId="14" type="noConversion"/>
  </si>
  <si>
    <t>VI-Workload Domain
24 FDC VM Server</t>
    <phoneticPr fontId="17" type="noConversion"/>
  </si>
  <si>
    <t>VI-Workload Domain
AI Server</t>
    <phoneticPr fontId="17" type="noConversion"/>
  </si>
  <si>
    <t>vmnic</t>
    <phoneticPr fontId="14" type="noConversion"/>
  </si>
  <si>
    <t>Subnet</t>
    <phoneticPr fontId="17" type="noConversion"/>
  </si>
  <si>
    <t>Aria Automation Network</t>
    <phoneticPr fontId="14" type="noConversion"/>
  </si>
  <si>
    <t>Aria Operations Network</t>
    <phoneticPr fontId="14" type="noConversion"/>
  </si>
  <si>
    <t>VMware The CIDR block is recomm</t>
    <phoneticPr fontId="14" type="noConversion"/>
  </si>
  <si>
    <t>Y</t>
    <phoneticPr fontId="14" type="noConversion"/>
  </si>
  <si>
    <t>TCP</t>
    <phoneticPr fontId="17" type="noConversion"/>
  </si>
  <si>
    <t>AVI Load Balancer - Service Engine</t>
    <phoneticPr fontId="17" type="noConversion"/>
  </si>
  <si>
    <t>Supervisor Cluster - Control Plane</t>
    <phoneticPr fontId="17" type="noConversion"/>
  </si>
  <si>
    <t>Workload Cluster - Control Plane and Worker</t>
    <phoneticPr fontId="17" type="noConversion"/>
  </si>
  <si>
    <t>AVI Load Balancer - Controller and VIP</t>
    <phoneticPr fontId="17" type="noConversion"/>
  </si>
  <si>
    <t>443,6443</t>
    <phoneticPr fontId="17" type="noConversion"/>
  </si>
  <si>
    <t>6443</t>
    <phoneticPr fontId="17" type="noConversion"/>
  </si>
  <si>
    <t>22</t>
    <phoneticPr fontId="17" type="noConversion"/>
  </si>
  <si>
    <t>VKS Supervisor Cluster - Control Plane API</t>
    <phoneticPr fontId="14" type="noConversion"/>
  </si>
  <si>
    <t>VKS Supervisor Cluster and Workload Cluster</t>
    <phoneticPr fontId="17" type="noConversion"/>
  </si>
  <si>
    <t>VKS Workload Cluster - Control Plane API</t>
    <phoneticPr fontId="17" type="noConversion"/>
  </si>
  <si>
    <t>VKS Workload Cluster IP address</t>
    <phoneticPr fontId="17" type="noConversion"/>
  </si>
  <si>
    <t>VKS</t>
    <phoneticPr fontId="17" type="noConversion"/>
  </si>
  <si>
    <t>Management Interface for VKS Supervisor Cluster</t>
    <phoneticPr fontId="17" type="noConversion"/>
  </si>
  <si>
    <t>Management Interface for VKS Workload Cluster</t>
    <phoneticPr fontId="17" type="noConversion"/>
  </si>
  <si>
    <t>SSH access for troubleshooting and support</t>
    <phoneticPr fontId="17" type="noConversion"/>
  </si>
  <si>
    <t>VKS Supervisor Cluster - Control Plane API</t>
    <phoneticPr fontId="17" type="noConversion"/>
  </si>
  <si>
    <t>Load Balancer Server Backend Connectivity for Workload Cluster</t>
    <phoneticPr fontId="17" type="noConversion"/>
  </si>
  <si>
    <t>Load Balancer Server Backend Connectivity for Supervisor Cluster</t>
    <phoneticPr fontId="17" type="noConversion"/>
  </si>
  <si>
    <t>VKS Harbor Image Registry</t>
  </si>
  <si>
    <t>VKS Workload Cluster 01 - Control Plane API</t>
    <phoneticPr fontId="14" type="noConversion"/>
  </si>
  <si>
    <t>VKS Workload Cluster 02 - Control Plane API</t>
    <phoneticPr fontId="14" type="noConversion"/>
  </si>
  <si>
    <t>VKS Workload Cluster 01 - Prometheus VIP</t>
    <phoneticPr fontId="14" type="noConversion"/>
  </si>
  <si>
    <t>VKS Workload Cluster 02 - Prometheus VIP</t>
    <phoneticPr fontId="14" type="noConversion"/>
  </si>
  <si>
    <t>Load Balacner Integration for VKS Ingress</t>
    <phoneticPr fontId="17" type="noConversion"/>
  </si>
  <si>
    <t>Management Traffic for VKS Cluster Management</t>
    <phoneticPr fontId="17" type="noConversion"/>
  </si>
  <si>
    <t>Container Image Pulling</t>
    <phoneticPr fontId="17" type="noConversion"/>
  </si>
  <si>
    <t>VKS</t>
    <phoneticPr fontId="34" type="noConversion"/>
  </si>
  <si>
    <t>443</t>
    <phoneticPr fontId="17" type="noConversion"/>
  </si>
  <si>
    <t>Management Interface for VKS Harbor Image Registry</t>
    <phoneticPr fontId="17" type="noConversion"/>
  </si>
  <si>
    <t>443,2112,2113,6443</t>
    <phoneticPr fontId="17" type="noConversion"/>
  </si>
  <si>
    <t>6443,30000-32767</t>
    <phoneticPr fontId="17" type="noConversion"/>
  </si>
  <si>
    <t xml:space="preserve">Aria Operations </t>
    <phoneticPr fontId="17" type="noConversion"/>
  </si>
  <si>
    <t>VKS Monitoring</t>
    <phoneticPr fontId="17" type="noConversion"/>
  </si>
  <si>
    <t>VKS Workload Cluster 01 - Control Plane API</t>
    <phoneticPr fontId="17" type="noConversion"/>
  </si>
  <si>
    <t>VKS Workload Cluster 02 - Control Plane API</t>
    <phoneticPr fontId="17" type="noConversion"/>
  </si>
  <si>
    <t>Workload Cluster 01 - Control Plane and Worker</t>
    <phoneticPr fontId="17" type="noConversion"/>
  </si>
  <si>
    <t>Workload Cluster 02 - Control Plane and Worker</t>
    <phoneticPr fontId="17" type="noConversion"/>
  </si>
  <si>
    <t>VMware Cloud Provider Platform Configuration Workbook</t>
  </si>
  <si>
    <t>IP</t>
  </si>
  <si>
    <t>Hostname</t>
    <phoneticPr fontId="17" type="noConversion"/>
  </si>
  <si>
    <t>Hostename</t>
    <phoneticPr fontId="17" type="noConversion"/>
  </si>
  <si>
    <t xml:space="preserve">VCF </t>
    <phoneticPr fontId="17" type="noConversion"/>
  </si>
  <si>
    <t>Other</t>
    <phoneticPr fontId="17" type="noConversion"/>
  </si>
  <si>
    <t>Reserved – Do Not Use</t>
    <phoneticPr fontId="17" type="noConversion"/>
  </si>
  <si>
    <t># 27 TCS / EAP (600 tools, 90 sets), ENG (36 sets, 40% TCS/EAP)x130_Virtual_VM Ready Node</t>
    <phoneticPr fontId="60" type="noConversion"/>
  </si>
  <si>
    <t>( Gold 6426Y 16C*2, /768GB(32GB*24)/SSD M.2 480GB*2 (RAID 1)/3.2TB SAS HDD*2 (RAID 1)/3.84TB NVMe*14 (HW RAID)/1GB*8/10/25GbE*8)</t>
    <phoneticPr fontId="60" type="noConversion"/>
  </si>
  <si>
    <t>( Gold 6426Y 16C*2, / 512GB(32GB*16) / 3.2TB SAS*2 / 1GB*8 / 10/25GbE*4 / 32Gb 2-port FC HBA x 2)</t>
  </si>
  <si>
    <t>( Gold 6426Y 16C*2, / 256GB(32GB*8) / 3.2TB SAS *2 / 1GB*8 / 10/25GbE*4 / 32Gb 2-port FC HBA x 2)</t>
  </si>
  <si>
    <t>#24 FDC VM Server for Exensio (Win) x4_Virtual</t>
  </si>
  <si>
    <t>#25 FDC VM Server for Exensio (RHEL) x3_Vittual</t>
  </si>
  <si>
    <t>#AI AI Serverx3_Virtual</t>
    <phoneticPr fontId="60" type="noConversion"/>
  </si>
  <si>
    <t>( Gold 6426Y 16C*2, /1024GB(32GB*32)/SSD M.2 480GB*2 (RAID 1)/3.2TB SAS HDD*2 (RAID 1)/3.84TB NVMe*14 (HW RAID)/1GB*8/10/25GbE*8)</t>
    <phoneticPr fontId="60" type="noConversion"/>
  </si>
  <si>
    <t>CPU Core</t>
    <phoneticPr fontId="17" type="noConversion"/>
  </si>
  <si>
    <t>Memory</t>
    <phoneticPr fontId="17" type="noConversion"/>
  </si>
  <si>
    <t>768GB</t>
    <phoneticPr fontId="17" type="noConversion"/>
  </si>
  <si>
    <t>2TB</t>
    <phoneticPr fontId="17" type="noConversion"/>
  </si>
  <si>
    <t>3TB</t>
    <phoneticPr fontId="17" type="noConversion"/>
  </si>
  <si>
    <t>#In House AP Serverx11_Virtual (mgmt domain)</t>
    <phoneticPr fontId="60" type="noConversion"/>
  </si>
  <si>
    <t>Storage</t>
    <phoneticPr fontId="17" type="noConversion"/>
  </si>
  <si>
    <t>CPU Overcommit Ratio</t>
    <phoneticPr fontId="17" type="noConversion"/>
  </si>
  <si>
    <t>Host Number</t>
    <phoneticPr fontId="17" type="noConversion"/>
  </si>
  <si>
    <t>Roles</t>
    <phoneticPr fontId="17" type="noConversion"/>
  </si>
  <si>
    <t>VI Workload :AI Cluster</t>
    <phoneticPr fontId="17" type="noConversion"/>
  </si>
  <si>
    <t>Net Cluster (6)</t>
    <phoneticPr fontId="17" type="noConversion"/>
  </si>
  <si>
    <t>RD Cluster (6)</t>
    <phoneticPr fontId="17" type="noConversion"/>
  </si>
  <si>
    <t>Lnx Cluster (10)</t>
    <phoneticPr fontId="17" type="noConversion"/>
  </si>
  <si>
    <t>MY VM Cluster (8)</t>
    <phoneticPr fontId="17" type="noConversion"/>
  </si>
  <si>
    <t>Service Aera</t>
    <phoneticPr fontId="17" type="noConversion"/>
  </si>
  <si>
    <t>Admin Area</t>
    <phoneticPr fontId="17" type="noConversion"/>
  </si>
  <si>
    <t>Service Aera</t>
    <phoneticPr fontId="14" type="noConversion"/>
  </si>
  <si>
    <t>Admin Area</t>
    <phoneticPr fontId="14" type="noConversion"/>
  </si>
  <si>
    <t>In House AP</t>
    <phoneticPr fontId="14" type="noConversion"/>
  </si>
  <si>
    <t>OA VM</t>
    <phoneticPr fontId="17" type="noConversion"/>
  </si>
  <si>
    <t>Note</t>
    <phoneticPr fontId="14" type="noConversion"/>
  </si>
  <si>
    <t>esxi vmotion 使用</t>
    <phoneticPr fontId="14" type="noConversion"/>
  </si>
  <si>
    <t>esxi 主機使用</t>
    <phoneticPr fontId="14" type="noConversion"/>
  </si>
  <si>
    <t>esxi vsan 使用</t>
    <phoneticPr fontId="14" type="noConversion"/>
  </si>
  <si>
    <t>nsx使用</t>
    <phoneticPr fontId="14" type="noConversion"/>
  </si>
  <si>
    <t>esxi nsx 使用</t>
    <phoneticPr fontId="14" type="noConversion"/>
  </si>
  <si>
    <t>ESX01</t>
    <phoneticPr fontId="17" type="noConversion"/>
  </si>
  <si>
    <t>ESX02</t>
  </si>
  <si>
    <t>ESX03</t>
  </si>
  <si>
    <t>ESX04</t>
  </si>
  <si>
    <t>ESX05</t>
  </si>
  <si>
    <t>ESX06</t>
  </si>
  <si>
    <t>ESX07</t>
  </si>
  <si>
    <t>ESX08</t>
  </si>
  <si>
    <t>v1.6</t>
    <phoneticPr fontId="14" type="noConversion"/>
  </si>
  <si>
    <t>Kosten</t>
    <phoneticPr fontId="14" type="noConversion"/>
  </si>
  <si>
    <t>vSphere Storage Infrastructure Configuration</t>
  </si>
  <si>
    <t>Datastore Details</t>
  </si>
  <si>
    <t>Object Type</t>
  </si>
  <si>
    <t>Datastore</t>
  </si>
  <si>
    <t>Object Name</t>
  </si>
  <si>
    <t>3PAR_LK_DYNATRACE_4.5TB</t>
  </si>
  <si>
    <t>3PAR-LK-10T</t>
  </si>
  <si>
    <t>DMX5356_PROD_DATA02</t>
  </si>
  <si>
    <t>ESXKS_DATA</t>
  </si>
  <si>
    <t>Datastore Type</t>
  </si>
  <si>
    <t>VMFS</t>
    <phoneticPr fontId="34" type="noConversion"/>
  </si>
  <si>
    <t>Size</t>
  </si>
  <si>
    <t>LUN ID</t>
  </si>
  <si>
    <t>naa.60002ac0000000000000001800010d9d</t>
  </si>
  <si>
    <t>naa.60002ac0000000000000001400010d9d</t>
  </si>
  <si>
    <t>naa.60060480000290105356533031303144</t>
  </si>
  <si>
    <t>naa.60060160a5d03d00fb3d518bafa1e511</t>
  </si>
  <si>
    <t>LUN WWN</t>
  </si>
  <si>
    <t>NFS Server</t>
  </si>
  <si>
    <t>NFS Folder</t>
  </si>
  <si>
    <t>I/O Control Enabled</t>
  </si>
  <si>
    <t>False</t>
  </si>
  <si>
    <t>True</t>
  </si>
  <si>
    <t>DMX5356_Cluster</t>
  </si>
  <si>
    <t>vSphere Cluster</t>
    <phoneticPr fontId="17" type="noConversion"/>
  </si>
  <si>
    <t>v1.7</t>
    <phoneticPr fontId="14" type="noConversion"/>
  </si>
  <si>
    <t>MES</t>
    <phoneticPr fontId="17" type="noConversion"/>
  </si>
  <si>
    <t>OA</t>
    <phoneticPr fontId="17" type="noConversion"/>
  </si>
  <si>
    <t>10.92.100.0/22</t>
    <phoneticPr fontId="17" type="noConversion"/>
  </si>
  <si>
    <t>172.16.14.0</t>
    <phoneticPr fontId="14" type="noConversion"/>
  </si>
  <si>
    <t>172.16.15.0</t>
    <phoneticPr fontId="14" type="noConversion"/>
  </si>
  <si>
    <t>172.16.16.0</t>
    <phoneticPr fontId="14" type="noConversion"/>
  </si>
  <si>
    <t>Lnx VM Server*10 (Lnx VM 01-10)</t>
    <phoneticPr fontId="17" type="noConversion"/>
  </si>
  <si>
    <t>My VM Server*8 (MyVM 01-08)</t>
    <phoneticPr fontId="17" type="noConversion"/>
  </si>
  <si>
    <t>Net VM Server*6 (NetVM 01-06)</t>
    <phoneticPr fontId="17" type="noConversion"/>
  </si>
  <si>
    <t>RD VM Server*6</t>
    <phoneticPr fontId="17" type="noConversion"/>
  </si>
  <si>
    <t>6TB</t>
    <phoneticPr fontId="17" type="noConversion"/>
  </si>
  <si>
    <t>172.16.11.0</t>
    <phoneticPr fontId="14" type="noConversion"/>
  </si>
  <si>
    <t>172.16.12.0</t>
    <phoneticPr fontId="14" type="noConversion"/>
  </si>
  <si>
    <t>172.16.13.0</t>
    <phoneticPr fontId="14" type="noConversion"/>
  </si>
  <si>
    <t>N</t>
    <phoneticPr fontId="14" type="noConversion"/>
  </si>
  <si>
    <t>VSMC HW configuration 20250707 v0.55</t>
    <phoneticPr fontId="14" type="noConversion"/>
  </si>
  <si>
    <t>ESXi 3 (VI WLD - 25 FDC VM Server for Exensio (RHEL) x3_Vittual )</t>
    <phoneticPr fontId="14" type="noConversion"/>
  </si>
  <si>
    <t>Physical 
X86 NO.
(Mapping to Rack design)</t>
    <phoneticPr fontId="14" type="noConversion"/>
  </si>
  <si>
    <t>Form files</t>
    <phoneticPr fontId="14" type="noConversion"/>
  </si>
  <si>
    <t>IP Pool</t>
    <phoneticPr fontId="14" type="noConversion"/>
  </si>
  <si>
    <t>ESXi 5 (VI WLD - Reserve )</t>
    <phoneticPr fontId="14" type="noConversion"/>
  </si>
  <si>
    <t>ESXi 6 (VI WLD - Reserve )</t>
    <phoneticPr fontId="14" type="noConversion"/>
  </si>
  <si>
    <t>ESXi 7 (VI WLD - Reserve )</t>
    <phoneticPr fontId="14" type="noConversion"/>
  </si>
  <si>
    <t>ESXi 8 (VI WLD - Reserve )</t>
    <phoneticPr fontId="14" type="noConversion"/>
  </si>
  <si>
    <t>ESXi 4 (VI WLD - Reserve )</t>
    <phoneticPr fontId="14" type="noConversion"/>
  </si>
  <si>
    <t>ESXi 7 (VI WLD - Reserve)</t>
    <phoneticPr fontId="14" type="noConversion"/>
  </si>
  <si>
    <t>ESXi 8 (VI WLD - Reserve)</t>
    <phoneticPr fontId="14" type="noConversion"/>
  </si>
  <si>
    <t>ESXi 4 (VI WLD - Reserve)</t>
    <phoneticPr fontId="14" type="noConversion"/>
  </si>
  <si>
    <t>ESXi 5 (VI WLD - Reserve)</t>
    <phoneticPr fontId="14" type="noConversion"/>
  </si>
  <si>
    <t>ESXi 6 (VI WLD - Reserve)</t>
    <phoneticPr fontId="14" type="noConversion"/>
  </si>
  <si>
    <t>ESX07 Reserve</t>
    <phoneticPr fontId="17" type="noConversion"/>
  </si>
  <si>
    <t>ESX08 Reserve</t>
    <phoneticPr fontId="17" type="noConversion"/>
  </si>
  <si>
    <t>172.16.17.0</t>
    <phoneticPr fontId="14" type="noConversion"/>
  </si>
  <si>
    <t>172.16.19.0</t>
    <phoneticPr fontId="14" type="noConversion"/>
  </si>
  <si>
    <t>172.16.20.0</t>
    <phoneticPr fontId="14" type="noConversion"/>
  </si>
  <si>
    <t>172.16.21.0</t>
    <phoneticPr fontId="14" type="noConversion"/>
  </si>
  <si>
    <t>vf12p1tcssddc01.vsmc.com</t>
    <phoneticPr fontId="14" type="noConversion"/>
  </si>
  <si>
    <t>vf12p1tcsvc01.vsmc.com</t>
    <phoneticPr fontId="14" type="noConversion"/>
  </si>
  <si>
    <t>vf12p1tcsnsx02.vsmc.com</t>
  </si>
  <si>
    <t>vf12p1tcsnsx03.vsmc.com</t>
  </si>
  <si>
    <t>vf12p1tcslcm.vsmc.com</t>
  </si>
  <si>
    <t>vf12p1tcsvidm.vsmc.com</t>
  </si>
  <si>
    <t>vf12p1tcsvravip.vsmc.com</t>
  </si>
  <si>
    <t>vf12p1tcsvrops.vsmc.com</t>
  </si>
  <si>
    <t>vf12p1tcslog01.vsmc.com</t>
  </si>
  <si>
    <t>vf12p1tcslog02.vsmc.com</t>
  </si>
  <si>
    <t>vf12p1tcslog03.vsmc.com</t>
  </si>
  <si>
    <t>vf12p1tcsnri.vsmc.com</t>
  </si>
  <si>
    <t>vf12p1tcsnric.vsmc.com</t>
  </si>
  <si>
    <t>172.17.11.0/24</t>
    <phoneticPr fontId="17" type="noConversion"/>
  </si>
  <si>
    <t>172.17.13.0/24</t>
    <phoneticPr fontId="17" type="noConversion"/>
  </si>
  <si>
    <t>172.17.14.0/24</t>
    <phoneticPr fontId="17" type="noConversion"/>
  </si>
  <si>
    <t>172.17.16.0/24</t>
    <phoneticPr fontId="17" type="noConversion"/>
  </si>
  <si>
    <t>172.17.17.0/24</t>
    <phoneticPr fontId="17" type="noConversion"/>
  </si>
  <si>
    <t>172.17.19.0/24</t>
    <phoneticPr fontId="17" type="noConversion"/>
  </si>
  <si>
    <t>172.17.20.0/24</t>
    <phoneticPr fontId="17" type="noConversion"/>
  </si>
  <si>
    <t>172.17.22.0/24</t>
    <phoneticPr fontId="17" type="noConversion"/>
  </si>
  <si>
    <t>172.17.23.0/24</t>
    <phoneticPr fontId="17" type="noConversion"/>
  </si>
  <si>
    <t>172.17.25.0/24</t>
    <phoneticPr fontId="17" type="noConversion"/>
  </si>
  <si>
    <t>IOPS</t>
    <phoneticPr fontId="17" type="noConversion"/>
  </si>
  <si>
    <t>Group</t>
    <phoneticPr fontId="14" type="noConversion"/>
  </si>
  <si>
    <t>Group1</t>
  </si>
  <si>
    <t>Group1</t>
    <phoneticPr fontId="14" type="noConversion"/>
  </si>
  <si>
    <t>Group2</t>
    <phoneticPr fontId="14" type="noConversion"/>
  </si>
  <si>
    <t>Group3</t>
  </si>
  <si>
    <t>U</t>
    <phoneticPr fontId="75" type="noConversion"/>
  </si>
  <si>
    <t>42</t>
    <phoneticPr fontId="79" type="noConversion"/>
  </si>
  <si>
    <t>41</t>
    <phoneticPr fontId="79" type="noConversion"/>
  </si>
  <si>
    <t>40</t>
    <phoneticPr fontId="79" type="noConversion"/>
  </si>
  <si>
    <t>39</t>
    <phoneticPr fontId="79" type="noConversion"/>
  </si>
  <si>
    <t>37</t>
    <phoneticPr fontId="79" type="noConversion"/>
  </si>
  <si>
    <t>36</t>
    <phoneticPr fontId="79" type="noConversion"/>
  </si>
  <si>
    <t>35</t>
    <phoneticPr fontId="79" type="noConversion"/>
  </si>
  <si>
    <t>34</t>
    <phoneticPr fontId="79" type="noConversion"/>
  </si>
  <si>
    <t>33</t>
    <phoneticPr fontId="79" type="noConversion"/>
  </si>
  <si>
    <t>32</t>
    <phoneticPr fontId="79" type="noConversion"/>
  </si>
  <si>
    <t>31</t>
    <phoneticPr fontId="79" type="noConversion"/>
  </si>
  <si>
    <t>30</t>
    <phoneticPr fontId="79" type="noConversion"/>
  </si>
  <si>
    <t>29</t>
    <phoneticPr fontId="79" type="noConversion"/>
  </si>
  <si>
    <t>28</t>
    <phoneticPr fontId="79" type="noConversion"/>
  </si>
  <si>
    <t>27</t>
    <phoneticPr fontId="79" type="noConversion"/>
  </si>
  <si>
    <t>26</t>
    <phoneticPr fontId="79" type="noConversion"/>
  </si>
  <si>
    <t>TSM #1</t>
    <phoneticPr fontId="75" type="noConversion"/>
  </si>
  <si>
    <t>25</t>
  </si>
  <si>
    <t>24</t>
  </si>
  <si>
    <t>Adm SW #1</t>
    <phoneticPr fontId="79" type="noConversion"/>
  </si>
  <si>
    <t>Adm SW #2</t>
    <phoneticPr fontId="79" type="noConversion"/>
  </si>
  <si>
    <t>23</t>
  </si>
  <si>
    <t>TOR SW #2</t>
    <phoneticPr fontId="79" type="noConversion"/>
  </si>
  <si>
    <t>21</t>
  </si>
  <si>
    <t>20</t>
  </si>
  <si>
    <t>TOR SW #1</t>
    <phoneticPr fontId="79" type="noConversion"/>
  </si>
  <si>
    <t>19</t>
  </si>
  <si>
    <t>18</t>
  </si>
  <si>
    <t>17</t>
  </si>
  <si>
    <t>16</t>
  </si>
  <si>
    <t>15</t>
  </si>
  <si>
    <t>14</t>
  </si>
  <si>
    <t>13</t>
  </si>
  <si>
    <t>12</t>
  </si>
  <si>
    <t>11</t>
  </si>
  <si>
    <t>10</t>
  </si>
  <si>
    <t>9</t>
  </si>
  <si>
    <t>8</t>
  </si>
  <si>
    <t>7</t>
  </si>
  <si>
    <t>6</t>
  </si>
  <si>
    <t>5</t>
  </si>
  <si>
    <t>4</t>
  </si>
  <si>
    <t>3</t>
  </si>
  <si>
    <t>2</t>
  </si>
  <si>
    <t>(MMXMSM GIGARPT DB&amp;AP)</t>
    <phoneticPr fontId="75" type="noConversion"/>
  </si>
  <si>
    <t>(Sub DB&amp;AP)</t>
    <phoneticPr fontId="75" type="noConversion"/>
  </si>
  <si>
    <t>inhouse DB&amp;AP w/ redundancy</t>
    <phoneticPr fontId="75" type="noConversion"/>
  </si>
  <si>
    <t>1</t>
  </si>
  <si>
    <t>Placement location</t>
    <phoneticPr fontId="14" type="noConversion"/>
  </si>
  <si>
    <t>Role name</t>
    <phoneticPr fontId="17" type="noConversion"/>
  </si>
  <si>
    <t>lnxvm1</t>
    <phoneticPr fontId="17" type="noConversion"/>
  </si>
  <si>
    <t>lnxvm2</t>
    <phoneticPr fontId="17" type="noConversion"/>
  </si>
  <si>
    <t>lnxvm3</t>
  </si>
  <si>
    <t>lnxvm4</t>
  </si>
  <si>
    <t>lnxvm5</t>
  </si>
  <si>
    <t>lnxvm6</t>
  </si>
  <si>
    <t>lnxvm7</t>
  </si>
  <si>
    <t>lnxvm8</t>
  </si>
  <si>
    <t>myvm1</t>
    <phoneticPr fontId="17" type="noConversion"/>
  </si>
  <si>
    <t>myvm2</t>
  </si>
  <si>
    <t>myvm4</t>
  </si>
  <si>
    <t>myvm5</t>
  </si>
  <si>
    <t>myvm6</t>
  </si>
  <si>
    <t>netvm1</t>
    <phoneticPr fontId="17" type="noConversion"/>
  </si>
  <si>
    <t>netvm2</t>
  </si>
  <si>
    <t>netvm3</t>
  </si>
  <si>
    <t>netvm4</t>
  </si>
  <si>
    <t>netvm5</t>
  </si>
  <si>
    <t>netvm6</t>
  </si>
  <si>
    <t>rdvm1</t>
    <phoneticPr fontId="17" type="noConversion"/>
  </si>
  <si>
    <t>rdvm2</t>
  </si>
  <si>
    <t>rdvm3</t>
  </si>
  <si>
    <t>rdvm4</t>
  </si>
  <si>
    <t>rdvm5</t>
  </si>
  <si>
    <t>rdvm6</t>
  </si>
  <si>
    <t>oavm1</t>
    <phoneticPr fontId="17" type="noConversion"/>
  </si>
  <si>
    <t>oavm2</t>
  </si>
  <si>
    <t>oavm3</t>
  </si>
  <si>
    <t>oavm4</t>
  </si>
  <si>
    <t>oavm5</t>
  </si>
  <si>
    <t>oavm6</t>
  </si>
  <si>
    <t>oavm7</t>
  </si>
  <si>
    <t>oavm8</t>
  </si>
  <si>
    <t>ESX09</t>
  </si>
  <si>
    <t>ESX09</t>
    <phoneticPr fontId="17" type="noConversion"/>
  </si>
  <si>
    <t>ESX10</t>
  </si>
  <si>
    <t>ESX10</t>
    <phoneticPr fontId="17" type="noConversion"/>
  </si>
  <si>
    <t>oavm9</t>
    <phoneticPr fontId="17" type="noConversion"/>
  </si>
  <si>
    <t>oavm10</t>
    <phoneticPr fontId="17" type="noConversion"/>
  </si>
  <si>
    <t>ESX11</t>
  </si>
  <si>
    <t>ESX12</t>
  </si>
  <si>
    <t>netvm7</t>
  </si>
  <si>
    <t>netvm8</t>
  </si>
  <si>
    <t>netvm9</t>
  </si>
  <si>
    <t>netvm10</t>
  </si>
  <si>
    <t>netvm11</t>
  </si>
  <si>
    <t>netvm12</t>
  </si>
  <si>
    <t>Role</t>
    <phoneticPr fontId="14" type="noConversion"/>
  </si>
  <si>
    <t>FDC Win</t>
    <phoneticPr fontId="14" type="noConversion"/>
  </si>
  <si>
    <t>FDC RHEL</t>
    <phoneticPr fontId="14" type="noConversion"/>
  </si>
  <si>
    <t>AP01</t>
    <phoneticPr fontId="14" type="noConversion"/>
  </si>
  <si>
    <t>AP02</t>
  </si>
  <si>
    <t>AP03</t>
  </si>
  <si>
    <t>AP04</t>
  </si>
  <si>
    <t>AP05</t>
  </si>
  <si>
    <t>AP06</t>
  </si>
  <si>
    <t>vf12p1tcsnsx01.vsmc.com</t>
    <phoneticPr fontId="14" type="noConversion"/>
  </si>
  <si>
    <t>vf12p1tcsnsxvip.vsmc.com</t>
    <phoneticPr fontId="14" type="noConversion"/>
  </si>
  <si>
    <t>vf12p1tcslogvip.vsmc.com</t>
    <phoneticPr fontId="14" type="noConversion"/>
  </si>
  <si>
    <t>VCF Base Platform Deploy - Requirements</t>
  </si>
  <si>
    <t>VMware Product</t>
  </si>
  <si>
    <t>VCF Base Platform</t>
  </si>
  <si>
    <t>Product Version</t>
  </si>
  <si>
    <t>5.2.x</t>
  </si>
  <si>
    <t>Proposed VM Name</t>
  </si>
  <si>
    <t>Application</t>
  </si>
  <si>
    <t>Operating System</t>
  </si>
  <si>
    <t>vCPUs</t>
  </si>
  <si>
    <t>vRAM</t>
  </si>
  <si>
    <t>Storage Total GB</t>
  </si>
  <si>
    <t>VMware Cloud Foundation</t>
  </si>
  <si>
    <t>Cloud Foundation Utilzation</t>
  </si>
  <si>
    <t>Cloud Foundation Builder VM</t>
  </si>
  <si>
    <t>Virtual Appliance</t>
  </si>
  <si>
    <t>Base Management Workload Domain</t>
  </si>
  <si>
    <t>vcenter-1  (Size  is Dependant on size chosen - Medium shown)</t>
  </si>
  <si>
    <t xml:space="preserve">nsx-manager-1  </t>
  </si>
  <si>
    <t xml:space="preserve">nsx-manager-2  </t>
  </si>
  <si>
    <t xml:space="preserve">nsx-manager-3 </t>
  </si>
  <si>
    <t>Resource  Requirement Totals</t>
  </si>
  <si>
    <t>VCF Base Platform Deploy - Roles and Credentials</t>
  </si>
  <si>
    <t>Roles and Credentials Configuration</t>
  </si>
  <si>
    <t>Username</t>
  </si>
  <si>
    <t>Password</t>
  </si>
  <si>
    <t>root</t>
  </si>
  <si>
    <t>ESXi Host root account</t>
  </si>
  <si>
    <t>ESXi Host admin account</t>
  </si>
  <si>
    <t>administrator@vshere.local</t>
  </si>
  <si>
    <t>Default Single-Sign-On Domain User password  in Deployment Parameter Workbook</t>
  </si>
  <si>
    <t>vCenter Server Appliance Console</t>
  </si>
  <si>
    <t>vCenter Server and Platform Services Controller virtual appliances root account in Deployment Parameter Workbook</t>
  </si>
  <si>
    <t>NSX Manager Server administrator account and password in Deployment Parameter Workbook</t>
  </si>
  <si>
    <t>NSX Manager UI</t>
  </si>
  <si>
    <t>admin</t>
  </si>
  <si>
    <t>NSX User Interface account</t>
  </si>
  <si>
    <t xml:space="preserve">NSX Audit CLI </t>
  </si>
  <si>
    <t>audit</t>
  </si>
  <si>
    <t>Audit CLI account for NSX Manager and Edges</t>
  </si>
  <si>
    <t>SDDC Manager appliance root user password in Deployment Parameter Workbook</t>
  </si>
  <si>
    <t>admin@local</t>
  </si>
  <si>
    <t>vcf</t>
  </si>
  <si>
    <t>8TB</t>
    <phoneticPr fontId="17" type="noConversion"/>
  </si>
  <si>
    <t>v1.9</t>
    <phoneticPr fontId="14" type="noConversion"/>
  </si>
  <si>
    <t>Placement</t>
    <phoneticPr fontId="17" type="noConversion"/>
  </si>
  <si>
    <t>TCS Cluster 1 (sample)</t>
    <phoneticPr fontId="17" type="noConversion"/>
  </si>
  <si>
    <t>VI Workload :TCS/EAP Cluster 1</t>
    <phoneticPr fontId="17" type="noConversion"/>
  </si>
  <si>
    <t>VI Workload :TCS/EAP Cluster 2</t>
    <phoneticPr fontId="17" type="noConversion"/>
  </si>
  <si>
    <t>VI Workload :TCS/EAP Cluster 3</t>
    <phoneticPr fontId="17" type="noConversion"/>
  </si>
  <si>
    <t>VI Workload :FDC Win</t>
    <phoneticPr fontId="17" type="noConversion"/>
  </si>
  <si>
    <t>VI Workload :FDC Linux</t>
    <phoneticPr fontId="17" type="noConversion"/>
  </si>
  <si>
    <t>VCPU For Service</t>
    <phoneticPr fontId="17" type="noConversion"/>
  </si>
  <si>
    <t>sftp server mes</t>
    <phoneticPr fontId="17" type="noConversion"/>
  </si>
  <si>
    <t>sftp server oa</t>
    <phoneticPr fontId="17" type="noConversion"/>
  </si>
  <si>
    <t xml:space="preserve">Horizon </t>
  </si>
  <si>
    <t>20xx</t>
  </si>
  <si>
    <t>Virtual Machines</t>
  </si>
  <si>
    <t xml:space="preserve">VMware Horizon Requirements				</t>
  </si>
  <si>
    <t>VM Type</t>
  </si>
  <si>
    <t>SWAP Size</t>
  </si>
  <si>
    <t>Reservation</t>
  </si>
  <si>
    <t>Install Version</t>
  </si>
  <si>
    <t>VM Hardware</t>
  </si>
  <si>
    <t>VLAN</t>
  </si>
  <si>
    <t>VM Location</t>
  </si>
  <si>
    <t>Cluster</t>
  </si>
  <si>
    <t>Guest OS</t>
  </si>
  <si>
    <t>Component</t>
  </si>
  <si>
    <t>Windows Virtual Machine</t>
  </si>
  <si>
    <t>&lt;value&gt;</t>
  </si>
  <si>
    <t>Linux Virtual Machine Appliance</t>
  </si>
  <si>
    <t>Resource Requirement Totals</t>
  </si>
  <si>
    <t>placement</t>
    <phoneticPr fontId="17" type="noConversion"/>
  </si>
  <si>
    <t>Aira Operation Manager</t>
    <phoneticPr fontId="17" type="noConversion"/>
  </si>
  <si>
    <t>Aira Suite Lifecycle Manager</t>
    <phoneticPr fontId="17" type="noConversion"/>
  </si>
  <si>
    <t>DRS VM Group</t>
    <phoneticPr fontId="17" type="noConversion"/>
  </si>
  <si>
    <t>DRS Host Group</t>
    <phoneticPr fontId="17" type="noConversion"/>
  </si>
  <si>
    <t>DRS drs anti affinity rules</t>
    <phoneticPr fontId="17" type="noConversion"/>
  </si>
  <si>
    <t>VLAN Porgroup</t>
    <phoneticPr fontId="17" type="noConversion"/>
  </si>
  <si>
    <t>Workspace ONE Access</t>
    <phoneticPr fontId="17" type="noConversion"/>
  </si>
  <si>
    <t>Aira Automation</t>
    <phoneticPr fontId="17" type="noConversion"/>
  </si>
  <si>
    <t>Aira Operation For Log 1</t>
    <phoneticPr fontId="17" type="noConversion"/>
  </si>
  <si>
    <t>Aira Operation For Log 2</t>
    <phoneticPr fontId="17" type="noConversion"/>
  </si>
  <si>
    <t>Aira Operation For Log 3</t>
    <phoneticPr fontId="17" type="noConversion"/>
  </si>
  <si>
    <t xml:space="preserve">MES Deploy  - Configuration </t>
  </si>
  <si>
    <t>172.16.22.0</t>
    <phoneticPr fontId="14" type="noConversion"/>
  </si>
  <si>
    <t>FDC Exensio (E-PC) Spotfire 1</t>
    <phoneticPr fontId="17" type="noConversion"/>
  </si>
  <si>
    <t>FDC Exensio (E-PC) Spotfire 2</t>
  </si>
  <si>
    <t>FDC Exensio (E-PC) Spotfire 3</t>
  </si>
  <si>
    <t>FDC Exensio (E-PC) Spotfire 4</t>
  </si>
  <si>
    <t>FDC Exensio (E-PC) App server 1</t>
    <phoneticPr fontId="17" type="noConversion"/>
  </si>
  <si>
    <t>FDC Exensio (E-PC) App server 2</t>
  </si>
  <si>
    <t>FDC Exensio (E-PC) App server 3</t>
  </si>
  <si>
    <t>FDC Exensio (E-PC) App server 4</t>
  </si>
  <si>
    <t>FDC Exensio (E-PC) App server 5</t>
  </si>
  <si>
    <t>FDC Exensio (E-PC) App server 6</t>
  </si>
  <si>
    <t>FDC Exensio (E-PC) App server 7</t>
  </si>
  <si>
    <t>Win Srv 2022</t>
  </si>
  <si>
    <t>FDC Exensio (PCE)FSR</t>
    <phoneticPr fontId="17" type="noConversion"/>
  </si>
  <si>
    <t>FDC Exensio (PCE) Mgmt</t>
    <phoneticPr fontId="17" type="noConversion"/>
  </si>
  <si>
    <t>FDC Exensio (E-PC) Online(Test)-1</t>
    <phoneticPr fontId="17" type="noConversion"/>
  </si>
  <si>
    <t>FDC Exensio (E-PC) Online(Test)-2</t>
  </si>
  <si>
    <t>FDC Exensio (E-PC) Online(Test)-3</t>
  </si>
  <si>
    <t>FDC Exensio (E-PC) HornetQ(Prod)-1</t>
    <phoneticPr fontId="17" type="noConversion"/>
  </si>
  <si>
    <t>FDC Exensio (PCE) Zabbix(Monitor VM)</t>
    <phoneticPr fontId="17" type="noConversion"/>
  </si>
  <si>
    <t>TCS / EAP Critical -1</t>
    <phoneticPr fontId="17" type="noConversion"/>
  </si>
  <si>
    <t>TCS / EAP Critical -2</t>
  </si>
  <si>
    <t>TCS / EAP Critical -3</t>
  </si>
  <si>
    <t>TCS / EAP Critical -4</t>
  </si>
  <si>
    <t>TCS / EAP Critical -5</t>
  </si>
  <si>
    <t>TCS / EAP Critical -6</t>
  </si>
  <si>
    <t>TCS / EAP Critical -7</t>
  </si>
  <si>
    <t>TCS / EAP Critical -8</t>
  </si>
  <si>
    <t>TCS / EAP Critical -9</t>
  </si>
  <si>
    <t>TCS / EAP Critical -10</t>
  </si>
  <si>
    <t>TCS / EAP Critical -11</t>
  </si>
  <si>
    <t>TCS / EAP Critical -12</t>
  </si>
  <si>
    <t>TCS / EAP Critical -13</t>
  </si>
  <si>
    <t>TCS / EAP Critical -14</t>
  </si>
  <si>
    <t>TCS / EAP Critical -15</t>
  </si>
  <si>
    <t>TCS / EAP Critical -16</t>
  </si>
  <si>
    <t>TCS / EAP Critical -17</t>
  </si>
  <si>
    <t>TCS / EAP Critical -18</t>
  </si>
  <si>
    <t>TCS / EAP Critical -19</t>
  </si>
  <si>
    <t>TCS / EAP Critical -20</t>
  </si>
  <si>
    <t>TCS / EAP Critical -21</t>
  </si>
  <si>
    <t>TCS / EAP Critical -22</t>
  </si>
  <si>
    <t>TCS / EAP Critical -23</t>
  </si>
  <si>
    <t>TCS / EAP Critical -24</t>
  </si>
  <si>
    <t>TCS / EAP Critical -25</t>
  </si>
  <si>
    <t>TCS / EAP Critical -26</t>
  </si>
  <si>
    <t>TCS / EAP Critical -27</t>
  </si>
  <si>
    <t>TCS / EAP Critical -28</t>
  </si>
  <si>
    <t>TCS / EAP Critical -29</t>
  </si>
  <si>
    <t>TCS / EAP Critical -30</t>
  </si>
  <si>
    <t>TCS / EAP Critical -31</t>
  </si>
  <si>
    <t>TCS / EAP Critical -32</t>
  </si>
  <si>
    <t>TCS / EAP Critical -33</t>
  </si>
  <si>
    <t>TCS / EAP Critical -34</t>
  </si>
  <si>
    <t>TCS / EAP Critical -35</t>
  </si>
  <si>
    <t>TCS / EAP Critical -36</t>
  </si>
  <si>
    <t>TCS / EAP Critical -37</t>
  </si>
  <si>
    <t>TCS / EAP Critical -38</t>
  </si>
  <si>
    <t>TCS / EAP Critical -39</t>
  </si>
  <si>
    <t>TCS / EAP Critical -40</t>
  </si>
  <si>
    <t>TCS / EAP Critical -41</t>
  </si>
  <si>
    <t>TCS / EAP Critical -42</t>
  </si>
  <si>
    <t>TCS / EAP Critical -43</t>
  </si>
  <si>
    <t>TCS / EAP Critical -44</t>
  </si>
  <si>
    <t>TCS / EAP Critical -45</t>
  </si>
  <si>
    <t>TCS / EAP Critical -46</t>
  </si>
  <si>
    <t>TCS / EAP Critical -47</t>
  </si>
  <si>
    <t>TCS / EAP Critical -48</t>
  </si>
  <si>
    <t>TCS / EAP Critical -49</t>
  </si>
  <si>
    <t>TCS / EAP Critical -50</t>
  </si>
  <si>
    <t>TCS / EAP Critical -51</t>
  </si>
  <si>
    <t>TCS / EAP Critical -52</t>
  </si>
  <si>
    <t>TCS / EAP Critical -53</t>
  </si>
  <si>
    <t>TCS / EAP Critical -54</t>
  </si>
  <si>
    <t>TCS / EAP Critical -55</t>
  </si>
  <si>
    <t>TCS / EAP Critical -56</t>
  </si>
  <si>
    <t>TCS / EAP Critical -57</t>
  </si>
  <si>
    <t>TCS / EAP Critical -58</t>
  </si>
  <si>
    <t>TCS / EAP Critical -59</t>
  </si>
  <si>
    <t>TCS / EAP Critical -60</t>
  </si>
  <si>
    <t>TCS / EAP Critical -61</t>
  </si>
  <si>
    <t>TCS / EAP Critical -62</t>
  </si>
  <si>
    <t>TCS / EAP Critical -63</t>
  </si>
  <si>
    <t>TCS / EAP Critical -64</t>
  </si>
  <si>
    <t>TCS / EAP Critical -65</t>
  </si>
  <si>
    <t>TCS / EAP Critical -66</t>
  </si>
  <si>
    <t>TCS / EAP Critical -67</t>
  </si>
  <si>
    <t>TCS / EAP Critical -68</t>
  </si>
  <si>
    <t>TCS / EAP Critical -69</t>
  </si>
  <si>
    <t>TCS / EAP Critical -70</t>
  </si>
  <si>
    <t>TCS / EAP Critical -71</t>
  </si>
  <si>
    <t>TCS / EAP Critical -72</t>
  </si>
  <si>
    <t>TCS / EAP Critical -73</t>
  </si>
  <si>
    <t>TCS / EAP Critical -74</t>
  </si>
  <si>
    <t>TCS / EAP Critical -75</t>
  </si>
  <si>
    <t>TCS / EAP Critical -76</t>
  </si>
  <si>
    <t>TCS / EAP Critical -77</t>
  </si>
  <si>
    <t>TCS / EAP Critical -78</t>
  </si>
  <si>
    <t>TCS / EAP Critical -79</t>
  </si>
  <si>
    <t>Component</t>
    <phoneticPr fontId="17" type="noConversion"/>
  </si>
  <si>
    <t>MES Cluster 1</t>
    <phoneticPr fontId="17" type="noConversion"/>
  </si>
  <si>
    <t>MES Cluster 2</t>
    <phoneticPr fontId="17" type="noConversion"/>
  </si>
  <si>
    <t>MES Cluster 3</t>
    <phoneticPr fontId="17" type="noConversion"/>
  </si>
  <si>
    <t>RHEL 8.10</t>
    <phoneticPr fontId="17" type="noConversion"/>
  </si>
  <si>
    <t>MES Normal  Deploy  - Configuration 1 Host: 8 vm</t>
    <phoneticPr fontId="17" type="noConversion"/>
  </si>
  <si>
    <t xml:space="preserve">MES Eng Critical Deploy  - Configuration  1 Host : 4 vm </t>
    <phoneticPr fontId="17" type="noConversion"/>
  </si>
  <si>
    <t>MES Eng Normal Deploy  - Configuration 1 Host : 8 vm</t>
    <phoneticPr fontId="17" type="noConversion"/>
  </si>
  <si>
    <t>TCS / EAP Normal -1</t>
    <phoneticPr fontId="17" type="noConversion"/>
  </si>
  <si>
    <t>TCS / EAP Normal -2</t>
  </si>
  <si>
    <t>TCS / EAP Normal -3</t>
  </si>
  <si>
    <t>TCS / EAP Normal -4</t>
  </si>
  <si>
    <t>TCS / EAP Normal -5</t>
  </si>
  <si>
    <t>TCS / EAP Normal -6</t>
  </si>
  <si>
    <t>TCS / EAP Normal -7</t>
  </si>
  <si>
    <t>TCS / EAP Normal -8</t>
  </si>
  <si>
    <t>TCS / EAP Normal -9</t>
  </si>
  <si>
    <t>TCS / EAP Normal -10</t>
  </si>
  <si>
    <t>TCS / EAP Normal -11</t>
  </si>
  <si>
    <t>TCS / EAP Normal -12</t>
  </si>
  <si>
    <t>TCS / EAP Normal -13</t>
  </si>
  <si>
    <t>TCS / EAP Normal -14</t>
  </si>
  <si>
    <t>TCS / EAP Normal -15</t>
  </si>
  <si>
    <t>TCS / EAP Normal -16</t>
  </si>
  <si>
    <t>TCS / EAP Normal -17</t>
  </si>
  <si>
    <t>TCS / EAP Normal -18</t>
  </si>
  <si>
    <t>TCS / EAP Normal -19</t>
  </si>
  <si>
    <t>TCS / EAP Normal -20</t>
  </si>
  <si>
    <t>TCS / EAP Normal -21</t>
  </si>
  <si>
    <t>TCS / EAP Normal -22</t>
  </si>
  <si>
    <t>TCS / EAP Normal -23</t>
  </si>
  <si>
    <t>TCS / EAP Normal -24</t>
  </si>
  <si>
    <t>TCS / EAP Normal -25</t>
  </si>
  <si>
    <t>TCS / EAP Normal -26</t>
  </si>
  <si>
    <t>TCS / EAP Normal -27</t>
  </si>
  <si>
    <t>TCS / EAP Normal -28</t>
  </si>
  <si>
    <t>TCS / EAP Normal -29</t>
  </si>
  <si>
    <t>TCS / EAP Normal -30</t>
  </si>
  <si>
    <t>TCS / EAP Normal -31</t>
  </si>
  <si>
    <t>TCS / EAP Normal -32</t>
  </si>
  <si>
    <t>TCS / EAP Normal -33</t>
  </si>
  <si>
    <t>TCS / EAP Normal -34</t>
  </si>
  <si>
    <t>TCS / EAP Normal -35</t>
  </si>
  <si>
    <t>TCS / EAP Normal -36</t>
  </si>
  <si>
    <t>TCS / EAP Normal -37</t>
  </si>
  <si>
    <t>TCS / EAP Normal -38</t>
  </si>
  <si>
    <t>TCS / EAP Normal -39</t>
  </si>
  <si>
    <t>TCS / EAP Normal -40</t>
  </si>
  <si>
    <t>TCS / EAP Normal -41</t>
  </si>
  <si>
    <t>TCS / EAP Normal -42</t>
  </si>
  <si>
    <t>TCS / EAP Normal -43</t>
  </si>
  <si>
    <t>TCS / EAP Normal -44</t>
  </si>
  <si>
    <t>TCS / EAP Normal -45</t>
  </si>
  <si>
    <t>TCS / EAP Normal -46</t>
  </si>
  <si>
    <t>TCS / EAP Normal -47</t>
  </si>
  <si>
    <t>TCS / EAP Normal -48</t>
  </si>
  <si>
    <t>TCS / EAP Normal -49</t>
  </si>
  <si>
    <t>TCS / EAP Normal -50</t>
  </si>
  <si>
    <t>TCS / EAP Normal -51</t>
  </si>
  <si>
    <t>TCS / EAP Normal -52</t>
  </si>
  <si>
    <t>TCS / EAP Normal -53</t>
  </si>
  <si>
    <t>TCS / EAP Normal -54</t>
  </si>
  <si>
    <t>TCS / EAP Normal -55</t>
  </si>
  <si>
    <t>TCS / EAP Normal -56</t>
  </si>
  <si>
    <t>TCS / EAP Normal -57</t>
  </si>
  <si>
    <t>TCS / EAP Normal -58</t>
  </si>
  <si>
    <t>TCS / EAP Normal -59</t>
  </si>
  <si>
    <t>TCS / EAP Normal -60</t>
  </si>
  <si>
    <t>TCS / EAP Normal -61</t>
  </si>
  <si>
    <t>TCS / EAP Normal -62</t>
  </si>
  <si>
    <t>TCS / EAP Normal -63</t>
  </si>
  <si>
    <t>TCS / EAP Normal -64</t>
  </si>
  <si>
    <t>TCS / EAP Normal -65</t>
  </si>
  <si>
    <t>TCS / EAP Normal -66</t>
  </si>
  <si>
    <t>TCS / EAP Normal -67</t>
  </si>
  <si>
    <t>TCS / EAP Normal -68</t>
  </si>
  <si>
    <t>TCS / EAP Normal -69</t>
  </si>
  <si>
    <t>TCS / EAP Normal -70</t>
  </si>
  <si>
    <t>TCS / EAP Normal -71</t>
  </si>
  <si>
    <t>TCS / EAP Normal -72</t>
  </si>
  <si>
    <t>TCS / EAP Normal -73</t>
  </si>
  <si>
    <t>TCS / EAP Normal -74</t>
  </si>
  <si>
    <t>TCS / EAP Normal -75</t>
  </si>
  <si>
    <t>TCS / EAP Normal -76</t>
  </si>
  <si>
    <t>TCS / EAP Normal -77</t>
  </si>
  <si>
    <t>TCS / EAP Normal -78</t>
  </si>
  <si>
    <t>TCS / EAP Normal -79</t>
  </si>
  <si>
    <t>TCS / EAP Normal -80</t>
  </si>
  <si>
    <t>TCS / EAP Normal -81</t>
  </si>
  <si>
    <t>TCS / EAP Normal -82</t>
  </si>
  <si>
    <t>TCS / EAP Normal -83</t>
  </si>
  <si>
    <t>TCS / EAP Normal -84</t>
  </si>
  <si>
    <t>TCS / EAP Normal -85</t>
  </si>
  <si>
    <t>TCS / EAP Normal -86</t>
  </si>
  <si>
    <t>TCS / EAP Normal -87</t>
  </si>
  <si>
    <t>TCS / EAP Normal -88</t>
  </si>
  <si>
    <t>TCS / EAP Normal -89</t>
  </si>
  <si>
    <t>TCS / EAP Normal -90</t>
  </si>
  <si>
    <t>TCS / EAP Normal -91</t>
  </si>
  <si>
    <t>TCS / EAP Normal -92</t>
  </si>
  <si>
    <t>TCS / EAP Normal -93</t>
  </si>
  <si>
    <t>TCS / EAP Normal -94</t>
  </si>
  <si>
    <t>TCS / EAP Normal -95</t>
  </si>
  <si>
    <t>TCS / EAP Normal -96</t>
  </si>
  <si>
    <t>TCS / EAP Normal -97</t>
  </si>
  <si>
    <t>TCS / EAP Normal -98</t>
  </si>
  <si>
    <t>TCS / EAP Normal -99</t>
  </si>
  <si>
    <t>TCS / EAP Normal -100</t>
  </si>
  <si>
    <t>TCS / EAP Normal -101</t>
  </si>
  <si>
    <t>TCS / EAP Normal -102</t>
  </si>
  <si>
    <t>TCS / EAP Normal -103</t>
  </si>
  <si>
    <t>TCS / EAP Normal -104</t>
  </si>
  <si>
    <t>TCS / EAP Normal -105</t>
  </si>
  <si>
    <t>TCS / EAP Normal -106</t>
  </si>
  <si>
    <t>TCS / EAP Normal -107</t>
  </si>
  <si>
    <t>TCS / EAP Normal -108</t>
  </si>
  <si>
    <t>TCS / EAP Normal -109</t>
  </si>
  <si>
    <t>TCS / EAP Normal -110</t>
  </si>
  <si>
    <t>TCS / EAP Normal -111</t>
  </si>
  <si>
    <t>TCS / EAP Normal -112</t>
  </si>
  <si>
    <t>TCS / EAP Normal -113</t>
  </si>
  <si>
    <t>TCS / EAP Normal -114</t>
  </si>
  <si>
    <t>TCS / EAP Normal -115</t>
  </si>
  <si>
    <t>TCS / EAP Normal -116</t>
  </si>
  <si>
    <t>TCS / EAP Normal -117</t>
  </si>
  <si>
    <t>TCS / EAP Normal -118</t>
  </si>
  <si>
    <t>TCS / EAP Normal -119</t>
  </si>
  <si>
    <t>TCS / EAP Normal -120</t>
  </si>
  <si>
    <t>TCS / EAP Normal -121</t>
  </si>
  <si>
    <t>TCS / EAP Normal -122</t>
  </si>
  <si>
    <t>TCS / EAP Normal -123</t>
  </si>
  <si>
    <t>TCS / EAP Normal -124</t>
  </si>
  <si>
    <t>TCS / EAP Normal -125</t>
  </si>
  <si>
    <t>TCS / EAP Normal -126</t>
  </si>
  <si>
    <t>TCS / EAP Normal -127</t>
  </si>
  <si>
    <t>TCS / EAP Normal -128</t>
  </si>
  <si>
    <t>TCS / EAP Normal -129</t>
  </si>
  <si>
    <t>TCS / EAP Normal -130</t>
  </si>
  <si>
    <t>TCS / EAP Normal -131</t>
  </si>
  <si>
    <t>TCS / EAP Normal -132</t>
  </si>
  <si>
    <t>TCS / EAP Normal -133</t>
  </si>
  <si>
    <t>TCS / EAP Normal -134</t>
  </si>
  <si>
    <t>TCS / EAP Normal -135</t>
  </si>
  <si>
    <t>TCS / EAP Normal -136</t>
  </si>
  <si>
    <t>TCS / EAP Normal -137</t>
  </si>
  <si>
    <t>TCS / EAP Normal -138</t>
  </si>
  <si>
    <t>TCS / EAP Normal -139</t>
  </si>
  <si>
    <t>TCS / EAP Normal -140</t>
  </si>
  <si>
    <t>TCS / EAP ENG Normal -1</t>
    <phoneticPr fontId="17" type="noConversion"/>
  </si>
  <si>
    <t>TCS / EAP ENG Normal -2</t>
  </si>
  <si>
    <t>TCS / EAP ENG Normal -3</t>
  </si>
  <si>
    <t>TCS / EAP ENG Normal -4</t>
  </si>
  <si>
    <t>TCS / EAP ENG Normal -5</t>
  </si>
  <si>
    <t>TCS / EAP ENG Normal -6</t>
  </si>
  <si>
    <t>TCS / EAP ENG Normal -7</t>
  </si>
  <si>
    <t>TCS / EAP ENG Normal -8</t>
  </si>
  <si>
    <t>TCS / EAP ENG Normal -9</t>
  </si>
  <si>
    <t>TCS / EAP ENG Normal -10</t>
  </si>
  <si>
    <t>TCS / EAP ENG Normal -11</t>
  </si>
  <si>
    <t>TCS / EAP ENG Normal -12</t>
  </si>
  <si>
    <t>TCS / EAP ENG Normal -13</t>
  </si>
  <si>
    <t>TCS / EAP ENG Normal -14</t>
  </si>
  <si>
    <t>TCS / EAP ENG Normal -15</t>
  </si>
  <si>
    <t>TCS / EAP ENG Normal -16</t>
  </si>
  <si>
    <t>TCS / EAP ENG Normal -17</t>
  </si>
  <si>
    <t>TCS / EAP ENG Normal -18</t>
  </si>
  <si>
    <t>TCS / EAP ENG Normal -19</t>
  </si>
  <si>
    <t>TCS / EAP ENG Normal -20</t>
  </si>
  <si>
    <t>TCS / EAP ENG Normal -21</t>
  </si>
  <si>
    <t>TCS / EAP ENG Normal -22</t>
  </si>
  <si>
    <t>TCS / EAP ENG Normal -23</t>
  </si>
  <si>
    <t>TCS / EAP ENG Normal -24</t>
  </si>
  <si>
    <t>TCS / EAP ENG Normal -25</t>
  </si>
  <si>
    <t>TCS / EAP ENG Normal -26</t>
  </si>
  <si>
    <t>TCS / EAP ENG Normal -27</t>
  </si>
  <si>
    <t>TCS / EAP ENG Normal -28</t>
  </si>
  <si>
    <t>TCS / EAP ENG Normal -29</t>
  </si>
  <si>
    <t>TCS / EAP ENG Normal -30</t>
  </si>
  <si>
    <t>TCS / EAP ENG Normal -31</t>
  </si>
  <si>
    <t>TCS / EAP ENG Normal -32</t>
  </si>
  <si>
    <t>TCS / EAP ENG Normal -33</t>
  </si>
  <si>
    <t>TCS / EAP ENG Normal -34</t>
  </si>
  <si>
    <t>TCS / EAP ENG Normal -35</t>
  </si>
  <si>
    <t>TCS / EAP ENG Normal -36</t>
  </si>
  <si>
    <t>TCS / EAP ENG Normal -37</t>
  </si>
  <si>
    <t>TCS / EAP ENG Normal -38</t>
  </si>
  <si>
    <t>TCS / EAP ENG Normal -39</t>
  </si>
  <si>
    <t>TCS / EAP ENG Normal -40</t>
  </si>
  <si>
    <t>TCS / EAP ENG Normal -41</t>
  </si>
  <si>
    <t>TCS / EAP ENG Normal -42</t>
  </si>
  <si>
    <t>TCS / EAP ENG Normal -43</t>
  </si>
  <si>
    <t>TCS / EAP ENG Normal -44</t>
  </si>
  <si>
    <t>TCS / EAP ENG Normal -45</t>
  </si>
  <si>
    <t>TCS / EAP ENG Normal -46</t>
  </si>
  <si>
    <t>TCS / EAP ENG Normal -47</t>
  </si>
  <si>
    <t>TCS / EAP ENG Normal -48</t>
  </si>
  <si>
    <t>TCS / EAP ENG Normal -49</t>
  </si>
  <si>
    <t>TCS / EAP ENG Normal -50</t>
  </si>
  <si>
    <t>TCS / EAP ENG Normal -51</t>
  </si>
  <si>
    <t>TCS / EAP ENG Normal -52</t>
  </si>
  <si>
    <t>TCS / EAP ENG Normal -53</t>
  </si>
  <si>
    <t>TCS / EAP ENG Normal -54</t>
  </si>
  <si>
    <t>TCS / EAP ENG Normal -55</t>
  </si>
  <si>
    <t>TCS / EAP ENG Normal -56</t>
  </si>
  <si>
    <t>TCS / EAP ENG Normal -57</t>
  </si>
  <si>
    <t>TCS / EAP ENG Normal -58</t>
  </si>
  <si>
    <t>TCS / EAP ENG Normal -59</t>
  </si>
  <si>
    <t>TCS / EAP ENG Normal -60</t>
  </si>
  <si>
    <t>TCS / EAP ENG Normal -61</t>
  </si>
  <si>
    <t>TCS / EAP ENG Normal -62</t>
  </si>
  <si>
    <t>TCS / EAP ENG Normal -63</t>
  </si>
  <si>
    <t>TCS / EAP ENG Normal -64</t>
  </si>
  <si>
    <t>TCS / EAP ENG Normal -65</t>
  </si>
  <si>
    <t>TCS / EAP ENG Normal -66</t>
  </si>
  <si>
    <t>TCS / EAP ENG Normal -67</t>
  </si>
  <si>
    <t>TCS / EAP ENG Normal -68</t>
  </si>
  <si>
    <t>TCS / EAP ENG Normal -69</t>
  </si>
  <si>
    <t>TCS / EAP ENG Normal -70</t>
  </si>
  <si>
    <t>TCS / EAP ENG Normal -71</t>
  </si>
  <si>
    <t>TCS / EAP ENG Normal -72</t>
  </si>
  <si>
    <t>TCS / EAP ENG Normal -73</t>
  </si>
  <si>
    <t>TCS / EAP ENG Normal -74</t>
  </si>
  <si>
    <t>TCS / EAP ENG Normal -75</t>
  </si>
  <si>
    <t>TCS / EAP ENG Normal -76</t>
  </si>
  <si>
    <t>TCS / EAP ENG Normal -77</t>
  </si>
  <si>
    <t>TCS / EAP ENG Normal -78</t>
  </si>
  <si>
    <t>TCS / EAP ENG Normal -79</t>
  </si>
  <si>
    <t>TCS / EAP ENG Normal -80</t>
  </si>
  <si>
    <t>TCS / EAP ENG Normal -81</t>
  </si>
  <si>
    <t>TCS / EAP ENG Normal -82</t>
  </si>
  <si>
    <t>TCS / EAP ENG Normal -83</t>
  </si>
  <si>
    <t>TCS / EAP ENG Normal -84</t>
  </si>
  <si>
    <t>TCS / EAP ENG Normal -85</t>
  </si>
  <si>
    <t>TCS / EAP ENG Normal -86</t>
  </si>
  <si>
    <t>TCS / EAP ENG Normal -87</t>
  </si>
  <si>
    <t>TCS / EAP ENG Normal -88</t>
  </si>
  <si>
    <t>TCS / EAP ENG Normal -89</t>
  </si>
  <si>
    <t>TCS / EAP ENG Normal -90</t>
  </si>
  <si>
    <t>TCS / EAP ENG Normal -91</t>
  </si>
  <si>
    <t>TCS / EAP ENG Normal -92</t>
  </si>
  <si>
    <t>TCS / EAP ENG Normal -93</t>
  </si>
  <si>
    <t>TCS / EAP ENG Normal -94</t>
  </si>
  <si>
    <t>TCS / EAP ENG Normal -95</t>
  </si>
  <si>
    <t>TCS / EAP ENG Normal -96</t>
  </si>
  <si>
    <t>TCS / EAP ENG Normal -97</t>
  </si>
  <si>
    <t>TCS / EAP ENG Normal -98</t>
  </si>
  <si>
    <t>TCS / EAP ENG Normal -99</t>
  </si>
  <si>
    <t>TCS / EAP ENG Normal -100</t>
  </si>
  <si>
    <t>TCS / EAP ENG Normal -101</t>
  </si>
  <si>
    <t>TCS / EAP ENG Normal -102</t>
  </si>
  <si>
    <t>TCS / EAP ENG Normal -103</t>
  </si>
  <si>
    <t>TCS / EAP ENG Normal -104</t>
  </si>
  <si>
    <t>TCS / EAP ENG Normal -105</t>
  </si>
  <si>
    <t>TCS / EAP ENG Normal -106</t>
  </si>
  <si>
    <t>TCS / EAP ENG Normal -107</t>
  </si>
  <si>
    <t>TCS / EAP ENG Normal -108</t>
  </si>
  <si>
    <t>TCS / EAP ENG Normal -109</t>
  </si>
  <si>
    <t>TCS / EAP ENG Normal -110</t>
  </si>
  <si>
    <t>TCS / EAP ENG Normal -111</t>
  </si>
  <si>
    <t>TCS / EAP ENG Normal -112</t>
  </si>
  <si>
    <t>TCS / EAP ENG Normal -113</t>
  </si>
  <si>
    <t>TCS / EAP ENG Normal -114</t>
  </si>
  <si>
    <t>TCS / EAP ENG Normal -115</t>
  </si>
  <si>
    <t>TCS / EAP ENG Normal -116</t>
  </si>
  <si>
    <t>TCS / EAP ENG Normal -117</t>
  </si>
  <si>
    <t>TCS / EAP ENG Normal -118</t>
  </si>
  <si>
    <t>TCS / EAP ENG Normal -119</t>
  </si>
  <si>
    <t>TCS / EAP ENG Normal -120</t>
  </si>
  <si>
    <t>TCS / EAP ENG Normal -121</t>
  </si>
  <si>
    <t>TCS / EAP ENG Normal -122</t>
  </si>
  <si>
    <t>TCS / EAP ENG Normal -123</t>
  </si>
  <si>
    <t>TCS / EAP ENG Normal -124</t>
  </si>
  <si>
    <t>TCS / EAP ENG Normal -125</t>
  </si>
  <si>
    <t>TCS / EAP ENG Normal -126</t>
  </si>
  <si>
    <t>TCS / EAP ENG Normal -127</t>
  </si>
  <si>
    <t>TCS / EAP ENG Normal -128</t>
  </si>
  <si>
    <t>TCS / EAP ENG Normal -129</t>
  </si>
  <si>
    <t>TCS / EAP ENG Normal -130</t>
  </si>
  <si>
    <t>TCS / EAP ENG Normal -131</t>
  </si>
  <si>
    <t>TCS / EAP ENG Normal -132</t>
  </si>
  <si>
    <t>TCS / EAP ENG Normal -133</t>
  </si>
  <si>
    <t>TCS / EAP ENG Normal -134</t>
  </si>
  <si>
    <t>TCS / EAP ENG Normal -135</t>
  </si>
  <si>
    <t>TCS / EAP ENG Normal -136</t>
  </si>
  <si>
    <t xml:space="preserve">MES Critical Deploy  - Configuration  1 Host : 4 vm (actual ratio is 1:5)
</t>
    <phoneticPr fontId="17" type="noConversion"/>
  </si>
  <si>
    <t>Rack 50</t>
    <phoneticPr fontId="17" type="noConversion"/>
  </si>
  <si>
    <t>Rack 8</t>
    <phoneticPr fontId="17" type="noConversion"/>
  </si>
  <si>
    <t>FDC-Win</t>
    <phoneticPr fontId="17" type="noConversion"/>
  </si>
  <si>
    <t>FDC-Linux</t>
    <phoneticPr fontId="17" type="noConversion"/>
  </si>
  <si>
    <t>Rack 7</t>
    <phoneticPr fontId="17" type="noConversion"/>
  </si>
  <si>
    <t>Rack 49</t>
    <phoneticPr fontId="17" type="noConversion"/>
  </si>
  <si>
    <t>Rack 8-vm</t>
  </si>
  <si>
    <t>Rack 50-vm</t>
  </si>
  <si>
    <t>Must run on hosts in goup</t>
    <phoneticPr fontId="17" type="noConversion"/>
  </si>
  <si>
    <t>vMemory For Service</t>
    <phoneticPr fontId="17" type="noConversion"/>
  </si>
  <si>
    <t xml:space="preserve"> In house AP</t>
    <phoneticPr fontId="17" type="noConversion"/>
  </si>
  <si>
    <t>430TB</t>
    <phoneticPr fontId="17" type="noConversion"/>
  </si>
  <si>
    <t>215TB</t>
    <phoneticPr fontId="17" type="noConversion"/>
  </si>
  <si>
    <t>VSAN FTT1</t>
    <phoneticPr fontId="17" type="noConversion"/>
  </si>
  <si>
    <t>Rack 7-vm</t>
  </si>
  <si>
    <t>Rack 49-vm</t>
  </si>
  <si>
    <t>vMemory For Service TB</t>
    <phoneticPr fontId="17" type="noConversion"/>
  </si>
  <si>
    <t>v2.0</t>
    <phoneticPr fontId="14" type="noConversion"/>
  </si>
  <si>
    <t>v2.1</t>
    <phoneticPr fontId="14" type="noConversion"/>
  </si>
  <si>
    <t xml:space="preserve">MES FDC Deploy  - Configuration </t>
    <phoneticPr fontId="17" type="noConversion"/>
  </si>
  <si>
    <t>Linux Virtual Machine Appliance</t>
    <phoneticPr fontId="17" type="noConversion"/>
  </si>
  <si>
    <t xml:space="preserve"> ecdb3 B2B AP VM  </t>
  </si>
  <si>
    <t xml:space="preserve"> eHR01 VM  </t>
  </si>
  <si>
    <t xml:space="preserve"> eHRDB AP VM  </t>
  </si>
  <si>
    <t xml:space="preserve"> EAI05 AP VM  </t>
  </si>
  <si>
    <t xml:space="preserve"> Gitlab AP VM  </t>
  </si>
  <si>
    <t xml:space="preserve"> ecwap2 AP VM  </t>
  </si>
  <si>
    <t xml:space="preserve"> ecwap15 AP VM  </t>
  </si>
  <si>
    <t xml:space="preserve"> Search AP VM  </t>
  </si>
  <si>
    <t xml:space="preserve"> Efence2  </t>
  </si>
  <si>
    <t xml:space="preserve"> PDM VM  </t>
  </si>
  <si>
    <t xml:space="preserve"> Dynatrace  </t>
  </si>
  <si>
    <t xml:space="preserve"> ecwap1t AP VM  </t>
  </si>
  <si>
    <t xml:space="preserve"> ecoa2t AP VM  </t>
  </si>
  <si>
    <t xml:space="preserve"> ecdb3t B2B AP VM  </t>
  </si>
  <si>
    <t xml:space="preserve"> eHR01t VM  </t>
  </si>
  <si>
    <t xml:space="preserve"> eHRDBt AP VM  </t>
  </si>
  <si>
    <t xml:space="preserve"> EAI05t AP VM  </t>
  </si>
  <si>
    <t xml:space="preserve"> ecwap2t AP VM  </t>
  </si>
  <si>
    <t xml:space="preserve"> ecwap15t AP VM  </t>
  </si>
  <si>
    <t xml:space="preserve"> Searcht AP VM  </t>
  </si>
  <si>
    <t xml:space="preserve"> PDMt VM  </t>
  </si>
  <si>
    <t xml:space="preserve"> Gitlabt AP VM  </t>
  </si>
  <si>
    <t xml:space="preserve"> Zabbix VM  </t>
  </si>
  <si>
    <t xml:space="preserve"> Grafana VM  </t>
  </si>
  <si>
    <t xml:space="preserve"> Efence1  </t>
  </si>
  <si>
    <t xml:space="preserve"> ecwap1 AP VM  </t>
  </si>
  <si>
    <t xml:space="preserve"> ecoa2 AP VM  </t>
  </si>
  <si>
    <t xml:space="preserve">OA Lxn - Configuration </t>
    <phoneticPr fontId="17" type="noConversion"/>
  </si>
  <si>
    <t xml:space="preserve"> Myw1 AP VM  </t>
  </si>
  <si>
    <t xml:space="preserve"> Myw2 AP VM  </t>
  </si>
  <si>
    <t xml:space="preserve"> Myw3 AP VM  </t>
  </si>
  <si>
    <t xml:space="preserve"> Mywierp AP VM  </t>
  </si>
  <si>
    <t xml:space="preserve"> Mywservice AP VM  </t>
  </si>
  <si>
    <t xml:space="preserve"> Mywfs AP VM  </t>
  </si>
  <si>
    <t xml:space="preserve"> Mysso AP VM  </t>
  </si>
  <si>
    <t xml:space="preserve"> Myw10 AP VM  </t>
  </si>
  <si>
    <t xml:space="preserve"> Myw11 AP VM  </t>
  </si>
  <si>
    <t xml:space="preserve"> Myw13 AP VM  </t>
  </si>
  <si>
    <t xml:space="preserve"> Mywjob AP VM  </t>
  </si>
  <si>
    <t xml:space="preserve"> Mywservicet AP VM  </t>
  </si>
  <si>
    <t xml:space="preserve"> Mywfst AP VM  </t>
  </si>
  <si>
    <t xml:space="preserve"> Myssot AP VM  </t>
  </si>
  <si>
    <t xml:space="preserve"> Mydebpt AP VM  </t>
  </si>
  <si>
    <t xml:space="preserve"> Myw1t AP VM  </t>
  </si>
  <si>
    <t xml:space="preserve"> Myw2t AP VM  </t>
  </si>
  <si>
    <t xml:space="preserve"> Myw3t AP VM  </t>
  </si>
  <si>
    <t xml:space="preserve"> Mywierpt AP VM  </t>
  </si>
  <si>
    <t xml:space="preserve"> Myw10t AP VM  </t>
  </si>
  <si>
    <t xml:space="preserve"> Myw11t AP VM  </t>
  </si>
  <si>
    <t xml:space="preserve"> Myw13t AP VM  </t>
  </si>
  <si>
    <t xml:space="preserve"> Mywjobt AP VM  </t>
  </si>
  <si>
    <t xml:space="preserve"> Crmw AP VM  </t>
  </si>
  <si>
    <t xml:space="preserve"> Crmwt AP VM  </t>
  </si>
  <si>
    <t xml:space="preserve">OA My VM - Configuration </t>
    <phoneticPr fontId="17" type="noConversion"/>
  </si>
  <si>
    <t xml:space="preserve">OA Net VM - Configuration </t>
    <phoneticPr fontId="17" type="noConversion"/>
  </si>
  <si>
    <t xml:space="preserve"> SIEM2 VM  </t>
  </si>
  <si>
    <t xml:space="preserve"> Vcenter VM  </t>
  </si>
  <si>
    <t xml:space="preserve"> Proxy3 VM  (M365)</t>
  </si>
  <si>
    <t xml:space="preserve"> Skyhigh Mng VM  </t>
  </si>
  <si>
    <t xml:space="preserve"> M365SMTP2 VM  </t>
  </si>
  <si>
    <t xml:space="preserve"> SIEM3 VM  </t>
  </si>
  <si>
    <t xml:space="preserve"> Proxy4 VM  (M365)</t>
  </si>
  <si>
    <t xml:space="preserve"> NS1 VM  </t>
  </si>
  <si>
    <t xml:space="preserve"> FTP1 VM  </t>
  </si>
  <si>
    <t xml:space="preserve"> ISE4 VM  </t>
  </si>
  <si>
    <t xml:space="preserve"> Proxy5 VM  (skyhigh)</t>
  </si>
  <si>
    <t xml:space="preserve"> ISE3 VM  </t>
  </si>
  <si>
    <t xml:space="preserve"> Proxy6 VM  (skyhigh)</t>
  </si>
  <si>
    <t xml:space="preserve"> fw-mng VM  </t>
  </si>
  <si>
    <t xml:space="preserve"> TS01 VM  </t>
  </si>
  <si>
    <t xml:space="preserve"> TS06 VM  </t>
  </si>
  <si>
    <t xml:space="preserve"> AntiVirus1(TMCM) VM  </t>
  </si>
  <si>
    <t xml:space="preserve"> SolarWin1(DB)  VM  </t>
  </si>
  <si>
    <t xml:space="preserve"> TS03 VM  </t>
  </si>
  <si>
    <t xml:space="preserve"> SolarWin2  VM  </t>
  </si>
  <si>
    <t xml:space="preserve"> TS04 VM  </t>
  </si>
  <si>
    <t xml:space="preserve"> DHCP2 VM  </t>
  </si>
  <si>
    <t xml:space="preserve"> DNS2 VM  </t>
  </si>
  <si>
    <t xml:space="preserve"> AntiVirus3 VM  (Fab)</t>
  </si>
  <si>
    <t xml:space="preserve"> TS05 VM  </t>
  </si>
  <si>
    <t xml:space="preserve"> TS02 VM  </t>
  </si>
  <si>
    <t xml:space="preserve"> AntiVirus2 VM  (OA)</t>
  </si>
  <si>
    <t xml:space="preserve"> xfort VM  </t>
  </si>
  <si>
    <t xml:space="preserve"> Safelock VM  </t>
  </si>
  <si>
    <t xml:space="preserve"> AntiVirus4 VM  (SPS)</t>
  </si>
  <si>
    <t xml:space="preserve"> Mobi1 VM  </t>
  </si>
  <si>
    <t xml:space="preserve"> DHCP1 VM  </t>
  </si>
  <si>
    <t xml:space="preserve"> DNS1 VM  </t>
  </si>
  <si>
    <t xml:space="preserve"> Proxy1 VM  (NTP, SMTP)</t>
  </si>
  <si>
    <t xml:space="preserve"> ISE1 VM  </t>
  </si>
  <si>
    <t xml:space="preserve"> NS2 VM  </t>
  </si>
  <si>
    <t xml:space="preserve"> Nexpose VM  </t>
  </si>
  <si>
    <t xml:space="preserve"> SIEM1 VM  </t>
  </si>
  <si>
    <t xml:space="preserve"> Proxy2 VM  (NTP, SMTP)</t>
  </si>
  <si>
    <t xml:space="preserve"> ISE2 VM  </t>
  </si>
  <si>
    <t xml:space="preserve"> M365SMTP1 VM  </t>
  </si>
  <si>
    <t xml:space="preserve"> FTP2 VM  </t>
  </si>
  <si>
    <t xml:space="preserve">OA VM - Configuration </t>
    <phoneticPr fontId="17" type="noConversion"/>
  </si>
  <si>
    <t xml:space="preserve"> VMP1  </t>
  </si>
  <si>
    <t xml:space="preserve"> AD1  </t>
  </si>
  <si>
    <t xml:space="preserve"> AD2  </t>
  </si>
  <si>
    <t xml:space="preserve"> OCR  </t>
  </si>
  <si>
    <t xml:space="preserve"> Efence DB  </t>
  </si>
  <si>
    <t xml:space="preserve"> ADFS1  </t>
  </si>
  <si>
    <t xml:space="preserve"> ADFS2  </t>
  </si>
  <si>
    <t xml:space="preserve"> AADC1  </t>
  </si>
  <si>
    <t xml:space="preserve"> AADC2  </t>
  </si>
  <si>
    <t xml:space="preserve"> SCCM DB  </t>
  </si>
  <si>
    <t xml:space="preserve"> Web1  </t>
  </si>
  <si>
    <t xml:space="preserve"> 文電通  </t>
  </si>
  <si>
    <t xml:space="preserve"> CA1  </t>
  </si>
  <si>
    <t xml:space="preserve"> CA2  </t>
  </si>
  <si>
    <t xml:space="preserve"> Acronis  </t>
  </si>
  <si>
    <t xml:space="preserve"> RDP01  </t>
  </si>
  <si>
    <t xml:space="preserve"> RDP02  </t>
  </si>
  <si>
    <t xml:space="preserve"> RDP03  </t>
  </si>
  <si>
    <t xml:space="preserve"> RDP04  </t>
  </si>
  <si>
    <t xml:space="preserve"> RDP05  </t>
  </si>
  <si>
    <t xml:space="preserve"> RDP06  </t>
  </si>
  <si>
    <t xml:space="preserve"> RDP07  </t>
  </si>
  <si>
    <t xml:space="preserve"> RDP08  </t>
  </si>
  <si>
    <t xml:space="preserve"> RDP11  </t>
  </si>
  <si>
    <t xml:space="preserve"> RDP12  </t>
  </si>
  <si>
    <t xml:space="preserve"> RDP13  </t>
  </si>
  <si>
    <t xml:space="preserve"> RDP14  </t>
  </si>
  <si>
    <t xml:space="preserve"> RDP15  </t>
  </si>
  <si>
    <t xml:space="preserve"> RDP16  </t>
  </si>
  <si>
    <t xml:space="preserve"> RDP17  </t>
  </si>
  <si>
    <t xml:space="preserve"> RDP18  </t>
  </si>
  <si>
    <t xml:space="preserve"> KM  </t>
  </si>
  <si>
    <t xml:space="preserve"> KMt  </t>
  </si>
  <si>
    <t xml:space="preserve"> VMS  </t>
  </si>
  <si>
    <t xml:space="preserve"> VMSt  </t>
  </si>
  <si>
    <t xml:space="preserve"> ECJOB01  </t>
  </si>
  <si>
    <t xml:space="preserve"> ECJOB02  </t>
  </si>
  <si>
    <t xml:space="preserve"> ECJOB03  </t>
  </si>
  <si>
    <t xml:space="preserve"> ECJOB04  </t>
  </si>
  <si>
    <t xml:space="preserve"> ECJOB05  </t>
  </si>
  <si>
    <t xml:space="preserve"> ECJOB06  </t>
  </si>
  <si>
    <t xml:space="preserve"> MISwin03  </t>
  </si>
  <si>
    <t xml:space="preserve"> MISwin04  </t>
  </si>
  <si>
    <t xml:space="preserve"> DRM3  </t>
  </si>
  <si>
    <t xml:space="preserve"> DRM3t  </t>
  </si>
  <si>
    <t xml:space="preserve"> MDM  </t>
  </si>
  <si>
    <t>ADM08 (Tar)</t>
  </si>
  <si>
    <t>ADM09 (DB Check)</t>
  </si>
  <si>
    <t>IPSCAN01</t>
  </si>
  <si>
    <t>IPSCAN02</t>
  </si>
  <si>
    <t>JDV01</t>
  </si>
  <si>
    <t>JDV02</t>
  </si>
  <si>
    <t>DRC01</t>
  </si>
  <si>
    <t>DRC02</t>
  </si>
  <si>
    <t xml:space="preserve"> S3sun7t VM (Load DB, TapeOut)</t>
  </si>
  <si>
    <t xml:space="preserve">RD VM - Configuration </t>
    <phoneticPr fontId="17" type="noConversion"/>
  </si>
  <si>
    <t>Full Auto</t>
    <phoneticPr fontId="17" type="noConversion"/>
  </si>
  <si>
    <t>Full  Auto</t>
    <phoneticPr fontId="17" type="noConversion"/>
  </si>
  <si>
    <t>ADM</t>
    <phoneticPr fontId="17" type="noConversion"/>
  </si>
  <si>
    <t>IPSCAN</t>
    <phoneticPr fontId="17" type="noConversion"/>
  </si>
  <si>
    <t>JDV</t>
    <phoneticPr fontId="17" type="noConversion"/>
  </si>
  <si>
    <t>DRC</t>
    <phoneticPr fontId="17" type="noConversion"/>
  </si>
  <si>
    <t xml:space="preserve"> S3sun7 VM (Load DB, TapeOut)</t>
    <phoneticPr fontId="17" type="noConversion"/>
  </si>
  <si>
    <t xml:space="preserve"> S3sun7 </t>
  </si>
  <si>
    <t>Separate Virtual Machine</t>
    <phoneticPr fontId="17" type="noConversion"/>
  </si>
  <si>
    <t>928GB</t>
    <phoneticPr fontId="17" type="noConversion"/>
  </si>
  <si>
    <t>11500GB</t>
    <phoneticPr fontId="17" type="noConversion"/>
  </si>
  <si>
    <t>848GB</t>
    <phoneticPr fontId="17" type="noConversion"/>
  </si>
  <si>
    <t>896GB</t>
    <phoneticPr fontId="17" type="noConversion"/>
  </si>
  <si>
    <t>18800GB</t>
    <phoneticPr fontId="17" type="noConversion"/>
  </si>
  <si>
    <t>5000GB</t>
    <phoneticPr fontId="17" type="noConversion"/>
  </si>
  <si>
    <t>992GB</t>
    <phoneticPr fontId="17" type="noConversion"/>
  </si>
  <si>
    <t>14900GB</t>
    <phoneticPr fontId="17" type="noConversion"/>
  </si>
  <si>
    <t>7800GB</t>
    <phoneticPr fontId="17" type="noConversion"/>
  </si>
  <si>
    <t>416GB</t>
    <phoneticPr fontId="17" type="noConversion"/>
  </si>
  <si>
    <t>( Gold 6426Y 16C*2, / 512GB(32GB*16) / SSD 480GB*2 (RAID 1) / 1GB*8 / Mellanox 10/25GbE*4 / 32Gb 2-port FC HBA x 2)"</t>
    <phoneticPr fontId="60" type="noConversion"/>
  </si>
  <si>
    <t>( Gold 6426Y 16C*2, / 256GB(32GB*8) / SSD 48GB*2/ 1GB*8 / Mellanox 10/25GbE*4 / 32Gb 2-port FC HBA x 2)</t>
    <phoneticPr fontId="17" type="noConversion"/>
  </si>
  <si>
    <t>OA VM Server*12(VM01-10, ERP AP*2)
(VCF MGMT Domain)</t>
    <phoneticPr fontId="17" type="noConversion"/>
  </si>
  <si>
    <t>( Gold 6426Y 16C*2, / 256GB(32GB*8) / SSD 480GB*2 (RAID 1)/ 1GB*8 / Mellanox 10/25GbE*4 / 32Gb 2-port FC HBA x 2)</t>
    <phoneticPr fontId="17" type="noConversion"/>
  </si>
  <si>
    <t>( Gold 6426Y 16C*2, / 256GB(32GB*8) / SSD 480GB*2 (RAID 1) / 1GB*8 / Mellanox 10/25GbE*4 / 32Gb 2-port FC HBA x 2)</t>
    <phoneticPr fontId="17" type="noConversion"/>
  </si>
  <si>
    <t>VCF MGMT / OA VM</t>
    <phoneticPr fontId="17" type="noConversion"/>
  </si>
  <si>
    <t>RD VM</t>
    <phoneticPr fontId="17" type="noConversion"/>
  </si>
  <si>
    <t xml:space="preserve">
( Gold 6426Y 16C*2, / 512GB(32GB*16) / SSD 480GB*2 (RAID 1) / 1GB*8 / Mellanox 10/25GbE*4 / 32Gb 2-port FC HBA x 2)</t>
    <phoneticPr fontId="60" type="noConversion"/>
  </si>
  <si>
    <t>My VM</t>
    <phoneticPr fontId="17" type="noConversion"/>
  </si>
  <si>
    <t>Net VM</t>
    <phoneticPr fontId="17" type="noConversion"/>
  </si>
  <si>
    <t>Lnx</t>
    <phoneticPr fontId="17" type="noConversion"/>
  </si>
  <si>
    <t>N/A</t>
    <phoneticPr fontId="17" type="noConversion"/>
  </si>
  <si>
    <t>`</t>
    <phoneticPr fontId="17" type="noConversion"/>
  </si>
  <si>
    <t xml:space="preserve">ESXi １ (MGMT) </t>
    <phoneticPr fontId="14" type="noConversion"/>
  </si>
  <si>
    <t xml:space="preserve">ESXi ２ (MGMT) </t>
    <phoneticPr fontId="14" type="noConversion"/>
  </si>
  <si>
    <t>ESXi ３ (MGMT)</t>
    <phoneticPr fontId="14" type="noConversion"/>
  </si>
  <si>
    <t xml:space="preserve">ESXi ４ (MGMT) </t>
    <phoneticPr fontId="14" type="noConversion"/>
  </si>
  <si>
    <t>DC1</t>
    <phoneticPr fontId="17" type="noConversion"/>
  </si>
  <si>
    <t>DC2</t>
    <phoneticPr fontId="17" type="noConversion"/>
  </si>
  <si>
    <t>Virtual Machines The actual ratio</t>
    <phoneticPr fontId="17" type="noConversion"/>
  </si>
  <si>
    <t>vStorage TB</t>
    <phoneticPr fontId="17" type="noConversion"/>
  </si>
  <si>
    <t>AD Group</t>
    <phoneticPr fontId="17" type="noConversion"/>
  </si>
  <si>
    <t>EJCOB</t>
    <phoneticPr fontId="17" type="noConversion"/>
  </si>
  <si>
    <t>Lxn Cluster</t>
    <phoneticPr fontId="17" type="noConversion"/>
  </si>
  <si>
    <t>DNS</t>
    <phoneticPr fontId="17" type="noConversion"/>
  </si>
  <si>
    <t>DHCP</t>
    <phoneticPr fontId="17" type="noConversion"/>
  </si>
  <si>
    <t>Proxy</t>
    <phoneticPr fontId="17" type="noConversion"/>
  </si>
  <si>
    <t>TS</t>
    <phoneticPr fontId="17" type="noConversion"/>
  </si>
  <si>
    <t>Myw</t>
    <phoneticPr fontId="17" type="noConversion"/>
  </si>
  <si>
    <t>EAI</t>
    <phoneticPr fontId="17" type="noConversion"/>
  </si>
  <si>
    <t>ecdb</t>
    <phoneticPr fontId="17" type="noConversion"/>
  </si>
  <si>
    <t>ecbe</t>
    <phoneticPr fontId="17" type="noConversion"/>
  </si>
  <si>
    <t>ecoa</t>
    <phoneticPr fontId="17" type="noConversion"/>
  </si>
  <si>
    <t>ecwap</t>
    <phoneticPr fontId="17" type="noConversion"/>
  </si>
  <si>
    <t>efence</t>
    <phoneticPr fontId="17" type="noConversion"/>
  </si>
  <si>
    <t>eHR</t>
    <phoneticPr fontId="17" type="noConversion"/>
  </si>
  <si>
    <t>git</t>
    <phoneticPr fontId="17" type="noConversion"/>
  </si>
  <si>
    <t>PDM</t>
    <phoneticPr fontId="17" type="noConversion"/>
  </si>
  <si>
    <t>Search</t>
    <phoneticPr fontId="17" type="noConversion"/>
  </si>
  <si>
    <t>crmw</t>
    <phoneticPr fontId="17" type="noConversion"/>
  </si>
  <si>
    <t>mydebp</t>
    <phoneticPr fontId="17" type="noConversion"/>
  </si>
  <si>
    <t xml:space="preserve"> Mydebp AP VM  </t>
    <phoneticPr fontId="17" type="noConversion"/>
  </si>
  <si>
    <t>10.91.100.0/22</t>
    <phoneticPr fontId="17" type="noConversion"/>
  </si>
  <si>
    <t>vmnic0,vmnic2</t>
    <phoneticPr fontId="14" type="noConversion"/>
  </si>
  <si>
    <t>vf12ptcsvds01</t>
    <phoneticPr fontId="14" type="noConversion"/>
  </si>
  <si>
    <t>vf12poavds01</t>
    <phoneticPr fontId="14" type="noConversion"/>
  </si>
  <si>
    <t>10.92.100.1</t>
    <phoneticPr fontId="14" type="noConversion"/>
  </si>
  <si>
    <t>10.91.100.1</t>
    <phoneticPr fontId="17" type="noConversion"/>
  </si>
  <si>
    <t>172.17.11.1</t>
    <phoneticPr fontId="17" type="noConversion"/>
  </si>
  <si>
    <t>172.17.13.1</t>
    <phoneticPr fontId="17" type="noConversion"/>
  </si>
  <si>
    <t>172.17.14.1</t>
    <phoneticPr fontId="17" type="noConversion"/>
  </si>
  <si>
    <t>172.17.16.1</t>
    <phoneticPr fontId="17" type="noConversion"/>
  </si>
  <si>
    <t>172.17.17.1</t>
    <phoneticPr fontId="17" type="noConversion"/>
  </si>
  <si>
    <t>172.17.19.1</t>
    <phoneticPr fontId="17" type="noConversion"/>
  </si>
  <si>
    <t>172.17.20.1</t>
    <phoneticPr fontId="17" type="noConversion"/>
  </si>
  <si>
    <t>172.17.22.1</t>
    <phoneticPr fontId="17" type="noConversion"/>
  </si>
  <si>
    <t>172.17.23.1</t>
    <phoneticPr fontId="17" type="noConversion"/>
  </si>
  <si>
    <t>172.17.25.1</t>
    <phoneticPr fontId="17" type="noConversion"/>
  </si>
  <si>
    <t>172.16.11.1</t>
    <phoneticPr fontId="14" type="noConversion"/>
  </si>
  <si>
    <t>172.16.12.1</t>
    <phoneticPr fontId="14" type="noConversion"/>
  </si>
  <si>
    <t>172.16.13.1</t>
    <phoneticPr fontId="14" type="noConversion"/>
  </si>
  <si>
    <t>172.16.14.1</t>
    <phoneticPr fontId="14" type="noConversion"/>
  </si>
  <si>
    <t>172.16.15.1</t>
    <phoneticPr fontId="14" type="noConversion"/>
  </si>
  <si>
    <t>172.16.16.1</t>
    <phoneticPr fontId="14" type="noConversion"/>
  </si>
  <si>
    <t>10.92.100.30</t>
  </si>
  <si>
    <t>10.92.100.29</t>
  </si>
  <si>
    <t>10.92.100.28</t>
  </si>
  <si>
    <t>10.92.100.27</t>
  </si>
  <si>
    <t>10.92.100.40</t>
  </si>
  <si>
    <t>10.92.100.41</t>
  </si>
  <si>
    <t>10.92.100.42</t>
  </si>
  <si>
    <t>10.92.100.43</t>
  </si>
  <si>
    <t>10.92.100.44</t>
  </si>
  <si>
    <t>10.92.100.45</t>
  </si>
  <si>
    <t>10.92.100.46</t>
  </si>
  <si>
    <t>10.92.100.47</t>
  </si>
  <si>
    <t>10.92.100.48</t>
  </si>
  <si>
    <t>10.92.100.49</t>
  </si>
  <si>
    <t>10.92.100.50</t>
  </si>
  <si>
    <t>10.92.100.35</t>
  </si>
  <si>
    <t>10.92.100.36</t>
  </si>
  <si>
    <t>10.92.100.37</t>
  </si>
  <si>
    <t>10.92.100.38</t>
  </si>
  <si>
    <t>10.92.100.39</t>
  </si>
  <si>
    <t>vf12p1tcsvra1.vsmc.com</t>
    <phoneticPr fontId="14" type="noConversion"/>
  </si>
  <si>
    <t>vf12p1tcsvra2.vsmc.com</t>
    <phoneticPr fontId="14" type="noConversion"/>
  </si>
  <si>
    <t>vf12p1tcsvra3.vsmc.com</t>
    <phoneticPr fontId="14" type="noConversion"/>
  </si>
  <si>
    <t>Aria  06 (Reserve)</t>
    <phoneticPr fontId="14" type="noConversion"/>
  </si>
  <si>
    <t>10.92.100.31</t>
  </si>
  <si>
    <t>10.92.100.32</t>
  </si>
  <si>
    <t>10.92.100.33</t>
  </si>
  <si>
    <t>10.92.100.34</t>
  </si>
  <si>
    <t>Aria  07 (Reserve)</t>
  </si>
  <si>
    <t>Aria  08 (Reserve)</t>
  </si>
  <si>
    <t>10.92.100.51</t>
  </si>
  <si>
    <t>10.92.100.52</t>
  </si>
  <si>
    <t>10.92.100.53</t>
  </si>
  <si>
    <t>10.92.100.54</t>
  </si>
  <si>
    <t>ESXi 5  (Reserve)</t>
  </si>
  <si>
    <t>ESXi 5  (Reserve)</t>
    <phoneticPr fontId="14" type="noConversion"/>
  </si>
  <si>
    <t>10.92.100.5</t>
  </si>
  <si>
    <t>10.92.100.55</t>
  </si>
  <si>
    <t>10.92.100.56</t>
  </si>
  <si>
    <t>10.92.100.57</t>
  </si>
  <si>
    <t>10.92.100.58</t>
  </si>
  <si>
    <t>10.92.100.59</t>
  </si>
  <si>
    <t>10.92.100.65</t>
  </si>
  <si>
    <t>10.92.100.66</t>
  </si>
  <si>
    <t>10.92.100.67</t>
  </si>
  <si>
    <t>10.92.100.68</t>
  </si>
  <si>
    <t>10.92.100.69</t>
  </si>
  <si>
    <t>10.92.100.70</t>
  </si>
  <si>
    <t>10.92.100.71</t>
  </si>
  <si>
    <t>10.92.100.72</t>
  </si>
  <si>
    <t>10.92.100.73</t>
  </si>
  <si>
    <t>10.92.100.74</t>
  </si>
  <si>
    <t>10.92.100.75</t>
  </si>
  <si>
    <t>10.92.100.76</t>
  </si>
  <si>
    <t>10.92.100.77</t>
  </si>
  <si>
    <t>10.92.100.78</t>
  </si>
  <si>
    <t>10.92.100.79</t>
  </si>
  <si>
    <t>10.92.100.80</t>
  </si>
  <si>
    <t>10.92.100.81</t>
  </si>
  <si>
    <t>10.92.100.82</t>
  </si>
  <si>
    <t>10.92.100.83</t>
  </si>
  <si>
    <t>10.92.100.84</t>
  </si>
  <si>
    <t>10.92.100.85</t>
  </si>
  <si>
    <t>10.92.100.86</t>
  </si>
  <si>
    <t>10.92.100.87</t>
  </si>
  <si>
    <t>10.92.100.88</t>
  </si>
  <si>
    <t>10.92.100.89</t>
  </si>
  <si>
    <t>10.92.100.90</t>
  </si>
  <si>
    <t>10.92.100.91</t>
  </si>
  <si>
    <t>10.92.100.92</t>
  </si>
  <si>
    <t>10.92.100.93</t>
  </si>
  <si>
    <t>10.92.100.94</t>
  </si>
  <si>
    <t>10.92.100.95</t>
  </si>
  <si>
    <t>10.92.100.96</t>
  </si>
  <si>
    <t>10.92.100.97</t>
  </si>
  <si>
    <t>10.92.100.98</t>
  </si>
  <si>
    <t>10.92.100.99</t>
  </si>
  <si>
    <t>10.92.100.100</t>
  </si>
  <si>
    <t>10.92.100.101</t>
  </si>
  <si>
    <t>10.92.100.102</t>
  </si>
  <si>
    <t>10.92.100.103</t>
  </si>
  <si>
    <t>10.92.100.104</t>
  </si>
  <si>
    <t>10.92.100.105</t>
  </si>
  <si>
    <t>10.92.100.106</t>
  </si>
  <si>
    <t>10.92.100.107</t>
  </si>
  <si>
    <t>ESXi 8 (VI WLD - Reserve)</t>
  </si>
  <si>
    <t>ESXi 9 (VI WLD - Reserve)</t>
  </si>
  <si>
    <t>ESXi 10 (VI WLD - Reserve)</t>
  </si>
  <si>
    <t>ESXi 11 (VI WLD - Reserve)</t>
  </si>
  <si>
    <t>ESXi 12 (VI WLD - Reserve)</t>
  </si>
  <si>
    <t>172.16.14..25</t>
    <phoneticPr fontId="14" type="noConversion"/>
  </si>
  <si>
    <t>172.16.14..26</t>
  </si>
  <si>
    <t>172.16.14..27</t>
  </si>
  <si>
    <t>172.16.14..28</t>
  </si>
  <si>
    <t>172.16.14..29</t>
  </si>
  <si>
    <t>172.16.14..30</t>
  </si>
  <si>
    <t>172.16.14..31</t>
  </si>
  <si>
    <t>172.16.14..32</t>
  </si>
  <si>
    <t>172.16.14..33</t>
  </si>
  <si>
    <t>172.16.14..34</t>
  </si>
  <si>
    <t>172.16.14..35</t>
  </si>
  <si>
    <t>172.16.14..36</t>
  </si>
  <si>
    <t>172.16.14..37</t>
  </si>
  <si>
    <t>172.16.14..38</t>
  </si>
  <si>
    <t>172.16.14..39</t>
  </si>
  <si>
    <t>172.16.14..40</t>
  </si>
  <si>
    <t>172.16.14..41</t>
  </si>
  <si>
    <t>172.16.14..42</t>
  </si>
  <si>
    <t>172.16.14..43</t>
  </si>
  <si>
    <t>172.16.14..44</t>
  </si>
  <si>
    <t>172.16.14..45</t>
  </si>
  <si>
    <t>172.16.14..46</t>
  </si>
  <si>
    <t>172.16.14..47</t>
  </si>
  <si>
    <t>172.16.14..48</t>
  </si>
  <si>
    <t>172.16.14..49</t>
  </si>
  <si>
    <t>172.16.14..50</t>
  </si>
  <si>
    <t>172.16.14..51</t>
  </si>
  <si>
    <t>172.16.14..52</t>
  </si>
  <si>
    <t>172.16.14..53</t>
  </si>
  <si>
    <t>172.16.14..54</t>
  </si>
  <si>
    <t>172.16.14..55</t>
  </si>
  <si>
    <t>172.16.14..56</t>
  </si>
  <si>
    <t>172.16.15.25</t>
    <phoneticPr fontId="14" type="noConversion"/>
  </si>
  <si>
    <t>172.16.15.26</t>
  </si>
  <si>
    <t>172.16.15.27</t>
  </si>
  <si>
    <t>172.16.15.28</t>
  </si>
  <si>
    <t>172.16.15.29</t>
  </si>
  <si>
    <t>172.16.15.30</t>
  </si>
  <si>
    <t>172.16.15.31</t>
  </si>
  <si>
    <t>172.16.15.32</t>
  </si>
  <si>
    <t>172.16.15.33</t>
  </si>
  <si>
    <t>172.16.15.34</t>
  </si>
  <si>
    <t>172.16.15.35</t>
  </si>
  <si>
    <t>172.16.15.36</t>
  </si>
  <si>
    <t>172.16.15.37</t>
  </si>
  <si>
    <t>172.16.15.38</t>
  </si>
  <si>
    <t>172.16.15.39</t>
  </si>
  <si>
    <t>172.16.15.40</t>
  </si>
  <si>
    <t>172.16.15.41</t>
  </si>
  <si>
    <t>172.16.15.42</t>
  </si>
  <si>
    <t>172.16.15.43</t>
  </si>
  <si>
    <t>172.16.15.44</t>
  </si>
  <si>
    <t>172.16.15.45</t>
  </si>
  <si>
    <t>172.16.15.46</t>
  </si>
  <si>
    <t>172.16.15.47</t>
  </si>
  <si>
    <t>172.16.15.48</t>
  </si>
  <si>
    <t>172.16.15.49</t>
  </si>
  <si>
    <t>172.16.15.50</t>
  </si>
  <si>
    <t>172.16.15.51</t>
  </si>
  <si>
    <t>172.16.15.52</t>
  </si>
  <si>
    <t>172.16.15.53</t>
  </si>
  <si>
    <t>172.16.15.54</t>
  </si>
  <si>
    <t>172.16.15.55</t>
  </si>
  <si>
    <t>172.16.15.56</t>
  </si>
  <si>
    <t>172.16.16.25</t>
    <phoneticPr fontId="14" type="noConversion"/>
  </si>
  <si>
    <t>172.16.11.71</t>
  </si>
  <si>
    <t>172.16.11.72</t>
  </si>
  <si>
    <t>172.16.11.73</t>
  </si>
  <si>
    <t>172.16.11.74</t>
  </si>
  <si>
    <t>172.16.11.76</t>
  </si>
  <si>
    <t>172.16.12.71</t>
  </si>
  <si>
    <t>172.16.12.72</t>
  </si>
  <si>
    <t>172.16.12.73</t>
  </si>
  <si>
    <t>172.16.12.74</t>
  </si>
  <si>
    <t>172.16.12.75</t>
  </si>
  <si>
    <t>172.16.12.76</t>
  </si>
  <si>
    <t>172.16.13.25</t>
    <phoneticPr fontId="14" type="noConversion"/>
  </si>
  <si>
    <t>172.16.13.200</t>
    <phoneticPr fontId="14" type="noConversion"/>
  </si>
  <si>
    <t>172.16.11.55</t>
    <phoneticPr fontId="14" type="noConversion"/>
  </si>
  <si>
    <t>172.16.12.55</t>
    <phoneticPr fontId="14" type="noConversion"/>
  </si>
  <si>
    <t>172.16.11.56</t>
  </si>
  <si>
    <t>172.16.11.57</t>
  </si>
  <si>
    <t>172.16.11.58</t>
  </si>
  <si>
    <t>172.16.11.59</t>
  </si>
  <si>
    <t>172.16.12.56</t>
  </si>
  <si>
    <t>172.16.12.57</t>
  </si>
  <si>
    <t>172.16.12.58</t>
  </si>
  <si>
    <t>172.16.12.59</t>
  </si>
  <si>
    <t>10.92.100.25</t>
    <phoneticPr fontId="14" type="noConversion"/>
  </si>
  <si>
    <t>10.92.100.26</t>
  </si>
  <si>
    <t>10.92.100.108</t>
  </si>
  <si>
    <t>10.92.100.109</t>
  </si>
  <si>
    <t>10.92.100.110</t>
  </si>
  <si>
    <t>10.92.100.111</t>
  </si>
  <si>
    <t>10.92.100.112</t>
  </si>
  <si>
    <t>10.92.100.128</t>
  </si>
  <si>
    <t>10.92.100.129</t>
  </si>
  <si>
    <t>10.92.100.130</t>
  </si>
  <si>
    <t>10.92.100.131</t>
  </si>
  <si>
    <t>10.92.100.132</t>
  </si>
  <si>
    <t>10.92.100.133</t>
  </si>
  <si>
    <t>10.92.100.134</t>
  </si>
  <si>
    <t>10.92.100.135</t>
  </si>
  <si>
    <t>10.91.100.25</t>
    <phoneticPr fontId="17" type="noConversion"/>
  </si>
  <si>
    <t>vf12p1oavc01.vsmc.com</t>
  </si>
  <si>
    <t>vf12p1oasddc01.vsmc.com</t>
  </si>
  <si>
    <t>vf12p1oansxvip.vsmc.com</t>
  </si>
  <si>
    <t>vf12p1oansx01.vsmc.com</t>
  </si>
  <si>
    <t>vf12p1oansx02.vsmc.com</t>
  </si>
  <si>
    <t>vf12p1oansx03.vsmc.com</t>
  </si>
  <si>
    <t>vf12p1oalcm.vsmc.com</t>
  </si>
  <si>
    <t>vf12p1oavidm.vsmc.com</t>
  </si>
  <si>
    <t>vf12p1oavra1.vsmc.com</t>
  </si>
  <si>
    <t>vf12p1oavra2.vsmc.com</t>
  </si>
  <si>
    <t>vf12p1oavra3.vsmc.com</t>
  </si>
  <si>
    <t>vf12p1oavravip.vsmc.com</t>
  </si>
  <si>
    <t>vf12p1oavrops.vsmc.com</t>
  </si>
  <si>
    <t>vf12p1oalogvip.vsmc.com</t>
  </si>
  <si>
    <t>vf12p1oalog01.vsmc.com</t>
  </si>
  <si>
    <t>vf12p1oalog02.vsmc.com</t>
  </si>
  <si>
    <t>vf12p1oalog03.vsmc.com</t>
  </si>
  <si>
    <t>vf12p1oanri.vsmc.com</t>
  </si>
  <si>
    <t>vf12p1oanric.vsmc.com</t>
  </si>
  <si>
    <t>10.91.100.26</t>
  </si>
  <si>
    <t>10.91.100.27</t>
  </si>
  <si>
    <t>10.91.100.28</t>
  </si>
  <si>
    <t>10.91.100.29</t>
  </si>
  <si>
    <t>10.91.100.30</t>
  </si>
  <si>
    <t>10.91.100.31</t>
  </si>
  <si>
    <t>10.91.100.32</t>
  </si>
  <si>
    <t>10.91.100.33</t>
  </si>
  <si>
    <t>10.91.100.34</t>
  </si>
  <si>
    <t>10.91.101.25</t>
    <phoneticPr fontId="17" type="noConversion"/>
  </si>
  <si>
    <t>10.91.101.26</t>
  </si>
  <si>
    <t>10.91.101.27</t>
  </si>
  <si>
    <t>10.91.101.28</t>
  </si>
  <si>
    <t>10.91.101.29</t>
  </si>
  <si>
    <t>10.91.101.30</t>
  </si>
  <si>
    <t>10.91.101.31</t>
  </si>
  <si>
    <t>10.91.101.32</t>
  </si>
  <si>
    <t>10.91.101.128</t>
    <phoneticPr fontId="17" type="noConversion"/>
  </si>
  <si>
    <t>10.91.101.129</t>
  </si>
  <si>
    <t>10.91.101.131</t>
  </si>
  <si>
    <t>10.91.101.132</t>
  </si>
  <si>
    <t>10.91.101.133</t>
  </si>
  <si>
    <t>10.91.101.134</t>
  </si>
  <si>
    <t>10.91.101.135</t>
  </si>
  <si>
    <t>10.91.103.25</t>
    <phoneticPr fontId="17" type="noConversion"/>
  </si>
  <si>
    <t>10.91.103.26</t>
  </si>
  <si>
    <t>10.91.103.27</t>
  </si>
  <si>
    <t>10.91.103.28</t>
  </si>
  <si>
    <t>10.91.103.29</t>
  </si>
  <si>
    <t>10.91.103.30</t>
  </si>
  <si>
    <t>10.91.103.31</t>
  </si>
  <si>
    <t>10.91.103.32</t>
  </si>
  <si>
    <t>10.91.102.25</t>
    <phoneticPr fontId="17" type="noConversion"/>
  </si>
  <si>
    <t>10.91.102.26</t>
  </si>
  <si>
    <t>10.91.102.27</t>
  </si>
  <si>
    <t>10.91.102.28</t>
  </si>
  <si>
    <t>10.91.102.29</t>
  </si>
  <si>
    <t>10.91.102.30</t>
  </si>
  <si>
    <t>10.91.102.31</t>
  </si>
  <si>
    <t>10.91.102.32</t>
  </si>
  <si>
    <t>10.91.102.33</t>
  </si>
  <si>
    <t>10.91.102.34</t>
  </si>
  <si>
    <t>10.91.102.35</t>
  </si>
  <si>
    <t>10.91.102.37</t>
  </si>
  <si>
    <t>10.91.102.38</t>
  </si>
  <si>
    <t>10.92.102.25</t>
  </si>
  <si>
    <t>10.92.102.25</t>
    <phoneticPr fontId="14" type="noConversion"/>
  </si>
  <si>
    <t>10.92.102.26</t>
  </si>
  <si>
    <t>10.92.102.27</t>
  </si>
  <si>
    <t>10.92.102.28</t>
  </si>
  <si>
    <t>10.92.102.29</t>
  </si>
  <si>
    <t>10.92.102.30</t>
  </si>
  <si>
    <t>10.92.102.31</t>
  </si>
  <si>
    <t>10.92.102.32</t>
  </si>
  <si>
    <t>10.92.102.33</t>
  </si>
  <si>
    <t>10.92.102.34</t>
  </si>
  <si>
    <t>10.92.102.35</t>
  </si>
  <si>
    <t>10.92.102.36</t>
  </si>
  <si>
    <t>10.92.102.37</t>
  </si>
  <si>
    <t>10.92.102.38</t>
  </si>
  <si>
    <t>10.92.102.39</t>
  </si>
  <si>
    <t>10.92.102.40</t>
  </si>
  <si>
    <t>10.92.103.25</t>
  </si>
  <si>
    <t>10.92.103.25</t>
    <phoneticPr fontId="14" type="noConversion"/>
  </si>
  <si>
    <t>10.92.103.26</t>
  </si>
  <si>
    <t>10.92.103.27</t>
  </si>
  <si>
    <t>10.92.103.28</t>
  </si>
  <si>
    <t>10.92.103.29</t>
  </si>
  <si>
    <t>10.92.103.30</t>
  </si>
  <si>
    <t>10.92.103.31</t>
  </si>
  <si>
    <t>10.92.101.25</t>
  </si>
  <si>
    <t>10.92.101.26</t>
  </si>
  <si>
    <t>10.92.101.27</t>
  </si>
  <si>
    <t>10.92.101.28</t>
  </si>
  <si>
    <t>10.92.101.29</t>
  </si>
  <si>
    <t>10.92.101.30</t>
  </si>
  <si>
    <t>10.92.101.31</t>
  </si>
  <si>
    <t>172.16.18.65</t>
    <phoneticPr fontId="14" type="noConversion"/>
  </si>
  <si>
    <t>172.16.20.25</t>
    <phoneticPr fontId="14" type="noConversion"/>
  </si>
  <si>
    <t>172.16.21.25</t>
    <phoneticPr fontId="14" type="noConversion"/>
  </si>
  <si>
    <t>10.92.103.32</t>
  </si>
  <si>
    <t>172.16.20.26</t>
  </si>
  <si>
    <t>172.16.20.27</t>
  </si>
  <si>
    <t>172.16.20.28</t>
  </si>
  <si>
    <t>172.16.20.29</t>
  </si>
  <si>
    <t>172.16.20.30</t>
  </si>
  <si>
    <t>172.16.20.31</t>
  </si>
  <si>
    <t>172.16.20.32</t>
  </si>
  <si>
    <t>172.16.21.26</t>
  </si>
  <si>
    <t>172.16.21.27</t>
  </si>
  <si>
    <t>172.16.21.28</t>
  </si>
  <si>
    <t>172.16.21.29</t>
  </si>
  <si>
    <t>172.16.21.30</t>
  </si>
  <si>
    <t>172.16.21.31</t>
  </si>
  <si>
    <t>172.16.21.32</t>
  </si>
  <si>
    <t>10.92.101.32</t>
  </si>
  <si>
    <t>10.92.101.33</t>
  </si>
  <si>
    <t>10.92.101.34</t>
  </si>
  <si>
    <t>10.92.101.35</t>
  </si>
  <si>
    <t>10.92.101.36</t>
  </si>
  <si>
    <t>10.92.101.37</t>
  </si>
  <si>
    <t>10.92.101.38</t>
  </si>
  <si>
    <t>10.92.101.39</t>
  </si>
  <si>
    <t>10.92.101.40</t>
  </si>
  <si>
    <t>10.92.101.41</t>
  </si>
  <si>
    <t>10.92.101.42</t>
  </si>
  <si>
    <t>10.92.101.43</t>
  </si>
  <si>
    <t>10.92.101.44</t>
  </si>
  <si>
    <t>10.92.101.45</t>
  </si>
  <si>
    <t>10.92.101.46</t>
  </si>
  <si>
    <t>10.92.101.47</t>
  </si>
  <si>
    <t>10.92.101.48</t>
  </si>
  <si>
    <t>10.92.101.49</t>
  </si>
  <si>
    <t>10.92.101.50</t>
  </si>
  <si>
    <t>10.92.101.51</t>
  </si>
  <si>
    <t>10.92.101.52</t>
  </si>
  <si>
    <t>10.92.101.53</t>
  </si>
  <si>
    <t>10.92.101.54</t>
  </si>
  <si>
    <t>10.92.101.55</t>
  </si>
  <si>
    <t>10.92.101.56</t>
  </si>
  <si>
    <t>172.16.22.25</t>
    <phoneticPr fontId="14" type="noConversion"/>
  </si>
  <si>
    <t>172.16.19.65</t>
    <phoneticPr fontId="14" type="noConversion"/>
  </si>
  <si>
    <t>172.16.19.200</t>
    <phoneticPr fontId="14" type="noConversion"/>
  </si>
  <si>
    <t>172.16.16.200</t>
    <phoneticPr fontId="14" type="noConversion"/>
  </si>
  <si>
    <t>172.16.22.100</t>
    <phoneticPr fontId="14" type="noConversion"/>
  </si>
  <si>
    <t>172.16.13.65</t>
    <phoneticPr fontId="14" type="noConversion"/>
  </si>
  <si>
    <t>10.92.102.65</t>
  </si>
  <si>
    <t>10.92.102.66</t>
  </si>
  <si>
    <t>10.92.102.67</t>
  </si>
  <si>
    <t>10.92.102.68</t>
  </si>
  <si>
    <t>10.92.102.69</t>
  </si>
  <si>
    <t>10.92.102.70</t>
  </si>
  <si>
    <t>10.92.102.71</t>
  </si>
  <si>
    <t>10.92.102.72</t>
  </si>
  <si>
    <t>10.92.102.73</t>
  </si>
  <si>
    <t>10.92.102.74</t>
  </si>
  <si>
    <t>10.92.102.75</t>
  </si>
  <si>
    <t>10.92.102.76</t>
  </si>
  <si>
    <t>10.92.102.77</t>
  </si>
  <si>
    <t>10.92.102.78</t>
  </si>
  <si>
    <t>10.92.102.79</t>
  </si>
  <si>
    <t>10.92.102.80</t>
  </si>
  <si>
    <t>172.16.17.25</t>
    <phoneticPr fontId="14" type="noConversion"/>
  </si>
  <si>
    <t>172.16.17.26</t>
  </si>
  <si>
    <t>172.16.17.27</t>
  </si>
  <si>
    <t>172.16.17.28</t>
  </si>
  <si>
    <t>172.16.17.29</t>
  </si>
  <si>
    <t>172.16.17.30</t>
  </si>
  <si>
    <t>172.16.17.31</t>
  </si>
  <si>
    <t>172.16.17.32</t>
  </si>
  <si>
    <t>172.16.17.33</t>
  </si>
  <si>
    <t>172.16.17.34</t>
  </si>
  <si>
    <t>172.16.17.35</t>
  </si>
  <si>
    <t>172.16.17.36</t>
  </si>
  <si>
    <t>172.16.17.37</t>
  </si>
  <si>
    <t>172.16.17.38</t>
  </si>
  <si>
    <t>172.16.17.39</t>
  </si>
  <si>
    <t>172.16.17.40</t>
  </si>
  <si>
    <t>172.16.13.64</t>
    <phoneticPr fontId="14" type="noConversion"/>
  </si>
  <si>
    <t>172.17.20.25</t>
    <phoneticPr fontId="17" type="noConversion"/>
  </si>
  <si>
    <t>172.17.22.25</t>
    <phoneticPr fontId="17" type="noConversion"/>
  </si>
  <si>
    <t>172.17.20.26</t>
  </si>
  <si>
    <t>172.17.20.27</t>
  </si>
  <si>
    <t>172.17.20.28</t>
  </si>
  <si>
    <t>172.17.20.29</t>
  </si>
  <si>
    <t>172.17.20.30</t>
  </si>
  <si>
    <t>172.17.20.31</t>
  </si>
  <si>
    <t>172.17.20.32</t>
  </si>
  <si>
    <t>172.17.22.26</t>
  </si>
  <si>
    <t>172.17.22.27</t>
  </si>
  <si>
    <t>172.17.22.28</t>
  </si>
  <si>
    <t>172.17.22.29</t>
  </si>
  <si>
    <t>172.17.22.30</t>
  </si>
  <si>
    <t>172.17.22.31</t>
  </si>
  <si>
    <t>172.17.22.32</t>
  </si>
  <si>
    <t>172.17.23.128</t>
    <phoneticPr fontId="17" type="noConversion"/>
  </si>
  <si>
    <t>172.17.23.129</t>
  </si>
  <si>
    <t>172.17.23.130</t>
  </si>
  <si>
    <t>172.17.23.131</t>
  </si>
  <si>
    <t>172.17.23.132</t>
  </si>
  <si>
    <t>172.17.23.133</t>
  </si>
  <si>
    <t>172.17.23.134</t>
  </si>
  <si>
    <t>172.17.23.135</t>
  </si>
  <si>
    <t>172.17.25.128</t>
    <phoneticPr fontId="17" type="noConversion"/>
  </si>
  <si>
    <t>172.17.25.129</t>
  </si>
  <si>
    <t>172.17.25.130</t>
  </si>
  <si>
    <t>172.17.25.131</t>
  </si>
  <si>
    <t>172.17.25.132</t>
  </si>
  <si>
    <t>172.17.25.133</t>
  </si>
  <si>
    <t>172.17.25.134</t>
  </si>
  <si>
    <t>172.17.25.135</t>
  </si>
  <si>
    <t>172.17.25.25</t>
    <phoneticPr fontId="17" type="noConversion"/>
  </si>
  <si>
    <t>172.17.25.26</t>
  </si>
  <si>
    <t>172.17.25.27</t>
  </si>
  <si>
    <t>172.17.25.28</t>
  </si>
  <si>
    <t>172.17.25.29</t>
  </si>
  <si>
    <t>172.17.25.30</t>
  </si>
  <si>
    <t>172.17.25.31</t>
  </si>
  <si>
    <t>172.17.25.32</t>
  </si>
  <si>
    <t>172.17.22.128</t>
    <phoneticPr fontId="17" type="noConversion"/>
  </si>
  <si>
    <t>172.17.22.129</t>
  </si>
  <si>
    <t>172.17.22.130</t>
  </si>
  <si>
    <t>172.17.22.131</t>
  </si>
  <si>
    <t>172.17.22.132</t>
  </si>
  <si>
    <t>172.17.22.133</t>
  </si>
  <si>
    <t>172.17.22.134</t>
  </si>
  <si>
    <t>172.17.22.135</t>
  </si>
  <si>
    <t>172.17.17.25</t>
    <phoneticPr fontId="17" type="noConversion"/>
  </si>
  <si>
    <t>172.17.17.26</t>
  </si>
  <si>
    <t>172.17.17.27</t>
  </si>
  <si>
    <t>172.17.17.28</t>
  </si>
  <si>
    <t>172.17.17.29</t>
  </si>
  <si>
    <t>172.17.17.30</t>
  </si>
  <si>
    <t>172.17.17.31</t>
  </si>
  <si>
    <t>172.17.17.32</t>
  </si>
  <si>
    <t>172.17.16.25</t>
    <phoneticPr fontId="17" type="noConversion"/>
  </si>
  <si>
    <t>172.17.16.26</t>
  </si>
  <si>
    <t>172.17.16.27</t>
  </si>
  <si>
    <t>172.17.16.28</t>
  </si>
  <si>
    <t>172.17.16.29</t>
  </si>
  <si>
    <t>172.17.16.30</t>
  </si>
  <si>
    <t>172.17.16.31</t>
  </si>
  <si>
    <t>172.17.16.32</t>
  </si>
  <si>
    <t>172.17.16.33</t>
  </si>
  <si>
    <t>172.17.16.34</t>
  </si>
  <si>
    <t>172.17.16.35</t>
  </si>
  <si>
    <t>172.17.16.36</t>
  </si>
  <si>
    <t>172.17.16.37</t>
  </si>
  <si>
    <t>172.17.16.38</t>
  </si>
  <si>
    <t>172.17.16.128</t>
    <phoneticPr fontId="17" type="noConversion"/>
  </si>
  <si>
    <t>172.17.16.129</t>
  </si>
  <si>
    <t>172.17.16.130</t>
  </si>
  <si>
    <t>172.17.16.131</t>
  </si>
  <si>
    <t>172.17.16.132</t>
  </si>
  <si>
    <t>172.17.16.133</t>
  </si>
  <si>
    <t>172.17.16.134</t>
  </si>
  <si>
    <t>172.17.16.135</t>
  </si>
  <si>
    <t>172.17.16.136</t>
  </si>
  <si>
    <t>172.17.16.137</t>
  </si>
  <si>
    <t>172.17.16.138</t>
  </si>
  <si>
    <t>172.17.16.139</t>
  </si>
  <si>
    <t>172.17.16.140</t>
  </si>
  <si>
    <t>172.17.16.141</t>
  </si>
  <si>
    <t>172.17.19.25</t>
    <phoneticPr fontId="17" type="noConversion"/>
  </si>
  <si>
    <t>172.17.19.26</t>
  </si>
  <si>
    <t>172.17.19.27</t>
  </si>
  <si>
    <t>172.17.19.28</t>
  </si>
  <si>
    <t>172.17.19.29</t>
  </si>
  <si>
    <t>172.17.19.30</t>
  </si>
  <si>
    <t>172.17.19.31</t>
  </si>
  <si>
    <t>172.17.19.32</t>
  </si>
  <si>
    <t>17217.19.128</t>
    <phoneticPr fontId="17" type="noConversion"/>
  </si>
  <si>
    <t>17217.19.129</t>
  </si>
  <si>
    <t>17217.19.130</t>
  </si>
  <si>
    <t>17217.19.131</t>
  </si>
  <si>
    <t>17217.19.132</t>
  </si>
  <si>
    <t>17217.19.133</t>
  </si>
  <si>
    <t>17217.19.134</t>
  </si>
  <si>
    <t>17217.19.135</t>
  </si>
  <si>
    <t>172.17.13.25</t>
    <phoneticPr fontId="17" type="noConversion"/>
  </si>
  <si>
    <t>172.17.13.26</t>
  </si>
  <si>
    <t>172.17.13.27</t>
  </si>
  <si>
    <t>172.17.13.28</t>
  </si>
  <si>
    <t>172.17.13.29</t>
  </si>
  <si>
    <t>172.17.13.30</t>
  </si>
  <si>
    <t>172.17.13.31</t>
  </si>
  <si>
    <t>172.17.13.32</t>
  </si>
  <si>
    <t>172.17.13.33</t>
  </si>
  <si>
    <t>172.17.13.34</t>
  </si>
  <si>
    <t>172.17.13.128</t>
    <phoneticPr fontId="17" type="noConversion"/>
  </si>
  <si>
    <t>172.17.13.129</t>
  </si>
  <si>
    <t>172.17.13.130</t>
  </si>
  <si>
    <t>172.17.13.131</t>
  </si>
  <si>
    <t>172.17.13.132</t>
  </si>
  <si>
    <t>172.17.13.133</t>
  </si>
  <si>
    <t>172.17.13.134</t>
  </si>
  <si>
    <t>172.17.13.135</t>
  </si>
  <si>
    <t>172.17.13.136</t>
  </si>
  <si>
    <t>172.17.13.137</t>
  </si>
  <si>
    <t>v2.2</t>
    <phoneticPr fontId="14" type="noConversion"/>
  </si>
  <si>
    <t xml:space="preserve">IP information update </t>
    <phoneticPr fontId="14" type="noConversion"/>
  </si>
  <si>
    <t>v2.3</t>
    <phoneticPr fontId="14" type="noConversion"/>
  </si>
  <si>
    <t>tempvc</t>
    <phoneticPr fontId="14" type="noConversion"/>
  </si>
  <si>
    <t>sftpserver.vsmc.com</t>
    <phoneticPr fontId="14" type="noConversion"/>
  </si>
  <si>
    <t>10.92.100.0/22 VLAN 100</t>
    <phoneticPr fontId="17" type="noConversion"/>
  </si>
  <si>
    <t>10.92.100.1</t>
    <phoneticPr fontId="17" type="noConversion"/>
  </si>
  <si>
    <t>10.92.101.1</t>
    <phoneticPr fontId="17" type="noConversion"/>
  </si>
  <si>
    <t>10.92.102.1</t>
    <phoneticPr fontId="17" type="noConversion"/>
  </si>
  <si>
    <t>10.92.103.1</t>
    <phoneticPr fontId="17" type="noConversion"/>
  </si>
  <si>
    <t>10.92.100.2</t>
  </si>
  <si>
    <t>10.92.101.2</t>
  </si>
  <si>
    <t>10.92.102.2</t>
  </si>
  <si>
    <t>10.92.103.2</t>
  </si>
  <si>
    <t>10.92.100.3</t>
  </si>
  <si>
    <t>10.92.101.3</t>
  </si>
  <si>
    <t>10.92.102.3</t>
  </si>
  <si>
    <t>10.92.103.3</t>
  </si>
  <si>
    <t>10.92.100.4</t>
  </si>
  <si>
    <t>10.92.101.4</t>
  </si>
  <si>
    <t>10.92.102.4</t>
  </si>
  <si>
    <t>10.92.103.4</t>
  </si>
  <si>
    <t>10.92.101.5</t>
  </si>
  <si>
    <t>10.92.102.5</t>
  </si>
  <si>
    <t>10.92.103.5</t>
  </si>
  <si>
    <t>10.92.100.6</t>
  </si>
  <si>
    <t>10.92.101.6</t>
  </si>
  <si>
    <t>10.92.102.6</t>
  </si>
  <si>
    <t>10.92.103.6</t>
  </si>
  <si>
    <t>10.92.100.7</t>
  </si>
  <si>
    <t>10.92.101.7</t>
  </si>
  <si>
    <t>10.92.102.7</t>
  </si>
  <si>
    <t>10.92.103.7</t>
  </si>
  <si>
    <t>10.92.100.8</t>
  </si>
  <si>
    <t>10.92.101.8</t>
  </si>
  <si>
    <t>10.92.102.8</t>
  </si>
  <si>
    <t>10.92.103.8</t>
  </si>
  <si>
    <t>10.92.100.9</t>
  </si>
  <si>
    <t>10.92.101.9</t>
  </si>
  <si>
    <t>10.92.102.9</t>
  </si>
  <si>
    <t>10.92.103.9</t>
  </si>
  <si>
    <t>10.92.100.10</t>
  </si>
  <si>
    <t>10.92.101.10</t>
  </si>
  <si>
    <t>10.92.102.10</t>
  </si>
  <si>
    <t>10.92.103.10</t>
  </si>
  <si>
    <t>10.92.100.11</t>
  </si>
  <si>
    <t>10.92.101.11</t>
  </si>
  <si>
    <t>10.92.102.11</t>
  </si>
  <si>
    <t>10.92.103.11</t>
  </si>
  <si>
    <t xml:space="preserve">VCF </t>
  </si>
  <si>
    <t>10.92.100.12</t>
  </si>
  <si>
    <t>10.92.101.12</t>
  </si>
  <si>
    <t>10.92.102.12</t>
  </si>
  <si>
    <t>10.92.103.12</t>
  </si>
  <si>
    <t>Other</t>
  </si>
  <si>
    <t>10.92.100.13</t>
  </si>
  <si>
    <t>10.92.101.13</t>
  </si>
  <si>
    <t>10.92.102.13</t>
  </si>
  <si>
    <t>10.92.103.13</t>
  </si>
  <si>
    <t>Reserved – Do Not Use</t>
  </si>
  <si>
    <t>10.92.100.14</t>
  </si>
  <si>
    <t>10.92.101.14</t>
  </si>
  <si>
    <t>10.92.102.14</t>
  </si>
  <si>
    <t>10.92.103.14</t>
  </si>
  <si>
    <t>10.92.100.15</t>
  </si>
  <si>
    <t>10.92.101.15</t>
  </si>
  <si>
    <t>10.92.102.15</t>
  </si>
  <si>
    <t>10.92.103.15</t>
  </si>
  <si>
    <t>10.92.100.16</t>
  </si>
  <si>
    <t>10.92.101.16</t>
  </si>
  <si>
    <t>10.92.102.16</t>
  </si>
  <si>
    <t>10.92.103.16</t>
  </si>
  <si>
    <t>10.92.100.17</t>
  </si>
  <si>
    <t>10.92.101.17</t>
  </si>
  <si>
    <t>10.92.102.17</t>
  </si>
  <si>
    <t>10.92.103.17</t>
  </si>
  <si>
    <t>10.92.100.18</t>
  </si>
  <si>
    <t>10.92.101.18</t>
  </si>
  <si>
    <t>10.92.102.18</t>
  </si>
  <si>
    <t>10.92.103.18</t>
  </si>
  <si>
    <t>10.92.100.19</t>
  </si>
  <si>
    <t>10.92.101.19</t>
  </si>
  <si>
    <t>10.92.102.19</t>
  </si>
  <si>
    <t>10.92.103.19</t>
  </si>
  <si>
    <t>10.92.100.20</t>
  </si>
  <si>
    <t>10.92.101.20</t>
  </si>
  <si>
    <t>10.92.102.20</t>
  </si>
  <si>
    <t>10.92.103.20</t>
  </si>
  <si>
    <t>10.92.100.21</t>
  </si>
  <si>
    <t>10.92.101.21</t>
  </si>
  <si>
    <t>10.92.102.21</t>
  </si>
  <si>
    <t>10.92.103.21</t>
  </si>
  <si>
    <t>10.92.100.22</t>
  </si>
  <si>
    <t>10.92.101.22</t>
  </si>
  <si>
    <t>10.92.102.22</t>
  </si>
  <si>
    <t>10.92.103.22</t>
  </si>
  <si>
    <t>10.92.100.23</t>
  </si>
  <si>
    <t>10.92.101.23</t>
  </si>
  <si>
    <t>10.92.102.23</t>
  </si>
  <si>
    <t>10.92.103.23</t>
  </si>
  <si>
    <t>10.92.100.24</t>
  </si>
  <si>
    <t>10.92.101.24</t>
  </si>
  <si>
    <t>10.92.102.24</t>
  </si>
  <si>
    <t>10.92.103.24</t>
  </si>
  <si>
    <t>10.92.100.25</t>
    <phoneticPr fontId="17" type="noConversion"/>
  </si>
  <si>
    <t>10.92.101.25</t>
    <phoneticPr fontId="17" type="noConversion"/>
  </si>
  <si>
    <t>10.92.103.33</t>
  </si>
  <si>
    <t>10.92.103.34</t>
  </si>
  <si>
    <t>10.92.103.35</t>
  </si>
  <si>
    <t>10.92.103.36</t>
  </si>
  <si>
    <t>10.92.103.37</t>
  </si>
  <si>
    <t>10.92.103.38</t>
  </si>
  <si>
    <t>10.92.103.39</t>
  </si>
  <si>
    <t>10.92.103.40</t>
  </si>
  <si>
    <t>10.92.102.41</t>
  </si>
  <si>
    <t>10.92.103.41</t>
  </si>
  <si>
    <t>10.92.102.42</t>
  </si>
  <si>
    <t>10.92.103.42</t>
  </si>
  <si>
    <t>10.92.102.43</t>
  </si>
  <si>
    <t>10.92.103.43</t>
  </si>
  <si>
    <t>10.92.102.44</t>
  </si>
  <si>
    <t>10.92.103.44</t>
  </si>
  <si>
    <t>10.92.102.45</t>
  </si>
  <si>
    <t>10.92.103.45</t>
  </si>
  <si>
    <t>10.92.102.46</t>
  </si>
  <si>
    <t>10.92.103.46</t>
  </si>
  <si>
    <t>10.92.102.47</t>
  </si>
  <si>
    <t>10.92.103.47</t>
  </si>
  <si>
    <t>10.92.102.48</t>
  </si>
  <si>
    <t>10.92.103.48</t>
  </si>
  <si>
    <t>10.92.102.49</t>
  </si>
  <si>
    <t>10.92.103.49</t>
  </si>
  <si>
    <t>10.92.102.50</t>
  </si>
  <si>
    <t>10.92.103.50</t>
  </si>
  <si>
    <t>10.92.102.51</t>
  </si>
  <si>
    <t>10.92.103.51</t>
  </si>
  <si>
    <t>10.92.102.52</t>
  </si>
  <si>
    <t>10.92.103.52</t>
  </si>
  <si>
    <t>10.92.102.53</t>
  </si>
  <si>
    <t>10.92.103.53</t>
  </si>
  <si>
    <t>10.92.102.54</t>
  </si>
  <si>
    <t>10.92.103.54</t>
  </si>
  <si>
    <t>10.92.102.55</t>
  </si>
  <si>
    <t>10.92.103.55</t>
  </si>
  <si>
    <t>10.92.102.56</t>
  </si>
  <si>
    <t>10.92.103.56</t>
  </si>
  <si>
    <t>10.92.101.57</t>
  </si>
  <si>
    <t>10.92.102.57</t>
  </si>
  <si>
    <t>10.92.103.57</t>
  </si>
  <si>
    <t>10.92.101.58</t>
  </si>
  <si>
    <t>10.92.102.58</t>
  </si>
  <si>
    <t>10.92.103.58</t>
  </si>
  <si>
    <t>10.92.101.59</t>
  </si>
  <si>
    <t>10.92.102.59</t>
  </si>
  <si>
    <t>10.92.103.59</t>
  </si>
  <si>
    <t>10.92.100.60</t>
  </si>
  <si>
    <t>10.92.101.60</t>
  </si>
  <si>
    <t>10.92.102.60</t>
  </si>
  <si>
    <t>10.92.103.60</t>
  </si>
  <si>
    <t>10.92.100.61</t>
  </si>
  <si>
    <t>10.92.101.61</t>
  </si>
  <si>
    <t>10.92.102.61</t>
  </si>
  <si>
    <t>10.92.103.61</t>
  </si>
  <si>
    <t>10.92.100.62</t>
  </si>
  <si>
    <t>10.92.101.62</t>
  </si>
  <si>
    <t>10.92.102.62</t>
  </si>
  <si>
    <t>10.92.103.62</t>
  </si>
  <si>
    <t>10.92.100.63</t>
  </si>
  <si>
    <t>10.92.101.63</t>
  </si>
  <si>
    <t>10.92.102.63</t>
  </si>
  <si>
    <t>10.92.103.63</t>
  </si>
  <si>
    <t>10.92.100.64</t>
  </si>
  <si>
    <t>10.92.101.64</t>
  </si>
  <si>
    <t>10.92.102.64</t>
  </si>
  <si>
    <t>10.92.103.64</t>
  </si>
  <si>
    <t>10.92.101.65</t>
  </si>
  <si>
    <t>10.92.103.65</t>
  </si>
  <si>
    <t>10.92.101.66</t>
  </si>
  <si>
    <t>10.92.103.66</t>
  </si>
  <si>
    <t>10.92.101.67</t>
  </si>
  <si>
    <t>10.92.103.67</t>
  </si>
  <si>
    <t>10.92.101.68</t>
  </si>
  <si>
    <t>10.92.103.68</t>
  </si>
  <si>
    <t>10.92.101.69</t>
  </si>
  <si>
    <t>10.92.103.69</t>
  </si>
  <si>
    <t>10.92.101.70</t>
  </si>
  <si>
    <t>10.92.103.70</t>
  </si>
  <si>
    <t>10.92.101.71</t>
  </si>
  <si>
    <t>10.92.103.71</t>
  </si>
  <si>
    <t>10.92.101.72</t>
  </si>
  <si>
    <t>10.92.103.72</t>
  </si>
  <si>
    <t>10.92.101.73</t>
  </si>
  <si>
    <t>10.92.103.73</t>
  </si>
  <si>
    <t>10.92.101.74</t>
  </si>
  <si>
    <t>10.92.103.74</t>
  </si>
  <si>
    <t>10.92.101.75</t>
  </si>
  <si>
    <t>10.92.103.75</t>
  </si>
  <si>
    <t>10.92.101.76</t>
  </si>
  <si>
    <t>10.92.103.76</t>
  </si>
  <si>
    <t>10.92.101.77</t>
  </si>
  <si>
    <t>10.92.103.77</t>
  </si>
  <si>
    <t>10.92.101.78</t>
  </si>
  <si>
    <t>10.92.103.78</t>
  </si>
  <si>
    <t>10.92.101.79</t>
  </si>
  <si>
    <t>10.92.103.79</t>
  </si>
  <si>
    <t>10.92.101.80</t>
  </si>
  <si>
    <t>10.92.103.80</t>
  </si>
  <si>
    <t>10.92.101.81</t>
  </si>
  <si>
    <t>10.92.102.81</t>
  </si>
  <si>
    <t>10.92.103.81</t>
  </si>
  <si>
    <t>10.92.101.82</t>
  </si>
  <si>
    <t>10.92.102.82</t>
  </si>
  <si>
    <t>10.92.103.82</t>
  </si>
  <si>
    <t>10.92.101.83</t>
  </si>
  <si>
    <t>10.92.102.83</t>
  </si>
  <si>
    <t>10.92.103.83</t>
  </si>
  <si>
    <t>10.92.101.84</t>
  </si>
  <si>
    <t>10.92.102.84</t>
  </si>
  <si>
    <t>10.92.103.84</t>
  </si>
  <si>
    <t>10.92.101.85</t>
  </si>
  <si>
    <t>10.92.102.85</t>
  </si>
  <si>
    <t>10.92.103.85</t>
  </si>
  <si>
    <t>10.92.101.86</t>
  </si>
  <si>
    <t>10.92.102.86</t>
  </si>
  <si>
    <t>10.92.103.86</t>
  </si>
  <si>
    <t>10.92.101.87</t>
  </si>
  <si>
    <t>10.92.102.87</t>
  </si>
  <si>
    <t>10.92.103.87</t>
  </si>
  <si>
    <t>10.92.101.88</t>
  </si>
  <si>
    <t>10.92.102.88</t>
  </si>
  <si>
    <t>10.92.103.88</t>
  </si>
  <si>
    <t>10.92.101.89</t>
  </si>
  <si>
    <t>10.92.102.89</t>
  </si>
  <si>
    <t>10.92.103.89</t>
  </si>
  <si>
    <t>10.92.101.90</t>
  </si>
  <si>
    <t>10.92.102.90</t>
  </si>
  <si>
    <t>10.92.103.90</t>
  </si>
  <si>
    <t>10.92.101.91</t>
  </si>
  <si>
    <t>10.92.102.91</t>
  </si>
  <si>
    <t>10.92.103.91</t>
  </si>
  <si>
    <t>10.92.101.92</t>
  </si>
  <si>
    <t>10.92.102.92</t>
  </si>
  <si>
    <t>10.92.103.92</t>
  </si>
  <si>
    <t>10.92.101.93</t>
  </si>
  <si>
    <t>10.92.102.93</t>
  </si>
  <si>
    <t>10.92.103.93</t>
  </si>
  <si>
    <t>10.92.101.94</t>
  </si>
  <si>
    <t>10.92.102.94</t>
  </si>
  <si>
    <t>10.92.103.94</t>
  </si>
  <si>
    <t>10.92.101.95</t>
  </si>
  <si>
    <t>10.92.102.95</t>
  </si>
  <si>
    <t>10.92.103.95</t>
  </si>
  <si>
    <t>10.92.101.96</t>
  </si>
  <si>
    <t>10.92.102.96</t>
  </si>
  <si>
    <t>10.92.103.96</t>
  </si>
  <si>
    <t>10.92.101.97</t>
  </si>
  <si>
    <t>10.92.102.97</t>
  </si>
  <si>
    <t>10.92.103.97</t>
  </si>
  <si>
    <t>10.92.101.98</t>
  </si>
  <si>
    <t>10.92.102.98</t>
  </si>
  <si>
    <t>10.92.103.98</t>
  </si>
  <si>
    <t>10.92.101.99</t>
  </si>
  <si>
    <t>10.92.102.99</t>
  </si>
  <si>
    <t>10.92.103.99</t>
  </si>
  <si>
    <t>10.92.101.100</t>
  </si>
  <si>
    <t>10.92.102.100</t>
  </si>
  <si>
    <t>10.92.103.100</t>
  </si>
  <si>
    <t>10.92.101.101</t>
  </si>
  <si>
    <t>10.92.102.101</t>
  </si>
  <si>
    <t>10.92.103.101</t>
  </si>
  <si>
    <t>10.92.101.102</t>
  </si>
  <si>
    <t>10.92.102.102</t>
  </si>
  <si>
    <t>10.92.103.102</t>
  </si>
  <si>
    <t>10.92.101.103</t>
  </si>
  <si>
    <t>10.92.102.103</t>
  </si>
  <si>
    <t>10.92.103.103</t>
  </si>
  <si>
    <t>10.92.101.104</t>
  </si>
  <si>
    <t>10.92.102.104</t>
  </si>
  <si>
    <t>10.92.103.104</t>
  </si>
  <si>
    <t>10.92.101.105</t>
  </si>
  <si>
    <t>10.92.102.105</t>
  </si>
  <si>
    <t>10.92.103.105</t>
  </si>
  <si>
    <t>10.92.101.106</t>
  </si>
  <si>
    <t>10.92.102.106</t>
  </si>
  <si>
    <t>10.92.103.106</t>
  </si>
  <si>
    <t>10.92.101.107</t>
  </si>
  <si>
    <t>10.92.102.107</t>
  </si>
  <si>
    <t>10.92.103.107</t>
  </si>
  <si>
    <t>10.92.101.108</t>
  </si>
  <si>
    <t>10.92.102.108</t>
  </si>
  <si>
    <t>10.92.103.108</t>
  </si>
  <si>
    <t>10.92.101.109</t>
  </si>
  <si>
    <t>10.92.102.109</t>
  </si>
  <si>
    <t>10.92.103.109</t>
  </si>
  <si>
    <t>10.92.101.110</t>
  </si>
  <si>
    <t>10.92.102.110</t>
  </si>
  <si>
    <t>10.92.103.110</t>
  </si>
  <si>
    <t>10.92.101.111</t>
  </si>
  <si>
    <t>10.92.102.111</t>
  </si>
  <si>
    <t>10.92.103.111</t>
  </si>
  <si>
    <t>10.92.101.112</t>
  </si>
  <si>
    <t>10.92.102.112</t>
  </si>
  <si>
    <t>10.92.103.112</t>
  </si>
  <si>
    <t>10.92.100.113</t>
  </si>
  <si>
    <t>10.92.101.113</t>
  </si>
  <si>
    <t>10.92.102.113</t>
  </si>
  <si>
    <t>10.92.103.113</t>
  </si>
  <si>
    <t>10.92.100.114</t>
  </si>
  <si>
    <t>10.92.101.114</t>
  </si>
  <si>
    <t>10.92.102.114</t>
  </si>
  <si>
    <t>10.92.103.114</t>
  </si>
  <si>
    <t>10.92.100.115</t>
  </si>
  <si>
    <t>10.92.101.115</t>
  </si>
  <si>
    <t>10.92.102.115</t>
  </si>
  <si>
    <t>10.92.103.115</t>
  </si>
  <si>
    <t>10.92.100.116</t>
  </si>
  <si>
    <t>10.92.101.116</t>
  </si>
  <si>
    <t>10.92.102.116</t>
  </si>
  <si>
    <t>10.92.103.116</t>
  </si>
  <si>
    <t>10.92.100.117</t>
  </si>
  <si>
    <t>10.92.101.117</t>
  </si>
  <si>
    <t>10.92.102.117</t>
  </si>
  <si>
    <t>10.92.103.117</t>
  </si>
  <si>
    <t>10.92.100.118</t>
  </si>
  <si>
    <t>10.92.101.118</t>
  </si>
  <si>
    <t>10.92.102.118</t>
  </si>
  <si>
    <t>10.92.103.118</t>
  </si>
  <si>
    <t>10.92.100.119</t>
  </si>
  <si>
    <t>10.92.101.119</t>
  </si>
  <si>
    <t>10.92.102.119</t>
  </si>
  <si>
    <t>10.92.103.119</t>
  </si>
  <si>
    <t>10.92.100.120</t>
  </si>
  <si>
    <t>10.92.101.120</t>
  </si>
  <si>
    <t>10.92.102.120</t>
  </si>
  <si>
    <t>10.92.103.120</t>
  </si>
  <si>
    <t>10.92.100.121</t>
  </si>
  <si>
    <t>10.92.101.121</t>
  </si>
  <si>
    <t>10.92.102.121</t>
  </si>
  <si>
    <t>10.92.103.121</t>
  </si>
  <si>
    <t>10.92.100.122</t>
  </si>
  <si>
    <t>10.92.101.122</t>
  </si>
  <si>
    <t>10.92.102.122</t>
  </si>
  <si>
    <t>10.92.103.122</t>
  </si>
  <si>
    <t>10.92.100.123</t>
  </si>
  <si>
    <t>10.92.101.123</t>
  </si>
  <si>
    <t>10.92.102.123</t>
  </si>
  <si>
    <t>10.92.103.123</t>
  </si>
  <si>
    <t>10.92.100.124</t>
  </si>
  <si>
    <t>10.92.101.124</t>
  </si>
  <si>
    <t>10.92.102.124</t>
  </si>
  <si>
    <t>10.92.103.124</t>
  </si>
  <si>
    <t>10.92.100.125</t>
  </si>
  <si>
    <t>10.92.101.125</t>
  </si>
  <si>
    <t>10.92.102.125</t>
  </si>
  <si>
    <t>10.92.103.125</t>
  </si>
  <si>
    <t>10.92.100.126</t>
  </si>
  <si>
    <t>10.92.101.126</t>
  </si>
  <si>
    <t>10.92.102.126</t>
  </si>
  <si>
    <t>10.92.103.126</t>
  </si>
  <si>
    <t>10.92.100.127</t>
  </si>
  <si>
    <t>10.92.101.127</t>
  </si>
  <si>
    <t>10.92.102.127</t>
  </si>
  <si>
    <t>10.92.103.127</t>
  </si>
  <si>
    <t>10.92.101.128</t>
  </si>
  <si>
    <t>10.92.102.128</t>
  </si>
  <si>
    <t>10.92.103.128</t>
  </si>
  <si>
    <t>10.92.101.129</t>
  </si>
  <si>
    <t>10.92.102.129</t>
  </si>
  <si>
    <t>10.92.103.129</t>
  </si>
  <si>
    <t>10.92.101.130</t>
  </si>
  <si>
    <t>10.92.102.130</t>
  </si>
  <si>
    <t>10.92.103.130</t>
  </si>
  <si>
    <t>10.92.101.131</t>
  </si>
  <si>
    <t>10.92.102.131</t>
  </si>
  <si>
    <t>10.92.103.131</t>
  </si>
  <si>
    <t>10.92.101.132</t>
  </si>
  <si>
    <t>10.92.102.132</t>
  </si>
  <si>
    <t>10.92.103.132</t>
  </si>
  <si>
    <t>10.92.101.133</t>
  </si>
  <si>
    <t>10.92.102.133</t>
  </si>
  <si>
    <t>10.92.103.133</t>
  </si>
  <si>
    <t>10.92.101.134</t>
  </si>
  <si>
    <t>10.92.102.134</t>
  </si>
  <si>
    <t>10.92.103.134</t>
  </si>
  <si>
    <t>10.92.101.135</t>
  </si>
  <si>
    <t>10.92.102.135</t>
  </si>
  <si>
    <t>10.92.103.135</t>
  </si>
  <si>
    <t>10.92.100.136</t>
  </si>
  <si>
    <t>10.92.101.136</t>
  </si>
  <si>
    <t>10.92.102.136</t>
  </si>
  <si>
    <t>10.92.103.136</t>
  </si>
  <si>
    <t>10.92.100.137</t>
  </si>
  <si>
    <t>10.92.101.137</t>
  </si>
  <si>
    <t>10.92.102.137</t>
  </si>
  <si>
    <t>10.92.103.137</t>
  </si>
  <si>
    <t>10.92.100.138</t>
  </si>
  <si>
    <t>10.92.101.138</t>
  </si>
  <si>
    <t>10.92.102.138</t>
  </si>
  <si>
    <t>10.92.103.138</t>
  </si>
  <si>
    <t>10.92.100.139</t>
  </si>
  <si>
    <t>10.92.101.139</t>
  </si>
  <si>
    <t>10.92.102.139</t>
  </si>
  <si>
    <t>10.92.103.139</t>
  </si>
  <si>
    <t>10.92.100.140</t>
  </si>
  <si>
    <t>10.92.101.140</t>
  </si>
  <si>
    <t>10.92.102.140</t>
  </si>
  <si>
    <t>10.92.103.140</t>
  </si>
  <si>
    <t>10.92.100.141</t>
  </si>
  <si>
    <t>10.92.101.141</t>
  </si>
  <si>
    <t>10.92.102.141</t>
  </si>
  <si>
    <t>10.92.103.141</t>
  </si>
  <si>
    <t>10.92.100.142</t>
  </si>
  <si>
    <t>10.92.101.142</t>
  </si>
  <si>
    <t>10.92.102.142</t>
  </si>
  <si>
    <t>10.92.103.142</t>
  </si>
  <si>
    <t>10.92.100.143</t>
  </si>
  <si>
    <t>10.92.101.143</t>
  </si>
  <si>
    <t>10.92.102.143</t>
  </si>
  <si>
    <t>10.92.103.143</t>
  </si>
  <si>
    <t>10.92.100.144</t>
  </si>
  <si>
    <t>10.92.101.144</t>
  </si>
  <si>
    <t>10.92.102.144</t>
  </si>
  <si>
    <t>10.92.103.144</t>
  </si>
  <si>
    <t>10.92.100.145</t>
  </si>
  <si>
    <t>10.92.101.145</t>
  </si>
  <si>
    <t>10.92.102.145</t>
  </si>
  <si>
    <t>10.92.103.145</t>
  </si>
  <si>
    <t>10.92.100.146</t>
  </si>
  <si>
    <t>10.92.101.146</t>
  </si>
  <si>
    <t>10.92.102.146</t>
  </si>
  <si>
    <t>10.92.103.146</t>
  </si>
  <si>
    <t>10.92.100.147</t>
  </si>
  <si>
    <t>10.92.101.147</t>
  </si>
  <si>
    <t>10.92.102.147</t>
  </si>
  <si>
    <t>10.92.103.147</t>
  </si>
  <si>
    <t>10.92.100.148</t>
  </si>
  <si>
    <t>10.92.101.148</t>
  </si>
  <si>
    <t>10.92.102.148</t>
  </si>
  <si>
    <t>10.92.103.148</t>
  </si>
  <si>
    <t>10.92.100.149</t>
  </si>
  <si>
    <t>10.92.101.149</t>
  </si>
  <si>
    <t>10.92.102.149</t>
  </si>
  <si>
    <t>10.92.103.149</t>
  </si>
  <si>
    <t>10.92.100.150</t>
  </si>
  <si>
    <t>10.92.101.150</t>
  </si>
  <si>
    <t>10.92.102.150</t>
  </si>
  <si>
    <t>10.92.103.150</t>
  </si>
  <si>
    <t>10.92.100.151</t>
  </si>
  <si>
    <t>10.92.101.151</t>
  </si>
  <si>
    <t>10.92.102.151</t>
  </si>
  <si>
    <t>10.92.103.151</t>
  </si>
  <si>
    <t>10.92.100.152</t>
  </si>
  <si>
    <t>10.92.101.152</t>
  </si>
  <si>
    <t>10.92.102.152</t>
  </si>
  <si>
    <t>10.92.103.152</t>
  </si>
  <si>
    <t>10.92.100.153</t>
  </si>
  <si>
    <t>10.92.101.153</t>
  </si>
  <si>
    <t>10.92.102.153</t>
  </si>
  <si>
    <t>10.92.103.153</t>
  </si>
  <si>
    <t>10.92.100.154</t>
  </si>
  <si>
    <t>10.92.101.154</t>
  </si>
  <si>
    <t>10.92.102.154</t>
  </si>
  <si>
    <t>10.92.103.154</t>
  </si>
  <si>
    <t>10.92.100.155</t>
  </si>
  <si>
    <t>10.92.101.155</t>
  </si>
  <si>
    <t>10.92.102.155</t>
  </si>
  <si>
    <t>10.92.103.155</t>
  </si>
  <si>
    <t>10.92.100.156</t>
  </si>
  <si>
    <t>10.92.101.156</t>
  </si>
  <si>
    <t>10.92.102.156</t>
  </si>
  <si>
    <t>10.92.103.156</t>
  </si>
  <si>
    <t>10.92.100.157</t>
  </si>
  <si>
    <t>10.92.101.157</t>
  </si>
  <si>
    <t>10.92.102.157</t>
  </si>
  <si>
    <t>10.92.103.157</t>
  </si>
  <si>
    <t>10.92.100.158</t>
  </si>
  <si>
    <t>10.92.101.158</t>
  </si>
  <si>
    <t>10.92.102.158</t>
  </si>
  <si>
    <t>10.92.103.158</t>
  </si>
  <si>
    <t>10.92.100.159</t>
  </si>
  <si>
    <t>10.92.101.159</t>
  </si>
  <si>
    <t>10.92.102.159</t>
  </si>
  <si>
    <t>10.92.103.159</t>
  </si>
  <si>
    <t>10.92.100.160</t>
  </si>
  <si>
    <t>10.92.101.160</t>
  </si>
  <si>
    <t>10.92.102.160</t>
  </si>
  <si>
    <t>10.92.103.160</t>
  </si>
  <si>
    <t>10.92.100.161</t>
  </si>
  <si>
    <t>10.92.101.161</t>
  </si>
  <si>
    <t>10.92.102.161</t>
  </si>
  <si>
    <t>10.92.103.161</t>
  </si>
  <si>
    <t>10.92.100.162</t>
  </si>
  <si>
    <t>10.92.101.162</t>
  </si>
  <si>
    <t>10.92.102.162</t>
  </si>
  <si>
    <t>10.92.103.162</t>
  </si>
  <si>
    <t>10.92.100.163</t>
  </si>
  <si>
    <t>10.92.101.163</t>
  </si>
  <si>
    <t>10.92.102.163</t>
  </si>
  <si>
    <t>10.92.103.163</t>
  </si>
  <si>
    <t>10.92.100.164</t>
  </si>
  <si>
    <t>10.92.101.164</t>
  </si>
  <si>
    <t>10.92.102.164</t>
  </si>
  <si>
    <t>10.92.103.164</t>
  </si>
  <si>
    <t>10.92.100.165</t>
  </si>
  <si>
    <t>10.92.101.165</t>
  </si>
  <si>
    <t>10.92.102.165</t>
  </si>
  <si>
    <t>10.92.103.165</t>
  </si>
  <si>
    <t>10.92.100.166</t>
  </si>
  <si>
    <t>10.92.101.166</t>
  </si>
  <si>
    <t>10.92.102.166</t>
  </si>
  <si>
    <t>10.92.103.166</t>
  </si>
  <si>
    <t>10.92.100.167</t>
  </si>
  <si>
    <t>10.92.101.167</t>
  </si>
  <si>
    <t>10.92.102.167</t>
  </si>
  <si>
    <t>10.92.103.167</t>
  </si>
  <si>
    <t>10.92.100.168</t>
  </si>
  <si>
    <t>10.92.101.168</t>
  </si>
  <si>
    <t>10.92.102.168</t>
  </si>
  <si>
    <t>10.92.103.168</t>
  </si>
  <si>
    <t>10.92.100.169</t>
  </si>
  <si>
    <t>10.92.101.169</t>
  </si>
  <si>
    <t>10.92.102.169</t>
  </si>
  <si>
    <t>10.92.103.169</t>
  </si>
  <si>
    <t>10.92.100.170</t>
  </si>
  <si>
    <t>10.92.101.170</t>
  </si>
  <si>
    <t>10.92.102.170</t>
  </si>
  <si>
    <t>10.92.103.170</t>
  </si>
  <si>
    <t>10.92.100.171</t>
  </si>
  <si>
    <t>10.92.101.171</t>
  </si>
  <si>
    <t>10.92.102.171</t>
  </si>
  <si>
    <t>10.92.103.171</t>
  </si>
  <si>
    <t>10.92.100.172</t>
  </si>
  <si>
    <t>10.92.101.172</t>
  </si>
  <si>
    <t>10.92.102.172</t>
  </si>
  <si>
    <t>10.92.103.172</t>
  </si>
  <si>
    <t>10.92.100.173</t>
  </si>
  <si>
    <t>10.92.101.173</t>
  </si>
  <si>
    <t>10.92.102.173</t>
  </si>
  <si>
    <t>10.92.103.173</t>
  </si>
  <si>
    <t>10.92.100.174</t>
  </si>
  <si>
    <t>10.92.101.174</t>
  </si>
  <si>
    <t>10.92.102.174</t>
  </si>
  <si>
    <t>10.92.103.174</t>
  </si>
  <si>
    <t>10.92.100.175</t>
  </si>
  <si>
    <t>10.92.101.175</t>
  </si>
  <si>
    <t>10.92.102.175</t>
  </si>
  <si>
    <t>10.92.103.175</t>
  </si>
  <si>
    <t>10.92.100.176</t>
  </si>
  <si>
    <t>10.92.101.176</t>
  </si>
  <si>
    <t>10.92.102.176</t>
  </si>
  <si>
    <t>10.92.103.176</t>
  </si>
  <si>
    <t>10.92.100.177</t>
  </si>
  <si>
    <t>10.92.101.177</t>
  </si>
  <si>
    <t>10.92.102.177</t>
  </si>
  <si>
    <t>10.92.103.177</t>
  </si>
  <si>
    <t>10.92.100.178</t>
  </si>
  <si>
    <t>10.92.101.178</t>
  </si>
  <si>
    <t>10.92.102.178</t>
  </si>
  <si>
    <t>10.92.103.178</t>
  </si>
  <si>
    <t>10.92.100.179</t>
  </si>
  <si>
    <t>10.92.101.179</t>
  </si>
  <si>
    <t>10.92.102.179</t>
  </si>
  <si>
    <t>10.92.103.179</t>
  </si>
  <si>
    <t>10.92.100.180</t>
  </si>
  <si>
    <t>10.92.101.180</t>
  </si>
  <si>
    <t>10.92.102.180</t>
  </si>
  <si>
    <t>10.92.103.180</t>
  </si>
  <si>
    <t>10.92.100.181</t>
  </si>
  <si>
    <t>10.92.101.181</t>
  </si>
  <si>
    <t>10.92.102.181</t>
  </si>
  <si>
    <t>10.92.103.181</t>
  </si>
  <si>
    <t>10.92.100.182</t>
  </si>
  <si>
    <t>10.92.101.182</t>
  </si>
  <si>
    <t>10.92.102.182</t>
  </si>
  <si>
    <t>10.92.103.182</t>
  </si>
  <si>
    <t>10.92.100.183</t>
  </si>
  <si>
    <t>10.92.101.183</t>
  </si>
  <si>
    <t>10.92.102.183</t>
  </si>
  <si>
    <t>10.92.103.183</t>
  </si>
  <si>
    <t>10.92.100.184</t>
  </si>
  <si>
    <t>10.92.101.184</t>
  </si>
  <si>
    <t>10.92.102.184</t>
  </si>
  <si>
    <t>10.92.103.184</t>
  </si>
  <si>
    <t>10.92.100.185</t>
  </si>
  <si>
    <t>10.92.101.185</t>
  </si>
  <si>
    <t>10.92.102.185</t>
  </si>
  <si>
    <t>10.92.103.185</t>
  </si>
  <si>
    <t>10.92.100.186</t>
  </si>
  <si>
    <t>10.92.101.186</t>
  </si>
  <si>
    <t>10.92.102.186</t>
  </si>
  <si>
    <t>10.92.103.186</t>
  </si>
  <si>
    <t>10.92.100.187</t>
  </si>
  <si>
    <t>10.92.101.187</t>
  </si>
  <si>
    <t>10.92.102.187</t>
  </si>
  <si>
    <t>10.92.103.187</t>
  </si>
  <si>
    <t>10.92.100.188</t>
  </si>
  <si>
    <t>10.92.101.188</t>
  </si>
  <si>
    <t>10.92.102.188</t>
  </si>
  <si>
    <t>10.92.103.188</t>
  </si>
  <si>
    <t>10.92.100.189</t>
  </si>
  <si>
    <t>10.92.101.189</t>
  </si>
  <si>
    <t>10.92.102.189</t>
  </si>
  <si>
    <t>10.92.103.189</t>
  </si>
  <si>
    <t>10.92.100.190</t>
  </si>
  <si>
    <t>10.92.101.190</t>
  </si>
  <si>
    <t>10.92.102.190</t>
  </si>
  <si>
    <t>10.92.103.190</t>
  </si>
  <si>
    <t>10.92.100.191</t>
  </si>
  <si>
    <t>10.92.101.191</t>
  </si>
  <si>
    <t>10.92.102.191</t>
  </si>
  <si>
    <t>10.92.103.191</t>
  </si>
  <si>
    <t>10.92.100.192</t>
  </si>
  <si>
    <t>10.92.101.192</t>
  </si>
  <si>
    <t>10.92.102.192</t>
  </si>
  <si>
    <t>10.92.103.192</t>
  </si>
  <si>
    <t>10.92.100.193</t>
  </si>
  <si>
    <t>10.92.101.193</t>
  </si>
  <si>
    <t>10.92.102.193</t>
  </si>
  <si>
    <t>10.92.103.193</t>
  </si>
  <si>
    <t>10.92.100.194</t>
  </si>
  <si>
    <t>10.92.101.194</t>
  </si>
  <si>
    <t>10.92.102.194</t>
  </si>
  <si>
    <t>10.92.103.194</t>
  </si>
  <si>
    <t>10.92.100.195</t>
  </si>
  <si>
    <t>10.92.101.195</t>
  </si>
  <si>
    <t>10.92.102.195</t>
  </si>
  <si>
    <t>10.92.103.195</t>
  </si>
  <si>
    <t>10.92.100.196</t>
  </si>
  <si>
    <t>10.92.101.196</t>
  </si>
  <si>
    <t>10.92.102.196</t>
  </si>
  <si>
    <t>10.92.103.196</t>
  </si>
  <si>
    <t>10.92.100.197</t>
  </si>
  <si>
    <t>10.92.101.197</t>
  </si>
  <si>
    <t>10.92.102.197</t>
  </si>
  <si>
    <t>10.92.103.197</t>
  </si>
  <si>
    <t>10.92.100.198</t>
  </si>
  <si>
    <t>10.92.101.198</t>
  </si>
  <si>
    <t>10.92.102.198</t>
  </si>
  <si>
    <t>10.92.103.198</t>
  </si>
  <si>
    <t>10.92.100.199</t>
  </si>
  <si>
    <t>10.92.101.199</t>
  </si>
  <si>
    <t>10.92.102.199</t>
  </si>
  <si>
    <t>10.92.103.199</t>
  </si>
  <si>
    <t>10.92.100.200</t>
  </si>
  <si>
    <t>10.92.101.200</t>
  </si>
  <si>
    <t>10.92.102.200</t>
  </si>
  <si>
    <t>10.92.103.200</t>
  </si>
  <si>
    <t>10.92.100.201</t>
  </si>
  <si>
    <t>10.92.101.201</t>
  </si>
  <si>
    <t>10.92.102.201</t>
  </si>
  <si>
    <t>10.92.103.201</t>
  </si>
  <si>
    <t>10.92.100.202</t>
  </si>
  <si>
    <t>10.92.101.202</t>
  </si>
  <si>
    <t>10.92.102.202</t>
  </si>
  <si>
    <t>10.92.103.202</t>
  </si>
  <si>
    <t>10.92.100.203</t>
  </si>
  <si>
    <t>10.92.101.203</t>
  </si>
  <si>
    <t>10.92.102.203</t>
  </si>
  <si>
    <t>10.92.103.203</t>
  </si>
  <si>
    <t>10.92.100.204</t>
  </si>
  <si>
    <t>10.92.101.204</t>
  </si>
  <si>
    <t>10.92.102.204</t>
  </si>
  <si>
    <t>10.92.103.204</t>
  </si>
  <si>
    <t>10.92.100.205</t>
  </si>
  <si>
    <t>10.92.101.205</t>
  </si>
  <si>
    <t>10.92.102.205</t>
  </si>
  <si>
    <t>10.92.103.205</t>
  </si>
  <si>
    <t>10.92.100.206</t>
  </si>
  <si>
    <t>10.92.101.206</t>
  </si>
  <si>
    <t>10.92.102.206</t>
  </si>
  <si>
    <t>10.92.103.206</t>
  </si>
  <si>
    <t>10.92.100.207</t>
  </si>
  <si>
    <t>10.92.101.207</t>
  </si>
  <si>
    <t>10.92.102.207</t>
  </si>
  <si>
    <t>10.92.103.207</t>
  </si>
  <si>
    <t>10.92.100.208</t>
  </si>
  <si>
    <t>10.92.101.208</t>
  </si>
  <si>
    <t>10.92.102.208</t>
  </si>
  <si>
    <t>10.92.103.208</t>
  </si>
  <si>
    <t>10.92.100.209</t>
  </si>
  <si>
    <t>10.92.101.209</t>
  </si>
  <si>
    <t>10.92.102.209</t>
  </si>
  <si>
    <t>10.92.103.209</t>
  </si>
  <si>
    <t>10.92.100.210</t>
  </si>
  <si>
    <t>10.92.101.210</t>
  </si>
  <si>
    <t>10.92.102.210</t>
  </si>
  <si>
    <t>10.92.103.210</t>
  </si>
  <si>
    <t>10.92.100.211</t>
  </si>
  <si>
    <t>10.92.101.211</t>
  </si>
  <si>
    <t>10.92.102.211</t>
  </si>
  <si>
    <t>10.92.103.211</t>
  </si>
  <si>
    <t>10.92.100.212</t>
  </si>
  <si>
    <t>10.92.101.212</t>
  </si>
  <si>
    <t>10.92.102.212</t>
  </si>
  <si>
    <t>10.92.103.212</t>
  </si>
  <si>
    <t>10.92.100.213</t>
  </si>
  <si>
    <t>10.92.101.213</t>
  </si>
  <si>
    <t>10.92.102.213</t>
  </si>
  <si>
    <t>10.92.103.213</t>
  </si>
  <si>
    <t>10.92.100.214</t>
  </si>
  <si>
    <t>10.92.101.214</t>
  </si>
  <si>
    <t>10.92.102.214</t>
  </si>
  <si>
    <t>10.92.103.214</t>
  </si>
  <si>
    <t>10.92.100.215</t>
  </si>
  <si>
    <t>10.92.101.215</t>
  </si>
  <si>
    <t>10.92.102.215</t>
  </si>
  <si>
    <t>10.92.103.215</t>
  </si>
  <si>
    <t>10.92.100.216</t>
  </si>
  <si>
    <t>10.92.101.216</t>
  </si>
  <si>
    <t>10.92.102.216</t>
  </si>
  <si>
    <t>10.92.103.216</t>
  </si>
  <si>
    <t>10.92.100.217</t>
  </si>
  <si>
    <t>10.92.101.217</t>
  </si>
  <si>
    <t>10.92.102.217</t>
  </si>
  <si>
    <t>10.92.103.217</t>
  </si>
  <si>
    <t>10.92.100.218</t>
  </si>
  <si>
    <t>10.92.101.218</t>
  </si>
  <si>
    <t>10.92.102.218</t>
  </si>
  <si>
    <t>10.92.103.218</t>
  </si>
  <si>
    <t>10.92.100.219</t>
  </si>
  <si>
    <t>10.92.101.219</t>
  </si>
  <si>
    <t>10.92.102.219</t>
  </si>
  <si>
    <t>10.92.103.219</t>
  </si>
  <si>
    <t>10.92.100.220</t>
  </si>
  <si>
    <t>10.92.101.220</t>
  </si>
  <si>
    <t>10.92.102.220</t>
  </si>
  <si>
    <t>10.92.103.220</t>
  </si>
  <si>
    <t>10.92.100.221</t>
  </si>
  <si>
    <t>10.92.101.221</t>
  </si>
  <si>
    <t>10.92.102.221</t>
  </si>
  <si>
    <t>10.92.103.221</t>
  </si>
  <si>
    <t>10.92.100.222</t>
  </si>
  <si>
    <t>10.92.101.222</t>
  </si>
  <si>
    <t>10.92.102.222</t>
  </si>
  <si>
    <t>10.92.103.222</t>
  </si>
  <si>
    <t>10.92.100.223</t>
  </si>
  <si>
    <t>10.92.101.223</t>
  </si>
  <si>
    <t>10.92.102.223</t>
  </si>
  <si>
    <t>10.92.103.223</t>
  </si>
  <si>
    <t>10.92.100.224</t>
  </si>
  <si>
    <t>10.92.101.224</t>
  </si>
  <si>
    <t>10.92.102.224</t>
  </si>
  <si>
    <t>10.92.103.224</t>
  </si>
  <si>
    <t>10.92.100.225</t>
  </si>
  <si>
    <t>10.92.101.225</t>
  </si>
  <si>
    <t>10.92.102.225</t>
  </si>
  <si>
    <t>10.92.103.225</t>
  </si>
  <si>
    <t>10.92.100.226</t>
  </si>
  <si>
    <t>10.92.101.226</t>
  </si>
  <si>
    <t>10.92.102.226</t>
  </si>
  <si>
    <t>10.92.103.226</t>
  </si>
  <si>
    <t>10.92.100.227</t>
  </si>
  <si>
    <t>10.92.101.227</t>
  </si>
  <si>
    <t>10.92.102.227</t>
  </si>
  <si>
    <t>10.92.103.227</t>
  </si>
  <si>
    <t>10.92.100.228</t>
  </si>
  <si>
    <t>10.92.101.228</t>
  </si>
  <si>
    <t>10.92.102.228</t>
  </si>
  <si>
    <t>10.92.103.228</t>
  </si>
  <si>
    <t>10.92.100.229</t>
  </si>
  <si>
    <t>10.92.101.229</t>
  </si>
  <si>
    <t>10.92.102.229</t>
  </si>
  <si>
    <t>10.92.103.229</t>
  </si>
  <si>
    <t>10.92.100.230</t>
  </si>
  <si>
    <t>10.92.101.230</t>
  </si>
  <si>
    <t>10.92.102.230</t>
  </si>
  <si>
    <t>10.92.103.230</t>
  </si>
  <si>
    <t>10.92.100.231</t>
  </si>
  <si>
    <t>10.92.101.231</t>
  </si>
  <si>
    <t>10.92.102.231</t>
  </si>
  <si>
    <t>10.92.103.231</t>
  </si>
  <si>
    <t>10.92.100.232</t>
  </si>
  <si>
    <t>10.92.101.232</t>
  </si>
  <si>
    <t>10.92.102.232</t>
  </si>
  <si>
    <t>10.92.103.232</t>
  </si>
  <si>
    <t>10.92.100.233</t>
  </si>
  <si>
    <t>10.92.101.233</t>
  </si>
  <si>
    <t>10.92.102.233</t>
  </si>
  <si>
    <t>10.92.103.233</t>
  </si>
  <si>
    <t>10.92.100.234</t>
  </si>
  <si>
    <t>10.92.101.234</t>
  </si>
  <si>
    <t>10.92.102.234</t>
  </si>
  <si>
    <t>10.92.103.234</t>
  </si>
  <si>
    <t>10.92.100.235</t>
  </si>
  <si>
    <t>10.92.101.235</t>
  </si>
  <si>
    <t>10.92.102.235</t>
  </si>
  <si>
    <t>10.92.103.235</t>
  </si>
  <si>
    <t>10.92.100.236</t>
  </si>
  <si>
    <t>10.92.101.236</t>
  </si>
  <si>
    <t>10.92.102.236</t>
  </si>
  <si>
    <t>10.92.103.236</t>
  </si>
  <si>
    <t>10.92.100.237</t>
  </si>
  <si>
    <t>10.92.101.237</t>
  </si>
  <si>
    <t>10.92.102.237</t>
  </si>
  <si>
    <t>10.92.103.237</t>
  </si>
  <si>
    <t>10.92.100.238</t>
  </si>
  <si>
    <t>10.92.101.238</t>
  </si>
  <si>
    <t>10.92.102.238</t>
  </si>
  <si>
    <t>10.92.103.238</t>
  </si>
  <si>
    <t>10.92.100.239</t>
  </si>
  <si>
    <t>10.92.101.239</t>
  </si>
  <si>
    <t>10.92.102.239</t>
  </si>
  <si>
    <t>10.92.103.239</t>
  </si>
  <si>
    <t>10.92.100.240</t>
  </si>
  <si>
    <t>10.92.101.240</t>
  </si>
  <si>
    <t>10.92.102.240</t>
  </si>
  <si>
    <t>10.92.103.240</t>
  </si>
  <si>
    <t>10.92.100.241</t>
  </si>
  <si>
    <t>10.92.101.241</t>
  </si>
  <si>
    <t>10.92.102.241</t>
  </si>
  <si>
    <t>10.92.103.241</t>
  </si>
  <si>
    <t>10.92.100.242</t>
  </si>
  <si>
    <t>10.92.101.242</t>
  </si>
  <si>
    <t>10.92.102.242</t>
  </si>
  <si>
    <t>10.92.103.242</t>
  </si>
  <si>
    <t>10.92.100.243</t>
  </si>
  <si>
    <t>10.92.101.243</t>
  </si>
  <si>
    <t>10.92.102.243</t>
  </si>
  <si>
    <t>10.92.103.243</t>
  </si>
  <si>
    <t>10.92.100.244</t>
  </si>
  <si>
    <t>10.92.101.244</t>
  </si>
  <si>
    <t>10.92.102.244</t>
  </si>
  <si>
    <t>10.92.103.244</t>
  </si>
  <si>
    <t>10.92.100.245</t>
  </si>
  <si>
    <t>10.92.101.245</t>
  </si>
  <si>
    <t>10.92.102.245</t>
  </si>
  <si>
    <t>10.92.103.245</t>
  </si>
  <si>
    <t>10.92.100.246</t>
  </si>
  <si>
    <t>10.92.101.246</t>
  </si>
  <si>
    <t>10.92.102.246</t>
  </si>
  <si>
    <t>10.92.103.246</t>
  </si>
  <si>
    <t>10.92.100.247</t>
  </si>
  <si>
    <t>10.92.101.247</t>
  </si>
  <si>
    <t>10.92.102.247</t>
  </si>
  <si>
    <t>10.92.103.247</t>
  </si>
  <si>
    <t>10.92.100.248</t>
  </si>
  <si>
    <t>10.92.101.248</t>
  </si>
  <si>
    <t>10.92.102.248</t>
  </si>
  <si>
    <t>10.92.103.248</t>
  </si>
  <si>
    <t>10.92.100.249</t>
  </si>
  <si>
    <t>10.92.101.249</t>
  </si>
  <si>
    <t>10.92.102.249</t>
  </si>
  <si>
    <t>10.92.103.249</t>
  </si>
  <si>
    <t>10.92.100.250</t>
  </si>
  <si>
    <t>10.92.101.250</t>
  </si>
  <si>
    <t>10.92.102.250</t>
  </si>
  <si>
    <t>10.92.103.250</t>
  </si>
  <si>
    <t>10.92.100.251</t>
  </si>
  <si>
    <t>10.92.101.251</t>
  </si>
  <si>
    <t>10.92.102.251</t>
  </si>
  <si>
    <t>10.92.103.251</t>
  </si>
  <si>
    <t>10.92.100.252</t>
  </si>
  <si>
    <t>10.92.101.252</t>
  </si>
  <si>
    <t>10.92.102.252</t>
  </si>
  <si>
    <t>10.92.103.252</t>
  </si>
  <si>
    <t>10.92.100.253</t>
  </si>
  <si>
    <t>10.92.101.253</t>
  </si>
  <si>
    <t>10.92.102.253</t>
  </si>
  <si>
    <t>10.92.103.253</t>
  </si>
  <si>
    <t>10.92.100.254</t>
  </si>
  <si>
    <t>10.92.101.254</t>
  </si>
  <si>
    <t>10.92.102.254</t>
  </si>
  <si>
    <t>10.92.103.254</t>
  </si>
  <si>
    <t>10.92.100.255</t>
  </si>
  <si>
    <t>10.92.101.255</t>
  </si>
  <si>
    <t>10.92.102.255</t>
  </si>
  <si>
    <t>10.92.103.255</t>
  </si>
  <si>
    <t>GW</t>
    <phoneticPr fontId="17" type="noConversion"/>
  </si>
  <si>
    <t>vf12p1tcswt1.vsmc.com</t>
    <phoneticPr fontId="17" type="noConversion"/>
  </si>
  <si>
    <t>vf12p1tcswt2.vsmc.com</t>
    <phoneticPr fontId="17" type="noConversion"/>
  </si>
  <si>
    <t>vf12p1tcswt3.vsmc.com</t>
    <phoneticPr fontId="17" type="noConversion"/>
  </si>
  <si>
    <t>VSAN  Witness</t>
    <phoneticPr fontId="14" type="noConversion"/>
  </si>
  <si>
    <t>vf12p1tcsaptwt.vsmc.com</t>
    <phoneticPr fontId="17" type="noConversion"/>
  </si>
  <si>
    <t>172.16.11.60</t>
  </si>
  <si>
    <t>172.16.12.60</t>
  </si>
  <si>
    <t>vf12p1tcsvds01</t>
    <phoneticPr fontId="14" type="noConversion"/>
  </si>
  <si>
    <t>vf12p1tcsvsan01</t>
    <phoneticPr fontId="14" type="noConversion"/>
  </si>
  <si>
    <t>vmnic0,vmnic6</t>
    <phoneticPr fontId="14" type="noConversion"/>
  </si>
  <si>
    <t>vf12p1tcsvds01-pg-mgmt</t>
    <phoneticPr fontId="14" type="noConversion"/>
  </si>
  <si>
    <t>vf12p1tcsvds01-pg-vmotion</t>
    <phoneticPr fontId="14" type="noConversion"/>
  </si>
  <si>
    <t>vf12p1tcsvsan01-vsan</t>
    <phoneticPr fontId="14" type="noConversion"/>
  </si>
  <si>
    <t>vf12p1tcsvds01-pg-vtep</t>
    <phoneticPr fontId="14" type="noConversion"/>
  </si>
  <si>
    <t>VI Workload :TCS/EAP Cluster 4</t>
    <phoneticPr fontId="17" type="noConversion"/>
  </si>
  <si>
    <t>VI Workload :TCS/EAP Cluster 5</t>
    <phoneticPr fontId="17" type="noConversion"/>
  </si>
  <si>
    <t>( Gold 6534 8C*2, / 128GB(32GB*4) / SSD 960GB*2 (RAID 1)/ 1GB*8 / Mellanox 10/25GbE*4 / 32Gb 2-port FC HBA x 2)"'</t>
    <phoneticPr fontId="17" type="noConversion"/>
  </si>
  <si>
    <t>MGMT Domain</t>
    <phoneticPr fontId="14" type="noConversion"/>
  </si>
  <si>
    <t>MGMT</t>
    <phoneticPr fontId="17" type="noConversion"/>
  </si>
  <si>
    <t>MGMT VM Server*</t>
    <phoneticPr fontId="17" type="noConversion"/>
  </si>
  <si>
    <t>172.16.14..57</t>
  </si>
  <si>
    <t>172.16.14..58</t>
  </si>
  <si>
    <t>172.16.14..59</t>
  </si>
  <si>
    <t>172.16.14..60</t>
  </si>
  <si>
    <t>172.16.14..61</t>
  </si>
  <si>
    <t>172.16.14..62</t>
  </si>
  <si>
    <t>172.16.14..63</t>
  </si>
  <si>
    <t>172.16.14..64</t>
  </si>
  <si>
    <t>172.16.15.57</t>
  </si>
  <si>
    <t>172.16.15.58</t>
  </si>
  <si>
    <t>172.16.15.59</t>
  </si>
  <si>
    <t>172.16.15.60</t>
  </si>
  <si>
    <t>172.16.15.61</t>
  </si>
  <si>
    <t>172.16.15.62</t>
  </si>
  <si>
    <t>172.16.15.63</t>
  </si>
  <si>
    <t>172.16.15.64</t>
  </si>
  <si>
    <t>172.16.11.75</t>
  </si>
  <si>
    <t>10.92.102.70</t>
    <phoneticPr fontId="14" type="noConversion"/>
  </si>
  <si>
    <t>172.16.11.70</t>
    <phoneticPr fontId="14" type="noConversion"/>
  </si>
  <si>
    <t>172.16.11.77</t>
  </si>
  <si>
    <t>172.16.11.78</t>
  </si>
  <si>
    <t>172.16.11.79</t>
  </si>
  <si>
    <t>172.16.11.80</t>
  </si>
  <si>
    <t>172.16.11.81</t>
  </si>
  <si>
    <t>172.16.12.70</t>
    <phoneticPr fontId="14" type="noConversion"/>
  </si>
  <si>
    <t>172.16.12.77</t>
  </si>
  <si>
    <t>172.16.12.78</t>
  </si>
  <si>
    <t>172.16.12.79</t>
  </si>
  <si>
    <t>172.16.12.80</t>
  </si>
  <si>
    <t>172.16.12.81</t>
  </si>
  <si>
    <t xml:space="preserve">
( Gold 6426Y 16C*2, / 512GB(32GB*16) / SSD 960GB*2 (RAID 1) / 1GB*8 / Mellanox 10/25GbE*4 / 32Gb 2-port FC HBA x 2)</t>
    <phoneticPr fontId="60" type="noConversion"/>
  </si>
  <si>
    <t>56.448TB</t>
    <phoneticPr fontId="17" type="noConversion"/>
  </si>
  <si>
    <r>
      <rPr>
        <sz val="10"/>
        <rFont val="Calibri"/>
        <family val="2"/>
        <charset val="1"/>
      </rPr>
      <t>﻿</t>
    </r>
    <r>
      <rPr>
        <sz val="10"/>
        <rFont val="Aptos"/>
        <family val="2"/>
      </rPr>
      <t>2.(AMHS-</t>
    </r>
    <r>
      <rPr>
        <sz val="10"/>
        <rFont val="Microsoft JhengHei"/>
        <family val="2"/>
        <charset val="136"/>
      </rPr>
      <t>振祐</t>
    </r>
    <r>
      <rPr>
        <sz val="10"/>
        <rFont val="Aptos"/>
        <family val="2"/>
      </rPr>
      <t>)-AMHS AP Server</t>
    </r>
    <r>
      <rPr>
        <sz val="10"/>
        <rFont val="Aptos"/>
        <family val="2"/>
        <charset val="1"/>
      </rPr>
      <t>-1</t>
    </r>
    <phoneticPr fontId="17" type="noConversion"/>
  </si>
  <si>
    <r>
      <rPr>
        <sz val="10"/>
        <rFont val="Calibri"/>
        <family val="2"/>
        <charset val="1"/>
      </rPr>
      <t>﻿</t>
    </r>
    <r>
      <rPr>
        <sz val="10"/>
        <rFont val="Aptos"/>
        <family val="2"/>
      </rPr>
      <t>2.(AMHS-</t>
    </r>
    <r>
      <rPr>
        <sz val="10"/>
        <rFont val="Microsoft JhengHei"/>
        <family val="2"/>
        <charset val="136"/>
      </rPr>
      <t>振祐</t>
    </r>
    <r>
      <rPr>
        <sz val="10"/>
        <rFont val="Aptos"/>
        <family val="2"/>
      </rPr>
      <t>)-AMHS AP Server</t>
    </r>
    <r>
      <rPr>
        <sz val="10"/>
        <rFont val="Aptos"/>
        <family val="2"/>
        <charset val="1"/>
      </rPr>
      <t>-2</t>
    </r>
    <r>
      <rPr>
        <sz val="12"/>
        <color theme="1"/>
        <rFont val="Calibri"/>
        <family val="2"/>
        <charset val="136"/>
        <scheme val="minor"/>
      </rPr>
      <t/>
    </r>
  </si>
  <si>
    <r>
      <t>﻿2.(AMHS-</t>
    </r>
    <r>
      <rPr>
        <sz val="10.5"/>
        <color theme="1"/>
        <rFont val="Microsoft JhengHei"/>
        <family val="2"/>
        <charset val="136"/>
      </rPr>
      <t>振祐</t>
    </r>
    <r>
      <rPr>
        <sz val="10.5"/>
        <color theme="1"/>
        <rFont val="Calibri"/>
        <family val="2"/>
        <scheme val="minor"/>
      </rPr>
      <t>)-AMHS AP Test Server-1</t>
    </r>
    <phoneticPr fontId="17" type="noConversion"/>
  </si>
  <si>
    <r>
      <t>﻿2.(AMHS-</t>
    </r>
    <r>
      <rPr>
        <sz val="10.5"/>
        <color theme="1"/>
        <rFont val="Microsoft JhengHei"/>
        <family val="2"/>
        <charset val="136"/>
      </rPr>
      <t>振祐</t>
    </r>
    <r>
      <rPr>
        <sz val="10.5"/>
        <color theme="1"/>
        <rFont val="Calibri"/>
        <family val="2"/>
        <scheme val="minor"/>
      </rPr>
      <t>)-AMHS AP Test Server-2</t>
    </r>
    <r>
      <rPr>
        <sz val="12"/>
        <color theme="1"/>
        <rFont val="Calibri"/>
        <family val="2"/>
        <charset val="136"/>
        <scheme val="minor"/>
      </rPr>
      <t/>
    </r>
  </si>
  <si>
    <r>
      <t>﻿1.(NTD-</t>
    </r>
    <r>
      <rPr>
        <sz val="10.5"/>
        <color theme="1"/>
        <rFont val="Microsoft JhengHei"/>
        <family val="3"/>
        <charset val="136"/>
      </rPr>
      <t>彥道</t>
    </r>
    <r>
      <rPr>
        <sz val="10.5"/>
        <color theme="1"/>
        <rFont val="Calibri"/>
        <family val="2"/>
        <scheme val="minor"/>
      </rPr>
      <t>)ETL  Server -1</t>
    </r>
    <phoneticPr fontId="17" type="noConversion"/>
  </si>
  <si>
    <r>
      <t>﻿1.(NTD-</t>
    </r>
    <r>
      <rPr>
        <sz val="10.5"/>
        <color theme="1"/>
        <rFont val="Microsoft JhengHei"/>
        <family val="3"/>
        <charset val="136"/>
      </rPr>
      <t>彥道</t>
    </r>
    <r>
      <rPr>
        <sz val="10.5"/>
        <color theme="1"/>
        <rFont val="Calibri"/>
        <family val="2"/>
        <scheme val="minor"/>
      </rPr>
      <t>)ETL  Server -2</t>
    </r>
    <r>
      <rPr>
        <sz val="12"/>
        <color theme="1"/>
        <rFont val="Calibri"/>
        <family val="2"/>
        <charset val="136"/>
        <scheme val="minor"/>
      </rPr>
      <t/>
    </r>
  </si>
  <si>
    <r>
      <t>﻿1.(NTD-</t>
    </r>
    <r>
      <rPr>
        <sz val="10.5"/>
        <color theme="1"/>
        <rFont val="Microsoft JhengHei"/>
        <family val="3"/>
        <charset val="136"/>
      </rPr>
      <t>彥道</t>
    </r>
    <r>
      <rPr>
        <sz val="10.5"/>
        <color theme="1"/>
        <rFont val="Calibri"/>
        <family val="2"/>
        <scheme val="minor"/>
      </rPr>
      <t>)Web  Server -1</t>
    </r>
    <phoneticPr fontId="17" type="noConversion"/>
  </si>
  <si>
    <r>
      <t>﻿1.(NTD-</t>
    </r>
    <r>
      <rPr>
        <sz val="10.5"/>
        <color theme="1"/>
        <rFont val="Microsoft JhengHei"/>
        <family val="3"/>
        <charset val="136"/>
      </rPr>
      <t>彥道</t>
    </r>
    <r>
      <rPr>
        <sz val="10.5"/>
        <color theme="1"/>
        <rFont val="Calibri"/>
        <family val="2"/>
        <scheme val="minor"/>
      </rPr>
      <t>)Web  Server -2</t>
    </r>
    <r>
      <rPr>
        <sz val="12"/>
        <color theme="1"/>
        <rFont val="Calibri"/>
        <family val="2"/>
        <charset val="136"/>
        <scheme val="minor"/>
      </rPr>
      <t/>
    </r>
  </si>
  <si>
    <r>
      <t>﻿2.(NTD-</t>
    </r>
    <r>
      <rPr>
        <sz val="10.5"/>
        <color theme="1"/>
        <rFont val="Microsoft JhengHei"/>
        <family val="2"/>
        <charset val="136"/>
      </rPr>
      <t>彥道</t>
    </r>
    <r>
      <rPr>
        <sz val="10.5"/>
        <color theme="1"/>
        <rFont val="Calibri"/>
        <family val="2"/>
        <scheme val="minor"/>
      </rPr>
      <t>)SP Convertor and Loader Server -1</t>
    </r>
    <phoneticPr fontId="17" type="noConversion"/>
  </si>
  <si>
    <r>
      <t>﻿2.(NTD-</t>
    </r>
    <r>
      <rPr>
        <sz val="10.5"/>
        <color theme="1"/>
        <rFont val="Microsoft JhengHei"/>
        <family val="2"/>
        <charset val="136"/>
      </rPr>
      <t>彥道</t>
    </r>
    <r>
      <rPr>
        <sz val="10.5"/>
        <color theme="1"/>
        <rFont val="Calibri"/>
        <family val="2"/>
        <scheme val="minor"/>
      </rPr>
      <t>)SP Convertor and Loader Server -2</t>
    </r>
    <r>
      <rPr>
        <sz val="12"/>
        <color theme="1"/>
        <rFont val="Calibri"/>
        <family val="2"/>
        <charset val="136"/>
        <scheme val="minor"/>
      </rPr>
      <t/>
    </r>
  </si>
  <si>
    <r>
      <t>﻿1.(MITD-</t>
    </r>
    <r>
      <rPr>
        <sz val="10.5"/>
        <color theme="1"/>
        <rFont val="Microsoft JhengHei"/>
        <family val="2"/>
        <charset val="136"/>
      </rPr>
      <t>志吉</t>
    </r>
    <r>
      <rPr>
        <sz val="10.5"/>
        <color theme="1"/>
        <rFont val="Calibri"/>
        <family val="2"/>
        <scheme val="minor"/>
      </rPr>
      <t>)FILE server -1</t>
    </r>
    <phoneticPr fontId="17" type="noConversion"/>
  </si>
  <si>
    <r>
      <t>﻿1.(MITD-</t>
    </r>
    <r>
      <rPr>
        <sz val="10.5"/>
        <color theme="1"/>
        <rFont val="Microsoft JhengHei"/>
        <family val="2"/>
        <charset val="136"/>
      </rPr>
      <t>志吉</t>
    </r>
    <r>
      <rPr>
        <sz val="10.5"/>
        <color theme="1"/>
        <rFont val="Calibri"/>
        <family val="2"/>
        <scheme val="minor"/>
      </rPr>
      <t>)FILE server -2</t>
    </r>
    <r>
      <rPr>
        <sz val="12"/>
        <color theme="1"/>
        <rFont val="Calibri"/>
        <family val="2"/>
        <charset val="136"/>
        <scheme val="minor"/>
      </rPr>
      <t/>
    </r>
  </si>
  <si>
    <r>
      <t>﻿5. (MITD-</t>
    </r>
    <r>
      <rPr>
        <sz val="10.5"/>
        <color theme="1"/>
        <rFont val="Microsoft JhengHei"/>
        <family val="2"/>
        <charset val="136"/>
      </rPr>
      <t>志吉</t>
    </r>
    <r>
      <rPr>
        <sz val="10.5"/>
        <color theme="1"/>
        <rFont val="Calibri"/>
        <family val="2"/>
        <scheme val="minor"/>
      </rPr>
      <t>)Web Service server(In-line use) -1</t>
    </r>
    <phoneticPr fontId="17" type="noConversion"/>
  </si>
  <si>
    <r>
      <t>﻿5. (MITD-</t>
    </r>
    <r>
      <rPr>
        <sz val="10.5"/>
        <color theme="1"/>
        <rFont val="Microsoft JhengHei"/>
        <family val="2"/>
        <charset val="136"/>
      </rPr>
      <t>志吉</t>
    </r>
    <r>
      <rPr>
        <sz val="10.5"/>
        <color theme="1"/>
        <rFont val="Calibri"/>
        <family val="2"/>
        <scheme val="minor"/>
      </rPr>
      <t>)Web Service server(In-line use) -2</t>
    </r>
    <r>
      <rPr>
        <sz val="12"/>
        <color theme="1"/>
        <rFont val="Calibri"/>
        <family val="2"/>
        <charset val="136"/>
        <scheme val="minor"/>
      </rPr>
      <t/>
    </r>
  </si>
  <si>
    <r>
      <t>﻿7. (MITD-</t>
    </r>
    <r>
      <rPr>
        <sz val="10.5"/>
        <color theme="1"/>
        <rFont val="Microsoft JhengHei"/>
        <family val="2"/>
        <charset val="136"/>
      </rPr>
      <t>志吉</t>
    </r>
    <r>
      <rPr>
        <sz val="10.5"/>
        <color theme="1"/>
        <rFont val="Calibri"/>
        <family val="2"/>
        <scheme val="minor"/>
      </rPr>
      <t>)AP server -1</t>
    </r>
    <phoneticPr fontId="17" type="noConversion"/>
  </si>
  <si>
    <r>
      <t>﻿7. (MITD-</t>
    </r>
    <r>
      <rPr>
        <sz val="10.5"/>
        <color theme="1"/>
        <rFont val="Microsoft JhengHei"/>
        <family val="2"/>
        <charset val="136"/>
      </rPr>
      <t>志吉</t>
    </r>
    <r>
      <rPr>
        <sz val="10.5"/>
        <color theme="1"/>
        <rFont val="Calibri"/>
        <family val="2"/>
        <scheme val="minor"/>
      </rPr>
      <t>)AP server -2</t>
    </r>
    <r>
      <rPr>
        <sz val="12"/>
        <color theme="1"/>
        <rFont val="Calibri"/>
        <family val="2"/>
        <charset val="136"/>
        <scheme val="minor"/>
      </rPr>
      <t/>
    </r>
  </si>
  <si>
    <r>
      <t>﻿8. (MITD-</t>
    </r>
    <r>
      <rPr>
        <sz val="10.5"/>
        <color theme="1"/>
        <rFont val="Microsoft JhengHei"/>
        <family val="3"/>
        <charset val="136"/>
      </rPr>
      <t>志吉</t>
    </r>
    <r>
      <rPr>
        <sz val="10.5"/>
        <color theme="1"/>
        <rFont val="Calibri"/>
        <family val="2"/>
        <scheme val="minor"/>
      </rPr>
      <t>)Linux Server -1</t>
    </r>
    <phoneticPr fontId="17" type="noConversion"/>
  </si>
  <si>
    <r>
      <t>﻿8. (MITD-</t>
    </r>
    <r>
      <rPr>
        <sz val="10.5"/>
        <color theme="1"/>
        <rFont val="Microsoft JhengHei"/>
        <family val="3"/>
        <charset val="136"/>
      </rPr>
      <t>志吉</t>
    </r>
    <r>
      <rPr>
        <sz val="10.5"/>
        <color theme="1"/>
        <rFont val="Calibri"/>
        <family val="2"/>
        <scheme val="minor"/>
      </rPr>
      <t>)Linux Server -2</t>
    </r>
    <r>
      <rPr>
        <sz val="12"/>
        <color theme="1"/>
        <rFont val="Calibri"/>
        <family val="2"/>
        <charset val="136"/>
        <scheme val="minor"/>
      </rPr>
      <t/>
    </r>
  </si>
  <si>
    <r>
      <t>﻿8. (MITD-</t>
    </r>
    <r>
      <rPr>
        <sz val="10.5"/>
        <color theme="1"/>
        <rFont val="Microsoft JhengHei"/>
        <family val="2"/>
        <charset val="136"/>
      </rPr>
      <t>志吉</t>
    </r>
    <r>
      <rPr>
        <sz val="10.5"/>
        <color theme="1"/>
        <rFont val="Calibri"/>
        <family val="2"/>
        <scheme val="minor"/>
      </rPr>
      <t>)Windows Server -1
(RG</t>
    </r>
    <r>
      <rPr>
        <sz val="10.5"/>
        <color theme="1"/>
        <rFont val="Microsoft JhengHei"/>
        <family val="2"/>
        <charset val="136"/>
      </rPr>
      <t>轉抛</t>
    </r>
    <r>
      <rPr>
        <sz val="10.5"/>
        <color theme="1"/>
        <rFont val="Calibri"/>
        <family val="2"/>
        <scheme val="minor"/>
      </rPr>
      <t>)</t>
    </r>
    <phoneticPr fontId="17" type="noConversion"/>
  </si>
  <si>
    <r>
      <t>﻿8. (MITD-</t>
    </r>
    <r>
      <rPr>
        <sz val="10.5"/>
        <color theme="1"/>
        <rFont val="Microsoft JhengHei"/>
        <family val="2"/>
        <charset val="136"/>
      </rPr>
      <t>志吉</t>
    </r>
    <r>
      <rPr>
        <sz val="10.5"/>
        <color theme="1"/>
        <rFont val="Calibri"/>
        <family val="2"/>
        <scheme val="minor"/>
      </rPr>
      <t>)Windows Server -2
(RG轉抛)</t>
    </r>
  </si>
  <si>
    <r>
      <t>﻿Watch Web Servers development (NTD)--&gt; (</t>
    </r>
    <r>
      <rPr>
        <sz val="10.5"/>
        <color theme="1"/>
        <rFont val="Microsoft JhengHei"/>
        <family val="2"/>
        <charset val="136"/>
      </rPr>
      <t>沛儒</t>
    </r>
    <r>
      <rPr>
        <sz val="10.5"/>
        <color theme="1"/>
        <rFont val="Calibri"/>
        <family val="2"/>
        <scheme val="minor"/>
      </rPr>
      <t>FAD)-&gt;WatchWeb-1</t>
    </r>
    <phoneticPr fontId="17" type="noConversion"/>
  </si>
  <si>
    <r>
      <t>﻿Watch Web Servers development (NTD)--&gt; (</t>
    </r>
    <r>
      <rPr>
        <sz val="10.5"/>
        <color theme="1"/>
        <rFont val="Microsoft JhengHei"/>
        <family val="2"/>
        <charset val="136"/>
      </rPr>
      <t>沛儒</t>
    </r>
    <r>
      <rPr>
        <sz val="10.5"/>
        <color theme="1"/>
        <rFont val="Calibri"/>
        <family val="2"/>
        <scheme val="minor"/>
      </rPr>
      <t>FAD)-&gt;WatchWeb-2</t>
    </r>
    <r>
      <rPr>
        <sz val="12"/>
        <color theme="1"/>
        <rFont val="Calibri"/>
        <family val="2"/>
        <charset val="136"/>
        <scheme val="minor"/>
      </rPr>
      <t/>
    </r>
  </si>
  <si>
    <r>
      <t>﻿Watch AP Servers development (NTD)--&gt; (</t>
    </r>
    <r>
      <rPr>
        <sz val="10.5"/>
        <color theme="1"/>
        <rFont val="Microsoft JhengHei"/>
        <family val="3"/>
        <charset val="136"/>
      </rPr>
      <t>沛儒</t>
    </r>
    <r>
      <rPr>
        <sz val="10.5"/>
        <color theme="1"/>
        <rFont val="Calibri"/>
        <family val="2"/>
        <scheme val="minor"/>
      </rPr>
      <t>FAD)--&gt;WatchTM &amp; Loading-1</t>
    </r>
    <phoneticPr fontId="17" type="noConversion"/>
  </si>
  <si>
    <r>
      <t>﻿Watch AP Servers development (NTD)--&gt; (</t>
    </r>
    <r>
      <rPr>
        <sz val="10.5"/>
        <color theme="1"/>
        <rFont val="Microsoft JhengHei"/>
        <family val="3"/>
        <charset val="136"/>
      </rPr>
      <t>沛儒</t>
    </r>
    <r>
      <rPr>
        <sz val="10.5"/>
        <color theme="1"/>
        <rFont val="Calibri"/>
        <family val="2"/>
        <scheme val="minor"/>
      </rPr>
      <t>FAD)--&gt;WatchTM &amp; Loading-2</t>
    </r>
    <r>
      <rPr>
        <sz val="12"/>
        <color theme="1"/>
        <rFont val="Calibri"/>
        <family val="2"/>
        <charset val="136"/>
        <scheme val="minor"/>
      </rPr>
      <t/>
    </r>
  </si>
  <si>
    <t xml:space="preserve">temp dns </t>
    <phoneticPr fontId="17" type="noConversion"/>
  </si>
  <si>
    <t>10.91.100.2</t>
  </si>
  <si>
    <t>10.91.100.3</t>
  </si>
  <si>
    <t>10.91.100.4</t>
  </si>
  <si>
    <t>10.91.100.5</t>
  </si>
  <si>
    <t>10.91.100.6</t>
  </si>
  <si>
    <t>10.91.100.7</t>
  </si>
  <si>
    <t>10.91.100.8</t>
  </si>
  <si>
    <t>10.91.100.9</t>
  </si>
  <si>
    <t>10.91.100.10</t>
  </si>
  <si>
    <t>10.91.100.11</t>
  </si>
  <si>
    <t>10.91.100.12</t>
  </si>
  <si>
    <t>10.91.100.13</t>
  </si>
  <si>
    <t>10.91.100.14</t>
  </si>
  <si>
    <t>10.91.100.15</t>
  </si>
  <si>
    <t>10.91.100.16</t>
  </si>
  <si>
    <t>10.91.100.17</t>
  </si>
  <si>
    <t>10.91.100.18</t>
  </si>
  <si>
    <t>10.91.100.19</t>
  </si>
  <si>
    <t>10.91.100.20</t>
  </si>
  <si>
    <t>10.91.100.21</t>
  </si>
  <si>
    <t>10.91.100.22</t>
  </si>
  <si>
    <t>10.91.100.23</t>
  </si>
  <si>
    <t>10.91.100.24</t>
  </si>
  <si>
    <t>10.91.100.25</t>
  </si>
  <si>
    <t>10.91.100.35</t>
  </si>
  <si>
    <t>10.91.100.36</t>
  </si>
  <si>
    <t>10.91.100.37</t>
  </si>
  <si>
    <t>10.91.100.38</t>
  </si>
  <si>
    <t>10.91.100.39</t>
  </si>
  <si>
    <t>10.91.100.40</t>
  </si>
  <si>
    <t>10.91.100.41</t>
  </si>
  <si>
    <t>10.91.100.42</t>
  </si>
  <si>
    <t>10.91.100.43</t>
  </si>
  <si>
    <t>10.91.100.44</t>
  </si>
  <si>
    <t>10.91.100.45</t>
  </si>
  <si>
    <t>10.91.100.46</t>
  </si>
  <si>
    <t>10.91.100.47</t>
  </si>
  <si>
    <t>10.91.100.48</t>
  </si>
  <si>
    <t>10.91.100.49</t>
  </si>
  <si>
    <t>10.91.100.50</t>
  </si>
  <si>
    <t>10.91.100.51</t>
  </si>
  <si>
    <t>10.91.100.52</t>
  </si>
  <si>
    <t>10.91.100.53</t>
  </si>
  <si>
    <t>10.91.100.54</t>
  </si>
  <si>
    <t>10.91.100.55</t>
  </si>
  <si>
    <t>10.91.100.56</t>
  </si>
  <si>
    <t>10.91.100.57</t>
  </si>
  <si>
    <t>10.91.100.58</t>
  </si>
  <si>
    <t>10.91.100.59</t>
  </si>
  <si>
    <t>10.91.100.60</t>
  </si>
  <si>
    <t>10.91.100.61</t>
  </si>
  <si>
    <t>10.91.100.62</t>
  </si>
  <si>
    <t>10.91.100.63</t>
  </si>
  <si>
    <t>10.91.100.64</t>
  </si>
  <si>
    <t>10.91.100.65</t>
  </si>
  <si>
    <t>10.91.100.66</t>
  </si>
  <si>
    <t>10.91.100.67</t>
  </si>
  <si>
    <t>10.91.100.68</t>
  </si>
  <si>
    <t>10.91.100.69</t>
  </si>
  <si>
    <t>10.91.100.70</t>
  </si>
  <si>
    <t>10.91.100.71</t>
  </si>
  <si>
    <t>10.91.100.72</t>
  </si>
  <si>
    <t>10.91.100.73</t>
  </si>
  <si>
    <t>10.91.100.74</t>
  </si>
  <si>
    <t>10.91.100.75</t>
  </si>
  <si>
    <t>10.91.100.76</t>
  </si>
  <si>
    <t>10.91.100.77</t>
  </si>
  <si>
    <t>10.91.100.78</t>
  </si>
  <si>
    <t>10.91.100.79</t>
  </si>
  <si>
    <t>10.91.100.80</t>
  </si>
  <si>
    <t>10.91.100.81</t>
  </si>
  <si>
    <t>10.91.100.82</t>
  </si>
  <si>
    <t>10.91.100.83</t>
  </si>
  <si>
    <t>10.91.100.84</t>
  </si>
  <si>
    <t>10.91.100.85</t>
  </si>
  <si>
    <t>10.91.100.86</t>
  </si>
  <si>
    <t>10.91.100.87</t>
  </si>
  <si>
    <t>10.91.100.88</t>
  </si>
  <si>
    <t>10.91.100.89</t>
  </si>
  <si>
    <t>10.91.100.90</t>
  </si>
  <si>
    <t>10.91.100.91</t>
  </si>
  <si>
    <t>10.91.100.92</t>
  </si>
  <si>
    <t>10.91.100.93</t>
  </si>
  <si>
    <t>10.91.100.94</t>
  </si>
  <si>
    <t>10.91.100.95</t>
  </si>
  <si>
    <t>10.91.100.96</t>
  </si>
  <si>
    <t>10.91.100.97</t>
  </si>
  <si>
    <t>10.91.100.98</t>
  </si>
  <si>
    <t>10.91.100.99</t>
  </si>
  <si>
    <t>10.91.100.100</t>
  </si>
  <si>
    <t>10.91.100.101</t>
  </si>
  <si>
    <t>10.91.100.102</t>
  </si>
  <si>
    <t>10.91.100.103</t>
  </si>
  <si>
    <t>10.91.100.104</t>
  </si>
  <si>
    <t>10.91.100.105</t>
  </si>
  <si>
    <t>10.91.100.106</t>
  </si>
  <si>
    <t>10.91.100.107</t>
  </si>
  <si>
    <t>10.91.100.108</t>
  </si>
  <si>
    <t>10.91.100.109</t>
  </si>
  <si>
    <t>10.91.100.110</t>
  </si>
  <si>
    <t>10.91.100.111</t>
  </si>
  <si>
    <t>10.91.100.112</t>
  </si>
  <si>
    <t>10.91.100.113</t>
  </si>
  <si>
    <t>10.91.100.114</t>
  </si>
  <si>
    <t>10.91.100.115</t>
  </si>
  <si>
    <t>10.91.100.116</t>
  </si>
  <si>
    <t>10.91.100.117</t>
  </si>
  <si>
    <t>10.91.100.118</t>
  </si>
  <si>
    <t>10.91.100.119</t>
  </si>
  <si>
    <t>10.91.100.120</t>
  </si>
  <si>
    <t>10.91.100.121</t>
  </si>
  <si>
    <t>10.91.100.122</t>
  </si>
  <si>
    <t>10.91.100.123</t>
  </si>
  <si>
    <t>10.91.100.124</t>
  </si>
  <si>
    <t>10.91.100.125</t>
  </si>
  <si>
    <t>10.91.100.126</t>
  </si>
  <si>
    <t>dns.vsmc.com</t>
    <phoneticPr fontId="17" type="noConversion"/>
  </si>
  <si>
    <r>
      <t>﻿(NTD-</t>
    </r>
    <r>
      <rPr>
        <sz val="10.5"/>
        <color theme="1"/>
        <rFont val="Microsoft JhengHei"/>
        <family val="3"/>
        <charset val="136"/>
      </rPr>
      <t>彥道</t>
    </r>
    <r>
      <rPr>
        <sz val="10.5"/>
        <color theme="1"/>
        <rFont val="Calibri"/>
        <family val="2"/>
        <scheme val="minor"/>
      </rPr>
      <t>)Nifi Server  1</t>
    </r>
    <phoneticPr fontId="17" type="noConversion"/>
  </si>
  <si>
    <r>
      <t>﻿(NTD-</t>
    </r>
    <r>
      <rPr>
        <sz val="10.5"/>
        <color theme="1"/>
        <rFont val="Microsoft JhengHei"/>
        <family val="3"/>
        <charset val="136"/>
      </rPr>
      <t>彥道</t>
    </r>
    <r>
      <rPr>
        <sz val="10.5"/>
        <color theme="1"/>
        <rFont val="Calibri"/>
        <family val="2"/>
        <scheme val="minor"/>
      </rPr>
      <t>)Nifi Server  2</t>
    </r>
    <r>
      <rPr>
        <sz val="12"/>
        <color theme="1"/>
        <rFont val="Calibri"/>
        <family val="2"/>
        <charset val="136"/>
        <scheme val="minor"/>
      </rPr>
      <t/>
    </r>
  </si>
  <si>
    <r>
      <t>﻿6. (MITD-</t>
    </r>
    <r>
      <rPr>
        <sz val="10.5"/>
        <color theme="1"/>
        <rFont val="Microsoft JhengHei"/>
        <family val="2"/>
        <charset val="136"/>
      </rPr>
      <t>志吉</t>
    </r>
    <r>
      <rPr>
        <sz val="10.5"/>
        <color theme="1"/>
        <rFont val="Calibri"/>
        <family val="2"/>
        <scheme val="minor"/>
      </rPr>
      <t>)Web Service server(Off-line use) -1</t>
    </r>
    <phoneticPr fontId="17" type="noConversion"/>
  </si>
  <si>
    <r>
      <t>﻿6. (MITD-</t>
    </r>
    <r>
      <rPr>
        <sz val="10.5"/>
        <color theme="1"/>
        <rFont val="Microsoft JhengHei"/>
        <family val="2"/>
        <charset val="136"/>
      </rPr>
      <t>志吉</t>
    </r>
    <r>
      <rPr>
        <sz val="10.5"/>
        <color theme="1"/>
        <rFont val="Calibri"/>
        <family val="2"/>
        <scheme val="minor"/>
      </rPr>
      <t>)Web Service server(Off-line use) -2</t>
    </r>
    <r>
      <rPr>
        <sz val="12"/>
        <color theme="1"/>
        <rFont val="Calibri"/>
        <family val="2"/>
        <charset val="136"/>
        <scheme val="minor"/>
      </rPr>
      <t/>
    </r>
  </si>
  <si>
    <t xml:space="preserve">in house </t>
    <phoneticPr fontId="17" type="noConversion"/>
  </si>
  <si>
    <t>TCS Cluster 1</t>
    <phoneticPr fontId="17" type="noConversion"/>
  </si>
  <si>
    <t>TCS Cluster 2</t>
  </si>
  <si>
    <t>MES Cluster 4</t>
    <phoneticPr fontId="17" type="noConversion"/>
  </si>
  <si>
    <t>TCS / EAP ENG Normal Spare-1</t>
    <phoneticPr fontId="17" type="noConversion"/>
  </si>
  <si>
    <t>TCS / EAP ENG Normal Spare-2</t>
  </si>
  <si>
    <t>TCS / EAP ENG Normal Spare-3</t>
  </si>
  <si>
    <t>TCS / EAP ENG Normal Spare-4</t>
  </si>
  <si>
    <t>TCS / EAP ENG Normal Spare-5</t>
  </si>
  <si>
    <t>TCS / EAP ENG Normal Spare-6</t>
  </si>
  <si>
    <t>TCS / EAP ENG Normal Spare-7</t>
  </si>
  <si>
    <t>TCS / EAP ENG Normal Spare-8</t>
  </si>
  <si>
    <t>TCS / EAP ENG Normal Spare-9</t>
  </si>
  <si>
    <t>TCS / EAP ENG Normal Spare-10</t>
  </si>
  <si>
    <t>TCS / EAP ENG Normal Spare-11</t>
  </si>
  <si>
    <t>TCS / EAP ENG Normal Spare-12</t>
  </si>
  <si>
    <t>TCS / EAP ENG Normal Spare-13</t>
  </si>
  <si>
    <t>TCS / EAP ENG Normal Spare-14</t>
  </si>
  <si>
    <t>TCS / EAP ENG Normal Spare-15</t>
  </si>
  <si>
    <t>TCS / EAP ENG Normal Spare-16</t>
  </si>
  <si>
    <t>TCS / EAP ENG Normal Spare-17</t>
  </si>
  <si>
    <t>TCS / EAP ENG Normal Spare-18</t>
  </si>
  <si>
    <t>TCS / EAP ENG Normal Spare-19</t>
  </si>
  <si>
    <t>TCS / EAP ENG Normal Spare-20</t>
  </si>
  <si>
    <t>TCS / EAP ENG Normal Spare-21</t>
  </si>
  <si>
    <t>TCS / EAP ENG Normal Spare-22</t>
  </si>
  <si>
    <t>TCS / EAP ENG Normal Spare-23</t>
  </si>
  <si>
    <t>TCS / EAP ENG Normal Spare-24</t>
  </si>
  <si>
    <t>TCS / EAP ENG Normal Spare-25</t>
  </si>
  <si>
    <t>TCS / EAP ENG Normal Spare-26</t>
  </si>
  <si>
    <t>TCS / EAP ENG Normal Spare-27</t>
  </si>
  <si>
    <t>TCS / EAP ENG Normal Spare-28</t>
  </si>
  <si>
    <t>TCS / EAP ENG Normal Spare-29</t>
  </si>
  <si>
    <t>TCS / EAP ENG Normal Spare-30</t>
  </si>
  <si>
    <t>TCS / EAP ENG Normal Spare-31</t>
  </si>
  <si>
    <t>TCS / EAP ENG Normal Spare-32</t>
  </si>
  <si>
    <t>TCS / EAP ENG Normal Spare-33</t>
  </si>
  <si>
    <t>TCS / EAP ENG Normal Spare-34</t>
  </si>
  <si>
    <t>MES Cluster 5</t>
    <phoneticPr fontId="17" type="noConversion"/>
  </si>
  <si>
    <t>Memory Ha Buffer</t>
    <phoneticPr fontId="17" type="noConversion"/>
  </si>
  <si>
    <t>NF@ss1w0rd</t>
    <phoneticPr fontId="17" type="noConversion"/>
  </si>
  <si>
    <t>vf12pibm-2.7tb</t>
  </si>
  <si>
    <t>rdvm1 - SR650</t>
    <phoneticPr fontId="75" type="noConversion"/>
  </si>
  <si>
    <t>OA Phy Server - SR650</t>
    <phoneticPr fontId="75" type="noConversion"/>
  </si>
  <si>
    <t>lnxvm1 - SR650</t>
    <phoneticPr fontId="75" type="noConversion"/>
  </si>
  <si>
    <t>rdvm3 - SR650</t>
    <phoneticPr fontId="75" type="noConversion"/>
  </si>
  <si>
    <t>oavm9 - SR650</t>
    <phoneticPr fontId="75" type="noConversion"/>
  </si>
  <si>
    <t>lnxvm3 - SR650</t>
    <phoneticPr fontId="75" type="noConversion"/>
  </si>
  <si>
    <t>rdvm5 - SR650</t>
    <phoneticPr fontId="75" type="noConversion"/>
  </si>
  <si>
    <t>oavm7 - SR650</t>
    <phoneticPr fontId="75" type="noConversion"/>
  </si>
  <si>
    <t xml:space="preserve"> lnxvm5- SR650</t>
    <phoneticPr fontId="75" type="noConversion"/>
  </si>
  <si>
    <t>Corp-IT Dev DB Server - SR650</t>
    <phoneticPr fontId="75" type="noConversion"/>
  </si>
  <si>
    <t>oa vm5 - SR650</t>
    <phoneticPr fontId="75" type="noConversion"/>
  </si>
  <si>
    <t>Corp-IT DB Server - SR650</t>
  </si>
  <si>
    <t>oavm3 - SR650</t>
    <phoneticPr fontId="75" type="noConversion"/>
  </si>
  <si>
    <t>myvm1 - SR650</t>
    <phoneticPr fontId="75" type="noConversion"/>
  </si>
  <si>
    <t>oavm1 - SR650</t>
    <phoneticPr fontId="75" type="noConversion"/>
  </si>
  <si>
    <t>myvm3 - SR650</t>
    <phoneticPr fontId="75" type="noConversion"/>
  </si>
  <si>
    <t>PowerBI Server - SR650</t>
    <phoneticPr fontId="75" type="noConversion"/>
  </si>
  <si>
    <t>netvm1 - SR650</t>
    <phoneticPr fontId="75" type="noConversion"/>
  </si>
  <si>
    <t>OA&amp;AP Storage1 - 10.95.33.63~67</t>
    <phoneticPr fontId="75" type="noConversion"/>
  </si>
  <si>
    <t>netvm3- SR650</t>
    <phoneticPr fontId="75" type="noConversion"/>
  </si>
  <si>
    <t>netvm5 - SR650</t>
    <phoneticPr fontId="75" type="noConversion"/>
  </si>
  <si>
    <t>RD Use - 10.95.33.35~39</t>
    <phoneticPr fontId="75" type="noConversion"/>
  </si>
  <si>
    <t>netvm7 - SR650</t>
    <phoneticPr fontId="75" type="noConversion"/>
  </si>
  <si>
    <t>netvn9 - SR650</t>
    <phoneticPr fontId="75" type="noConversion"/>
  </si>
  <si>
    <t>(inHouse DB&amp;AP(non redundancy))-FS7300</t>
    <phoneticPr fontId="75" type="noConversion"/>
  </si>
  <si>
    <t>IBM FS7300 50 TB</t>
    <phoneticPr fontId="75" type="noConversion"/>
  </si>
  <si>
    <t>IBM FS7300 120 TB</t>
    <phoneticPr fontId="75" type="noConversion"/>
  </si>
  <si>
    <t>netvm11 - SR650</t>
    <phoneticPr fontId="75" type="noConversion"/>
  </si>
  <si>
    <t>inHouse Backup - Netapp C30</t>
    <phoneticPr fontId="75" type="noConversion"/>
  </si>
  <si>
    <t>(MMXMSM GIGARPT DB&amp;AP)-FS7300</t>
    <phoneticPr fontId="75" type="noConversion"/>
  </si>
  <si>
    <t>(inHouse FDC(non redundancy))-FS7300</t>
    <phoneticPr fontId="75" type="noConversion"/>
  </si>
  <si>
    <t>MES Backup - Netapp C30</t>
    <phoneticPr fontId="75" type="noConversion"/>
  </si>
  <si>
    <t>rdvm2 - SR650</t>
    <phoneticPr fontId="75" type="noConversion"/>
  </si>
  <si>
    <t>lnxvm2 - SR650</t>
    <phoneticPr fontId="75" type="noConversion"/>
  </si>
  <si>
    <t>rdvm4- SR650</t>
    <phoneticPr fontId="75" type="noConversion"/>
  </si>
  <si>
    <t>oavm10 - SR650</t>
    <phoneticPr fontId="75" type="noConversion"/>
  </si>
  <si>
    <t>lnxvm4 - SR650</t>
    <phoneticPr fontId="75" type="noConversion"/>
  </si>
  <si>
    <t>rdvm6 - SR650</t>
    <phoneticPr fontId="75" type="noConversion"/>
  </si>
  <si>
    <t>oavm8 - SR650</t>
    <phoneticPr fontId="75" type="noConversion"/>
  </si>
  <si>
    <t>lnxvm6- SR650</t>
    <phoneticPr fontId="75" type="noConversion"/>
  </si>
  <si>
    <t>Corp-IT Dev AP Server - SR650</t>
    <phoneticPr fontId="75" type="noConversion"/>
  </si>
  <si>
    <t>oavm6 - SR650</t>
    <phoneticPr fontId="75" type="noConversion"/>
  </si>
  <si>
    <t>lnxvm8 - SR650</t>
    <phoneticPr fontId="75" type="noConversion"/>
  </si>
  <si>
    <t>oavm4 - SR650</t>
    <phoneticPr fontId="75" type="noConversion"/>
  </si>
  <si>
    <t>myvm2 - SR650</t>
    <phoneticPr fontId="75" type="noConversion"/>
  </si>
  <si>
    <t xml:space="preserve"> oavm2- SR650</t>
    <phoneticPr fontId="75" type="noConversion"/>
  </si>
  <si>
    <t>myvm4 - SR650</t>
    <phoneticPr fontId="75" type="noConversion"/>
  </si>
  <si>
    <t>myvm6 - SR650</t>
    <phoneticPr fontId="75" type="noConversion"/>
  </si>
  <si>
    <t>netvm2 - SR650</t>
    <phoneticPr fontId="75" type="noConversion"/>
  </si>
  <si>
    <t>OA&amp;AP Storage2 - 10.95.139.34~38</t>
    <phoneticPr fontId="75" type="noConversion"/>
  </si>
  <si>
    <t>netvm4 - SR650</t>
    <phoneticPr fontId="75" type="noConversion"/>
  </si>
  <si>
    <t>netvm6 - SR650</t>
    <phoneticPr fontId="75" type="noConversion"/>
  </si>
  <si>
    <t>RD Use - 10.95.138.215~219</t>
    <phoneticPr fontId="75" type="noConversion"/>
  </si>
  <si>
    <t>netvm8 - SR650</t>
    <phoneticPr fontId="75" type="noConversion"/>
  </si>
  <si>
    <t>netvm10 - SR650</t>
    <phoneticPr fontId="75" type="noConversion"/>
  </si>
  <si>
    <t>netvm12 - SR650</t>
    <phoneticPr fontId="75" type="noConversion"/>
  </si>
  <si>
    <t>ESXi 4 (Reserve)</t>
    <phoneticPr fontId="14" type="noConversion"/>
  </si>
  <si>
    <t xml:space="preserve">MES inhouse  Deploy  - Configuration </t>
    <phoneticPr fontId="17" type="noConversion"/>
  </si>
  <si>
    <t>vf12p1oavds01-pg-mgmt</t>
    <phoneticPr fontId="17" type="noConversion"/>
  </si>
  <si>
    <t>vf12p1oavds01-pg-vmotion</t>
    <phoneticPr fontId="17" type="noConversion"/>
  </si>
  <si>
    <t>vf12p1oavds01-pg-vtep</t>
    <phoneticPr fontId="17" type="noConversion"/>
  </si>
  <si>
    <t>vf12p1netvds01-pg-mgmt</t>
    <phoneticPr fontId="17" type="noConversion"/>
  </si>
  <si>
    <t>vf12p1netvds01-pg-vmotion</t>
    <phoneticPr fontId="17" type="noConversion"/>
  </si>
  <si>
    <t>vf12p1netvds01-pg-vtep</t>
    <phoneticPr fontId="17" type="noConversion"/>
  </si>
  <si>
    <t>vf12p1rdvds01-pg-mgmt</t>
    <phoneticPr fontId="17" type="noConversion"/>
  </si>
  <si>
    <t>vf12p1rdvds01-pg-vmotion</t>
    <phoneticPr fontId="17" type="noConversion"/>
  </si>
  <si>
    <t>vf12p1rdvds01-pg-vtep</t>
    <phoneticPr fontId="17" type="noConversion"/>
  </si>
  <si>
    <t>vf12p1lnxvds01-pg-mgmt</t>
    <phoneticPr fontId="17" type="noConversion"/>
  </si>
  <si>
    <t>ESX08</t>
    <phoneticPr fontId="17" type="noConversion"/>
  </si>
  <si>
    <t>vf12p1lnxvds01-pg-vmotion</t>
    <phoneticPr fontId="17" type="noConversion"/>
  </si>
  <si>
    <t>vf12p1lnxvds01-pg-vtep</t>
    <phoneticPr fontId="17" type="noConversion"/>
  </si>
  <si>
    <t>vf12pnetvds01</t>
  </si>
  <si>
    <t>vf12prdvds01</t>
  </si>
  <si>
    <t>vf12plnxvds01</t>
  </si>
  <si>
    <t>vf12pmyvds01</t>
  </si>
  <si>
    <t>vf12p1myvds01-pg-mgmt</t>
  </si>
  <si>
    <t>vf12p1myvds01-pg-vmotion</t>
  </si>
  <si>
    <t>vf12p1myvds01-pg-vtep</t>
  </si>
  <si>
    <t>Description</t>
    <phoneticPr fontId="17" type="noConversion"/>
  </si>
  <si>
    <t>10.91.101.130</t>
    <phoneticPr fontId="17" type="noConversion"/>
  </si>
  <si>
    <t>description</t>
    <phoneticPr fontId="17" type="noConversion"/>
  </si>
  <si>
    <t>VV</t>
    <phoneticPr fontId="17" type="noConversion"/>
  </si>
  <si>
    <t>vmnic0,vmnic6</t>
    <phoneticPr fontId="17" type="noConversion"/>
  </si>
  <si>
    <t>172.17.11.25</t>
    <phoneticPr fontId="17" type="noConversion"/>
  </si>
  <si>
    <t>172.17.11.26</t>
  </si>
  <si>
    <t>172.17.11.27</t>
  </si>
  <si>
    <t>172.17.11.28</t>
  </si>
  <si>
    <t>172.17.11.29</t>
  </si>
  <si>
    <t>172.17.11.30</t>
  </si>
  <si>
    <t>172.17.11.31</t>
  </si>
  <si>
    <t>172.17.11.32</t>
  </si>
  <si>
    <t>172.17.11.33</t>
  </si>
  <si>
    <t>172.17.11.34</t>
  </si>
  <si>
    <t>172.17.14.25</t>
    <phoneticPr fontId="17" type="noConversion"/>
  </si>
  <si>
    <t>172.17.14.26</t>
  </si>
  <si>
    <t>172.17.14.27</t>
  </si>
  <si>
    <t>172.17.14.28</t>
  </si>
  <si>
    <t>172.17.14.29</t>
  </si>
  <si>
    <t>172.17.14.30</t>
  </si>
  <si>
    <t>172.17.14.31</t>
  </si>
  <si>
    <t>172.17.14.32</t>
  </si>
  <si>
    <t>172.17.14.33</t>
  </si>
  <si>
    <t>172.17.14.34</t>
  </si>
  <si>
    <t>172.17.14.35</t>
  </si>
  <si>
    <t>172.17.14.36</t>
  </si>
  <si>
    <t>172.17.14.37</t>
  </si>
  <si>
    <t>172.17.14.38</t>
  </si>
  <si>
    <t>10.91.102.36</t>
    <phoneticPr fontId="17" type="noConversion"/>
  </si>
  <si>
    <t>vf12p1mgmtvds01-pg-vmotion</t>
    <phoneticPr fontId="14" type="noConversion"/>
  </si>
  <si>
    <t>vf12p1mgmtvds01-pg-mgmt</t>
    <phoneticPr fontId="14" type="noConversion"/>
  </si>
  <si>
    <t>vf12p1mgmtvsan01-vsan</t>
    <phoneticPr fontId="14" type="noConversion"/>
  </si>
  <si>
    <t>vf12p1mgmtvds01-pg-vtep</t>
    <phoneticPr fontId="14" type="noConversion"/>
  </si>
  <si>
    <t>vf12p1mgmtvds01</t>
    <phoneticPr fontId="14" type="noConversion"/>
  </si>
  <si>
    <t>vf12p1mgmtvsan01</t>
    <phoneticPr fontId="14" type="noConversion"/>
  </si>
  <si>
    <t>Reserve</t>
    <phoneticPr fontId="14" type="noConversion"/>
  </si>
  <si>
    <t>VMware1!VMware1!</t>
    <phoneticPr fontId="17" type="noConversion"/>
  </si>
  <si>
    <t>VMware1!VMware1!</t>
  </si>
  <si>
    <t>ESXi 1 (VI WLD - 27 TCS / EAP, ENG x130_Virtual_VM RN ) Cluster 1</t>
    <phoneticPr fontId="14" type="noConversion"/>
  </si>
  <si>
    <t>ESXi 1 (VI WLD - 27 TCS / EAP, ENG x130_Virtual_VM RN )Cluster 2</t>
    <phoneticPr fontId="14" type="noConversion"/>
  </si>
  <si>
    <t>ESXi 1 (VI WLD - 27 TCS / EAP, ENG x130_Virtual_VM RN ) Cluster 3</t>
    <phoneticPr fontId="14" type="noConversion"/>
  </si>
  <si>
    <t>ESXi 1 (VI WLD - 27 TCS / EAP, ENG x130_Virtual_VM RN )Cluster 4</t>
    <phoneticPr fontId="14" type="noConversion"/>
  </si>
  <si>
    <t>vf12p1tcs01vds01</t>
    <phoneticPr fontId="14" type="noConversion"/>
  </si>
  <si>
    <t>nsx@vsphere.local</t>
    <phoneticPr fontId="17" type="noConversion"/>
  </si>
  <si>
    <t>vrops@vsphere.local</t>
    <phoneticPr fontId="17" type="noConversion"/>
  </si>
  <si>
    <t>VCF Components Config VI Workload Domain  - #    OA VM Server*12(VM01-10, ERP AP*2)-1</t>
    <phoneticPr fontId="14" type="noConversion"/>
  </si>
  <si>
    <t>VCF Components Config VI Workload Domain  - Net VM Server*6 (NetVM 01-06)-2</t>
    <phoneticPr fontId="14" type="noConversion"/>
  </si>
  <si>
    <t>VCF Components Config VI Workload Domain  - Lnx VM Server*10 (Lnx VM 01-10)-3</t>
    <phoneticPr fontId="14" type="noConversion"/>
  </si>
  <si>
    <t>VCF Components Config VI Workload Domain  - #    My VM Server*8 (MyVM 01-08)-4</t>
    <phoneticPr fontId="14" type="noConversion"/>
  </si>
  <si>
    <t>VCF Components Config VI Workload Domain  -  RD VM-5</t>
    <phoneticPr fontId="14" type="noConversion"/>
  </si>
  <si>
    <t>vf12p1inhousevds01</t>
  </si>
  <si>
    <t>vf12p1inhousevds01-pg-mgmt</t>
  </si>
  <si>
    <t>vf12p1inhousevds01-pg-vmotion</t>
  </si>
  <si>
    <t>vf12p1inhousevds01-pg-vtep</t>
  </si>
  <si>
    <t>VI-Workload Domain
27 TCS / EAP, ENG X 5</t>
    <phoneticPr fontId="17" type="noConversion"/>
  </si>
  <si>
    <t>vf12p1fdcvds01</t>
  </si>
  <si>
    <t>vf12p1fdcvds01-pg-mgmt</t>
  </si>
  <si>
    <t>vf12pfdcvds01-pg-vmotion</t>
  </si>
  <si>
    <t>vf12p1fdcvds01-pg-vtep</t>
  </si>
  <si>
    <t>vmnic0,vmnic4</t>
    <phoneticPr fontId="14" type="noConversion"/>
  </si>
  <si>
    <t>vmnic2,vmnic10</t>
    <phoneticPr fontId="14" type="noConversion"/>
  </si>
  <si>
    <t xml:space="preserve">VCF Operations </t>
    <phoneticPr fontId="14" type="noConversion"/>
  </si>
  <si>
    <t>vf12p1tcsvcfops.vsmc.com</t>
    <phoneticPr fontId="14" type="noConversion"/>
  </si>
  <si>
    <t>vf12p1c0827le.vsmc.com</t>
    <phoneticPr fontId="14" type="noConversion"/>
  </si>
  <si>
    <t>vf12p1c0927le.vsmc.com</t>
    <phoneticPr fontId="14" type="noConversion"/>
  </si>
  <si>
    <t>vf12p1o1418le.vsmc.com</t>
    <phoneticPr fontId="14" type="noConversion"/>
  </si>
  <si>
    <t>vf12p1c083le.vsmc.com</t>
    <phoneticPr fontId="14" type="noConversion"/>
  </si>
  <si>
    <t>vf12p1c093le.vsmc.com</t>
    <phoneticPr fontId="14" type="noConversion"/>
  </si>
  <si>
    <t>vf12p1c113le.vsmc.com</t>
    <phoneticPr fontId="14" type="noConversion"/>
  </si>
  <si>
    <t>vf12p1c123le.vsmc.com</t>
    <phoneticPr fontId="14" type="noConversion"/>
  </si>
  <si>
    <t>vf12p1c085le.vsmc.com</t>
    <phoneticPr fontId="14" type="noConversion"/>
  </si>
  <si>
    <t>vf12p1c095le.vsmc.com</t>
    <phoneticPr fontId="14" type="noConversion"/>
  </si>
  <si>
    <t>vf12p1c115le.vsmc.om</t>
    <phoneticPr fontId="14" type="noConversion"/>
  </si>
  <si>
    <t>vf12p1c125le.vsmc.com</t>
    <phoneticPr fontId="14" type="noConversion"/>
  </si>
  <si>
    <t>vf12p1o143le.vsmc.com</t>
    <phoneticPr fontId="14" type="noConversion"/>
  </si>
  <si>
    <t>vf12p1o153le.vsmc.com</t>
    <phoneticPr fontId="14" type="noConversion"/>
  </si>
  <si>
    <t>vf12p1o163le.vsmc.com</t>
    <phoneticPr fontId="14" type="noConversion"/>
  </si>
  <si>
    <t>vf12p1o173le.vsmc.com</t>
    <phoneticPr fontId="14" type="noConversion"/>
  </si>
  <si>
    <t>vf12p1o145le.vsmc.com</t>
    <phoneticPr fontId="14" type="noConversion"/>
  </si>
  <si>
    <t>vf12p1o165le.vsmc.com</t>
    <phoneticPr fontId="14" type="noConversion"/>
  </si>
  <si>
    <t>vf12p1o175le.vsmc.com</t>
    <phoneticPr fontId="14" type="noConversion"/>
  </si>
  <si>
    <t>vf12p1o185le.vsmc.com</t>
    <phoneticPr fontId="14" type="noConversion"/>
  </si>
  <si>
    <t>vf12p1c087le.vsmc.com</t>
    <phoneticPr fontId="14" type="noConversion"/>
  </si>
  <si>
    <t>vf12p1c097le.vsmc.com</t>
    <phoneticPr fontId="14" type="noConversion"/>
  </si>
  <si>
    <t>vf12p1c117le.vsmc.com</t>
    <phoneticPr fontId="14" type="noConversion"/>
  </si>
  <si>
    <t>vf12p1c127le.vsmc.com</t>
    <phoneticPr fontId="14" type="noConversion"/>
  </si>
  <si>
    <t>vf12p1c089le.vsmc.com</t>
    <phoneticPr fontId="14" type="noConversion"/>
  </si>
  <si>
    <t>vf12p1c099le.vsmc.com</t>
    <phoneticPr fontId="14" type="noConversion"/>
  </si>
  <si>
    <t>vf12p1c119le.vsmc.com</t>
    <phoneticPr fontId="14" type="noConversion"/>
  </si>
  <si>
    <t>vf12p1c129le.vsmc.com</t>
    <phoneticPr fontId="14" type="noConversion"/>
  </si>
  <si>
    <t>vf12p1o147le.vsmc.com</t>
    <phoneticPr fontId="14" type="noConversion"/>
  </si>
  <si>
    <t>vf12p1o177le.vsmc.com</t>
    <phoneticPr fontId="14" type="noConversion"/>
  </si>
  <si>
    <t>vf12p1o167le.vsmc.com</t>
    <phoneticPr fontId="14" type="noConversion"/>
  </si>
  <si>
    <t>vf12p1o187le.vsmc.com</t>
    <phoneticPr fontId="14" type="noConversion"/>
  </si>
  <si>
    <t>vf12po149le.vmsc.com</t>
    <phoneticPr fontId="14" type="noConversion"/>
  </si>
  <si>
    <t>vf12p1o169le.vsmc.com</t>
    <phoneticPr fontId="14" type="noConversion"/>
  </si>
  <si>
    <t>vf12p1o179le.vsmc.com</t>
    <phoneticPr fontId="14" type="noConversion"/>
  </si>
  <si>
    <t>vf12p1o189le.vsmc.com</t>
    <phoneticPr fontId="14" type="noConversion"/>
  </si>
  <si>
    <t>vf12p1c0812le.vsmc.com</t>
    <phoneticPr fontId="14" type="noConversion"/>
  </si>
  <si>
    <t>vf12p1c0912le.vsmc.com</t>
    <phoneticPr fontId="14" type="noConversion"/>
  </si>
  <si>
    <t>vf12p1c1212le.vsmc.com</t>
    <phoneticPr fontId="14" type="noConversion"/>
  </si>
  <si>
    <t>vf12p1c1112le.vsmc.com</t>
    <phoneticPr fontId="14" type="noConversion"/>
  </si>
  <si>
    <t>vf12p1c0814le.vsmc.com</t>
    <phoneticPr fontId="14" type="noConversion"/>
  </si>
  <si>
    <t>vf12p1c0914le.vsmc.com</t>
    <phoneticPr fontId="14" type="noConversion"/>
  </si>
  <si>
    <t>vf12p1c1114le.vsmc.com</t>
    <phoneticPr fontId="14" type="noConversion"/>
  </si>
  <si>
    <t>vf12p1c1214le.vsmc.com</t>
    <phoneticPr fontId="14" type="noConversion"/>
  </si>
  <si>
    <t>vf12p1c0816le.vsmc.com</t>
    <phoneticPr fontId="14" type="noConversion"/>
  </si>
  <si>
    <t>vf12p1c0916le.vsmc.com</t>
    <phoneticPr fontId="14" type="noConversion"/>
  </si>
  <si>
    <t>vf12p1c1116le.vsmc.com</t>
    <phoneticPr fontId="14" type="noConversion"/>
  </si>
  <si>
    <t>vf12p1c1216le.vsmc.com</t>
    <phoneticPr fontId="14" type="noConversion"/>
  </si>
  <si>
    <t>vf12p1o1414le.vsmc.com</t>
    <phoneticPr fontId="14" type="noConversion"/>
  </si>
  <si>
    <t>vf12p1o1614le.vsmc.com</t>
    <phoneticPr fontId="14" type="noConversion"/>
  </si>
  <si>
    <t>vf12p1o1714le.vsmc.com</t>
    <phoneticPr fontId="14" type="noConversion"/>
  </si>
  <si>
    <t>vf12p1c0818le.vsmc.com</t>
    <phoneticPr fontId="14" type="noConversion"/>
  </si>
  <si>
    <t>vf12p1c1118le.vsmc.com</t>
    <phoneticPr fontId="14" type="noConversion"/>
  </si>
  <si>
    <t>vf12p1o1416le.vsmc.com</t>
  </si>
  <si>
    <t>vf12p1o1416le.vsmc.com</t>
    <phoneticPr fontId="14" type="noConversion"/>
  </si>
  <si>
    <t>vf12p1o1616le.vsmc.com</t>
  </si>
  <si>
    <t>vf12p1o1616le.vsmc.com</t>
    <phoneticPr fontId="14" type="noConversion"/>
  </si>
  <si>
    <t>vf12p1o1716le.vsmc.com</t>
  </si>
  <si>
    <t>vf12p1o1716le.vsmc.com</t>
    <phoneticPr fontId="14" type="noConversion"/>
  </si>
  <si>
    <t>myvm3</t>
    <phoneticPr fontId="17" type="noConversion"/>
  </si>
  <si>
    <t>vf12p1c1940le.vsmc.com</t>
    <phoneticPr fontId="17" type="noConversion"/>
  </si>
  <si>
    <t>vf12p1c1938le.vsmc.com</t>
    <phoneticPr fontId="17" type="noConversion"/>
  </si>
  <si>
    <t>vf12p1c1936le.vsmc.com</t>
    <phoneticPr fontId="17" type="noConversion"/>
  </si>
  <si>
    <t>vf12p1o2440le.vsmc.com</t>
    <phoneticPr fontId="17" type="noConversion"/>
  </si>
  <si>
    <t>vf12p1o2438le.vsmc.com</t>
    <phoneticPr fontId="17" type="noConversion"/>
  </si>
  <si>
    <t>vf12p1o2436le.vsmc.com</t>
    <phoneticPr fontId="17" type="noConversion"/>
  </si>
  <si>
    <t>vf12p1c2029le.vsmc.com</t>
    <phoneticPr fontId="17" type="noConversion"/>
  </si>
  <si>
    <t>vf12p1c2131le.vsmc.com</t>
  </si>
  <si>
    <t>vf12p1o2631le.vsmc.com</t>
  </si>
  <si>
    <t xml:space="preserve">note </t>
    <phoneticPr fontId="17" type="noConversion"/>
  </si>
  <si>
    <t>Reserved for potential future installation.</t>
    <phoneticPr fontId="17" type="noConversion"/>
  </si>
  <si>
    <t>DC1 Room0 Rack #C01</t>
  </si>
  <si>
    <t>DC1 Room0 Rack #C02</t>
  </si>
  <si>
    <t>DC1 Room0 Rack #C03</t>
  </si>
  <si>
    <t>DC1 Room0 Rack #C04</t>
  </si>
  <si>
    <t>INROW</t>
    <phoneticPr fontId="75" type="noConversion"/>
  </si>
  <si>
    <t>DC1 Room0 Rack #C06</t>
  </si>
  <si>
    <t>DC1 Room0 Rack #C07</t>
  </si>
  <si>
    <t>DC1 Room0 Rack #C08</t>
  </si>
  <si>
    <t>DC1 Room0 Rack #C09</t>
  </si>
  <si>
    <t>DC1 Room0 Rack #C11</t>
  </si>
  <si>
    <t>DC1 Room0 Rack #C12</t>
  </si>
  <si>
    <t>DC1 Room0 Rack #C13</t>
  </si>
  <si>
    <t>DC1 Room0 Rack #C15</t>
    <phoneticPr fontId="75" type="noConversion"/>
  </si>
  <si>
    <t>DC1 Room0 Rack #C16</t>
  </si>
  <si>
    <t>DC1 Room0 Rack #C17</t>
  </si>
  <si>
    <t>DC1 Room0 Rack #C19</t>
  </si>
  <si>
    <t>DC1 Room0 Rack #C20</t>
  </si>
  <si>
    <t>DC1 Room0 Rack #C21</t>
  </si>
  <si>
    <t>DC1 Room0 Rack #C22</t>
  </si>
  <si>
    <t>SPARE #92</t>
    <phoneticPr fontId="75" type="noConversion"/>
  </si>
  <si>
    <t>SPARE #14</t>
    <phoneticPr fontId="75" type="noConversion"/>
  </si>
  <si>
    <t>vf12p1c1940le, #193</t>
    <phoneticPr fontId="75" type="noConversion"/>
  </si>
  <si>
    <t>f12p1endpoint, #214</t>
    <phoneticPr fontId="75" type="noConversion"/>
  </si>
  <si>
    <t>vf12p1c2140le, #157</t>
    <phoneticPr fontId="75" type="noConversion"/>
  </si>
  <si>
    <t>SR850 - Spare Machine</t>
    <phoneticPr fontId="75" type="noConversion"/>
  </si>
  <si>
    <t>SR650 - Spare Machine</t>
    <phoneticPr fontId="75" type="noConversion"/>
  </si>
  <si>
    <t>f12p1webap03, #30</t>
    <phoneticPr fontId="75" type="noConversion"/>
  </si>
  <si>
    <t>SPARE #93</t>
    <phoneticPr fontId="75" type="noConversion"/>
  </si>
  <si>
    <t>SPARE #15</t>
    <phoneticPr fontId="75" type="noConversion"/>
  </si>
  <si>
    <t>SPARE #17</t>
    <phoneticPr fontId="75" type="noConversion"/>
  </si>
  <si>
    <t>vf12p1c1938le, #195</t>
    <phoneticPr fontId="75" type="noConversion"/>
  </si>
  <si>
    <t>vf12p1c2038le, #205</t>
    <phoneticPr fontId="75" type="noConversion"/>
  </si>
  <si>
    <t>vf12p1c2138le, #159</t>
    <phoneticPr fontId="75" type="noConversion"/>
  </si>
  <si>
    <t>f12p1webap01, #28</t>
    <phoneticPr fontId="75" type="noConversion"/>
  </si>
  <si>
    <t>f12p1fdcol05, #45</t>
    <phoneticPr fontId="75" type="noConversion"/>
  </si>
  <si>
    <t>vf12p1c2036le, #203</t>
    <phoneticPr fontId="75" type="noConversion"/>
  </si>
  <si>
    <t>vf12p1c2136le, #161</t>
    <phoneticPr fontId="75" type="noConversion"/>
  </si>
  <si>
    <t>KLA AP Server1</t>
    <phoneticPr fontId="75" type="noConversion"/>
  </si>
  <si>
    <t>f12p1fdcol04, #44</t>
    <phoneticPr fontId="75" type="noConversion"/>
  </si>
  <si>
    <t>f12p1erpas6, #148</t>
    <phoneticPr fontId="75" type="noConversion"/>
  </si>
  <si>
    <t>vf12p1c2033le, #201</t>
    <phoneticPr fontId="75" type="noConversion"/>
  </si>
  <si>
    <t>vf12p1c2133le, #163</t>
    <phoneticPr fontId="75" type="noConversion"/>
  </si>
  <si>
    <t xml:space="preserve"> lnxvm7- SR650</t>
    <phoneticPr fontId="75" type="noConversion"/>
  </si>
  <si>
    <t>f12p1smap01, #5</t>
    <phoneticPr fontId="75" type="noConversion"/>
  </si>
  <si>
    <t>KLA SPOT Server</t>
    <phoneticPr fontId="75" type="noConversion"/>
  </si>
  <si>
    <t>f12p1sarap01, #26</t>
    <phoneticPr fontId="75" type="noConversion"/>
  </si>
  <si>
    <t>KLA ORACLE Server1</t>
    <phoneticPr fontId="75" type="noConversion"/>
  </si>
  <si>
    <t>f12p1fdcol03, #43</t>
    <phoneticPr fontId="75" type="noConversion"/>
  </si>
  <si>
    <t>f12p1gpcd07, #130</t>
    <phoneticPr fontId="75" type="noConversion"/>
  </si>
  <si>
    <t>ASML Server13</t>
    <phoneticPr fontId="75" type="noConversion"/>
  </si>
  <si>
    <t>ASML Server14</t>
    <phoneticPr fontId="75" type="noConversion"/>
  </si>
  <si>
    <t>f12p1erpdb4, #145</t>
    <phoneticPr fontId="75" type="noConversion"/>
  </si>
  <si>
    <t>vf12p1c2031le, #199</t>
    <phoneticPr fontId="75" type="noConversion"/>
  </si>
  <si>
    <t>vf12p1c2131le, #167</t>
    <phoneticPr fontId="75" type="noConversion"/>
  </si>
  <si>
    <t>f12p1mmap03, #3</t>
    <phoneticPr fontId="75" type="noConversion"/>
  </si>
  <si>
    <t>f12p1mq01, #111</t>
    <phoneticPr fontId="75" type="noConversion"/>
  </si>
  <si>
    <t>f12p1srpap03, #9</t>
    <phoneticPr fontId="75" type="noConversion"/>
  </si>
  <si>
    <t>f12p1mcstdb01, #24</t>
    <phoneticPr fontId="75" type="noConversion"/>
  </si>
  <si>
    <t>f12p1fdcol02, #42</t>
    <phoneticPr fontId="75" type="noConversion"/>
  </si>
  <si>
    <t>f12p1gpcd06, #129</t>
    <phoneticPr fontId="75" type="noConversion"/>
  </si>
  <si>
    <t>ASML Server11</t>
    <phoneticPr fontId="75" type="noConversion"/>
  </si>
  <si>
    <t>ASML Server12</t>
    <phoneticPr fontId="75" type="noConversion"/>
  </si>
  <si>
    <t>vf12p1c2029le, #165</t>
    <phoneticPr fontId="75" type="noConversion"/>
  </si>
  <si>
    <t>vf12p1c2129le, #169</t>
    <phoneticPr fontId="75" type="noConversion"/>
  </si>
  <si>
    <t>f12p1mmap01, #1</t>
    <phoneticPr fontId="75" type="noConversion"/>
  </si>
  <si>
    <t>f12p1mmdp01, #114</t>
    <phoneticPr fontId="75" type="noConversion"/>
  </si>
  <si>
    <t>f12p1srpap01, #7</t>
    <phoneticPr fontId="75" type="noConversion"/>
  </si>
  <si>
    <t>f12p1mcsapdb01, #120</t>
    <phoneticPr fontId="75" type="noConversion"/>
  </si>
  <si>
    <t>f12p1fdcol01, #41</t>
    <phoneticPr fontId="75" type="noConversion"/>
  </si>
  <si>
    <t>f12p1gpcd05, #128</t>
    <phoneticPr fontId="75" type="noConversion"/>
  </si>
  <si>
    <t>vf12p1c0827le, #117</t>
    <phoneticPr fontId="75" type="noConversion"/>
  </si>
  <si>
    <t>vf12p1c0927le, #116</t>
    <phoneticPr fontId="75" type="noConversion"/>
  </si>
  <si>
    <t>spare machine, #182</t>
    <phoneticPr fontId="75" type="noConversion"/>
  </si>
  <si>
    <t>ASML Server9</t>
    <phoneticPr fontId="75" type="noConversion"/>
  </si>
  <si>
    <t>ASML Server10</t>
    <phoneticPr fontId="75" type="noConversion"/>
  </si>
  <si>
    <t>SAS Viya K8S  Server5</t>
    <phoneticPr fontId="75" type="noConversion"/>
  </si>
  <si>
    <t>f12p1erpdb6, #143</t>
    <phoneticPr fontId="75" type="noConversion"/>
  </si>
  <si>
    <t>vf12p1c2127le, #171</t>
    <phoneticPr fontId="75" type="noConversion"/>
  </si>
  <si>
    <t>myvm5 - SR650</t>
    <phoneticPr fontId="75" type="noConversion"/>
  </si>
  <si>
    <t>f12p1gpcd04, #127</t>
    <phoneticPr fontId="75" type="noConversion"/>
  </si>
  <si>
    <t>ASML Server7</t>
    <phoneticPr fontId="75" type="noConversion"/>
  </si>
  <si>
    <t>ASML Server8</t>
    <phoneticPr fontId="75" type="noConversion"/>
  </si>
  <si>
    <t>SAS Viya K8S  Server4</t>
    <phoneticPr fontId="75" type="noConversion"/>
  </si>
  <si>
    <t>f12p1hyperv1, #211</t>
    <phoneticPr fontId="75" type="noConversion"/>
  </si>
  <si>
    <t>vf12p1c2118le, #173</t>
    <phoneticPr fontId="75" type="noConversion"/>
  </si>
  <si>
    <t>f12p1rptdb01, #77</t>
    <phoneticPr fontId="75" type="noConversion"/>
  </si>
  <si>
    <t>f12p1gigarptdb05, #83</t>
    <phoneticPr fontId="75" type="noConversion"/>
  </si>
  <si>
    <t>f12p1cimdb01, #107</t>
    <phoneticPr fontId="75" type="noConversion"/>
  </si>
  <si>
    <t>f12p1mcsrpt01, #88</t>
    <phoneticPr fontId="75" type="noConversion"/>
  </si>
  <si>
    <t>f12p1fdccbd05, #102</t>
    <phoneticPr fontId="75" type="noConversion"/>
  </si>
  <si>
    <t>f12p1gpcd03, #126</t>
    <phoneticPr fontId="75" type="noConversion"/>
  </si>
  <si>
    <t>ASML Server5</t>
    <phoneticPr fontId="75" type="noConversion"/>
  </si>
  <si>
    <t>ASML Server6</t>
    <phoneticPr fontId="75" type="noConversion"/>
  </si>
  <si>
    <t>SAS Viya K8S  Server3</t>
    <phoneticPr fontId="75" type="noConversion"/>
  </si>
  <si>
    <t>vf12p1c2116le, #175</t>
    <phoneticPr fontId="75" type="noConversion"/>
  </si>
  <si>
    <t>f12p1smdb01, #84</t>
    <phoneticPr fontId="75" type="noConversion"/>
  </si>
  <si>
    <t>f12p1gigarptdb03, #81</t>
    <phoneticPr fontId="75" type="noConversion"/>
  </si>
  <si>
    <t>f12p1edadb01, #90</t>
    <phoneticPr fontId="75" type="noConversion"/>
  </si>
  <si>
    <t>f12p1fdctdb01, #97</t>
    <phoneticPr fontId="75" type="noConversion"/>
  </si>
  <si>
    <t>f12p1fdccbd03, #100</t>
    <phoneticPr fontId="75" type="noConversion"/>
  </si>
  <si>
    <t>f12p1gpcd02, #125</t>
    <phoneticPr fontId="75" type="noConversion"/>
  </si>
  <si>
    <t>vf12p1c0814le, #186</t>
    <phoneticPr fontId="75" type="noConversion"/>
  </si>
  <si>
    <t>vf12p1c0914le, #184</t>
    <phoneticPr fontId="75" type="noConversion"/>
  </si>
  <si>
    <t>vf12p1c1114le, #191</t>
    <phoneticPr fontId="75" type="noConversion"/>
  </si>
  <si>
    <t>vf12p1c1214le, #185</t>
    <phoneticPr fontId="75" type="noConversion"/>
  </si>
  <si>
    <t>ASML Server3</t>
    <phoneticPr fontId="75" type="noConversion"/>
  </si>
  <si>
    <t>ASML Server4</t>
    <phoneticPr fontId="75" type="noConversion"/>
  </si>
  <si>
    <t>SAS Viya K8S  Server2</t>
    <phoneticPr fontId="75" type="noConversion"/>
  </si>
  <si>
    <t>f12p1powerbiat, #155</t>
    <phoneticPr fontId="75" type="noConversion"/>
  </si>
  <si>
    <t>vf12p1c2114le, #177</t>
    <phoneticPr fontId="75" type="noConversion"/>
  </si>
  <si>
    <t>OA&amp;DB Backup Storage1 - 10.95.33.68~72</t>
    <phoneticPr fontId="75" type="noConversion"/>
  </si>
  <si>
    <t>f12p1mmdb01, #75</t>
    <phoneticPr fontId="75" type="noConversion"/>
  </si>
  <si>
    <t>f12p1gigarptdb01, #79</t>
    <phoneticPr fontId="75" type="noConversion"/>
  </si>
  <si>
    <t>f12p1subsdb01, #86</t>
    <phoneticPr fontId="75" type="noConversion"/>
  </si>
  <si>
    <t>f12p1fdccbd01, #98</t>
    <phoneticPr fontId="75" type="noConversion"/>
  </si>
  <si>
    <t>f12p1gpcd01, #124</t>
    <phoneticPr fontId="75" type="noConversion"/>
  </si>
  <si>
    <t>vf12p1c0812le, #189</t>
    <phoneticPr fontId="75" type="noConversion"/>
  </si>
  <si>
    <t>vf12p1c0912le, #190</t>
    <phoneticPr fontId="75" type="noConversion"/>
  </si>
  <si>
    <t>vf12p1c1112le, #183</t>
    <phoneticPr fontId="75" type="noConversion"/>
  </si>
  <si>
    <t>vf12p1c1212le, #188</t>
    <phoneticPr fontId="75" type="noConversion"/>
  </si>
  <si>
    <t>SAS Viya K8S  Server1</t>
    <phoneticPr fontId="75" type="noConversion"/>
  </si>
  <si>
    <t>vf12p1c2112le, #179</t>
    <phoneticPr fontId="75" type="noConversion"/>
  </si>
  <si>
    <t>OF12AE04, #407</t>
    <phoneticPr fontId="75" type="noConversion"/>
  </si>
  <si>
    <t>vf12p1c089le, #60</t>
    <phoneticPr fontId="75" type="noConversion"/>
  </si>
  <si>
    <t>vf12p1c099le, #51</t>
    <phoneticPr fontId="75" type="noConversion"/>
  </si>
  <si>
    <t>vf12p1c119le, #54</t>
    <phoneticPr fontId="75" type="noConversion"/>
  </si>
  <si>
    <t>vf12p1c129le, #53</t>
    <phoneticPr fontId="75" type="noConversion"/>
  </si>
  <si>
    <t>OF12AE05, #409</t>
    <phoneticPr fontId="75" type="noConversion"/>
  </si>
  <si>
    <t>OF12AE06, #411</t>
    <phoneticPr fontId="75" type="noConversion"/>
  </si>
  <si>
    <t>vf12p1c219le, #207</t>
    <phoneticPr fontId="75" type="noConversion"/>
  </si>
  <si>
    <t>San Switch 24 Port</t>
    <phoneticPr fontId="75" type="noConversion"/>
  </si>
  <si>
    <t>SAN Switch 128 Port</t>
    <phoneticPr fontId="75" type="noConversion"/>
  </si>
  <si>
    <t>OF12AE01, #401</t>
    <phoneticPr fontId="75" type="noConversion"/>
  </si>
  <si>
    <t>F12P1MCSRPT1, #306</t>
    <phoneticPr fontId="75" type="noConversion"/>
  </si>
  <si>
    <t>OF12AE02, #403</t>
    <phoneticPr fontId="75" type="noConversion"/>
  </si>
  <si>
    <t>OF12AE03, #405</t>
    <phoneticPr fontId="75" type="noConversion"/>
  </si>
  <si>
    <t>vf12p1c087le, #64</t>
    <phoneticPr fontId="75" type="noConversion"/>
  </si>
  <si>
    <t>vf12p1c097le, #63</t>
    <phoneticPr fontId="75" type="noConversion"/>
  </si>
  <si>
    <t>vf12p1c117le, #58</t>
    <phoneticPr fontId="75" type="noConversion"/>
  </si>
  <si>
    <t>vf12p1c127le, #70</t>
    <phoneticPr fontId="75" type="noConversion"/>
  </si>
  <si>
    <t>ASML SAN Switch1</t>
    <phoneticPr fontId="75" type="noConversion"/>
  </si>
  <si>
    <t>ASML SAN Switch2</t>
    <phoneticPr fontId="75" type="noConversion"/>
  </si>
  <si>
    <t>F12P1ENTDB1, #311</t>
    <phoneticPr fontId="75" type="noConversion"/>
  </si>
  <si>
    <t>F12P1ENTAP1, #309</t>
    <phoneticPr fontId="75" type="noConversion"/>
  </si>
  <si>
    <t>San Switch 128 Port</t>
    <phoneticPr fontId="75" type="noConversion"/>
  </si>
  <si>
    <t>f12p1gpcn02, #123</t>
    <phoneticPr fontId="75" type="noConversion"/>
  </si>
  <si>
    <t>vf12p1c085le, #67</t>
    <phoneticPr fontId="75" type="noConversion"/>
  </si>
  <si>
    <t>vf12p1c095le, #56</t>
    <phoneticPr fontId="75" type="noConversion"/>
  </si>
  <si>
    <t>vf12p1c115le, #59</t>
    <phoneticPr fontId="75" type="noConversion"/>
  </si>
  <si>
    <t>vf12p1c125le, #61</t>
    <phoneticPr fontId="75" type="noConversion"/>
  </si>
  <si>
    <t>F12P1MMDB1, #301</t>
    <phoneticPr fontId="75" type="noConversion"/>
  </si>
  <si>
    <t>F12P1FDC, #305</t>
    <phoneticPr fontId="75" type="noConversion"/>
  </si>
  <si>
    <t>F12P1RMSAP1, #303</t>
    <phoneticPr fontId="75" type="noConversion"/>
  </si>
  <si>
    <t>F12P1MCSDB1, #307</t>
    <phoneticPr fontId="75" type="noConversion"/>
  </si>
  <si>
    <t>f12p1gpcn01, #122</t>
    <phoneticPr fontId="75" type="noConversion"/>
  </si>
  <si>
    <t>vf12p1c083le, #74</t>
    <phoneticPr fontId="75" type="noConversion"/>
  </si>
  <si>
    <t>vf12p1c093le, #66</t>
    <phoneticPr fontId="75" type="noConversion"/>
  </si>
  <si>
    <t>vf12p1c113le, #69</t>
    <phoneticPr fontId="75" type="noConversion"/>
  </si>
  <si>
    <t>vf12p1c123le, #71</t>
    <phoneticPr fontId="75" type="noConversion"/>
  </si>
  <si>
    <t>ASML SAN Storage1</t>
    <phoneticPr fontId="75" type="noConversion"/>
  </si>
  <si>
    <t>ASML SAN Storage2</t>
    <phoneticPr fontId="75" type="noConversion"/>
  </si>
  <si>
    <t>SAS VIYA K8S NAS Storage1</t>
    <phoneticPr fontId="75" type="noConversion"/>
  </si>
  <si>
    <t>DC2 Room3 Rack #O07</t>
    <phoneticPr fontId="34" type="noConversion"/>
  </si>
  <si>
    <t>DC2 Room3 Rack #O08</t>
  </si>
  <si>
    <t>DC2 Room3 Rack #O09</t>
  </si>
  <si>
    <t>DC2 Room3 Rack #O11</t>
    <phoneticPr fontId="75" type="noConversion"/>
  </si>
  <si>
    <t>DC2 Room3 Rack #O12</t>
  </si>
  <si>
    <t>DC2 Room3 Rack #O13</t>
  </si>
  <si>
    <t>DC2 Room3 Rack #O14</t>
  </si>
  <si>
    <t>DC2 Room3 Rack #O16</t>
    <phoneticPr fontId="75" type="noConversion"/>
  </si>
  <si>
    <t>DC2 Room3 Rack #O17</t>
  </si>
  <si>
    <t>DC2 Room3 Rack #O18</t>
  </si>
  <si>
    <t>DC2 Room3 Rack #O20</t>
    <phoneticPr fontId="75" type="noConversion"/>
  </si>
  <si>
    <t>DC2 Room3 Rack #O21</t>
  </si>
  <si>
    <t>DC2 Room3 Rack #O22</t>
  </si>
  <si>
    <t>DC2 Room3 Rack #O24</t>
    <phoneticPr fontId="75" type="noConversion"/>
  </si>
  <si>
    <t>DC2 Room3 Rack #O25</t>
  </si>
  <si>
    <t>DC2 Room3 Rack #O26</t>
  </si>
  <si>
    <t>f12p1oabackup, #215</t>
    <phoneticPr fontId="75" type="noConversion"/>
  </si>
  <si>
    <t>vf12p1o2440le, #194</t>
    <phoneticPr fontId="75" type="noConversion"/>
  </si>
  <si>
    <t>f12p1webap04, #31</t>
    <phoneticPr fontId="75" type="noConversion"/>
  </si>
  <si>
    <t>SPARE #110</t>
    <phoneticPr fontId="75" type="noConversion"/>
  </si>
  <si>
    <t>SPARE #33</t>
    <phoneticPr fontId="75" type="noConversion"/>
  </si>
  <si>
    <t>vf12p1o2438le, #196</t>
    <phoneticPr fontId="75" type="noConversion"/>
  </si>
  <si>
    <t>vf12p1o2538le, #206</t>
    <phoneticPr fontId="75" type="noConversion"/>
  </si>
  <si>
    <t>vf12p1o2638le, #160</t>
    <phoneticPr fontId="75" type="noConversion"/>
  </si>
  <si>
    <t>f12p1webap02, #29</t>
    <phoneticPr fontId="75" type="noConversion"/>
  </si>
  <si>
    <t>f12p1fdcol15, #50</t>
    <phoneticPr fontId="75" type="noConversion"/>
  </si>
  <si>
    <t>vf12p1o2436le, #198</t>
    <phoneticPr fontId="75" type="noConversion"/>
  </si>
  <si>
    <t>vf12p1o2536le, #204</t>
    <phoneticPr fontId="75" type="noConversion"/>
  </si>
  <si>
    <t>vf12p1o2636le, #162</t>
    <phoneticPr fontId="75" type="noConversion"/>
  </si>
  <si>
    <t>f12p1fdcol14, #49</t>
    <phoneticPr fontId="75" type="noConversion"/>
  </si>
  <si>
    <t>f12p1erpas7, #149</t>
    <phoneticPr fontId="75" type="noConversion"/>
  </si>
  <si>
    <t>vf12p1o2529le, #202</t>
    <phoneticPr fontId="75" type="noConversion"/>
  </si>
  <si>
    <t>vf12p1o2633le, #164</t>
    <phoneticPr fontId="75" type="noConversion"/>
  </si>
  <si>
    <t>f12p1smap02, #6</t>
    <phoneticPr fontId="75" type="noConversion"/>
  </si>
  <si>
    <t>KLA AP Server2</t>
    <phoneticPr fontId="75" type="noConversion"/>
  </si>
  <si>
    <t>f12p1fdcol13, #48</t>
    <phoneticPr fontId="75" type="noConversion"/>
  </si>
  <si>
    <t>f12p1erpdb5, #146</t>
    <phoneticPr fontId="75" type="noConversion"/>
  </si>
  <si>
    <t>vf12p1o2531le, #200</t>
    <phoneticPr fontId="75" type="noConversion"/>
  </si>
  <si>
    <t>vf12p1o2631le, #168</t>
    <phoneticPr fontId="75" type="noConversion"/>
  </si>
  <si>
    <t>f12p1mmap04, #4</t>
    <phoneticPr fontId="75" type="noConversion"/>
  </si>
  <si>
    <t>f12p1mq02, #112</t>
    <phoneticPr fontId="75" type="noConversion"/>
  </si>
  <si>
    <t>f12p1sarap02, #27</t>
    <phoneticPr fontId="75" type="noConversion"/>
  </si>
  <si>
    <t>KLA ORACLE Server2</t>
    <phoneticPr fontId="75" type="noConversion"/>
  </si>
  <si>
    <t>f12p1fdcol12, #47</t>
    <phoneticPr fontId="75" type="noConversion"/>
  </si>
  <si>
    <t>f12p1db-s, #147</t>
    <phoneticPr fontId="75" type="noConversion"/>
  </si>
  <si>
    <t>vf12p1o2529le, #166</t>
    <phoneticPr fontId="75" type="noConversion"/>
  </si>
  <si>
    <t>vf12p1o2629le, #170</t>
    <phoneticPr fontId="75" type="noConversion"/>
  </si>
  <si>
    <t>f12p1mmap02, #2</t>
    <phoneticPr fontId="75" type="noConversion"/>
  </si>
  <si>
    <t>f12p1mmdp02, #115</t>
    <phoneticPr fontId="75" type="noConversion"/>
  </si>
  <si>
    <t>f12p1srpap02, #8</t>
    <phoneticPr fontId="75" type="noConversion"/>
  </si>
  <si>
    <t>f12p1mcsapdb02, #121</t>
    <phoneticPr fontId="75" type="noConversion"/>
  </si>
  <si>
    <t>f12p1fdcol11, #46</t>
    <phoneticPr fontId="75" type="noConversion"/>
  </si>
  <si>
    <t>f12p1tsm01, #113</t>
    <phoneticPr fontId="75" type="noConversion"/>
  </si>
  <si>
    <t>f12p1erpas8, #150</t>
    <phoneticPr fontId="75" type="noConversion"/>
  </si>
  <si>
    <t>f12p1replica1, #213</t>
    <phoneticPr fontId="75" type="noConversion"/>
  </si>
  <si>
    <t>vf12p1o2627le, #172</t>
    <phoneticPr fontId="75" type="noConversion"/>
  </si>
  <si>
    <r>
      <rPr>
        <b/>
        <sz val="12"/>
        <color rgb="FF26B0F1"/>
        <rFont val="Calibri"/>
        <family val="2"/>
      </rPr>
      <t>F12P1LIB1-EXP, #315</t>
    </r>
    <r>
      <rPr>
        <sz val="12"/>
        <color theme="1"/>
        <rFont val="Calibri"/>
        <family val="2"/>
      </rPr>
      <t xml:space="preserve">
Tape Library Expansion</t>
    </r>
    <phoneticPr fontId="75" type="noConversion"/>
  </si>
  <si>
    <t>vf12p1o1418le, #118</t>
    <phoneticPr fontId="75" type="noConversion"/>
  </si>
  <si>
    <t>spare machine, #192</t>
    <phoneticPr fontId="75" type="noConversion"/>
  </si>
  <si>
    <t>Powerbitb, #152</t>
    <phoneticPr fontId="75" type="noConversion"/>
  </si>
  <si>
    <t>f12p1hyperv2, #212</t>
    <phoneticPr fontId="75" type="noConversion"/>
  </si>
  <si>
    <t>vf12p1o2618le, #174</t>
    <phoneticPr fontId="75" type="noConversion"/>
  </si>
  <si>
    <t>f12p1rptdb02, #78</t>
    <phoneticPr fontId="75" type="noConversion"/>
  </si>
  <si>
    <t>f12p1cimdb02, #108</t>
    <phoneticPr fontId="75" type="noConversion"/>
  </si>
  <si>
    <t>f12p1mcsrpt02, #89</t>
    <phoneticPr fontId="75" type="noConversion"/>
  </si>
  <si>
    <t>f12p1fdccbd06, #103</t>
    <phoneticPr fontId="75" type="noConversion"/>
  </si>
  <si>
    <t>Powerbitd, #154</t>
    <phoneticPr fontId="75" type="noConversion"/>
  </si>
  <si>
    <t>vf12p1o2616le, #176</t>
    <phoneticPr fontId="75" type="noConversion"/>
  </si>
  <si>
    <r>
      <rPr>
        <b/>
        <sz val="12"/>
        <color rgb="FF26B0F1"/>
        <rFont val="Calibri"/>
        <family val="2"/>
      </rPr>
      <t>F12P1LIB1, #314</t>
    </r>
    <r>
      <rPr>
        <sz val="12"/>
        <color theme="1"/>
        <rFont val="Calibri"/>
        <family val="2"/>
      </rPr>
      <t xml:space="preserve">
TSM Tape Library</t>
    </r>
    <phoneticPr fontId="75" type="noConversion"/>
  </si>
  <si>
    <t>f12p1smdb02, #85</t>
    <phoneticPr fontId="75" type="noConversion"/>
  </si>
  <si>
    <t>f12p1gigarptdb04, #82</t>
    <phoneticPr fontId="75" type="noConversion"/>
  </si>
  <si>
    <t>f12p1edadb02, #91</t>
    <phoneticPr fontId="75" type="noConversion"/>
  </si>
  <si>
    <t>f12p1fdcsdb01, #96</t>
    <phoneticPr fontId="75" type="noConversion"/>
  </si>
  <si>
    <t>f12p1fdccbd04, #101</t>
    <phoneticPr fontId="75" type="noConversion"/>
  </si>
  <si>
    <t>f12p1powerbibt, #156</t>
    <phoneticPr fontId="75" type="noConversion"/>
  </si>
  <si>
    <t>vf12p1o2614le, #178</t>
    <phoneticPr fontId="75" type="noConversion"/>
  </si>
  <si>
    <t>f12p1mmdb02, #76</t>
    <phoneticPr fontId="75" type="noConversion"/>
  </si>
  <si>
    <t>f12p1gigarptdb02, #80</t>
    <phoneticPr fontId="75" type="noConversion"/>
  </si>
  <si>
    <t>f12p1subsdb02, #87</t>
    <phoneticPr fontId="75" type="noConversion"/>
  </si>
  <si>
    <t>f12p1fdcdb02, #95</t>
    <phoneticPr fontId="75" type="noConversion"/>
  </si>
  <si>
    <t>f12p1fdccbd02, #99</t>
    <phoneticPr fontId="75" type="noConversion"/>
  </si>
  <si>
    <t>vf12p1o2612le, #180</t>
    <phoneticPr fontId="75" type="noConversion"/>
  </si>
  <si>
    <t>vf12p1o149le, #136</t>
    <phoneticPr fontId="75" type="noConversion"/>
  </si>
  <si>
    <t>vf12p1o169le, #132</t>
    <phoneticPr fontId="75" type="noConversion"/>
  </si>
  <si>
    <t>vf12p1o179le, #187</t>
    <phoneticPr fontId="75" type="noConversion"/>
  </si>
  <si>
    <t>vf12p1o189le, #181</t>
    <phoneticPr fontId="75" type="noConversion"/>
  </si>
  <si>
    <t>GF12AE05, #410</t>
    <phoneticPr fontId="75" type="noConversion"/>
  </si>
  <si>
    <t>GF12AE06, #412</t>
    <phoneticPr fontId="75" type="noConversion"/>
  </si>
  <si>
    <t>vf12p1o269le, #208</t>
    <phoneticPr fontId="75" type="noConversion"/>
  </si>
  <si>
    <t>GF12AE01, #402</t>
    <phoneticPr fontId="75" type="noConversion"/>
  </si>
  <si>
    <t>GF12AE04, #408</t>
    <phoneticPr fontId="75" type="noConversion"/>
  </si>
  <si>
    <t>GF12AE02, #404</t>
    <phoneticPr fontId="75" type="noConversion"/>
  </si>
  <si>
    <t>GF12AE03, #406</t>
    <phoneticPr fontId="75" type="noConversion"/>
  </si>
  <si>
    <t>vf12p1o147le, #133</t>
    <phoneticPr fontId="75" type="noConversion"/>
  </si>
  <si>
    <t>vf12p1o167le, #135</t>
    <phoneticPr fontId="75" type="noConversion"/>
  </si>
  <si>
    <t>vf12p1o177le, #134</t>
    <phoneticPr fontId="75" type="noConversion"/>
  </si>
  <si>
    <t>vf12p1o187le, #131</t>
    <phoneticPr fontId="75" type="noConversion"/>
  </si>
  <si>
    <t>F12P1ENTDB2, #312</t>
    <phoneticPr fontId="75" type="noConversion"/>
  </si>
  <si>
    <t>F12P1ENTAP2, #310</t>
    <phoneticPr fontId="75" type="noConversion"/>
  </si>
  <si>
    <t>vf12p1o267le, #210</t>
    <phoneticPr fontId="75" type="noConversion"/>
  </si>
  <si>
    <t>vf12p1o145le, #55</t>
    <phoneticPr fontId="75" type="noConversion"/>
  </si>
  <si>
    <t>vf12p1o165le, #57</t>
    <phoneticPr fontId="75" type="noConversion"/>
  </si>
  <si>
    <t>vf12p1o175le, #62</t>
    <phoneticPr fontId="75" type="noConversion"/>
  </si>
  <si>
    <t>vf12p1o185le, #72</t>
    <phoneticPr fontId="75" type="noConversion"/>
  </si>
  <si>
    <t>F12P1MMDB2, #302</t>
    <phoneticPr fontId="75" type="noConversion"/>
  </si>
  <si>
    <t>F12P1RMSAP2, #304</t>
    <phoneticPr fontId="75" type="noConversion"/>
  </si>
  <si>
    <t>F12P1MCSDB2, #308</t>
    <phoneticPr fontId="75" type="noConversion"/>
  </si>
  <si>
    <t>F12P1TSM1, #313</t>
    <phoneticPr fontId="75" type="noConversion"/>
  </si>
  <si>
    <t>vf12p1o143le, #73</t>
    <phoneticPr fontId="75" type="noConversion"/>
  </si>
  <si>
    <t>vf12p1o163le, #52</t>
    <phoneticPr fontId="75" type="noConversion"/>
  </si>
  <si>
    <t>vf12p1o173le, #68</t>
    <phoneticPr fontId="75" type="noConversion"/>
  </si>
  <si>
    <t>vf12p1o183le, #65</t>
    <phoneticPr fontId="75" type="noConversion"/>
  </si>
  <si>
    <t>10.91.101.0 VLAN 1100</t>
    <phoneticPr fontId="34" type="noConversion"/>
  </si>
  <si>
    <t>10.91.100.0 VLAN 1100</t>
    <phoneticPr fontId="34" type="noConversion"/>
  </si>
  <si>
    <t>vf12p1o183le.vsmc.com</t>
    <phoneticPr fontId="14" type="noConversion"/>
  </si>
  <si>
    <t>vf12p1o149le.vmsc.com</t>
    <phoneticPr fontId="14" type="noConversion"/>
  </si>
  <si>
    <t>ESX07</t>
    <phoneticPr fontId="17" type="noConversion"/>
  </si>
  <si>
    <t>vf12p1c0918le.vsmc.com</t>
    <phoneticPr fontId="14" type="noConversion"/>
  </si>
  <si>
    <t>vf12p1aivds01</t>
  </si>
  <si>
    <t>vf12p1aivds01-pg-mgmt</t>
  </si>
  <si>
    <t>vf12p1aivds01-pg-vmotion</t>
  </si>
  <si>
    <t>vf12p1aivsan01</t>
  </si>
  <si>
    <t>vf12p1aivsan01-vsan</t>
  </si>
  <si>
    <t>vf12p1aivds01-pg-vtep</t>
  </si>
  <si>
    <t>vf12p1o1612le.vsmc.com</t>
    <phoneticPr fontId="14" type="noConversion"/>
  </si>
  <si>
    <t>vf12p1o1712le.vsmc.com</t>
    <phoneticPr fontId="14" type="noConversion"/>
  </si>
  <si>
    <t>vf12p1tcssddcvc01.vsmc.com</t>
    <phoneticPr fontId="14" type="noConversion"/>
  </si>
  <si>
    <t>SDDC Manager</t>
    <phoneticPr fontId="14" type="noConversion"/>
  </si>
  <si>
    <t>vf12p1tcsnsx03.vsmc.com</t>
    <phoneticPr fontId="14" type="noConversion"/>
  </si>
  <si>
    <t>vf12p1sddcnsxvip.vsmc.com</t>
    <phoneticPr fontId="14" type="noConversion"/>
  </si>
  <si>
    <t>vf12p1sddcnsx01.vsmc.com</t>
    <phoneticPr fontId="14" type="noConversion"/>
  </si>
  <si>
    <t>vf12p1sddcnsx02.vsmc.com</t>
    <phoneticPr fontId="14" type="noConversion"/>
  </si>
  <si>
    <t>vf12p1sddcnsx03.vsmc.com</t>
    <phoneticPr fontId="14" type="noConversion"/>
  </si>
  <si>
    <t>root</t>
    <phoneticPr fontId="17" type="noConversion"/>
  </si>
  <si>
    <t>sftp server</t>
    <phoneticPr fontId="17" type="noConversion"/>
  </si>
  <si>
    <t>vcbackup</t>
    <phoneticPr fontId="17" type="noConversion"/>
  </si>
  <si>
    <t>nsxbackup</t>
    <phoneticPr fontId="17" type="noConversion"/>
  </si>
  <si>
    <t>10.91.101.1</t>
    <phoneticPr fontId="17" type="noConversion"/>
  </si>
  <si>
    <t>10.91.101.2</t>
  </si>
  <si>
    <t>10.91.101.3</t>
  </si>
  <si>
    <t>10.91.101.4</t>
  </si>
  <si>
    <t>10.91.101.5</t>
  </si>
  <si>
    <t>10.91.101.6</t>
  </si>
  <si>
    <t>10.91.101.7</t>
  </si>
  <si>
    <t>10.91.101.8</t>
  </si>
  <si>
    <t>10.91.101.9</t>
  </si>
  <si>
    <t>10.91.101.10</t>
  </si>
  <si>
    <t>10.91.101.11</t>
  </si>
  <si>
    <t>10.91.101.12</t>
  </si>
  <si>
    <t>10.91.101.13</t>
  </si>
  <si>
    <t>10.91.101.14</t>
  </si>
  <si>
    <t>10.91.101.15</t>
  </si>
  <si>
    <t>10.91.101.16</t>
  </si>
  <si>
    <t>10.91.101.17</t>
  </si>
  <si>
    <t>10.91.101.18</t>
  </si>
  <si>
    <t>10.91.101.19</t>
  </si>
  <si>
    <t>10.91.101.20</t>
  </si>
  <si>
    <t>10.91.101.21</t>
  </si>
  <si>
    <t>10.91.101.22</t>
  </si>
  <si>
    <t>10.91.101.23</t>
  </si>
  <si>
    <t>10.91.101.24</t>
  </si>
  <si>
    <t>10.91.101.25</t>
  </si>
  <si>
    <t>10.91.101.33</t>
  </si>
  <si>
    <t>10.91.101.34</t>
  </si>
  <si>
    <t>10.91.101.35</t>
  </si>
  <si>
    <t>10.91.101.36</t>
  </si>
  <si>
    <t>10.91.101.37</t>
  </si>
  <si>
    <t>10.91.101.38</t>
  </si>
  <si>
    <t>10.91.101.39</t>
  </si>
  <si>
    <t>10.91.101.40</t>
  </si>
  <si>
    <t>10.91.101.41</t>
  </si>
  <si>
    <t>10.91.101.42</t>
  </si>
  <si>
    <t>10.91.101.43</t>
  </si>
  <si>
    <t>10.91.101.44</t>
  </si>
  <si>
    <t>10.91.101.45</t>
  </si>
  <si>
    <t>10.91.101.46</t>
  </si>
  <si>
    <t>10.91.101.47</t>
  </si>
  <si>
    <t>10.91.101.48</t>
  </si>
  <si>
    <t>10.91.101.49</t>
  </si>
  <si>
    <t>10.91.101.50</t>
  </si>
  <si>
    <t>10.91.101.51</t>
  </si>
  <si>
    <t>10.91.101.52</t>
  </si>
  <si>
    <t>10.91.101.53</t>
  </si>
  <si>
    <t>10.91.101.54</t>
  </si>
  <si>
    <t>10.91.101.55</t>
  </si>
  <si>
    <t>10.91.101.56</t>
  </si>
  <si>
    <t>10.91.101.57</t>
  </si>
  <si>
    <t>10.91.101.58</t>
  </si>
  <si>
    <t>10.91.101.59</t>
  </si>
  <si>
    <t>10.91.101.60</t>
  </si>
  <si>
    <t>10.91.101.61</t>
  </si>
  <si>
    <t>10.91.101.62</t>
  </si>
  <si>
    <t>10.91.101.63</t>
  </si>
  <si>
    <t>10.91.101.64</t>
  </si>
  <si>
    <t>10.91.101.65</t>
  </si>
  <si>
    <t>10.91.101.66</t>
  </si>
  <si>
    <t>10.91.101.67</t>
  </si>
  <si>
    <t>10.91.101.68</t>
  </si>
  <si>
    <t>10.91.101.69</t>
  </si>
  <si>
    <t>10.91.101.70</t>
  </si>
  <si>
    <t>10.91.101.71</t>
  </si>
  <si>
    <t>10.91.101.72</t>
  </si>
  <si>
    <t>10.91.101.73</t>
  </si>
  <si>
    <t>10.91.101.74</t>
  </si>
  <si>
    <t>10.91.101.75</t>
  </si>
  <si>
    <t>10.91.101.76</t>
  </si>
  <si>
    <t>10.91.101.77</t>
  </si>
  <si>
    <t>10.91.101.78</t>
  </si>
  <si>
    <t>10.91.101.79</t>
  </si>
  <si>
    <t>10.91.101.80</t>
  </si>
  <si>
    <t>10.91.101.81</t>
  </si>
  <si>
    <t>10.91.101.82</t>
  </si>
  <si>
    <t>10.91.101.83</t>
  </si>
  <si>
    <t>10.91.101.84</t>
  </si>
  <si>
    <t>10.91.101.85</t>
  </si>
  <si>
    <t>10.91.101.86</t>
  </si>
  <si>
    <t>10.91.101.87</t>
  </si>
  <si>
    <t>10.91.101.88</t>
  </si>
  <si>
    <t>10.91.101.89</t>
  </si>
  <si>
    <t>10.91.101.90</t>
  </si>
  <si>
    <t>10.91.101.91</t>
  </si>
  <si>
    <t>10.91.101.92</t>
  </si>
  <si>
    <t>10.91.101.93</t>
  </si>
  <si>
    <t>10.91.101.94</t>
  </si>
  <si>
    <t>10.91.101.95</t>
  </si>
  <si>
    <t>10.91.101.96</t>
  </si>
  <si>
    <t>10.91.101.97</t>
  </si>
  <si>
    <t>10.91.101.98</t>
  </si>
  <si>
    <t>10.91.101.99</t>
  </si>
  <si>
    <t>10.91.101.100</t>
  </si>
  <si>
    <t>10.91.101.101</t>
  </si>
  <si>
    <t>10.91.101.102</t>
  </si>
  <si>
    <t>10.91.101.103</t>
  </si>
  <si>
    <t>10.91.101.104</t>
  </si>
  <si>
    <t>10.91.101.105</t>
  </si>
  <si>
    <t>10.91.101.106</t>
  </si>
  <si>
    <t>10.91.101.107</t>
  </si>
  <si>
    <t>10.91.101.108</t>
  </si>
  <si>
    <t>10.91.101.109</t>
  </si>
  <si>
    <t>10.91.101.110</t>
  </si>
  <si>
    <t>10.91.101.111</t>
  </si>
  <si>
    <t>10.91.101.112</t>
  </si>
  <si>
    <t>10.91.101.113</t>
  </si>
  <si>
    <t>10.91.101.114</t>
  </si>
  <si>
    <t>10.91.101.115</t>
  </si>
  <si>
    <t>10.91.101.116</t>
  </si>
  <si>
    <t>10.91.101.117</t>
  </si>
  <si>
    <t>10.91.101.118</t>
  </si>
  <si>
    <t>10.91.101.119</t>
  </si>
  <si>
    <t>10.91.101.120</t>
  </si>
  <si>
    <t>10.91.101.121</t>
  </si>
  <si>
    <t>10.91.101.122</t>
  </si>
  <si>
    <t>10.91.101.123</t>
  </si>
  <si>
    <t>10.91.101.124</t>
  </si>
  <si>
    <t>10.91.101.125</t>
  </si>
  <si>
    <t>10.91.101.126</t>
  </si>
  <si>
    <t>10.91.101.127</t>
  </si>
  <si>
    <t>10.91.101.128</t>
  </si>
  <si>
    <t>10.91.101.130</t>
  </si>
  <si>
    <t>10.91.101.136</t>
  </si>
  <si>
    <t>10.91.101.137</t>
  </si>
  <si>
    <t>10.91.101.138</t>
  </si>
  <si>
    <t>10.91.101.139</t>
  </si>
  <si>
    <t>10.91.101.140</t>
  </si>
  <si>
    <t>10.91.101.141</t>
  </si>
  <si>
    <t>10.91.101.142</t>
  </si>
  <si>
    <t>10.91.101.143</t>
  </si>
  <si>
    <t>10.91.101.144</t>
  </si>
  <si>
    <t>10.91.101.145</t>
  </si>
  <si>
    <t>10.91.101.146</t>
  </si>
  <si>
    <t>10.91.101.147</t>
  </si>
  <si>
    <t>10.91.101.148</t>
  </si>
  <si>
    <t>10.91.101.149</t>
  </si>
  <si>
    <t>10.91.101.150</t>
  </si>
  <si>
    <t>10.91.101.151</t>
  </si>
  <si>
    <t>10.91.101.152</t>
  </si>
  <si>
    <t>10.91.101.153</t>
  </si>
  <si>
    <t>10.91.101.154</t>
  </si>
  <si>
    <t>10.91.101.155</t>
  </si>
  <si>
    <t>10.91.101.156</t>
  </si>
  <si>
    <t>10.91.101.157</t>
  </si>
  <si>
    <t>10.91.101.158</t>
  </si>
  <si>
    <t>10.91.101.159</t>
  </si>
  <si>
    <t>10.91.101.160</t>
  </si>
  <si>
    <t>10.91.101.161</t>
  </si>
  <si>
    <t>10.91.101.162</t>
  </si>
  <si>
    <t>10.91.101.163</t>
  </si>
  <si>
    <t>10.91.101.164</t>
  </si>
  <si>
    <t>10.91.101.165</t>
  </si>
  <si>
    <t>10.91.101.166</t>
  </si>
  <si>
    <t>10.91.101.167</t>
  </si>
  <si>
    <t>10.91.101.168</t>
  </si>
  <si>
    <t>10.91.101.169</t>
  </si>
  <si>
    <t>10.91.101.170</t>
  </si>
  <si>
    <t>10.91.101.171</t>
  </si>
  <si>
    <t>10.91.101.172</t>
  </si>
  <si>
    <t>10.91.101.173</t>
  </si>
  <si>
    <t>10.91.101.174</t>
  </si>
  <si>
    <t>10.91.101.175</t>
  </si>
  <si>
    <t>10.91.101.176</t>
  </si>
  <si>
    <t>10.91.101.177</t>
  </si>
  <si>
    <t>10.91.101.178</t>
  </si>
  <si>
    <t>10.91.101.179</t>
  </si>
  <si>
    <t>10.91.101.180</t>
  </si>
  <si>
    <t>10.91.101.181</t>
  </si>
  <si>
    <t>10.91.101.182</t>
  </si>
  <si>
    <t>10.91.101.183</t>
  </si>
  <si>
    <t>10.91.101.184</t>
  </si>
  <si>
    <t>10.91.101.185</t>
  </si>
  <si>
    <t>10.91.101.186</t>
  </si>
  <si>
    <t>10.91.101.187</t>
  </si>
  <si>
    <t>10.91.101.188</t>
  </si>
  <si>
    <t>10.91.101.189</t>
  </si>
  <si>
    <t>10.91.101.190</t>
  </si>
  <si>
    <t>10.91.101.191</t>
  </si>
  <si>
    <t>10.91.101.192</t>
  </si>
  <si>
    <t>10.91.101.193</t>
  </si>
  <si>
    <t>10.91.101.194</t>
  </si>
  <si>
    <t>10.91.101.195</t>
  </si>
  <si>
    <t>10.91.101.196</t>
  </si>
  <si>
    <t>10.91.101.197</t>
  </si>
  <si>
    <t>10.91.101.198</t>
  </si>
  <si>
    <t>10.91.101.199</t>
  </si>
  <si>
    <t>10.91.101.200</t>
  </si>
  <si>
    <t>10.91.101.201</t>
  </si>
  <si>
    <t>10.91.101.202</t>
  </si>
  <si>
    <t>10.91.101.203</t>
  </si>
  <si>
    <t>10.91.101.204</t>
  </si>
  <si>
    <t>10.91.101.205</t>
  </si>
  <si>
    <t>10.91.101.206</t>
  </si>
  <si>
    <t>10.91.101.207</t>
  </si>
  <si>
    <t>10.91.101.208</t>
  </si>
  <si>
    <t>10.91.101.209</t>
  </si>
  <si>
    <t>10.91.101.210</t>
  </si>
  <si>
    <t>10.91.101.211</t>
  </si>
  <si>
    <t>10.91.101.212</t>
  </si>
  <si>
    <t>10.91.101.213</t>
  </si>
  <si>
    <t>10.91.101.214</t>
  </si>
  <si>
    <t>10.91.101.215</t>
  </si>
  <si>
    <t>10.91.101.216</t>
  </si>
  <si>
    <t>10.91.101.217</t>
  </si>
  <si>
    <t>10.91.101.218</t>
  </si>
  <si>
    <t>10.91.101.219</t>
  </si>
  <si>
    <t>10.91.101.220</t>
  </si>
  <si>
    <t>10.91.101.221</t>
  </si>
  <si>
    <t>10.91.101.222</t>
  </si>
  <si>
    <t>10.91.101.223</t>
  </si>
  <si>
    <t>10.91.101.224</t>
  </si>
  <si>
    <t>10.91.101.225</t>
  </si>
  <si>
    <t>10.91.101.226</t>
  </si>
  <si>
    <t>10.91.101.227</t>
  </si>
  <si>
    <t>10.91.101.228</t>
  </si>
  <si>
    <t>10.91.101.229</t>
  </si>
  <si>
    <t>10.91.101.230</t>
  </si>
  <si>
    <t>10.91.101.231</t>
  </si>
  <si>
    <t>10.91.101.232</t>
  </si>
  <si>
    <t>10.91.101.233</t>
  </si>
  <si>
    <t>10.91.101.234</t>
  </si>
  <si>
    <t>10.91.101.235</t>
  </si>
  <si>
    <t>10.91.101.236</t>
  </si>
  <si>
    <t>10.91.101.237</t>
  </si>
  <si>
    <t>10.91.101.238</t>
  </si>
  <si>
    <t>10.91.101.239</t>
  </si>
  <si>
    <t>10.91.101.240</t>
  </si>
  <si>
    <t>10.91.101.241</t>
  </si>
  <si>
    <t>10.91.101.242</t>
  </si>
  <si>
    <t>10.91.101.243</t>
  </si>
  <si>
    <t>10.91.101.244</t>
  </si>
  <si>
    <t>10.91.101.245</t>
  </si>
  <si>
    <t>10.91.101.246</t>
  </si>
  <si>
    <t>10.91.101.247</t>
  </si>
  <si>
    <t>10.91.101.248</t>
  </si>
  <si>
    <t>10.91.101.249</t>
  </si>
  <si>
    <t>10.91.101.250</t>
  </si>
  <si>
    <t>10.91.101.251</t>
  </si>
  <si>
    <t>10.91.101.252</t>
  </si>
  <si>
    <t>10.91.101.253</t>
  </si>
  <si>
    <t>10.91.101.254</t>
  </si>
  <si>
    <t>10.91.101.255</t>
  </si>
  <si>
    <t>10.91.100.127</t>
  </si>
  <si>
    <t>10.91.100.128</t>
  </si>
  <si>
    <t>10.91.100.129</t>
  </si>
  <si>
    <t>10.91.100.130</t>
  </si>
  <si>
    <t>10.91.100.131</t>
  </si>
  <si>
    <t>10.91.100.132</t>
  </si>
  <si>
    <t>10.91.100.133</t>
  </si>
  <si>
    <t>10.91.100.134</t>
  </si>
  <si>
    <t>10.91.100.135</t>
  </si>
  <si>
    <t>10.91.100.136</t>
  </si>
  <si>
    <t>10.91.100.137</t>
  </si>
  <si>
    <t>10.91.100.138</t>
  </si>
  <si>
    <t>10.91.100.139</t>
  </si>
  <si>
    <t>10.91.100.140</t>
  </si>
  <si>
    <t>10.91.100.141</t>
  </si>
  <si>
    <t>10.91.100.142</t>
  </si>
  <si>
    <t>10.91.100.143</t>
  </si>
  <si>
    <t>10.91.100.144</t>
  </si>
  <si>
    <t>10.91.100.145</t>
  </si>
  <si>
    <t>10.91.100.146</t>
  </si>
  <si>
    <t>10.91.100.147</t>
  </si>
  <si>
    <t>10.91.100.148</t>
  </si>
  <si>
    <t>10.91.100.149</t>
  </si>
  <si>
    <t>10.91.100.150</t>
  </si>
  <si>
    <t>10.91.100.151</t>
  </si>
  <si>
    <t>10.91.100.152</t>
  </si>
  <si>
    <t>10.91.100.153</t>
  </si>
  <si>
    <t>10.91.100.154</t>
  </si>
  <si>
    <t>10.91.100.155</t>
  </si>
  <si>
    <t>10.91.100.156</t>
  </si>
  <si>
    <t>10.91.100.157</t>
  </si>
  <si>
    <t>10.91.100.158</t>
  </si>
  <si>
    <t>10.91.100.159</t>
  </si>
  <si>
    <t>10.91.100.160</t>
  </si>
  <si>
    <t>10.91.100.161</t>
  </si>
  <si>
    <t>10.91.100.162</t>
  </si>
  <si>
    <t>10.91.100.163</t>
  </si>
  <si>
    <t>10.91.100.164</t>
  </si>
  <si>
    <t>10.91.100.165</t>
  </si>
  <si>
    <t>10.91.100.166</t>
  </si>
  <si>
    <t>10.91.100.167</t>
  </si>
  <si>
    <t>10.91.100.168</t>
  </si>
  <si>
    <t>10.91.100.169</t>
  </si>
  <si>
    <t>10.91.100.170</t>
  </si>
  <si>
    <t>10.91.100.171</t>
  </si>
  <si>
    <t>10.91.100.172</t>
  </si>
  <si>
    <t>10.91.100.173</t>
  </si>
  <si>
    <t>10.91.100.174</t>
  </si>
  <si>
    <t>10.91.100.175</t>
  </si>
  <si>
    <t>10.91.100.176</t>
  </si>
  <si>
    <t>10.91.100.177</t>
  </si>
  <si>
    <t>10.91.100.178</t>
  </si>
  <si>
    <t>10.91.100.179</t>
  </si>
  <si>
    <t>10.91.100.180</t>
  </si>
  <si>
    <t>10.91.100.181</t>
  </si>
  <si>
    <t>10.91.100.182</t>
  </si>
  <si>
    <t>10.91.100.183</t>
  </si>
  <si>
    <t>10.91.100.184</t>
  </si>
  <si>
    <t>10.91.100.185</t>
  </si>
  <si>
    <t>10.91.100.186</t>
  </si>
  <si>
    <t>10.91.100.187</t>
  </si>
  <si>
    <t>10.91.100.188</t>
  </si>
  <si>
    <t>10.91.100.189</t>
  </si>
  <si>
    <t>10.91.100.190</t>
  </si>
  <si>
    <t>10.91.100.191</t>
  </si>
  <si>
    <t>10.91.100.192</t>
  </si>
  <si>
    <t>10.91.100.193</t>
  </si>
  <si>
    <t>10.91.100.194</t>
  </si>
  <si>
    <t>10.91.100.195</t>
  </si>
  <si>
    <t>10.91.100.196</t>
  </si>
  <si>
    <t>10.91.100.197</t>
  </si>
  <si>
    <t>10.91.100.198</t>
  </si>
  <si>
    <t>10.91.100.199</t>
  </si>
  <si>
    <t>10.91.100.200</t>
  </si>
  <si>
    <t>10.91.100.201</t>
  </si>
  <si>
    <t>10.91.100.202</t>
  </si>
  <si>
    <t>10.91.100.203</t>
  </si>
  <si>
    <t>10.91.100.204</t>
  </si>
  <si>
    <t>10.91.100.205</t>
  </si>
  <si>
    <t>10.91.100.206</t>
  </si>
  <si>
    <t>10.91.100.207</t>
  </si>
  <si>
    <t>10.91.100.208</t>
  </si>
  <si>
    <t>10.91.100.209</t>
  </si>
  <si>
    <t>10.91.100.210</t>
  </si>
  <si>
    <t>10.91.100.211</t>
  </si>
  <si>
    <t>10.91.100.212</t>
  </si>
  <si>
    <t>10.91.100.213</t>
  </si>
  <si>
    <t>10.91.100.214</t>
  </si>
  <si>
    <t>10.91.100.215</t>
  </si>
  <si>
    <t>10.91.100.216</t>
  </si>
  <si>
    <t>10.91.100.217</t>
  </si>
  <si>
    <t>10.91.100.218</t>
  </si>
  <si>
    <t>10.91.100.219</t>
  </si>
  <si>
    <t>10.91.100.220</t>
  </si>
  <si>
    <t>10.91.100.221</t>
  </si>
  <si>
    <t>10.91.100.222</t>
  </si>
  <si>
    <t>10.91.100.223</t>
  </si>
  <si>
    <t>10.91.100.224</t>
  </si>
  <si>
    <t>10.91.100.225</t>
  </si>
  <si>
    <t>10.91.100.226</t>
  </si>
  <si>
    <t>10.91.100.227</t>
  </si>
  <si>
    <t>10.91.100.228</t>
  </si>
  <si>
    <t>10.91.100.229</t>
  </si>
  <si>
    <t>10.91.100.230</t>
  </si>
  <si>
    <t>10.91.100.231</t>
  </si>
  <si>
    <t>10.91.100.232</t>
  </si>
  <si>
    <t>10.91.100.233</t>
  </si>
  <si>
    <t>10.91.100.234</t>
  </si>
  <si>
    <t>10.91.100.235</t>
  </si>
  <si>
    <t>10.91.100.236</t>
  </si>
  <si>
    <t>10.91.100.237</t>
  </si>
  <si>
    <t>10.91.100.238</t>
  </si>
  <si>
    <t>10.91.100.239</t>
  </si>
  <si>
    <t>10.91.100.240</t>
  </si>
  <si>
    <t>10.91.100.241</t>
  </si>
  <si>
    <t>10.91.100.242</t>
  </si>
  <si>
    <t>10.91.100.243</t>
  </si>
  <si>
    <t>10.91.100.244</t>
  </si>
  <si>
    <t>10.91.100.245</t>
  </si>
  <si>
    <t>10.91.100.246</t>
  </si>
  <si>
    <t>10.91.100.247</t>
  </si>
  <si>
    <t>10.91.100.248</t>
  </si>
  <si>
    <t>10.91.100.249</t>
  </si>
  <si>
    <t>10.91.100.250</t>
  </si>
  <si>
    <t>10.91.100.251</t>
  </si>
  <si>
    <t>10.91.100.252</t>
  </si>
  <si>
    <t>10.91.100.253</t>
  </si>
  <si>
    <t>10.91.100.254</t>
  </si>
  <si>
    <t>10.91.100.255</t>
  </si>
  <si>
    <t>10.91.102.0 VLAN 1100</t>
  </si>
  <si>
    <t>10.91.102.1</t>
  </si>
  <si>
    <t>10.91.102.2</t>
  </si>
  <si>
    <t>10.91.102.3</t>
  </si>
  <si>
    <t>10.91.102.4</t>
  </si>
  <si>
    <t>10.91.102.5</t>
  </si>
  <si>
    <t>10.91.102.6</t>
  </si>
  <si>
    <t>10.91.102.7</t>
  </si>
  <si>
    <t>10.91.102.8</t>
  </si>
  <si>
    <t>10.91.102.9</t>
  </si>
  <si>
    <t>10.91.102.10</t>
  </si>
  <si>
    <t>10.91.102.11</t>
  </si>
  <si>
    <t>10.91.102.12</t>
  </si>
  <si>
    <t>10.91.102.13</t>
  </si>
  <si>
    <t>10.91.102.14</t>
  </si>
  <si>
    <t>10.91.102.15</t>
  </si>
  <si>
    <t>10.91.102.16</t>
  </si>
  <si>
    <t>10.91.102.17</t>
  </si>
  <si>
    <t>10.91.102.18</t>
  </si>
  <si>
    <t>10.91.102.19</t>
  </si>
  <si>
    <t>10.91.102.20</t>
  </si>
  <si>
    <t>10.91.102.21</t>
  </si>
  <si>
    <t>10.91.102.22</t>
  </si>
  <si>
    <t>10.91.102.23</t>
  </si>
  <si>
    <t>10.91.102.24</t>
  </si>
  <si>
    <t>10.91.102.25</t>
  </si>
  <si>
    <t>10.91.102.36</t>
  </si>
  <si>
    <t>10.91.102.39</t>
  </si>
  <si>
    <t>10.91.102.40</t>
  </si>
  <si>
    <t>10.91.102.41</t>
  </si>
  <si>
    <t>10.91.102.42</t>
  </si>
  <si>
    <t>10.91.102.43</t>
  </si>
  <si>
    <t>10.91.102.44</t>
  </si>
  <si>
    <t>10.91.102.45</t>
  </si>
  <si>
    <t>10.91.102.46</t>
  </si>
  <si>
    <t>10.91.102.47</t>
  </si>
  <si>
    <t>10.91.102.48</t>
  </si>
  <si>
    <t>10.91.102.49</t>
  </si>
  <si>
    <t>10.91.102.50</t>
  </si>
  <si>
    <t>10.91.102.51</t>
  </si>
  <si>
    <t>10.91.102.52</t>
  </si>
  <si>
    <t>10.91.102.53</t>
  </si>
  <si>
    <t>10.91.102.54</t>
  </si>
  <si>
    <t>10.91.102.55</t>
  </si>
  <si>
    <t>10.91.102.56</t>
  </si>
  <si>
    <t>10.91.102.57</t>
  </si>
  <si>
    <t>10.91.102.58</t>
  </si>
  <si>
    <t>10.91.102.59</t>
  </si>
  <si>
    <t>10.91.102.60</t>
  </si>
  <si>
    <t>10.91.102.61</t>
  </si>
  <si>
    <t>10.91.102.62</t>
  </si>
  <si>
    <t>10.91.102.63</t>
  </si>
  <si>
    <t>10.91.102.64</t>
  </si>
  <si>
    <t>10.91.102.65</t>
  </si>
  <si>
    <t>10.91.102.66</t>
  </si>
  <si>
    <t>10.91.102.67</t>
  </si>
  <si>
    <t>10.91.102.68</t>
  </si>
  <si>
    <t>10.91.102.69</t>
  </si>
  <si>
    <t>10.91.102.70</t>
  </si>
  <si>
    <t>10.91.102.71</t>
  </si>
  <si>
    <t>10.91.102.72</t>
  </si>
  <si>
    <t>10.91.102.73</t>
  </si>
  <si>
    <t>10.91.102.74</t>
  </si>
  <si>
    <t>10.91.102.75</t>
  </si>
  <si>
    <t>10.91.102.76</t>
  </si>
  <si>
    <t>10.91.102.77</t>
  </si>
  <si>
    <t>10.91.102.78</t>
  </si>
  <si>
    <t>10.91.102.79</t>
  </si>
  <si>
    <t>10.91.102.80</t>
  </si>
  <si>
    <t>10.91.102.81</t>
  </si>
  <si>
    <t>10.91.102.82</t>
  </si>
  <si>
    <t>10.91.102.83</t>
  </si>
  <si>
    <t>10.91.102.84</t>
  </si>
  <si>
    <t>10.91.102.85</t>
  </si>
  <si>
    <t>10.91.102.86</t>
  </si>
  <si>
    <t>10.91.102.87</t>
  </si>
  <si>
    <t>10.91.102.88</t>
  </si>
  <si>
    <t>10.91.102.89</t>
  </si>
  <si>
    <t>10.91.102.90</t>
  </si>
  <si>
    <t>10.91.102.91</t>
  </si>
  <si>
    <t>10.91.102.92</t>
  </si>
  <si>
    <t>10.91.102.93</t>
  </si>
  <si>
    <t>10.91.102.94</t>
  </si>
  <si>
    <t>10.91.102.95</t>
  </si>
  <si>
    <t>10.91.102.96</t>
  </si>
  <si>
    <t>10.91.102.97</t>
  </si>
  <si>
    <t>10.91.102.98</t>
  </si>
  <si>
    <t>10.91.102.99</t>
  </si>
  <si>
    <t>10.91.102.100</t>
  </si>
  <si>
    <t>10.91.102.102</t>
  </si>
  <si>
    <t>10.91.102.103</t>
  </si>
  <si>
    <t>10.91.102.104</t>
  </si>
  <si>
    <t>10.91.102.105</t>
  </si>
  <si>
    <t>10.91.102.106</t>
  </si>
  <si>
    <t>10.91.102.107</t>
  </si>
  <si>
    <t>10.91.102.108</t>
  </si>
  <si>
    <t>10.91.102.109</t>
  </si>
  <si>
    <t>10.91.102.110</t>
  </si>
  <si>
    <t>10.91.102.111</t>
  </si>
  <si>
    <t>10.91.102.112</t>
  </si>
  <si>
    <t>10.91.102.113</t>
  </si>
  <si>
    <t>10.91.102.114</t>
  </si>
  <si>
    <t>10.91.102.115</t>
  </si>
  <si>
    <t>10.91.102.116</t>
  </si>
  <si>
    <t>10.91.102.117</t>
  </si>
  <si>
    <t>10.91.102.118</t>
  </si>
  <si>
    <t>10.91.102.119</t>
  </si>
  <si>
    <t>10.91.102.120</t>
  </si>
  <si>
    <t>10.91.102.121</t>
  </si>
  <si>
    <t>10.91.102.122</t>
  </si>
  <si>
    <t>10.91.102.123</t>
  </si>
  <si>
    <t>10.91.102.124</t>
  </si>
  <si>
    <t>10.91.102.125</t>
  </si>
  <si>
    <t>10.91.102.126</t>
  </si>
  <si>
    <t>10.91.102.127</t>
  </si>
  <si>
    <t>10.91.102.128</t>
  </si>
  <si>
    <t>10.91.102.129</t>
  </si>
  <si>
    <t>10.91.102.130</t>
  </si>
  <si>
    <t>10.91.102.131</t>
  </si>
  <si>
    <t>10.91.102.132</t>
  </si>
  <si>
    <t>10.91.102.133</t>
  </si>
  <si>
    <t>10.91.102.134</t>
  </si>
  <si>
    <t>10.91.102.135</t>
  </si>
  <si>
    <t>10.91.102.136</t>
  </si>
  <si>
    <t>10.91.102.137</t>
  </si>
  <si>
    <t>10.91.102.138</t>
  </si>
  <si>
    <t>10.91.102.139</t>
  </si>
  <si>
    <t>10.91.102.140</t>
  </si>
  <si>
    <t>10.91.102.141</t>
  </si>
  <si>
    <t>10.91.102.142</t>
  </si>
  <si>
    <t>10.91.102.143</t>
  </si>
  <si>
    <t>10.91.102.144</t>
  </si>
  <si>
    <t>10.91.102.145</t>
  </si>
  <si>
    <t>10.91.102.146</t>
  </si>
  <si>
    <t>10.91.102.147</t>
  </si>
  <si>
    <t>10.91.102.148</t>
  </si>
  <si>
    <t>10.91.102.149</t>
  </si>
  <si>
    <t>10.91.102.150</t>
  </si>
  <si>
    <t>10.91.102.151</t>
  </si>
  <si>
    <t>10.91.102.152</t>
  </si>
  <si>
    <t>10.91.102.153</t>
  </si>
  <si>
    <t>10.91.102.154</t>
  </si>
  <si>
    <t>10.91.102.155</t>
  </si>
  <si>
    <t>10.91.102.156</t>
  </si>
  <si>
    <t>10.91.102.157</t>
  </si>
  <si>
    <t>10.91.102.158</t>
  </si>
  <si>
    <t>10.91.102.159</t>
  </si>
  <si>
    <t>10.91.102.160</t>
  </si>
  <si>
    <t>10.91.102.161</t>
  </si>
  <si>
    <t>10.91.102.162</t>
  </si>
  <si>
    <t>10.91.102.163</t>
  </si>
  <si>
    <t>10.91.102.164</t>
  </si>
  <si>
    <t>10.91.102.165</t>
  </si>
  <si>
    <t>10.91.102.166</t>
  </si>
  <si>
    <t>10.91.102.167</t>
  </si>
  <si>
    <t>10.91.102.168</t>
  </si>
  <si>
    <t>10.91.102.169</t>
  </si>
  <si>
    <t>10.91.102.170</t>
  </si>
  <si>
    <t>10.91.102.171</t>
  </si>
  <si>
    <t>10.91.102.172</t>
  </si>
  <si>
    <t>10.91.102.173</t>
  </si>
  <si>
    <t>10.91.102.174</t>
  </si>
  <si>
    <t>10.91.102.175</t>
  </si>
  <si>
    <t>10.91.102.176</t>
  </si>
  <si>
    <t>10.91.102.177</t>
  </si>
  <si>
    <t>10.91.102.178</t>
  </si>
  <si>
    <t>10.91.102.179</t>
  </si>
  <si>
    <t>10.91.102.180</t>
  </si>
  <si>
    <t>10.91.102.181</t>
  </si>
  <si>
    <t>10.91.102.182</t>
  </si>
  <si>
    <t>10.91.102.183</t>
  </si>
  <si>
    <t>10.91.102.184</t>
  </si>
  <si>
    <t>10.91.102.185</t>
  </si>
  <si>
    <t>10.91.102.186</t>
  </si>
  <si>
    <t>10.91.102.187</t>
  </si>
  <si>
    <t>10.91.102.188</t>
  </si>
  <si>
    <t>10.91.102.189</t>
  </si>
  <si>
    <t>10.91.102.190</t>
  </si>
  <si>
    <t>10.91.102.191</t>
  </si>
  <si>
    <t>10.91.102.192</t>
  </si>
  <si>
    <t>10.91.102.193</t>
  </si>
  <si>
    <t>10.91.102.194</t>
  </si>
  <si>
    <t>10.91.102.195</t>
  </si>
  <si>
    <t>10.91.102.196</t>
  </si>
  <si>
    <t>10.91.102.197</t>
  </si>
  <si>
    <t>10.91.102.198</t>
  </si>
  <si>
    <t>10.91.102.199</t>
  </si>
  <si>
    <t>10.91.102.200</t>
  </si>
  <si>
    <t>10.91.102.201</t>
  </si>
  <si>
    <t>10.91.102.202</t>
  </si>
  <si>
    <t>10.91.102.203</t>
  </si>
  <si>
    <t>10.91.102.204</t>
  </si>
  <si>
    <t>10.91.102.205</t>
  </si>
  <si>
    <t>10.91.102.206</t>
  </si>
  <si>
    <t>10.91.102.207</t>
  </si>
  <si>
    <t>10.91.102.208</t>
  </si>
  <si>
    <t>10.91.102.209</t>
  </si>
  <si>
    <t>10.91.102.210</t>
  </si>
  <si>
    <t>10.91.102.211</t>
  </si>
  <si>
    <t>10.91.102.212</t>
  </si>
  <si>
    <t>10.91.102.213</t>
  </si>
  <si>
    <t>10.91.102.214</t>
  </si>
  <si>
    <t>10.91.102.215</t>
  </si>
  <si>
    <t>10.91.102.216</t>
  </si>
  <si>
    <t>10.91.102.217</t>
  </si>
  <si>
    <t>10.91.102.218</t>
  </si>
  <si>
    <t>10.91.102.219</t>
  </si>
  <si>
    <t>10.91.102.220</t>
  </si>
  <si>
    <t>10.91.102.221</t>
  </si>
  <si>
    <t>10.91.102.222</t>
  </si>
  <si>
    <t>10.91.102.223</t>
  </si>
  <si>
    <t>10.91.102.224</t>
  </si>
  <si>
    <t>10.91.102.225</t>
  </si>
  <si>
    <t>10.91.102.226</t>
  </si>
  <si>
    <t>10.91.102.227</t>
  </si>
  <si>
    <t>10.91.102.228</t>
  </si>
  <si>
    <t>10.91.102.229</t>
  </si>
  <si>
    <t>10.91.102.230</t>
  </si>
  <si>
    <t>10.91.102.231</t>
  </si>
  <si>
    <t>10.91.102.232</t>
  </si>
  <si>
    <t>10.91.102.233</t>
  </si>
  <si>
    <t>10.91.102.234</t>
  </si>
  <si>
    <t>10.91.102.235</t>
  </si>
  <si>
    <t>10.91.102.236</t>
  </si>
  <si>
    <t>10.91.102.237</t>
  </si>
  <si>
    <t>10.91.102.238</t>
  </si>
  <si>
    <t>10.91.102.239</t>
  </si>
  <si>
    <t>10.91.102.240</t>
  </si>
  <si>
    <t>10.91.102.241</t>
  </si>
  <si>
    <t>10.91.102.242</t>
  </si>
  <si>
    <t>10.91.102.243</t>
  </si>
  <si>
    <t>10.91.102.244</t>
  </si>
  <si>
    <t>10.91.102.245</t>
  </si>
  <si>
    <t>10.91.102.246</t>
  </si>
  <si>
    <t>10.91.102.247</t>
  </si>
  <si>
    <t>10.91.102.248</t>
  </si>
  <si>
    <t>10.91.102.249</t>
  </si>
  <si>
    <t>10.91.102.250</t>
  </si>
  <si>
    <t>10.91.102.251</t>
  </si>
  <si>
    <t>10.91.102.252</t>
  </si>
  <si>
    <t>10.91.102.253</t>
  </si>
  <si>
    <t>10.91.102.254</t>
  </si>
  <si>
    <t>10.91.102.255</t>
  </si>
  <si>
    <t>10.91.103.0 VLAN 1100</t>
  </si>
  <si>
    <t>10.91.103.1</t>
  </si>
  <si>
    <t>10.91.103.2</t>
  </si>
  <si>
    <t>10.91.103.3</t>
  </si>
  <si>
    <t>10.91.103.4</t>
  </si>
  <si>
    <t>10.91.103.5</t>
  </si>
  <si>
    <t>10.91.103.6</t>
  </si>
  <si>
    <t>10.91.103.7</t>
  </si>
  <si>
    <t>10.91.103.8</t>
  </si>
  <si>
    <t>10.91.103.9</t>
  </si>
  <si>
    <t>10.91.103.10</t>
  </si>
  <si>
    <t>10.91.103.11</t>
  </si>
  <si>
    <t>10.91.103.12</t>
  </si>
  <si>
    <t>10.91.103.13</t>
  </si>
  <si>
    <t>10.91.103.14</t>
  </si>
  <si>
    <t>10.91.103.15</t>
  </si>
  <si>
    <t>10.91.103.16</t>
  </si>
  <si>
    <t>10.91.103.17</t>
  </si>
  <si>
    <t>10.91.103.18</t>
  </si>
  <si>
    <t>10.91.103.19</t>
  </si>
  <si>
    <t>10.91.103.20</t>
  </si>
  <si>
    <t>10.91.103.21</t>
  </si>
  <si>
    <t>10.91.103.22</t>
  </si>
  <si>
    <t>10.91.103.23</t>
  </si>
  <si>
    <t>10.91.103.24</t>
  </si>
  <si>
    <t>10.91.103.25</t>
  </si>
  <si>
    <t>10.91.103.33</t>
  </si>
  <si>
    <t>10.91.103.34</t>
  </si>
  <si>
    <t>10.91.103.35</t>
  </si>
  <si>
    <t>10.91.103.36</t>
  </si>
  <si>
    <t>10.91.103.37</t>
  </si>
  <si>
    <t>10.91.103.38</t>
  </si>
  <si>
    <t>10.91.103.39</t>
  </si>
  <si>
    <t>10.91.103.40</t>
  </si>
  <si>
    <t>10.91.103.41</t>
  </si>
  <si>
    <t>10.91.103.42</t>
  </si>
  <si>
    <t>10.91.103.43</t>
  </si>
  <si>
    <t>10.91.103.44</t>
  </si>
  <si>
    <t>10.91.103.45</t>
  </si>
  <si>
    <t>10.91.103.46</t>
  </si>
  <si>
    <t>10.91.103.47</t>
  </si>
  <si>
    <t>10.91.103.48</t>
  </si>
  <si>
    <t>10.91.103.49</t>
  </si>
  <si>
    <t>10.91.103.50</t>
  </si>
  <si>
    <t>10.91.103.51</t>
  </si>
  <si>
    <t>10.91.103.52</t>
  </si>
  <si>
    <t>10.91.103.53</t>
  </si>
  <si>
    <t>10.91.103.54</t>
  </si>
  <si>
    <t>10.91.103.55</t>
  </si>
  <si>
    <t>10.91.103.56</t>
  </si>
  <si>
    <t>10.91.103.57</t>
  </si>
  <si>
    <t>10.91.103.58</t>
  </si>
  <si>
    <t>10.91.103.59</t>
  </si>
  <si>
    <t>10.91.103.60</t>
  </si>
  <si>
    <t>10.91.103.61</t>
  </si>
  <si>
    <t>10.91.103.62</t>
  </si>
  <si>
    <t>10.91.103.63</t>
  </si>
  <si>
    <t>10.91.103.64</t>
  </si>
  <si>
    <t>10.91.103.65</t>
  </si>
  <si>
    <t>10.91.103.66</t>
  </si>
  <si>
    <t>10.91.103.67</t>
  </si>
  <si>
    <t>10.91.103.68</t>
  </si>
  <si>
    <t>10.91.103.69</t>
  </si>
  <si>
    <t>10.91.103.70</t>
  </si>
  <si>
    <t>10.91.103.71</t>
  </si>
  <si>
    <t>10.91.103.72</t>
  </si>
  <si>
    <t>10.91.103.73</t>
  </si>
  <si>
    <t>10.91.103.74</t>
  </si>
  <si>
    <t>10.91.103.75</t>
  </si>
  <si>
    <t>10.91.103.76</t>
  </si>
  <si>
    <t>10.91.103.77</t>
  </si>
  <si>
    <t>10.91.103.78</t>
  </si>
  <si>
    <t>10.91.103.79</t>
  </si>
  <si>
    <t>10.91.103.80</t>
  </si>
  <si>
    <t>10.91.103.81</t>
  </si>
  <si>
    <t>10.91.103.82</t>
  </si>
  <si>
    <t>10.91.103.83</t>
  </si>
  <si>
    <t>10.91.103.84</t>
  </si>
  <si>
    <t>10.91.103.85</t>
  </si>
  <si>
    <t>10.91.103.86</t>
  </si>
  <si>
    <t>10.91.103.87</t>
  </si>
  <si>
    <t>10.91.103.88</t>
  </si>
  <si>
    <t>10.91.103.89</t>
  </si>
  <si>
    <t>10.91.103.90</t>
  </si>
  <si>
    <t>10.91.103.91</t>
  </si>
  <si>
    <t>10.91.103.92</t>
  </si>
  <si>
    <t>10.91.103.93</t>
  </si>
  <si>
    <t>10.91.103.94</t>
  </si>
  <si>
    <t>10.91.103.95</t>
  </si>
  <si>
    <t>10.91.103.96</t>
  </si>
  <si>
    <t>10.91.103.97</t>
  </si>
  <si>
    <t>10.91.103.98</t>
  </si>
  <si>
    <t>10.91.103.99</t>
  </si>
  <si>
    <t>10.91.103.100</t>
  </si>
  <si>
    <t>10.91.103.103</t>
  </si>
  <si>
    <t>10.91.103.102</t>
  </si>
  <si>
    <t>10.91.103.104</t>
  </si>
  <si>
    <t>10.91.103.105</t>
  </si>
  <si>
    <t>10.91.103.106</t>
  </si>
  <si>
    <t>10.91.103.107</t>
  </si>
  <si>
    <t>10.91.103.108</t>
  </si>
  <si>
    <t>10.91.103.109</t>
  </si>
  <si>
    <t>10.91.103.110</t>
  </si>
  <si>
    <t>10.91.103.111</t>
  </si>
  <si>
    <t>10.91.103.112</t>
  </si>
  <si>
    <t>10.91.103.113</t>
  </si>
  <si>
    <t>10.91.103.114</t>
  </si>
  <si>
    <t>10.91.103.115</t>
  </si>
  <si>
    <t>10.91.103.116</t>
  </si>
  <si>
    <t>10.91.103.117</t>
  </si>
  <si>
    <t>10.91.103.118</t>
  </si>
  <si>
    <t>10.91.103.119</t>
  </si>
  <si>
    <t>10.91.103.120</t>
  </si>
  <si>
    <t>10.91.103.121</t>
  </si>
  <si>
    <t>10.91.103.122</t>
  </si>
  <si>
    <t>10.91.103.123</t>
  </si>
  <si>
    <t>10.91.103.124</t>
  </si>
  <si>
    <t>10.91.103.125</t>
  </si>
  <si>
    <t>10.91.103.126</t>
  </si>
  <si>
    <t>10.91.103.127</t>
  </si>
  <si>
    <t>10.91.103.128</t>
  </si>
  <si>
    <t>10.91.103.129</t>
  </si>
  <si>
    <t>10.91.103.130</t>
  </si>
  <si>
    <t>10.91.103.131</t>
  </si>
  <si>
    <t>10.91.103.132</t>
  </si>
  <si>
    <t>10.91.103.133</t>
  </si>
  <si>
    <t>10.91.103.134</t>
  </si>
  <si>
    <t>10.91.103.135</t>
  </si>
  <si>
    <t>10.91.103.136</t>
  </si>
  <si>
    <t>10.91.103.137</t>
  </si>
  <si>
    <t>10.91.103.138</t>
  </si>
  <si>
    <t>10.91.103.139</t>
  </si>
  <si>
    <t>10.91.103.140</t>
  </si>
  <si>
    <t>10.91.103.141</t>
  </si>
  <si>
    <t>10.91.103.142</t>
  </si>
  <si>
    <t>10.91.103.143</t>
  </si>
  <si>
    <t>10.91.103.144</t>
  </si>
  <si>
    <t>10.91.103.145</t>
  </si>
  <si>
    <t>10.91.103.146</t>
  </si>
  <si>
    <t>10.91.103.147</t>
  </si>
  <si>
    <t>10.91.103.148</t>
  </si>
  <si>
    <t>10.91.103.149</t>
  </si>
  <si>
    <t>10.91.103.150</t>
  </si>
  <si>
    <t>10.91.103.151</t>
  </si>
  <si>
    <t>10.91.103.152</t>
  </si>
  <si>
    <t>10.91.103.153</t>
  </si>
  <si>
    <t>10.91.103.154</t>
  </si>
  <si>
    <t>10.91.103.155</t>
  </si>
  <si>
    <t>10.91.103.156</t>
  </si>
  <si>
    <t>10.91.103.157</t>
  </si>
  <si>
    <t>10.91.103.158</t>
  </si>
  <si>
    <t>10.91.103.159</t>
  </si>
  <si>
    <t>10.91.103.160</t>
  </si>
  <si>
    <t>10.91.103.161</t>
  </si>
  <si>
    <t>10.91.103.162</t>
  </si>
  <si>
    <t>10.91.103.163</t>
  </si>
  <si>
    <t>10.91.103.164</t>
  </si>
  <si>
    <t>10.91.103.165</t>
  </si>
  <si>
    <t>10.91.103.166</t>
  </si>
  <si>
    <t>10.91.103.167</t>
  </si>
  <si>
    <t>10.91.103.168</t>
  </si>
  <si>
    <t>10.91.103.169</t>
  </si>
  <si>
    <t>10.91.103.170</t>
  </si>
  <si>
    <t>10.91.103.171</t>
  </si>
  <si>
    <t>10.91.103.172</t>
  </si>
  <si>
    <t>10.91.103.173</t>
  </si>
  <si>
    <t>10.91.103.174</t>
  </si>
  <si>
    <t>10.91.103.175</t>
  </si>
  <si>
    <t>10.91.103.176</t>
  </si>
  <si>
    <t>10.91.103.177</t>
  </si>
  <si>
    <t>10.91.103.178</t>
  </si>
  <si>
    <t>10.91.103.179</t>
  </si>
  <si>
    <t>10.91.103.180</t>
  </si>
  <si>
    <t>10.91.103.181</t>
  </si>
  <si>
    <t>10.91.103.182</t>
  </si>
  <si>
    <t>10.91.103.183</t>
  </si>
  <si>
    <t>10.91.103.184</t>
  </si>
  <si>
    <t>10.91.103.185</t>
  </si>
  <si>
    <t>10.91.103.186</t>
  </si>
  <si>
    <t>10.91.103.187</t>
  </si>
  <si>
    <t>10.91.103.188</t>
  </si>
  <si>
    <t>10.91.103.189</t>
  </si>
  <si>
    <t>10.91.103.190</t>
  </si>
  <si>
    <t>10.91.103.191</t>
  </si>
  <si>
    <t>10.91.103.192</t>
  </si>
  <si>
    <t>10.91.103.193</t>
  </si>
  <si>
    <t>10.91.103.194</t>
  </si>
  <si>
    <t>10.91.103.195</t>
  </si>
  <si>
    <t>10.91.103.196</t>
  </si>
  <si>
    <t>10.91.103.197</t>
  </si>
  <si>
    <t>10.91.103.198</t>
  </si>
  <si>
    <t>10.91.103.199</t>
  </si>
  <si>
    <t>10.91.103.200</t>
  </si>
  <si>
    <t>10.91.103.201</t>
  </si>
  <si>
    <t>10.91.103.202</t>
  </si>
  <si>
    <t>10.91.103.203</t>
  </si>
  <si>
    <t>10.91.103.204</t>
  </si>
  <si>
    <t>10.91.103.205</t>
  </si>
  <si>
    <t>10.91.103.206</t>
  </si>
  <si>
    <t>10.91.103.207</t>
  </si>
  <si>
    <t>10.91.103.208</t>
  </si>
  <si>
    <t>10.91.103.209</t>
  </si>
  <si>
    <t>10.91.103.210</t>
  </si>
  <si>
    <t>10.91.103.211</t>
  </si>
  <si>
    <t>10.91.103.212</t>
  </si>
  <si>
    <t>10.91.103.213</t>
  </si>
  <si>
    <t>10.91.103.214</t>
  </si>
  <si>
    <t>10.91.103.215</t>
  </si>
  <si>
    <t>10.91.103.216</t>
  </si>
  <si>
    <t>10.91.103.217</t>
  </si>
  <si>
    <t>10.91.103.218</t>
  </si>
  <si>
    <t>10.91.103.219</t>
  </si>
  <si>
    <t>10.91.103.220</t>
  </si>
  <si>
    <t>10.91.103.221</t>
  </si>
  <si>
    <t>10.91.103.222</t>
  </si>
  <si>
    <t>10.91.103.223</t>
  </si>
  <si>
    <t>10.91.103.224</t>
  </si>
  <si>
    <t>10.91.103.225</t>
  </si>
  <si>
    <t>10.91.103.226</t>
  </si>
  <si>
    <t>10.91.103.227</t>
  </si>
  <si>
    <t>10.91.103.228</t>
  </si>
  <si>
    <t>10.91.103.229</t>
  </si>
  <si>
    <t>10.91.103.230</t>
  </si>
  <si>
    <t>10.91.103.231</t>
  </si>
  <si>
    <t>10.91.103.232</t>
  </si>
  <si>
    <t>10.91.103.233</t>
  </si>
  <si>
    <t>10.91.103.234</t>
  </si>
  <si>
    <t>10.91.103.235</t>
  </si>
  <si>
    <t>10.91.103.236</t>
  </si>
  <si>
    <t>10.91.103.237</t>
  </si>
  <si>
    <t>10.91.103.238</t>
  </si>
  <si>
    <t>10.91.103.239</t>
  </si>
  <si>
    <t>10.91.103.240</t>
  </si>
  <si>
    <t>10.91.103.241</t>
  </si>
  <si>
    <t>10.91.103.242</t>
  </si>
  <si>
    <t>10.91.103.243</t>
  </si>
  <si>
    <t>10.91.103.244</t>
  </si>
  <si>
    <t>10.91.103.245</t>
  </si>
  <si>
    <t>10.91.103.246</t>
  </si>
  <si>
    <t>10.91.103.247</t>
  </si>
  <si>
    <t>10.91.103.248</t>
  </si>
  <si>
    <t>10.91.103.249</t>
  </si>
  <si>
    <t>10.91.103.250</t>
  </si>
  <si>
    <t>10.91.103.251</t>
  </si>
  <si>
    <t>10.91.103.252</t>
  </si>
  <si>
    <t>10.91.103.253</t>
  </si>
  <si>
    <t>10.91.103.254</t>
  </si>
  <si>
    <t>10.91.103.255</t>
  </si>
  <si>
    <t>MemoryGB</t>
    <phoneticPr fontId="17" type="noConversion"/>
  </si>
  <si>
    <t>628GB</t>
    <phoneticPr fontId="17" type="noConversion"/>
  </si>
  <si>
    <t>897GB</t>
    <phoneticPr fontId="17" type="noConversion"/>
  </si>
  <si>
    <t>vf12p1c2027le.vsmc.com</t>
    <phoneticPr fontId="17" type="noConversion"/>
  </si>
  <si>
    <t>vf12p1c2127le.vsmc.com</t>
    <phoneticPr fontId="17" type="noConversion"/>
  </si>
  <si>
    <t>vf12p1c2227le.vsmc.com</t>
    <phoneticPr fontId="17" type="noConversion"/>
  </si>
  <si>
    <t>10.91.102.31</t>
    <phoneticPr fontId="17" type="noConversion"/>
  </si>
  <si>
    <t>vf12p1c2129le.vsmc.com</t>
    <phoneticPr fontId="17" type="noConversion"/>
  </si>
  <si>
    <t>vf12p1c2229le.vsmc.com</t>
    <phoneticPr fontId="17" type="noConversion"/>
  </si>
  <si>
    <t>vf12p1o2427le.vsmc.com</t>
    <phoneticPr fontId="17" type="noConversion"/>
  </si>
  <si>
    <t>vf12p1o2527le.vsmc.com</t>
    <phoneticPr fontId="17" type="noConversion"/>
  </si>
  <si>
    <t>vf12p1o2627le.vsmc.com</t>
    <phoneticPr fontId="17" type="noConversion"/>
  </si>
  <si>
    <t>vf12p1o2429le.vsmc.com</t>
    <phoneticPr fontId="17" type="noConversion"/>
  </si>
  <si>
    <t>vf12p1o2529le.vsmc.com</t>
    <phoneticPr fontId="17" type="noConversion"/>
  </si>
  <si>
    <t>vf12p1o2629le.vsmc.com</t>
    <phoneticPr fontId="17" type="noConversion"/>
  </si>
  <si>
    <t>vf12p1c2031le.vsmc.com</t>
    <phoneticPr fontId="17" type="noConversion"/>
  </si>
  <si>
    <t>vf12p1c2131le.vsmc.com</t>
    <phoneticPr fontId="17" type="noConversion"/>
  </si>
  <si>
    <t>vf12p1c2231le.vsmc.com</t>
    <phoneticPr fontId="17" type="noConversion"/>
  </si>
  <si>
    <t>vf12p1o2431le.vsmc.com</t>
    <phoneticPr fontId="17" type="noConversion"/>
  </si>
  <si>
    <t>vf12p1o2531le.vsmc.com</t>
    <phoneticPr fontId="17" type="noConversion"/>
  </si>
  <si>
    <t>vf12p1o2631le.vsmc.com</t>
    <phoneticPr fontId="17" type="noConversion"/>
  </si>
  <si>
    <t>vf12p1c2040le.vsmc.com</t>
    <phoneticPr fontId="17" type="noConversion"/>
  </si>
  <si>
    <t>vf12p1c2140le.vsmc.com</t>
    <phoneticPr fontId="17" type="noConversion"/>
  </si>
  <si>
    <t>vf12p1c2240le.vsmc.com</t>
    <phoneticPr fontId="17" type="noConversion"/>
  </si>
  <si>
    <t>vf12p1c2238le.vsmc.com</t>
    <phoneticPr fontId="17" type="noConversion"/>
  </si>
  <si>
    <t>vf12p1o2540le.vsmc.com</t>
    <phoneticPr fontId="17" type="noConversion"/>
  </si>
  <si>
    <t>vf12p1o2640le.vsmc.com</t>
    <phoneticPr fontId="17" type="noConversion"/>
  </si>
  <si>
    <t>vf12p1c2638le.vsmc.com</t>
    <phoneticPr fontId="17" type="noConversion"/>
  </si>
  <si>
    <t>vf12p1c2033le.vsmc.com</t>
    <phoneticPr fontId="17" type="noConversion"/>
  </si>
  <si>
    <t>vf12p1c2233le.vsmc.com</t>
    <phoneticPr fontId="17" type="noConversion"/>
  </si>
  <si>
    <t>vf12p1c2133le.vsmc.com</t>
    <phoneticPr fontId="17" type="noConversion"/>
  </si>
  <si>
    <t>vf12p1o2433le.vsmc.com</t>
    <phoneticPr fontId="17" type="noConversion"/>
  </si>
  <si>
    <t>vf12p1o2533le.vsmc.com</t>
    <phoneticPr fontId="17" type="noConversion"/>
  </si>
  <si>
    <t>vf12p1o2633le.vsmc.com</t>
    <phoneticPr fontId="17" type="noConversion"/>
  </si>
  <si>
    <t>vf12p1c2036le.vsmc.com</t>
    <phoneticPr fontId="17" type="noConversion"/>
  </si>
  <si>
    <t>vf12p1c2136le.vsmc.com</t>
    <phoneticPr fontId="17" type="noConversion"/>
  </si>
  <si>
    <t>vf12p1c2236le.vsmc.com</t>
    <phoneticPr fontId="17" type="noConversion"/>
  </si>
  <si>
    <t>vf12p1c2038le.vsmc.com</t>
    <phoneticPr fontId="17" type="noConversion"/>
  </si>
  <si>
    <t>vf12p1c2138le.vsmc.com</t>
    <phoneticPr fontId="17" type="noConversion"/>
  </si>
  <si>
    <t>vf12p1o2536le.vsmc.com</t>
    <phoneticPr fontId="17" type="noConversion"/>
  </si>
  <si>
    <t>vf12p1o2636le.vsmc.com</t>
    <phoneticPr fontId="17" type="noConversion"/>
  </si>
  <si>
    <t>vf12p1o2538le.vsmc.com</t>
    <phoneticPr fontId="17" type="noConversion"/>
  </si>
  <si>
    <t xml:space="preserve">Aira Operation Manager </t>
    <phoneticPr fontId="17" type="noConversion"/>
  </si>
  <si>
    <t>admin</t>
    <phoneticPr fontId="17" type="noConversion"/>
  </si>
  <si>
    <r>
      <rPr>
        <sz val="12"/>
        <rFont val="Calibri"/>
        <family val="2"/>
      </rPr>
      <t xml:space="preserve">KLA SSA Server </t>
    </r>
    <r>
      <rPr>
        <sz val="12"/>
        <color theme="1"/>
        <rFont val="Calibri"/>
        <family val="2"/>
      </rPr>
      <t>- KLA DELL R660 (D-row Rack)</t>
    </r>
    <phoneticPr fontId="75" type="noConversion"/>
  </si>
  <si>
    <t>KLA DELL R760 (D-row Rack)</t>
    <phoneticPr fontId="75" type="noConversion"/>
  </si>
  <si>
    <t>Lenovo Sr850 v3 (D-row Rack)</t>
    <phoneticPr fontId="75" type="noConversion"/>
  </si>
  <si>
    <t>Greenplum database cluster data node#1, SR650</t>
    <phoneticPr fontId="75" type="noConversion"/>
  </si>
  <si>
    <t>Greenplum database cluster data node#2, SR650</t>
    <phoneticPr fontId="75" type="noConversion"/>
  </si>
  <si>
    <t>Greenplum database cluster data node#3, SR650</t>
    <phoneticPr fontId="75" type="noConversion"/>
  </si>
  <si>
    <t>Greenplum database cluster data node#4, SR650</t>
    <phoneticPr fontId="75" type="noConversion"/>
  </si>
  <si>
    <t>Greenplum database cluster data node#5, SR650</t>
    <phoneticPr fontId="75" type="noConversion"/>
  </si>
  <si>
    <t>Greenplum database cluster data node#6, SR650</t>
    <phoneticPr fontId="75" type="noConversion"/>
  </si>
  <si>
    <t>Greenplum database cluster data node#7, SR650</t>
    <phoneticPr fontId="75" type="noConversion"/>
  </si>
  <si>
    <t>f12p1mmap05
(Reserve)</t>
    <phoneticPr fontId="75" type="noConversion"/>
  </si>
  <si>
    <t>SPARE #16</t>
  </si>
  <si>
    <t>vf12p1c1936le, #197</t>
    <phoneticPr fontId="75" type="noConversion"/>
  </si>
  <si>
    <t>(AMS_PMS_RMS_OCAP) Active, SR650</t>
    <phoneticPr fontId="75" type="noConversion"/>
  </si>
  <si>
    <t>((WFM_RPT) Active), SR650</t>
    <phoneticPr fontId="75" type="noConversion"/>
  </si>
  <si>
    <t>(MQ server active), SR650</t>
    <phoneticPr fontId="75" type="noConversion"/>
  </si>
  <si>
    <t>SR650 - Spare Machine</t>
  </si>
  <si>
    <t>f12p1smap03
(Reserve)</t>
    <phoneticPr fontId="75" type="noConversion"/>
  </si>
  <si>
    <t>klarity01, #501</t>
    <phoneticPr fontId="75" type="noConversion"/>
  </si>
  <si>
    <t>vf12p1c133le,  #105</t>
    <phoneticPr fontId="75" type="noConversion"/>
  </si>
  <si>
    <t>vf12p1c135le,  #106</t>
    <phoneticPr fontId="75" type="noConversion"/>
  </si>
  <si>
    <t>vf12p1c137le,  #109</t>
    <phoneticPr fontId="75" type="noConversion"/>
  </si>
  <si>
    <t>(SaR AP server active), SR650</t>
    <phoneticPr fontId="75" type="noConversion"/>
  </si>
  <si>
    <t>(SPC_RMS_PMS AP#1 Active), SR650</t>
    <phoneticPr fontId="75" type="noConversion"/>
  </si>
  <si>
    <t>(SPC_RMS_PMS AP#3 Active), SR650</t>
    <phoneticPr fontId="75" type="noConversion"/>
  </si>
  <si>
    <t>SR850 - For Vender Retmoe</t>
    <phoneticPr fontId="75" type="noConversion"/>
  </si>
  <si>
    <t xml:space="preserve"> Storage expansion 
(Reserve)</t>
    <phoneticPr fontId="75" type="noConversion"/>
  </si>
  <si>
    <t>vf12p1c217le, #209</t>
    <phoneticPr fontId="75" type="noConversion"/>
  </si>
  <si>
    <t>On-line server active, SR650</t>
    <phoneticPr fontId="75" type="noConversion"/>
  </si>
  <si>
    <t>(SM_Watchdog AP Active), SR650</t>
    <phoneticPr fontId="75" type="noConversion"/>
  </si>
  <si>
    <t>(MM_XM AP#1 Active), SR650</t>
    <phoneticPr fontId="75" type="noConversion"/>
  </si>
  <si>
    <t>(MM_XM AP#3 Active), SR650</t>
    <phoneticPr fontId="75" type="noConversion"/>
  </si>
  <si>
    <t>(Dispatch Active), SR650</t>
    <phoneticPr fontId="75" type="noConversion"/>
  </si>
  <si>
    <r>
      <t xml:space="preserve">VMware Management Domain - </t>
    </r>
    <r>
      <rPr>
        <sz val="12"/>
        <color theme="1"/>
        <rFont val="Microsoft JhengHei"/>
        <family val="2"/>
      </rPr>
      <t>拉備機</t>
    </r>
    <r>
      <rPr>
        <sz val="12"/>
        <color theme="1"/>
        <rFont val="Calibri"/>
        <family val="2"/>
      </rPr>
      <t>, SR650</t>
    </r>
    <phoneticPr fontId="75" type="noConversion"/>
  </si>
  <si>
    <t>Lenovo SR850 v3, Normal (D-row Rack)</t>
    <phoneticPr fontId="75" type="noConversion"/>
  </si>
  <si>
    <t>vf12p1c0818le, #20</t>
    <phoneticPr fontId="75" type="noConversion"/>
  </si>
  <si>
    <t>vf12p1c0918le, #23</t>
    <phoneticPr fontId="75" type="noConversion"/>
  </si>
  <si>
    <t>vf12p1c1118le, #22</t>
    <phoneticPr fontId="75" type="noConversion"/>
  </si>
  <si>
    <t>FDC Cassandra Big Data Cluster Node#1, SR850</t>
    <phoneticPr fontId="75" type="noConversion"/>
  </si>
  <si>
    <t>FDC Cassandra Big Data Cluster Node#2, SR850</t>
    <phoneticPr fontId="75" type="noConversion"/>
  </si>
  <si>
    <t>FDC Cassandra Big Data Cluster Node#3, SR850</t>
    <phoneticPr fontId="75" type="noConversion"/>
  </si>
  <si>
    <t>FDC Cassandra Big Data Cluster Node#4, SR850</t>
    <phoneticPr fontId="75" type="noConversion"/>
  </si>
  <si>
    <t>FDC Cassandra Big Data Cluster Node#5, SR850</t>
    <phoneticPr fontId="75" type="noConversion"/>
  </si>
  <si>
    <t>FDC Cassandra Big Data Cluster Node#6, SR850</t>
    <phoneticPr fontId="75" type="noConversion"/>
  </si>
  <si>
    <r>
      <t xml:space="preserve">AP VM - </t>
    </r>
    <r>
      <rPr>
        <sz val="12"/>
        <color rgb="FF000000"/>
        <rFont val="Microsoft JhengHei"/>
        <family val="2"/>
        <charset val="136"/>
      </rPr>
      <t>拉備機</t>
    </r>
    <r>
      <rPr>
        <sz val="12"/>
        <color rgb="FF000000"/>
        <rFont val="Calibri"/>
        <family val="2"/>
      </rPr>
      <t>, SR650</t>
    </r>
    <phoneticPr fontId="75" type="noConversion"/>
  </si>
  <si>
    <t>vSAN spare machine, SR650</t>
    <phoneticPr fontId="75" type="noConversion"/>
  </si>
  <si>
    <t>vf12p1c0816le, #38</t>
    <phoneticPr fontId="75" type="noConversion"/>
  </si>
  <si>
    <t>vf12p1c0916le, #40</t>
    <phoneticPr fontId="75" type="noConversion"/>
  </si>
  <si>
    <t>vf12p1c1116le, #39</t>
    <phoneticPr fontId="75" type="noConversion"/>
  </si>
  <si>
    <t>vf12p1c1216le, #35</t>
    <phoneticPr fontId="75" type="noConversion"/>
  </si>
  <si>
    <t>(GigaRPTDB #1), SR850</t>
    <phoneticPr fontId="75" type="noConversion"/>
  </si>
  <si>
    <t>(GigaRPTDB #3), SR850</t>
    <phoneticPr fontId="75" type="noConversion"/>
  </si>
  <si>
    <r>
      <t>GigaRPTDB #5 Standby (CIM+HIST</t>
    </r>
    <r>
      <rPr>
        <sz val="12"/>
        <color theme="1"/>
        <rFont val="Microsoft JhengHei"/>
        <family val="2"/>
        <charset val="136"/>
      </rPr>
      <t>共住</t>
    </r>
    <r>
      <rPr>
        <sz val="12"/>
        <color theme="1"/>
        <rFont val="Calibri"/>
        <family val="2"/>
      </rPr>
      <t>), SR850</t>
    </r>
    <phoneticPr fontId="75" type="noConversion"/>
  </si>
  <si>
    <t>AMHS test DB server, SR650</t>
    <phoneticPr fontId="75" type="noConversion"/>
  </si>
  <si>
    <t>AMHS MCS DB #1, SR650</t>
    <phoneticPr fontId="75" type="noConversion"/>
  </si>
  <si>
    <t>FDC VM for Exensio(Win), SR650</t>
    <phoneticPr fontId="75" type="noConversion"/>
  </si>
  <si>
    <t>f12p1fdcdb01, #94</t>
    <phoneticPr fontId="75" type="noConversion"/>
  </si>
  <si>
    <t>F12P1TSM1 Storage expansion 
(Reserve)</t>
    <phoneticPr fontId="75" type="noConversion"/>
  </si>
  <si>
    <t>RMS_PMS_WFM_AMS_OCAP_SaR DB Active, SR850</t>
    <phoneticPr fontId="75" type="noConversion"/>
  </si>
  <si>
    <t>EDADB #1, SR850</t>
    <phoneticPr fontId="75" type="noConversion"/>
  </si>
  <si>
    <t>CIMDB #1, SR850</t>
    <phoneticPr fontId="75" type="noConversion"/>
  </si>
  <si>
    <t>AMHS MCSRPT DB #1, SR850</t>
    <phoneticPr fontId="75" type="noConversion"/>
  </si>
  <si>
    <t>FDCDB Test, SR850</t>
    <phoneticPr fontId="75" type="noConversion"/>
  </si>
  <si>
    <t>FDCDB Active, SR850</t>
    <phoneticPr fontId="75" type="noConversion"/>
  </si>
  <si>
    <t>TCS_EAP VM - Group5, SR650, vSAN</t>
    <phoneticPr fontId="75" type="noConversion"/>
  </si>
  <si>
    <t>f12p1mmdp03
(Reserve)</t>
    <phoneticPr fontId="75" type="noConversion"/>
  </si>
  <si>
    <t>ASML Server1</t>
  </si>
  <si>
    <t>ASML Server2</t>
  </si>
  <si>
    <t>f12p1printlog(NTP/Mail relay), #216</t>
    <phoneticPr fontId="75" type="noConversion"/>
  </si>
  <si>
    <t>(MM DB Active), SR850</t>
    <phoneticPr fontId="75" type="noConversion"/>
  </si>
  <si>
    <t>(SM_SPCDB Active), SR850</t>
    <phoneticPr fontId="75" type="noConversion"/>
  </si>
  <si>
    <t>(RPT DB Active), SR850</t>
    <phoneticPr fontId="75" type="noConversion"/>
  </si>
  <si>
    <t>OA Phy Server - SR650 - Future AD</t>
    <phoneticPr fontId="75" type="noConversion"/>
  </si>
  <si>
    <t>f12p1mmdb03
(Reserve)</t>
    <phoneticPr fontId="75" type="noConversion"/>
  </si>
  <si>
    <t>f12p1smdb03
(Reserve)</t>
    <phoneticPr fontId="75" type="noConversion"/>
  </si>
  <si>
    <t>f12p1rptdb03
(Reserve)</t>
    <phoneticPr fontId="75" type="noConversion"/>
  </si>
  <si>
    <t>f12p1mmdp05
(Reserve)</t>
    <phoneticPr fontId="75" type="noConversion"/>
  </si>
  <si>
    <t>SAS VIYA K8S NAS Storage2</t>
    <phoneticPr fontId="75" type="noConversion"/>
  </si>
  <si>
    <t>f12p1Powerbita, #151</t>
    <phoneticPr fontId="75" type="noConversion"/>
  </si>
  <si>
    <t>f12p1Powerbitc, #153</t>
    <phoneticPr fontId="75" type="noConversion"/>
  </si>
  <si>
    <t>Netapp F2820 40 TB, #508</t>
    <phoneticPr fontId="75" type="noConversion"/>
  </si>
  <si>
    <t>Greenplum database cluster standby name node, SR650</t>
    <phoneticPr fontId="75" type="noConversion"/>
  </si>
  <si>
    <t>Greenplum database cluster name node, SR650</t>
    <phoneticPr fontId="75" type="noConversion"/>
  </si>
  <si>
    <t>TCS_EAP VM - Group3, SR650, vSAN</t>
    <phoneticPr fontId="75" type="noConversion"/>
  </si>
  <si>
    <t>Netapp NAS 20TB (D-row Rack)</t>
    <phoneticPr fontId="75" type="noConversion"/>
  </si>
  <si>
    <t>f12p1ecdb6, #144</t>
    <phoneticPr fontId="75" type="noConversion"/>
  </si>
  <si>
    <t>Netapp F2820 expansion, #509</t>
    <phoneticPr fontId="75" type="noConversion"/>
  </si>
  <si>
    <t>OA&amp;DB Backup Storage1</t>
    <phoneticPr fontId="75" type="noConversion"/>
  </si>
  <si>
    <t>inhouse, #503</t>
    <phoneticPr fontId="75" type="noConversion"/>
  </si>
  <si>
    <t>Netapp C30 70 TB, #504</t>
    <phoneticPr fontId="75" type="noConversion"/>
  </si>
  <si>
    <t>Netapp C30, #506</t>
    <phoneticPr fontId="75" type="noConversion"/>
  </si>
  <si>
    <t>TCS_EAP VM - Group1, SR650, vSAN</t>
    <phoneticPr fontId="75" type="noConversion"/>
  </si>
  <si>
    <r>
      <rPr>
        <b/>
        <sz val="12"/>
        <color rgb="FF26B0F1"/>
        <rFont val="Calibri"/>
        <family val="2"/>
      </rPr>
      <t>F12P1LIB1-EXP</t>
    </r>
    <r>
      <rPr>
        <sz val="12"/>
        <color theme="1"/>
        <rFont val="Calibri"/>
        <family val="2"/>
      </rPr>
      <t xml:space="preserve">
Tape Library Expansion(Reserve)</t>
    </r>
    <phoneticPr fontId="75" type="noConversion"/>
  </si>
  <si>
    <t>SAN Switch 48 port (D-row Rack)</t>
    <phoneticPr fontId="75" type="noConversion"/>
  </si>
  <si>
    <t>F12P1MCSDB1 Storage expansion 
(Reserve)</t>
    <phoneticPr fontId="75" type="noConversion"/>
  </si>
  <si>
    <t>F12P1RMSAP1 Storage expansion 
(Reserve)</t>
    <phoneticPr fontId="75" type="noConversion"/>
  </si>
  <si>
    <t>F12P1FDC Storage expansion 
(Reserve)</t>
    <phoneticPr fontId="75" type="noConversion"/>
  </si>
  <si>
    <t>F12P1MMDB1 Storage expansion 
(Reserve)</t>
    <phoneticPr fontId="75" type="noConversion"/>
  </si>
  <si>
    <t>F12P1MCSRPT1 Storage expansion 
(Reserve)</t>
    <phoneticPr fontId="75" type="noConversion"/>
  </si>
  <si>
    <t>Storage expansion 
(Reserve)</t>
    <phoneticPr fontId="75" type="noConversion"/>
  </si>
  <si>
    <t>F12P1ENTAP1 Storage expansion 
(Reserve)</t>
    <phoneticPr fontId="75" type="noConversion"/>
  </si>
  <si>
    <t>F12P1ENTDB1 Storage expansion 
(Reserve)</t>
    <phoneticPr fontId="75" type="noConversion"/>
  </si>
  <si>
    <t>SAN Storage 200TB (D-row Rack)</t>
    <phoneticPr fontId="75" type="noConversion"/>
  </si>
  <si>
    <t>vf12p102640le, #158</t>
    <phoneticPr fontId="75" type="noConversion"/>
  </si>
  <si>
    <t>f12p1mmap06
(Reserve)</t>
    <phoneticPr fontId="75" type="noConversion"/>
  </si>
  <si>
    <t>(AMS_PMS_RMS_OCAP) Standby, SR650</t>
    <phoneticPr fontId="75" type="noConversion"/>
  </si>
  <si>
    <t>((WFM_RPT) Standby), SR650</t>
    <phoneticPr fontId="75" type="noConversion"/>
  </si>
  <si>
    <t>f12p1smap04
(Reserve)</t>
    <phoneticPr fontId="75" type="noConversion"/>
  </si>
  <si>
    <t>SaR AP server Standby, SR650</t>
    <phoneticPr fontId="75" type="noConversion"/>
  </si>
  <si>
    <t>(SPC_RMS_PMS AP#2 Active), SR650</t>
    <phoneticPr fontId="75" type="noConversion"/>
  </si>
  <si>
    <t>(MQ server standby), SR650</t>
    <phoneticPr fontId="75" type="noConversion"/>
  </si>
  <si>
    <t>On-line server standby, SR650</t>
    <phoneticPr fontId="75" type="noConversion"/>
  </si>
  <si>
    <t>(SM_Watchdog AP Standby), SR650</t>
    <phoneticPr fontId="75" type="noConversion"/>
  </si>
  <si>
    <t>(MM_XM AP#2 Active), SR650</t>
    <phoneticPr fontId="75" type="noConversion"/>
  </si>
  <si>
    <t>(MM_XM AP#4 Active), SR650</t>
    <phoneticPr fontId="75" type="noConversion"/>
  </si>
  <si>
    <t>(Dispatch standby), SR650</t>
    <phoneticPr fontId="75" type="noConversion"/>
  </si>
  <si>
    <t>f12p1mmdp04
(Reserve)</t>
    <phoneticPr fontId="75" type="noConversion"/>
  </si>
  <si>
    <t>vf12p1o1416le, #21</t>
    <phoneticPr fontId="75" type="noConversion"/>
  </si>
  <si>
    <t>vf12p1o1616le, #18</t>
    <phoneticPr fontId="75" type="noConversion"/>
  </si>
  <si>
    <t>vf12p1o1716le, #19</t>
    <phoneticPr fontId="75" type="noConversion"/>
  </si>
  <si>
    <t>(GigaRPTDB #2), SR850</t>
    <phoneticPr fontId="75" type="noConversion"/>
  </si>
  <si>
    <t>(GigaRPTDB #4), SR850</t>
    <phoneticPr fontId="75" type="noConversion"/>
  </si>
  <si>
    <r>
      <t xml:space="preserve">AP VM - </t>
    </r>
    <r>
      <rPr>
        <sz val="12"/>
        <color theme="1"/>
        <rFont val="Microsoft JhengHei"/>
        <family val="2"/>
      </rPr>
      <t>拉備機</t>
    </r>
    <r>
      <rPr>
        <sz val="12"/>
        <color theme="1"/>
        <rFont val="Calibri"/>
        <family val="2"/>
      </rPr>
      <t>, SR650</t>
    </r>
    <phoneticPr fontId="75" type="noConversion"/>
  </si>
  <si>
    <t>vf12p1o1414le, #36</t>
    <phoneticPr fontId="75" type="noConversion"/>
  </si>
  <si>
    <t>vf12p1o1614le, #37</t>
    <phoneticPr fontId="75" type="noConversion"/>
  </si>
  <si>
    <t>vf12p1o1714le, #34</t>
    <phoneticPr fontId="75" type="noConversion"/>
  </si>
  <si>
    <t>f12p1Auditlog(Domain Controller), #217</t>
    <phoneticPr fontId="75" type="noConversion"/>
  </si>
  <si>
    <t>RMS_PMS_WFM_AMS_OCAP_SaR DB Standby, SR850</t>
    <phoneticPr fontId="75" type="noConversion"/>
  </si>
  <si>
    <t>EDADB #2, SR850</t>
    <phoneticPr fontId="75" type="noConversion"/>
  </si>
  <si>
    <t>CIMDB #2, SR850</t>
    <phoneticPr fontId="75" type="noConversion"/>
  </si>
  <si>
    <t>FDCDB Standby, SR850</t>
    <phoneticPr fontId="75" type="noConversion"/>
  </si>
  <si>
    <t>AMHS MCS DB #2, SR650</t>
    <phoneticPr fontId="75" type="noConversion"/>
  </si>
  <si>
    <t>FDC VM for Exensio(RHEL), SR650</t>
    <phoneticPr fontId="75" type="noConversion"/>
  </si>
  <si>
    <t>vf12p1o1412le, #139</t>
    <phoneticPr fontId="75" type="noConversion"/>
  </si>
  <si>
    <t>vf12p1o1612le, #138</t>
    <phoneticPr fontId="75" type="noConversion"/>
  </si>
  <si>
    <t>vf12p1o1712le, #137</t>
    <phoneticPr fontId="75" type="noConversion"/>
  </si>
  <si>
    <t>(MM DB Standby), SR850</t>
    <phoneticPr fontId="75" type="noConversion"/>
  </si>
  <si>
    <t>(SM_SPCDB Standby), SR850</t>
    <phoneticPr fontId="75" type="noConversion"/>
  </si>
  <si>
    <t>(RPT DB Standby), SR850</t>
    <phoneticPr fontId="75" type="noConversion"/>
  </si>
  <si>
    <t>AI VM,SR650, vSAN</t>
    <phoneticPr fontId="75" type="noConversion"/>
  </si>
  <si>
    <t>f12p1mmdb04
(Reserve)</t>
    <phoneticPr fontId="75" type="noConversion"/>
  </si>
  <si>
    <t>f12p1smdb04
(Reserve)</t>
    <phoneticPr fontId="75" type="noConversion"/>
  </si>
  <si>
    <t>f12p1rptdb04
(Reserve)</t>
    <phoneticPr fontId="75" type="noConversion"/>
  </si>
  <si>
    <t>Netapp F2820 40 TB, #510</t>
    <phoneticPr fontId="75" type="noConversion"/>
  </si>
  <si>
    <t>TCS_EAP VM - Group4,SR650, vSAN</t>
    <phoneticPr fontId="75" type="noConversion"/>
  </si>
  <si>
    <t>OA&amp;DB Backup Storage2 - 10.95.139.39~43</t>
    <phoneticPr fontId="75" type="noConversion"/>
  </si>
  <si>
    <t>Netapp F2820 Expansion, #511</t>
    <phoneticPr fontId="75" type="noConversion"/>
  </si>
  <si>
    <t>OA&amp;DB Backup Storage2</t>
    <phoneticPr fontId="75" type="noConversion"/>
  </si>
  <si>
    <t>klarity02, #502</t>
    <phoneticPr fontId="75" type="noConversion"/>
  </si>
  <si>
    <t>Netapp C30 70 TB, #505</t>
    <phoneticPr fontId="75" type="noConversion"/>
  </si>
  <si>
    <t>Netapp C30, #507</t>
    <phoneticPr fontId="75" type="noConversion"/>
  </si>
  <si>
    <t>TCS_EAP VM - Group2,SR650, vSAN</t>
    <phoneticPr fontId="75" type="noConversion"/>
  </si>
  <si>
    <t>F12P1MCSDB2 Storage Expansion
(Reserve)</t>
    <phoneticPr fontId="75" type="noConversion"/>
  </si>
  <si>
    <t>F12P1RMSAP2 Storage Expansion
(Reserve)</t>
    <phoneticPr fontId="75" type="noConversion"/>
  </si>
  <si>
    <t>F12P1MMDB2 Storage Expansion
(Reserve)</t>
    <phoneticPr fontId="75" type="noConversion"/>
  </si>
  <si>
    <t>Storage Expansion
(Reserve)</t>
    <phoneticPr fontId="75" type="noConversion"/>
  </si>
  <si>
    <t>F12P1ENTAP2 Storage expansion 
(Reserve)</t>
    <phoneticPr fontId="75" type="noConversion"/>
  </si>
  <si>
    <t>F12P1ENTDB2 Storage expansion 
(Reserve)</t>
    <phoneticPr fontId="75" type="noConversion"/>
  </si>
  <si>
    <t>vf12p1c2031le.vsmc.com</t>
  </si>
  <si>
    <t>vf12p1o2431le.vsmc.com</t>
  </si>
  <si>
    <t>vf12p1o2531le.vsmc.com</t>
  </si>
  <si>
    <t>vf12p1c2231le.vsmc.com</t>
  </si>
  <si>
    <t>10.92.100.28</t>
    <phoneticPr fontId="14" type="noConversion"/>
  </si>
  <si>
    <t>Not yet installed.</t>
    <phoneticPr fontId="17" type="noConversion"/>
  </si>
  <si>
    <t>VRLCM</t>
    <phoneticPr fontId="17" type="noConversion"/>
  </si>
  <si>
    <t>Loginsight</t>
    <phoneticPr fontId="17" type="noConversion"/>
  </si>
  <si>
    <t>SDDC Manager</t>
    <phoneticPr fontId="17" type="noConversion"/>
  </si>
  <si>
    <t xml:space="preserve">NSX integration account				</t>
    <phoneticPr fontId="17" type="noConversion"/>
  </si>
  <si>
    <t xml:space="preserve">VROPS integration account				</t>
    <phoneticPr fontId="17" type="noConversion"/>
  </si>
  <si>
    <t>vsphere SSO Domain User</t>
    <phoneticPr fontId="17" type="noConversion"/>
  </si>
  <si>
    <t>Software Version</t>
    <phoneticPr fontId="14" type="noConversion"/>
  </si>
  <si>
    <t>8.0 u3g</t>
    <phoneticPr fontId="14" type="noConversion"/>
  </si>
  <si>
    <t>VMware ESXi 8.0.3 build-24859861</t>
  </si>
  <si>
    <t>VMware ESXi 8.0.3 build-24859861</t>
    <phoneticPr fontId="14" type="noConversion"/>
  </si>
  <si>
    <t>4.2.2.2</t>
    <phoneticPr fontId="14" type="noConversion"/>
  </si>
  <si>
    <t>rd@vsphere.local</t>
    <phoneticPr fontId="17" type="noConversion"/>
  </si>
  <si>
    <t>net@vsphere.local</t>
    <phoneticPr fontId="17" type="noConversion"/>
  </si>
  <si>
    <t xml:space="preserve">Aira Automation </t>
    <phoneticPr fontId="17" type="noConversion"/>
  </si>
  <si>
    <t>configadmin</t>
    <phoneticPr fontId="17" type="noConversion"/>
  </si>
  <si>
    <t>vra@vsphere.local</t>
    <phoneticPr fontId="17" type="noConversion"/>
  </si>
  <si>
    <t xml:space="preserve"> IBM Hardware Server XCC Management</t>
    <phoneticPr fontId="14" type="noConversion"/>
  </si>
  <si>
    <t>F12P1XCLADM01.vsmc.com</t>
    <phoneticPr fontId="14" type="noConversion"/>
  </si>
  <si>
    <t>10.92.100.240</t>
    <phoneticPr fontId="14" type="noConversion"/>
  </si>
  <si>
    <t>vf12p1dmzvds01</t>
  </si>
  <si>
    <t>vf12p1dmzvds01-pg-dmz</t>
  </si>
  <si>
    <t>vf12p1dmzvds01-pg-vmotion</t>
  </si>
  <si>
    <t>vf12p1dmzvsan01-vsan</t>
  </si>
  <si>
    <t>vf12p1dmzvds01-pg-vtep</t>
  </si>
  <si>
    <t>DMZ Domain</t>
    <phoneticPr fontId="14" type="noConversion"/>
  </si>
  <si>
    <t>vf12p1dmzsddcvc01.vsmc.com</t>
  </si>
  <si>
    <t>vf12p1dmzsddc01.vsmc.com</t>
  </si>
  <si>
    <t>vf12p1dmznsxvip.vsmc.com</t>
  </si>
  <si>
    <t>vf12p1dmznsx01.vsmc.com</t>
  </si>
  <si>
    <t>vf12p1dmznsx02.vsmc.com</t>
  </si>
  <si>
    <t>vf12p1dmznsx03.vsmc.com</t>
  </si>
  <si>
    <t>vf12p1dmzvrops.vsmc.com</t>
  </si>
  <si>
    <t>vf12p1dmzlogvip.vsmc.com</t>
  </si>
  <si>
    <t>vf12p1dmzlog01.vsmc.com</t>
  </si>
  <si>
    <t>vf12p1dmzlog02.vsmc.com</t>
  </si>
  <si>
    <t>vf12p1dmzlog03.vsmc.com</t>
  </si>
  <si>
    <t>vCenter upgrade temporary IP</t>
    <phoneticPr fontId="14" type="noConversion"/>
  </si>
  <si>
    <t>ESXi 5  (MGMT)</t>
    <phoneticPr fontId="14" type="noConversion"/>
  </si>
  <si>
    <t>ESXi 6  (MGMT)</t>
    <phoneticPr fontId="14" type="noConversion"/>
  </si>
  <si>
    <t>sftpdmzserver.vsmc.com</t>
    <phoneticPr fontId="14" type="noConversion"/>
  </si>
  <si>
    <t>vf12p1c1218le.vsmc.com</t>
    <phoneticPr fontId="14" type="noConversion"/>
  </si>
  <si>
    <t>new terminal cluster for OA</t>
  </si>
  <si>
    <t>10.90.69.0 VLAN 69</t>
    <phoneticPr fontId="17" type="noConversion"/>
  </si>
  <si>
    <t>10.90.69.25</t>
    <phoneticPr fontId="17" type="noConversion"/>
  </si>
  <si>
    <t>10.90.69.26</t>
  </si>
  <si>
    <t>10.90.69.27</t>
  </si>
  <si>
    <t>10.90.69.28</t>
  </si>
  <si>
    <t>10.90.69.29</t>
  </si>
  <si>
    <t>10.90.69.30</t>
  </si>
  <si>
    <t>10.90.69.31</t>
  </si>
  <si>
    <t>10.90.69.32</t>
  </si>
  <si>
    <t>10.90.69.33</t>
  </si>
  <si>
    <t>10.90.69.34</t>
  </si>
  <si>
    <t>10.90.69.35</t>
  </si>
  <si>
    <t>10.90.69.36</t>
  </si>
  <si>
    <t>10.90.69.37</t>
  </si>
  <si>
    <t>10.90.69.38</t>
  </si>
  <si>
    <t>10.90.69.39</t>
  </si>
  <si>
    <t>10.90.69.40</t>
  </si>
  <si>
    <t>10.90.69.41</t>
  </si>
  <si>
    <t>10.90.69.42</t>
  </si>
  <si>
    <t>10.90.69.43</t>
  </si>
  <si>
    <t>10.90.69.44</t>
  </si>
  <si>
    <t>10.90.69.45</t>
  </si>
  <si>
    <t>10.90.69.46</t>
  </si>
  <si>
    <t>10.90.69.47</t>
  </si>
  <si>
    <t>10.90.69.48</t>
  </si>
  <si>
    <t>10.90.69.49</t>
  </si>
  <si>
    <t>10.90.69.50</t>
  </si>
  <si>
    <t>10.90.69.51</t>
  </si>
  <si>
    <t>172.18.200.46</t>
  </si>
  <si>
    <t>172.18.200.47</t>
  </si>
  <si>
    <t>172.18.200.48</t>
  </si>
  <si>
    <t>172.18.200.49</t>
  </si>
  <si>
    <t>172.18.200.50</t>
  </si>
  <si>
    <t>172.18.200.51</t>
  </si>
  <si>
    <t>172.16.12.46</t>
  </si>
  <si>
    <t>172.16.12.47</t>
  </si>
  <si>
    <t>172.16.12.48</t>
  </si>
  <si>
    <t>172.16.12.49</t>
  </si>
  <si>
    <t>172.16.12.50</t>
  </si>
  <si>
    <t>172.16.12.51</t>
  </si>
  <si>
    <t>172.18.201.46</t>
  </si>
  <si>
    <t>172.18.201.47</t>
  </si>
  <si>
    <t>172.18.201.48</t>
  </si>
  <si>
    <t>172.18.201.49</t>
  </si>
  <si>
    <t>172.18.201.50</t>
  </si>
  <si>
    <t>172.18.201.51</t>
  </si>
  <si>
    <t>172.18.201.52</t>
  </si>
  <si>
    <t>172.18.201.53</t>
  </si>
  <si>
    <t>172.18.201.54</t>
  </si>
  <si>
    <t>172.18.201.55</t>
  </si>
  <si>
    <t>172.18.201.56</t>
  </si>
  <si>
    <t>SFTP/SCP Server</t>
  </si>
  <si>
    <t>vCenter upgrade temporary IP</t>
  </si>
  <si>
    <t>vCenter Server 01 (VI Management Domain)</t>
  </si>
  <si>
    <t>Reserve</t>
  </si>
  <si>
    <t>NSX Manager Virtual IP (VI Management Domain)</t>
  </si>
  <si>
    <t>NSX Manager Node 1 (VI Management Domain)</t>
  </si>
  <si>
    <t>NSX Manager Node 2 (VI Management Domain)</t>
  </si>
  <si>
    <t>NSX Manager Node 3 (VI Management Domain)</t>
  </si>
  <si>
    <t>Aria Operations - (VI Management Domain)</t>
  </si>
  <si>
    <t>Aria Operations for Logs Virtual IP</t>
  </si>
  <si>
    <t>Aria Operations for Logs 1</t>
  </si>
  <si>
    <t xml:space="preserve">ESXi １ (MGMT) </t>
  </si>
  <si>
    <t xml:space="preserve">ESXi ２ (MGMT) </t>
  </si>
  <si>
    <t>ESXi ３ (MGMT)</t>
  </si>
  <si>
    <t xml:space="preserve">ESXi ４ (MGMT) </t>
  </si>
  <si>
    <t>ESXi 5  (MGMT)</t>
  </si>
  <si>
    <t>ESXi 6  (MGMT)</t>
  </si>
  <si>
    <t>ESXi 1 (VI WLD -MES Jump host Virtual )</t>
    <phoneticPr fontId="14" type="noConversion"/>
  </si>
  <si>
    <t>10.92.100.61</t>
    <phoneticPr fontId="14" type="noConversion"/>
  </si>
  <si>
    <t>ESXi 2 (VI WLD - MES Jump host _Virtual )</t>
    <phoneticPr fontId="14" type="noConversion"/>
  </si>
  <si>
    <t>10.92.100.62</t>
    <phoneticPr fontId="14" type="noConversion"/>
  </si>
  <si>
    <t>ESXi 3 (VI WLD -MES Jump host _Virtual )</t>
    <phoneticPr fontId="14" type="noConversion"/>
  </si>
  <si>
    <t xml:space="preserve">Jump Esxi </t>
    <phoneticPr fontId="14" type="noConversion"/>
  </si>
  <si>
    <t>10.90.69.1</t>
    <phoneticPr fontId="17" type="noConversion"/>
  </si>
  <si>
    <t>10.90.69.2</t>
  </si>
  <si>
    <t>10.90.69.3</t>
  </si>
  <si>
    <t>10.90.69.4</t>
  </si>
  <si>
    <t>10.90.69.5</t>
  </si>
  <si>
    <t>10.90.69.6</t>
  </si>
  <si>
    <t>10.90.69.7</t>
  </si>
  <si>
    <t>10.90.69.8</t>
  </si>
  <si>
    <t>10.90.69.9</t>
  </si>
  <si>
    <t>10.90.69.10</t>
  </si>
  <si>
    <t>10.90.69.11</t>
  </si>
  <si>
    <t>10.90.69.12</t>
  </si>
  <si>
    <t>10.90.69.13</t>
  </si>
  <si>
    <t>10.90.69.14</t>
  </si>
  <si>
    <t>10.90.69.15</t>
  </si>
  <si>
    <t>10.90.69.16</t>
  </si>
  <si>
    <t>10.90.69.17</t>
  </si>
  <si>
    <t>10.90.69.18</t>
  </si>
  <si>
    <t>10.90.69.19</t>
  </si>
  <si>
    <t>10.90.69.20</t>
  </si>
  <si>
    <t>10.90.69.21</t>
  </si>
  <si>
    <t>10.90.69.22</t>
  </si>
  <si>
    <t>10.90.69.23</t>
  </si>
  <si>
    <t>10.90.69.24</t>
  </si>
  <si>
    <t>10.90.69.52</t>
  </si>
  <si>
    <t>10.90.69.53</t>
  </si>
  <si>
    <t>10.90.69.54</t>
  </si>
  <si>
    <t>10.90.69.55</t>
  </si>
  <si>
    <t>10.90.69.56</t>
  </si>
  <si>
    <t>10.90.69.57</t>
  </si>
  <si>
    <t>10.90.69.58</t>
  </si>
  <si>
    <t>10.90.69.59</t>
  </si>
  <si>
    <t>10.90.69.60</t>
  </si>
  <si>
    <t>10.90.69.61</t>
  </si>
  <si>
    <t>10.90.69.62</t>
  </si>
  <si>
    <t>10.90.69.63</t>
  </si>
  <si>
    <t>10.90.69.64</t>
  </si>
  <si>
    <t>10.90.69.65</t>
  </si>
  <si>
    <t>10.90.69.66</t>
  </si>
  <si>
    <t>10.90.69.67</t>
  </si>
  <si>
    <t>10.90.69.68</t>
  </si>
  <si>
    <t>10.90.69.69</t>
  </si>
  <si>
    <t>10.90.69.70</t>
  </si>
  <si>
    <t>10.90.69.71</t>
  </si>
  <si>
    <t>10.90.69.72</t>
  </si>
  <si>
    <t>10.90.69.73</t>
  </si>
  <si>
    <t>10.90.69.74</t>
  </si>
  <si>
    <t>10.90.69.75</t>
  </si>
  <si>
    <t>10.90.69.76</t>
  </si>
  <si>
    <t>10.90.69.77</t>
  </si>
  <si>
    <t>10.90.69.78</t>
  </si>
  <si>
    <t>10.90.69.79</t>
  </si>
  <si>
    <t>10.90.69.80</t>
  </si>
  <si>
    <t>10.90.69.81</t>
  </si>
  <si>
    <t>10.90.69.82</t>
  </si>
  <si>
    <t>10.90.69.83</t>
  </si>
  <si>
    <t>10.90.69.84</t>
  </si>
  <si>
    <t>10.90.69.85</t>
  </si>
  <si>
    <t>10.90.69.86</t>
  </si>
  <si>
    <t>10.90.69.87</t>
  </si>
  <si>
    <t>10.90.69.88</t>
  </si>
  <si>
    <t>10.90.69.89</t>
  </si>
  <si>
    <t>10.90.69.90</t>
  </si>
  <si>
    <t>10.90.69.91</t>
  </si>
  <si>
    <t>10.90.69.92</t>
  </si>
  <si>
    <t>10.90.69.93</t>
  </si>
  <si>
    <t>10.90.69.94</t>
  </si>
  <si>
    <t>10.90.69.95</t>
  </si>
  <si>
    <t>10.90.69.96</t>
  </si>
  <si>
    <t>10.90.69.97</t>
  </si>
  <si>
    <t>10.90.69.98</t>
  </si>
  <si>
    <t>10.90.69.99</t>
  </si>
  <si>
    <t>10.90.69.100</t>
  </si>
  <si>
    <t>10.90.69.101</t>
  </si>
  <si>
    <t>10.90.69.102</t>
  </si>
  <si>
    <t>10.90.69.103</t>
  </si>
  <si>
    <t>10.90.69.104</t>
  </si>
  <si>
    <t>10.90.69.105</t>
  </si>
  <si>
    <t>10.90.69.106</t>
  </si>
  <si>
    <t>10.90.69.107</t>
  </si>
  <si>
    <t>10.90.69.108</t>
  </si>
  <si>
    <t>10.90.69.109</t>
  </si>
  <si>
    <t>10.90.69.110</t>
  </si>
  <si>
    <t>10.90.69.111</t>
  </si>
  <si>
    <t>10.90.69.112</t>
  </si>
  <si>
    <t>10.90.69.113</t>
  </si>
  <si>
    <t>10.90.69.114</t>
  </si>
  <si>
    <t>10.90.69.115</t>
  </si>
  <si>
    <t>10.90.69.116</t>
  </si>
  <si>
    <t>10.90.69.117</t>
  </si>
  <si>
    <t>10.90.69.118</t>
  </si>
  <si>
    <t>10.90.69.119</t>
  </si>
  <si>
    <t>10.90.69.120</t>
  </si>
  <si>
    <t>10.90.69.121</t>
  </si>
  <si>
    <t>10.90.69.122</t>
  </si>
  <si>
    <t>10.90.69.123</t>
  </si>
  <si>
    <t>10.90.69.124</t>
  </si>
  <si>
    <t>10.90.69.125</t>
  </si>
  <si>
    <t>10.90.69.126</t>
  </si>
  <si>
    <t>10.90.69.127</t>
  </si>
  <si>
    <t>10.90.69.128</t>
  </si>
  <si>
    <t>10.90.69.129</t>
  </si>
  <si>
    <t>10.90.69.130</t>
  </si>
  <si>
    <t>10.90.69.131</t>
  </si>
  <si>
    <t>10.90.69.132</t>
  </si>
  <si>
    <t>10.90.69.133</t>
  </si>
  <si>
    <t>10.90.69.134</t>
  </si>
  <si>
    <t>10.90.69.135</t>
  </si>
  <si>
    <t>10.90.69.136</t>
  </si>
  <si>
    <t>10.90.69.137</t>
  </si>
  <si>
    <t>10.90.69.138</t>
  </si>
  <si>
    <t>10.90.69.139</t>
  </si>
  <si>
    <t>10.90.69.140</t>
  </si>
  <si>
    <t>10.90.69.141</t>
  </si>
  <si>
    <t>10.90.69.142</t>
  </si>
  <si>
    <t>10.90.69.143</t>
  </si>
  <si>
    <t>10.90.69.144</t>
  </si>
  <si>
    <t>10.90.69.145</t>
  </si>
  <si>
    <t>10.90.69.146</t>
  </si>
  <si>
    <t>10.90.69.147</t>
  </si>
  <si>
    <t>10.90.69.148</t>
  </si>
  <si>
    <t>10.90.69.149</t>
  </si>
  <si>
    <t>10.90.69.150</t>
  </si>
  <si>
    <t>10.90.69.151</t>
  </si>
  <si>
    <t>10.90.69.152</t>
  </si>
  <si>
    <t>10.90.69.153</t>
  </si>
  <si>
    <t>10.90.69.154</t>
  </si>
  <si>
    <t>10.90.69.155</t>
  </si>
  <si>
    <t>10.90.69.156</t>
  </si>
  <si>
    <t>10.90.69.157</t>
  </si>
  <si>
    <t>10.90.69.158</t>
  </si>
  <si>
    <t>10.90.69.159</t>
  </si>
  <si>
    <t>10.90.69.160</t>
  </si>
  <si>
    <t>10.90.69.161</t>
  </si>
  <si>
    <t>10.90.69.162</t>
  </si>
  <si>
    <t>10.90.69.163</t>
  </si>
  <si>
    <t>10.90.69.164</t>
  </si>
  <si>
    <t>10.90.69.165</t>
  </si>
  <si>
    <t>10.90.69.166</t>
  </si>
  <si>
    <t>10.90.69.167</t>
  </si>
  <si>
    <t>10.90.69.168</t>
  </si>
  <si>
    <t>10.90.69.169</t>
  </si>
  <si>
    <t>10.90.69.170</t>
  </si>
  <si>
    <t>10.90.69.171</t>
  </si>
  <si>
    <t>10.90.69.172</t>
  </si>
  <si>
    <t>10.90.69.173</t>
  </si>
  <si>
    <t>10.90.69.174</t>
  </si>
  <si>
    <t>10.90.69.175</t>
  </si>
  <si>
    <t>10.90.69.176</t>
  </si>
  <si>
    <t>10.90.69.177</t>
  </si>
  <si>
    <t>10.90.69.178</t>
  </si>
  <si>
    <t>10.90.69.179</t>
  </si>
  <si>
    <t>10.90.69.180</t>
  </si>
  <si>
    <t>10.90.69.181</t>
  </si>
  <si>
    <t>10.90.69.182</t>
  </si>
  <si>
    <t>10.90.69.183</t>
  </si>
  <si>
    <t>10.90.69.184</t>
  </si>
  <si>
    <t>10.90.69.185</t>
  </si>
  <si>
    <t>10.90.69.186</t>
  </si>
  <si>
    <t>10.90.69.187</t>
  </si>
  <si>
    <t>10.90.69.188</t>
  </si>
  <si>
    <t>10.90.69.189</t>
  </si>
  <si>
    <t>10.90.69.190</t>
  </si>
  <si>
    <t>10.90.69.191</t>
  </si>
  <si>
    <t>10.90.69.192</t>
  </si>
  <si>
    <t>10.90.69.193</t>
  </si>
  <si>
    <t>10.90.69.194</t>
  </si>
  <si>
    <t>10.90.69.195</t>
  </si>
  <si>
    <t>10.90.69.196</t>
  </si>
  <si>
    <t>10.90.69.197</t>
  </si>
  <si>
    <t>10.90.69.198</t>
  </si>
  <si>
    <t>10.90.69.199</t>
  </si>
  <si>
    <t>10.90.69.200</t>
  </si>
  <si>
    <t>10.90.69.201</t>
  </si>
  <si>
    <t>10.90.69.202</t>
  </si>
  <si>
    <t>10.90.69.203</t>
  </si>
  <si>
    <t>10.90.69.204</t>
  </si>
  <si>
    <t>10.90.69.205</t>
  </si>
  <si>
    <t>10.90.69.206</t>
  </si>
  <si>
    <t>10.90.69.207</t>
  </si>
  <si>
    <t>10.90.69.208</t>
  </si>
  <si>
    <t>10.90.69.209</t>
  </si>
  <si>
    <t>10.90.69.210</t>
  </si>
  <si>
    <t>10.90.69.211</t>
  </si>
  <si>
    <t>10.90.69.212</t>
  </si>
  <si>
    <t>10.90.69.213</t>
  </si>
  <si>
    <t>10.90.69.214</t>
  </si>
  <si>
    <t>10.90.69.215</t>
  </si>
  <si>
    <t>10.90.69.216</t>
  </si>
  <si>
    <t>10.90.69.217</t>
  </si>
  <si>
    <t>10.90.69.218</t>
  </si>
  <si>
    <t>10.90.69.219</t>
  </si>
  <si>
    <t>10.90.69.220</t>
  </si>
  <si>
    <t>10.90.69.221</t>
  </si>
  <si>
    <t>10.90.69.222</t>
  </si>
  <si>
    <t>10.90.69.223</t>
  </si>
  <si>
    <t>10.90.69.224</t>
  </si>
  <si>
    <t>10.90.69.225</t>
  </si>
  <si>
    <t>10.90.69.226</t>
  </si>
  <si>
    <t>10.90.69.227</t>
  </si>
  <si>
    <t>10.90.69.228</t>
  </si>
  <si>
    <t>10.90.69.229</t>
  </si>
  <si>
    <t>10.90.69.230</t>
  </si>
  <si>
    <t>10.90.69.231</t>
  </si>
  <si>
    <t>10.90.69.232</t>
  </si>
  <si>
    <t>10.90.69.233</t>
  </si>
  <si>
    <t>10.90.69.234</t>
  </si>
  <si>
    <t>10.90.69.235</t>
  </si>
  <si>
    <t>10.90.69.236</t>
  </si>
  <si>
    <t>10.90.69.237</t>
  </si>
  <si>
    <t>10.90.69.238</t>
  </si>
  <si>
    <t>10.90.69.239</t>
  </si>
  <si>
    <t>10.92.69.240</t>
    <phoneticPr fontId="17" type="noConversion"/>
  </si>
  <si>
    <t>10.92.69.241</t>
  </si>
  <si>
    <t>10.92.69.242</t>
  </si>
  <si>
    <t>10.92.69.243</t>
  </si>
  <si>
    <t>10.92.69.244</t>
  </si>
  <si>
    <t>10.92.69.245</t>
  </si>
  <si>
    <t>10.92.69.246</t>
  </si>
  <si>
    <t>10.92.69.247</t>
  </si>
  <si>
    <t>10.92.69.248</t>
  </si>
  <si>
    <t>10.92.69.249</t>
  </si>
  <si>
    <t>10.92.69.250</t>
  </si>
  <si>
    <t>10.92.69.251</t>
  </si>
  <si>
    <t>10.92.69.252</t>
  </si>
  <si>
    <t>10.92.69.253</t>
  </si>
  <si>
    <t>10.92.69.254</t>
  </si>
  <si>
    <t>10.92.69.255</t>
  </si>
  <si>
    <t>vrni</t>
    <phoneticPr fontId="17" type="noConversion"/>
  </si>
  <si>
    <t>support</t>
    <phoneticPr fontId="17" type="noConversion"/>
  </si>
  <si>
    <t>consoleuser</t>
    <phoneticPr fontId="17" type="noConversion"/>
  </si>
  <si>
    <t>10.92.100.65</t>
    <phoneticPr fontId="14" type="noConversion"/>
  </si>
  <si>
    <t>ESXi 4 (VI WLD -MES Jump host Virtual )</t>
    <phoneticPr fontId="14" type="noConversion"/>
  </si>
  <si>
    <t>ESXi 5 (VI WLD - MES Jump host _Virtual )</t>
    <phoneticPr fontId="14" type="noConversion"/>
  </si>
  <si>
    <t>ESXi 6 (VI WLD -MES Jump host _Virtual )</t>
    <phoneticPr fontId="14" type="noConversion"/>
  </si>
  <si>
    <t>10.92.100.63</t>
    <phoneticPr fontId="14" type="noConversion"/>
  </si>
  <si>
    <t>10.92.100.64</t>
    <phoneticPr fontId="14" type="noConversion"/>
  </si>
  <si>
    <t>vf12p1o133le.vsmc.com</t>
    <phoneticPr fontId="14" type="noConversion"/>
  </si>
  <si>
    <t>vf12p1c1633le.vsmc.com</t>
    <phoneticPr fontId="14" type="noConversion"/>
  </si>
  <si>
    <t>vf12p1c1733le.vsmc.com</t>
    <phoneticPr fontId="14" type="noConversion"/>
  </si>
  <si>
    <t>VCF Components Config    - #RDS Host</t>
    <phoneticPr fontId="14" type="noConversion"/>
  </si>
  <si>
    <t>vf12p1c1727le.vsmc.com</t>
    <phoneticPr fontId="14" type="noConversion"/>
  </si>
  <si>
    <t>vf12p1o1327le.vsmc.com</t>
    <phoneticPr fontId="14" type="noConversion"/>
  </si>
  <si>
    <t>vf12p1c1729le.vsmc.com</t>
    <phoneticPr fontId="14" type="noConversion"/>
  </si>
  <si>
    <t>10.92.100.66</t>
    <phoneticPr fontId="14" type="noConversion"/>
  </si>
  <si>
    <t>172.16.11.61</t>
    <phoneticPr fontId="14" type="noConversion"/>
  </si>
  <si>
    <t>172.16.12.61</t>
    <phoneticPr fontId="14" type="noConversion"/>
  </si>
  <si>
    <t>172.16.11.62</t>
  </si>
  <si>
    <t>172.16.11.63</t>
  </si>
  <si>
    <t>172.16.11.64</t>
  </si>
  <si>
    <t>172.16.11.65</t>
  </si>
  <si>
    <t>172.16.11.66</t>
  </si>
  <si>
    <t>172.16.12.62</t>
  </si>
  <si>
    <t>172.16.12.63</t>
  </si>
  <si>
    <t>172.16.12.64</t>
  </si>
  <si>
    <t>172.16.12.65</t>
  </si>
  <si>
    <t>172.16.12.66</t>
  </si>
  <si>
    <t>Note</t>
    <phoneticPr fontId="34" type="noConversion"/>
  </si>
  <si>
    <t>EQ#</t>
    <phoneticPr fontId="34" type="noConversion"/>
  </si>
  <si>
    <t>DC</t>
  </si>
  <si>
    <t>Room</t>
    <phoneticPr fontId="75" type="noConversion"/>
  </si>
  <si>
    <t>Rack</t>
    <phoneticPr fontId="75" type="noConversion"/>
  </si>
  <si>
    <t>U_Pos</t>
    <phoneticPr fontId="75" type="noConversion"/>
  </si>
  <si>
    <t>U-Start</t>
    <phoneticPr fontId="34" type="noConversion"/>
  </si>
  <si>
    <t>Next_DC</t>
    <phoneticPr fontId="75" type="noConversion"/>
  </si>
  <si>
    <t>Next_Room</t>
    <phoneticPr fontId="75" type="noConversion"/>
  </si>
  <si>
    <t>Next_Rack</t>
    <phoneticPr fontId="75" type="noConversion"/>
  </si>
  <si>
    <t>Next_U_Pos</t>
    <phoneticPr fontId="75" type="noConversion"/>
  </si>
  <si>
    <t>Next_U-Start</t>
    <phoneticPr fontId="75" type="noConversion"/>
  </si>
  <si>
    <t>Host</t>
    <phoneticPr fontId="75" type="noConversion"/>
  </si>
  <si>
    <t>MGMT</t>
    <phoneticPr fontId="75" type="noConversion"/>
  </si>
  <si>
    <t>Cat</t>
    <phoneticPr fontId="34" type="noConversion"/>
  </si>
  <si>
    <t>Type</t>
    <phoneticPr fontId="34" type="noConversion"/>
  </si>
  <si>
    <t>Model</t>
    <phoneticPr fontId="34" type="noConversion"/>
  </si>
  <si>
    <t>SN</t>
    <phoneticPr fontId="75" type="noConversion"/>
  </si>
  <si>
    <t>OS Type</t>
    <phoneticPr fontId="75" type="noConversion"/>
  </si>
  <si>
    <t>VM Cluster</t>
    <phoneticPr fontId="75" type="noConversion"/>
  </si>
  <si>
    <t>System IP</t>
    <phoneticPr fontId="34" type="noConversion"/>
  </si>
  <si>
    <t>HA</t>
    <phoneticPr fontId="34" type="noConversion"/>
  </si>
  <si>
    <t>VIP</t>
    <phoneticPr fontId="34" type="noConversion"/>
  </si>
  <si>
    <t>HeartBeat IP</t>
    <phoneticPr fontId="34" type="noConversion"/>
  </si>
  <si>
    <t>TSM BK IP</t>
    <phoneticPr fontId="75" type="noConversion"/>
  </si>
  <si>
    <t>CPU</t>
    <phoneticPr fontId="75" type="noConversion"/>
  </si>
  <si>
    <t>MEM</t>
    <phoneticPr fontId="75" type="noConversion"/>
  </si>
  <si>
    <t>DISK</t>
    <phoneticPr fontId="75" type="noConversion"/>
  </si>
  <si>
    <t>NIC</t>
    <phoneticPr fontId="75" type="noConversion"/>
  </si>
  <si>
    <t>HBA</t>
    <phoneticPr fontId="75" type="noConversion"/>
  </si>
  <si>
    <t>Sponsor</t>
    <phoneticPr fontId="75" type="noConversion"/>
  </si>
  <si>
    <t>Function</t>
    <phoneticPr fontId="75" type="noConversion"/>
  </si>
  <si>
    <t>-</t>
  </si>
  <si>
    <t>DC1</t>
  </si>
  <si>
    <t>R0</t>
  </si>
  <si>
    <t>C02</t>
    <phoneticPr fontId="34" type="noConversion"/>
  </si>
  <si>
    <t>26-27U</t>
    <phoneticPr fontId="34" type="noConversion"/>
  </si>
  <si>
    <t>-</t>
    <phoneticPr fontId="75" type="noConversion"/>
  </si>
  <si>
    <t>f12p1mmap01</t>
  </si>
  <si>
    <t>10.95.31.58</t>
  </si>
  <si>
    <t>MES</t>
  </si>
  <si>
    <t>Server</t>
  </si>
  <si>
    <t>SR650</t>
  </si>
  <si>
    <t>J9029ZL3</t>
  </si>
  <si>
    <t>RHEL 8.10</t>
    <phoneticPr fontId="75" type="noConversion"/>
  </si>
  <si>
    <t>10.92.25.25</t>
    <phoneticPr fontId="60" type="noConversion"/>
  </si>
  <si>
    <t>10.98.21.25</t>
  </si>
  <si>
    <t>Gold 6434</t>
  </si>
  <si>
    <t>128GB</t>
  </si>
  <si>
    <t>960GBx2</t>
  </si>
  <si>
    <t>1GbE 4Px2, 10/25GbE 2Px2</t>
  </si>
  <si>
    <t>32Gb 2Port x2</t>
  </si>
  <si>
    <t>HF</t>
    <phoneticPr fontId="75" type="noConversion"/>
  </si>
  <si>
    <t>MM / XM AP#1 Active</t>
  </si>
  <si>
    <t>D02</t>
    <phoneticPr fontId="34" type="noConversion"/>
  </si>
  <si>
    <t>DC2</t>
    <phoneticPr fontId="75" type="noConversion"/>
  </si>
  <si>
    <t>R3</t>
    <phoneticPr fontId="75" type="noConversion"/>
  </si>
  <si>
    <t>O08</t>
    <phoneticPr fontId="75" type="noConversion"/>
  </si>
  <si>
    <t>f12p1mmap02</t>
  </si>
  <si>
    <t>10.95.137.56</t>
  </si>
  <si>
    <t>J9029ZL4</t>
  </si>
  <si>
    <t>10.92.25.26</t>
    <phoneticPr fontId="60" type="noConversion"/>
  </si>
  <si>
    <t>10.98.21.26</t>
  </si>
  <si>
    <t>MM / XM AP#2 Active</t>
  </si>
  <si>
    <t>C03</t>
    <phoneticPr fontId="34" type="noConversion"/>
  </si>
  <si>
    <t>f12p1mmap03</t>
  </si>
  <si>
    <t>10.95.31.91</t>
  </si>
  <si>
    <t>J9029ZL5</t>
    <phoneticPr fontId="34" type="noConversion"/>
  </si>
  <si>
    <t>10.92.25.27</t>
    <phoneticPr fontId="60" type="noConversion"/>
  </si>
  <si>
    <t>10.98.21.27</t>
  </si>
  <si>
    <t>MM / XM AP#3 Active</t>
  </si>
  <si>
    <t>D03</t>
    <phoneticPr fontId="34" type="noConversion"/>
  </si>
  <si>
    <t>O09</t>
    <phoneticPr fontId="75" type="noConversion"/>
  </si>
  <si>
    <t>f12p1mmap04</t>
  </si>
  <si>
    <t>10.95.137.88</t>
  </si>
  <si>
    <t>J9029ZL6</t>
  </si>
  <si>
    <t>10.92.25.28</t>
    <phoneticPr fontId="60" type="noConversion"/>
  </si>
  <si>
    <t>10.98.21.28</t>
  </si>
  <si>
    <t>MM / XM AP#4 Active</t>
  </si>
  <si>
    <t>C01</t>
    <phoneticPr fontId="34" type="noConversion"/>
  </si>
  <si>
    <t>f12p1smap01</t>
  </si>
  <si>
    <t>10.95.31.29</t>
  </si>
  <si>
    <t>J902A4GW</t>
    <phoneticPr fontId="34" type="noConversion"/>
  </si>
  <si>
    <t>10.92.26.25</t>
    <phoneticPr fontId="60" type="noConversion"/>
  </si>
  <si>
    <t>RH HA</t>
    <phoneticPr fontId="75" type="noConversion"/>
  </si>
  <si>
    <t>10.92.26.27</t>
    <phoneticPr fontId="75" type="noConversion"/>
  </si>
  <si>
    <t>172.31.252.25
172.31.253.25</t>
    <phoneticPr fontId="75" type="noConversion"/>
  </si>
  <si>
    <t>10.98.21.29</t>
  </si>
  <si>
    <t>Gold 5515+</t>
  </si>
  <si>
    <t>SM / Watchdog AP Active</t>
  </si>
  <si>
    <t>D01</t>
    <phoneticPr fontId="34" type="noConversion"/>
  </si>
  <si>
    <t>O07</t>
    <phoneticPr fontId="75" type="noConversion"/>
  </si>
  <si>
    <t>f12p1smap02</t>
  </si>
  <si>
    <t>10.95.137.28</t>
  </si>
  <si>
    <t>J9029ZL2</t>
  </si>
  <si>
    <t>10.92.26.26</t>
    <phoneticPr fontId="60" type="noConversion"/>
  </si>
  <si>
    <t>172.31.252.26
172.31.253.26</t>
    <phoneticPr fontId="75" type="noConversion"/>
  </si>
  <si>
    <t>10.98.21.30</t>
  </si>
  <si>
    <t>SM / Watchdog AP  Standby</t>
  </si>
  <si>
    <t>30-31U</t>
    <phoneticPr fontId="34" type="noConversion"/>
  </si>
  <si>
    <t>f12p1srpap01</t>
  </si>
  <si>
    <t>10.95.31.89</t>
  </si>
  <si>
    <t>J902A4GZ</t>
  </si>
  <si>
    <t>10.92.28.25</t>
    <phoneticPr fontId="60" type="noConversion"/>
  </si>
  <si>
    <t>10.92.28.27</t>
    <phoneticPr fontId="75" type="noConversion"/>
  </si>
  <si>
    <t>172.31.252.27
172.31.253.27</t>
    <phoneticPr fontId="75" type="noConversion"/>
  </si>
  <si>
    <t>10.98.21.31</t>
  </si>
  <si>
    <t>SPC / RMS / PMS AP#1 Active</t>
  </si>
  <si>
    <t>f12p1srpap02</t>
  </si>
  <si>
    <t>10.95.137.86</t>
  </si>
  <si>
    <t>J902A4GY</t>
  </si>
  <si>
    <t>10.92.28.26</t>
    <phoneticPr fontId="60" type="noConversion"/>
  </si>
  <si>
    <t>172.31.252.28
172.31.253.28</t>
    <phoneticPr fontId="75" type="noConversion"/>
  </si>
  <si>
    <t>10.98.21.32</t>
  </si>
  <si>
    <t>SPC / RMS / PMS AP#2 Standby</t>
  </si>
  <si>
    <t>C04</t>
    <phoneticPr fontId="34" type="noConversion"/>
  </si>
  <si>
    <t>f12p1srpap03</t>
  </si>
  <si>
    <t>10.95.31.120</t>
  </si>
  <si>
    <t>J902A4GX</t>
  </si>
  <si>
    <t>10.92.28.28</t>
    <phoneticPr fontId="60" type="noConversion"/>
  </si>
  <si>
    <t>10.98.21.33</t>
  </si>
  <si>
    <t>SPC / RMS / PMS AP#3 Spare</t>
  </si>
  <si>
    <t>Delivered to VIS@SG</t>
    <phoneticPr fontId="34" type="noConversion"/>
  </si>
  <si>
    <t>J902A4H3</t>
  </si>
  <si>
    <t>256GB</t>
  </si>
  <si>
    <t>J902A4H2</t>
  </si>
  <si>
    <t>J902A4H1</t>
  </si>
  <si>
    <t>J902A4H0</t>
  </si>
  <si>
    <t>CCT - 10/24</t>
    <phoneticPr fontId="75" type="noConversion"/>
  </si>
  <si>
    <t>D07</t>
    <phoneticPr fontId="34" type="noConversion"/>
  </si>
  <si>
    <t>32-33U</t>
    <phoneticPr fontId="34" type="noConversion"/>
  </si>
  <si>
    <t>DC2-&gt;TBD</t>
    <phoneticPr fontId="75" type="noConversion"/>
  </si>
  <si>
    <t>R3-&gt;TBD</t>
    <phoneticPr fontId="75" type="noConversion"/>
  </si>
  <si>
    <t>O13</t>
    <phoneticPr fontId="75" type="noConversion"/>
  </si>
  <si>
    <t>10.95.137.175</t>
    <phoneticPr fontId="75" type="noConversion"/>
  </si>
  <si>
    <t>CCT</t>
    <phoneticPr fontId="75" type="noConversion"/>
  </si>
  <si>
    <t>J902AGF2</t>
  </si>
  <si>
    <t>Windows 2022</t>
    <phoneticPr fontId="75" type="noConversion"/>
  </si>
  <si>
    <t>64GB</t>
  </si>
  <si>
    <t>Soe</t>
    <phoneticPr fontId="75" type="noConversion"/>
  </si>
  <si>
    <t>fabdc-jumphost - 11/4</t>
    <phoneticPr fontId="75" type="noConversion"/>
  </si>
  <si>
    <t>C16</t>
    <phoneticPr fontId="34" type="noConversion"/>
  </si>
  <si>
    <t>vf12p1c1633le</t>
    <phoneticPr fontId="75" type="noConversion"/>
  </si>
  <si>
    <t>10.95.32.175</t>
    <phoneticPr fontId="75" type="noConversion"/>
  </si>
  <si>
    <t>JumpHost</t>
    <phoneticPr fontId="75" type="noConversion"/>
  </si>
  <si>
    <t>J902AGF1</t>
  </si>
  <si>
    <t>vSpere 8</t>
    <phoneticPr fontId="60" type="noConversion"/>
  </si>
  <si>
    <t>10.92.100.61</t>
    <phoneticPr fontId="75" type="noConversion"/>
  </si>
  <si>
    <t>fabdc-jumphost</t>
  </si>
  <si>
    <t>C17</t>
    <phoneticPr fontId="34" type="noConversion"/>
  </si>
  <si>
    <t>vf12p1c1733le</t>
    <phoneticPr fontId="75" type="noConversion"/>
  </si>
  <si>
    <t>10.95.32.205</t>
    <phoneticPr fontId="75" type="noConversion"/>
  </si>
  <si>
    <t>SR650</t>
    <phoneticPr fontId="34" type="noConversion"/>
  </si>
  <si>
    <t>J902ADNB</t>
    <phoneticPr fontId="34" type="noConversion"/>
  </si>
  <si>
    <t>10.92.100.62</t>
    <phoneticPr fontId="75" type="noConversion"/>
  </si>
  <si>
    <t>vf12p1o1331le</t>
    <phoneticPr fontId="75" type="noConversion"/>
  </si>
  <si>
    <t>10.95.137.176</t>
    <phoneticPr fontId="75" type="noConversion"/>
  </si>
  <si>
    <t>J902ADNA</t>
  </si>
  <si>
    <t>10.92.100.63</t>
    <phoneticPr fontId="75" type="noConversion"/>
  </si>
  <si>
    <t>D10</t>
    <phoneticPr fontId="34" type="noConversion"/>
  </si>
  <si>
    <t>15-16U</t>
    <phoneticPr fontId="34" type="noConversion"/>
  </si>
  <si>
    <t>O16</t>
    <phoneticPr fontId="75" type="noConversion"/>
  </si>
  <si>
    <t>vf12p1o1616le</t>
    <phoneticPr fontId="34" type="noConversion"/>
  </si>
  <si>
    <t>10.95.138.25</t>
  </si>
  <si>
    <t>in House</t>
  </si>
  <si>
    <t>J902AGF4</t>
  </si>
  <si>
    <t>inhouse</t>
    <phoneticPr fontId="75" type="noConversion"/>
  </si>
  <si>
    <t>10.92.102.74</t>
    <phoneticPr fontId="60" type="noConversion"/>
  </si>
  <si>
    <t>Gold 6426Y</t>
  </si>
  <si>
    <t>1024GB</t>
    <phoneticPr fontId="75" type="noConversion"/>
  </si>
  <si>
    <t>in-house VM</t>
    <phoneticPr fontId="75" type="noConversion"/>
  </si>
  <si>
    <t>D11</t>
    <phoneticPr fontId="34" type="noConversion"/>
  </si>
  <si>
    <t>O17</t>
    <phoneticPr fontId="75" type="noConversion"/>
  </si>
  <si>
    <t>vf12p1o1716le</t>
    <phoneticPr fontId="34" type="noConversion"/>
  </si>
  <si>
    <t>10.95.138.55</t>
  </si>
  <si>
    <t>J902AGF3</t>
  </si>
  <si>
    <t>10.92.102.75</t>
    <phoneticPr fontId="60" type="noConversion"/>
  </si>
  <si>
    <t>C08</t>
    <phoneticPr fontId="34" type="noConversion"/>
  </si>
  <si>
    <t>17-18U</t>
    <phoneticPr fontId="34" type="noConversion"/>
  </si>
  <si>
    <t>vf12p1c0818le</t>
    <phoneticPr fontId="34" type="noConversion"/>
  </si>
  <si>
    <t>10.95.31.211</t>
  </si>
  <si>
    <t>J902AGF6</t>
  </si>
  <si>
    <t>10.92.102.70</t>
    <phoneticPr fontId="60" type="noConversion"/>
  </si>
  <si>
    <t>D08</t>
    <phoneticPr fontId="34" type="noConversion"/>
  </si>
  <si>
    <t>O14</t>
    <phoneticPr fontId="75" type="noConversion"/>
  </si>
  <si>
    <t>vf12p1o1416le</t>
    <phoneticPr fontId="34" type="noConversion"/>
  </si>
  <si>
    <t>10.95.137.205</t>
  </si>
  <si>
    <t>J902AGF5</t>
  </si>
  <si>
    <t>10.92.102.73</t>
    <phoneticPr fontId="60" type="noConversion"/>
  </si>
  <si>
    <t>C11</t>
    <phoneticPr fontId="34" type="noConversion"/>
  </si>
  <si>
    <t>vf12p1c1118le</t>
    <phoneticPr fontId="34" type="noConversion"/>
  </si>
  <si>
    <t>10.95.32.56</t>
  </si>
  <si>
    <t>J902AX5T</t>
  </si>
  <si>
    <t>10.92.102.72</t>
    <phoneticPr fontId="60" type="noConversion"/>
  </si>
  <si>
    <t>C09</t>
    <phoneticPr fontId="34" type="noConversion"/>
  </si>
  <si>
    <t>vf12p1c0918le</t>
    <phoneticPr fontId="34" type="noConversion"/>
  </si>
  <si>
    <t>10.95.32.25</t>
  </si>
  <si>
    <t>J902AX5R</t>
  </si>
  <si>
    <t>10.92.102.71</t>
    <phoneticPr fontId="60" type="noConversion"/>
  </si>
  <si>
    <t>f12p1mcstdb01</t>
  </si>
  <si>
    <t>10.95.31.124</t>
  </si>
  <si>
    <t>J902AX5W</t>
    <phoneticPr fontId="75" type="noConversion"/>
  </si>
  <si>
    <t>RHEL 8.10</t>
  </si>
  <si>
    <t>10.92.66.29</t>
    <phoneticPr fontId="60" type="noConversion"/>
  </si>
  <si>
    <t>振祐</t>
    <phoneticPr fontId="75" type="noConversion"/>
  </si>
  <si>
    <t>AMHS test DB server</t>
  </si>
  <si>
    <t>Relocate to VIS@SG(8/20),AV Server</t>
    <phoneticPr fontId="34" type="noConversion"/>
  </si>
  <si>
    <t>C21</t>
    <phoneticPr fontId="34" type="noConversion"/>
  </si>
  <si>
    <t>STMA02</t>
    <phoneticPr fontId="75" type="noConversion"/>
  </si>
  <si>
    <t>10.95.33.102</t>
  </si>
  <si>
    <t>Antivirus</t>
    <phoneticPr fontId="75" type="noConversion"/>
  </si>
  <si>
    <t>J902AX5V</t>
    <phoneticPr fontId="34" type="noConversion"/>
  </si>
  <si>
    <t>10.92.10.33</t>
  </si>
  <si>
    <t>FM Liou</t>
  </si>
  <si>
    <t>Antivirus</t>
  </si>
  <si>
    <t>f12p1sarap01</t>
  </si>
  <si>
    <t>10.95.31.27</t>
  </si>
  <si>
    <t>J902ATBZ</t>
  </si>
  <si>
    <t>RHEL 9.4</t>
    <phoneticPr fontId="75" type="noConversion"/>
  </si>
  <si>
    <t>10.92.29.25</t>
    <phoneticPr fontId="60" type="noConversion"/>
  </si>
  <si>
    <t>10.92.29.27</t>
    <phoneticPr fontId="75" type="noConversion"/>
  </si>
  <si>
    <t>172.31.252.29
172.31.253.29</t>
    <phoneticPr fontId="75" type="noConversion"/>
  </si>
  <si>
    <t>10.98.21.34</t>
  </si>
  <si>
    <t>SaR AP server active</t>
  </si>
  <si>
    <t>f12p1sarap02</t>
  </si>
  <si>
    <t>10.95.137.26</t>
  </si>
  <si>
    <t>J902ATBY</t>
  </si>
  <si>
    <t>10.92.29.26</t>
    <phoneticPr fontId="60" type="noConversion"/>
  </si>
  <si>
    <t>172.31.252.30
172.31.253.30</t>
    <phoneticPr fontId="75" type="noConversion"/>
  </si>
  <si>
    <t>10.98.21.35</t>
  </si>
  <si>
    <t>SaR AP server standby</t>
  </si>
  <si>
    <t>f12p1webap01</t>
  </si>
  <si>
    <t>10.95.31.26</t>
  </si>
  <si>
    <t>J902ATC5</t>
  </si>
  <si>
    <t>10.92.30.25</t>
    <phoneticPr fontId="60" type="noConversion"/>
  </si>
  <si>
    <t>10.92.30.27</t>
    <phoneticPr fontId="75" type="noConversion"/>
  </si>
  <si>
    <t>172.31.252.31
172.31.253.31</t>
    <phoneticPr fontId="75" type="noConversion"/>
  </si>
  <si>
    <t>10.98.21.36</t>
  </si>
  <si>
    <t>Web Application Server (AMS / PMS / RMS / OCAP) Active</t>
  </si>
  <si>
    <t>f12p1webap02</t>
  </si>
  <si>
    <t>10.95.137.25</t>
  </si>
  <si>
    <t>J902ATC4</t>
  </si>
  <si>
    <t>10.92.30.26</t>
    <phoneticPr fontId="60" type="noConversion"/>
  </si>
  <si>
    <t>172.31.252.32
172.31.253.32</t>
    <phoneticPr fontId="75" type="noConversion"/>
  </si>
  <si>
    <t>10.98.21.37</t>
  </si>
  <si>
    <t>Web Application Server (AMS / PMS / RMS / OCAP) Standby</t>
  </si>
  <si>
    <t>f12p1webap03</t>
  </si>
  <si>
    <t>10.95.31.88</t>
  </si>
  <si>
    <t>J902AX5Y</t>
  </si>
  <si>
    <t>10.92.30.28</t>
    <phoneticPr fontId="75" type="noConversion"/>
  </si>
  <si>
    <t>10.92.30.30</t>
    <phoneticPr fontId="75" type="noConversion"/>
  </si>
  <si>
    <t>172.31.252.33
172.31.253.33</t>
    <phoneticPr fontId="75" type="noConversion"/>
  </si>
  <si>
    <t>10.98.21.38</t>
  </si>
  <si>
    <t>Web Application Server (WFM / RPT) Active</t>
  </si>
  <si>
    <t>f12p1webap04</t>
  </si>
  <si>
    <t>10.95.137.85</t>
  </si>
  <si>
    <t>J902AX5X</t>
  </si>
  <si>
    <t>10.92.30.29</t>
    <phoneticPr fontId="75" type="noConversion"/>
  </si>
  <si>
    <t>172.31.252.34
172.31.253.34</t>
    <phoneticPr fontId="75" type="noConversion"/>
  </si>
  <si>
    <t>10.98.21.39</t>
  </si>
  <si>
    <t>Web Application Server (WFM / RPT) Standby</t>
  </si>
  <si>
    <t>Relocate to VIS@SG(8/20),spare</t>
    <phoneticPr fontId="34" type="noConversion"/>
  </si>
  <si>
    <t>J902AX60</t>
  </si>
  <si>
    <t>spare machine</t>
    <phoneticPr fontId="75" type="noConversion"/>
  </si>
  <si>
    <t>28-29U</t>
    <phoneticPr fontId="34" type="noConversion"/>
  </si>
  <si>
    <t>10.95.137.177</t>
    <phoneticPr fontId="75" type="noConversion"/>
  </si>
  <si>
    <t>Spare</t>
  </si>
  <si>
    <t>J902AX5Z</t>
  </si>
  <si>
    <t>Spare</t>
    <phoneticPr fontId="75" type="noConversion"/>
  </si>
  <si>
    <t>13-14U</t>
    <phoneticPr fontId="34" type="noConversion"/>
  </si>
  <si>
    <t>vf12p1o1714le</t>
    <phoneticPr fontId="34" type="noConversion"/>
  </si>
  <si>
    <t>10.95.138.56</t>
  </si>
  <si>
    <t>J902ATC3</t>
  </si>
  <si>
    <t>fdc</t>
    <phoneticPr fontId="75" type="noConversion"/>
  </si>
  <si>
    <t>512GB</t>
  </si>
  <si>
    <t>3.2TBx2</t>
  </si>
  <si>
    <t>Kenny /JunHan Xie</t>
    <phoneticPr fontId="75" type="noConversion"/>
  </si>
  <si>
    <t>FDC VM</t>
    <phoneticPr fontId="75" type="noConversion"/>
  </si>
  <si>
    <t>C12</t>
    <phoneticPr fontId="34" type="noConversion"/>
  </si>
  <si>
    <t>vf12p1c1216le</t>
    <phoneticPr fontId="34" type="noConversion"/>
  </si>
  <si>
    <t>10.95.32.88</t>
  </si>
  <si>
    <t>J902ATC2</t>
  </si>
  <si>
    <t>vf12p1o1414le</t>
    <phoneticPr fontId="34" type="noConversion"/>
  </si>
  <si>
    <t>10.95.137.206</t>
  </si>
  <si>
    <t>J902ATC1</t>
  </si>
  <si>
    <t>vf12p1o1614le</t>
    <phoneticPr fontId="34" type="noConversion"/>
  </si>
  <si>
    <t>10.95.138.26</t>
  </si>
  <si>
    <t>J902ATC0</t>
  </si>
  <si>
    <t>vf12p1c0816le</t>
    <phoneticPr fontId="34" type="noConversion"/>
  </si>
  <si>
    <t>10.95.31.212</t>
  </si>
  <si>
    <t>J902AGF0</t>
  </si>
  <si>
    <t>vf12p1c1116le</t>
    <phoneticPr fontId="34" type="noConversion"/>
  </si>
  <si>
    <t>10.95.32.57</t>
  </si>
  <si>
    <t>J902AGEZ</t>
  </si>
  <si>
    <t>vf12p1c0916le</t>
    <phoneticPr fontId="34" type="noConversion"/>
  </si>
  <si>
    <t>10.95.32.26</t>
  </si>
  <si>
    <t>J902AGEY</t>
  </si>
  <si>
    <t>f12p1fdcol01</t>
  </si>
  <si>
    <t>10.95.31.28</t>
  </si>
  <si>
    <t>J902CMBK</t>
  </si>
  <si>
    <t>10.92.68.25</t>
    <phoneticPr fontId="60" type="noConversion"/>
  </si>
  <si>
    <t>Kenny/ JunHan Xie</t>
    <phoneticPr fontId="75" type="noConversion"/>
  </si>
  <si>
    <t>On-line server  (FDC Highspeed cache) active</t>
  </si>
  <si>
    <t>f12p1fdcol02</t>
  </si>
  <si>
    <t>10.95.31.57</t>
  </si>
  <si>
    <t>J902CMBH</t>
  </si>
  <si>
    <t>10.92.68.26</t>
    <phoneticPr fontId="60" type="noConversion"/>
  </si>
  <si>
    <t>f12p1fdcol03</t>
  </si>
  <si>
    <t>10.95.31.90</t>
  </si>
  <si>
    <t>J902CMBG</t>
  </si>
  <si>
    <t>10.92.68.27</t>
    <phoneticPr fontId="60" type="noConversion"/>
  </si>
  <si>
    <t>f12p1fdcol04</t>
  </si>
  <si>
    <t>10.95.31.121</t>
  </si>
  <si>
    <t>J902CMBF</t>
  </si>
  <si>
    <t>10.92.68.28</t>
    <phoneticPr fontId="60" type="noConversion"/>
  </si>
  <si>
    <t>C06</t>
    <phoneticPr fontId="34" type="noConversion"/>
  </si>
  <si>
    <t>f12p1fdcol05</t>
  </si>
  <si>
    <t>10.95.31.150</t>
  </si>
  <si>
    <t>J902CMBE</t>
  </si>
  <si>
    <t>10.92.68.29</t>
    <phoneticPr fontId="60" type="noConversion"/>
  </si>
  <si>
    <t>f12p1fdcol11</t>
  </si>
  <si>
    <t>10.95.137.27</t>
  </si>
  <si>
    <t>J902CMBD</t>
  </si>
  <si>
    <t>10.92.68.30</t>
    <phoneticPr fontId="60" type="noConversion"/>
  </si>
  <si>
    <t>On-line server  (FDC Highspeed cache) standby</t>
  </si>
  <si>
    <t>f12p1fdcol12</t>
  </si>
  <si>
    <t>10.95.137.55</t>
  </si>
  <si>
    <t>J902B0EW</t>
  </si>
  <si>
    <t>10.92.68.31</t>
    <phoneticPr fontId="60" type="noConversion"/>
  </si>
  <si>
    <t>f12p1fdcol13</t>
  </si>
  <si>
    <t>10.95.137.87</t>
  </si>
  <si>
    <t>J902CMBL</t>
  </si>
  <si>
    <t>10.92.68.32</t>
    <phoneticPr fontId="60" type="noConversion"/>
  </si>
  <si>
    <t>D05</t>
    <phoneticPr fontId="34" type="noConversion"/>
  </si>
  <si>
    <t>O11</t>
    <phoneticPr fontId="75" type="noConversion"/>
  </si>
  <si>
    <t>f12p1fdcol14</t>
  </si>
  <si>
    <t>10.95.137.116</t>
  </si>
  <si>
    <t>J902CMBM</t>
  </si>
  <si>
    <t>10.92.68.33</t>
    <phoneticPr fontId="60" type="noConversion"/>
  </si>
  <si>
    <t>D06</t>
    <phoneticPr fontId="34" type="noConversion"/>
  </si>
  <si>
    <t>O12</t>
    <phoneticPr fontId="75" type="noConversion"/>
  </si>
  <si>
    <t>f12p1fdcol15</t>
  </si>
  <si>
    <t>10.95.137.145</t>
  </si>
  <si>
    <t>J902CMBN</t>
  </si>
  <si>
    <t>10.92.68.34</t>
    <phoneticPr fontId="60" type="noConversion"/>
  </si>
  <si>
    <t>8-9U</t>
    <phoneticPr fontId="34" type="noConversion"/>
  </si>
  <si>
    <t>vf12p1c099le</t>
    <phoneticPr fontId="34" type="noConversion"/>
  </si>
  <si>
    <t>10.95.32.29</t>
  </si>
  <si>
    <t>J902AEDD</t>
  </si>
  <si>
    <t>vf12p1tcscluster03</t>
    <phoneticPr fontId="75" type="noConversion"/>
  </si>
  <si>
    <t>10.92.101.46</t>
    <phoneticPr fontId="60" type="noConversion"/>
  </si>
  <si>
    <t>768GB</t>
  </si>
  <si>
    <t>480GBx2, 3.84TBx14, 3.2TBx2</t>
  </si>
  <si>
    <t>1GbE 4Px2, 10/25GbE 2Px4</t>
  </si>
  <si>
    <t>Kenny</t>
    <phoneticPr fontId="75" type="noConversion"/>
  </si>
  <si>
    <t>MES-TCS VM</t>
    <phoneticPr fontId="75" type="noConversion"/>
  </si>
  <si>
    <t>2-3U</t>
    <phoneticPr fontId="34" type="noConversion"/>
  </si>
  <si>
    <t>vf12p1o163le</t>
    <phoneticPr fontId="34" type="noConversion"/>
  </si>
  <si>
    <t>10.95.138.31</t>
  </si>
  <si>
    <t>J902AEDC</t>
  </si>
  <si>
    <t>vf12p1tcscluster02</t>
    <phoneticPr fontId="75" type="noConversion"/>
  </si>
  <si>
    <t>10.92.101.34</t>
    <phoneticPr fontId="60" type="noConversion"/>
  </si>
  <si>
    <t>vf12p1c129le</t>
    <phoneticPr fontId="34" type="noConversion"/>
  </si>
  <si>
    <t>10.95.32.91</t>
  </si>
  <si>
    <t>J902AEDB</t>
  </si>
  <si>
    <t>10.92.101.48</t>
    <phoneticPr fontId="60" type="noConversion"/>
  </si>
  <si>
    <t>vf12p1c119le</t>
    <phoneticPr fontId="34" type="noConversion"/>
  </si>
  <si>
    <t>10.95.32.60</t>
  </si>
  <si>
    <t>J902AEDA</t>
  </si>
  <si>
    <t>10.92.101.47</t>
    <phoneticPr fontId="60" type="noConversion"/>
  </si>
  <si>
    <t>4-5U</t>
    <phoneticPr fontId="34" type="noConversion"/>
  </si>
  <si>
    <t>vf12p1o145le</t>
    <phoneticPr fontId="34" type="noConversion"/>
  </si>
  <si>
    <t>10.95.137.210</t>
  </si>
  <si>
    <t>J902AED9</t>
  </si>
  <si>
    <t>10.92.101.37</t>
    <phoneticPr fontId="60" type="noConversion"/>
  </si>
  <si>
    <t>vf12p1c095le</t>
    <phoneticPr fontId="34" type="noConversion"/>
  </si>
  <si>
    <t>10.95.32.31</t>
  </si>
  <si>
    <t>J902AED8</t>
  </si>
  <si>
    <t>vf12p1tcscluster01</t>
    <phoneticPr fontId="75" type="noConversion"/>
  </si>
  <si>
    <t>10.92.101.30</t>
    <phoneticPr fontId="60" type="noConversion"/>
  </si>
  <si>
    <t>vf12p1o165le</t>
    <phoneticPr fontId="34" type="noConversion"/>
  </si>
  <si>
    <t>10.95.138.30</t>
  </si>
  <si>
    <t>J902AED7</t>
  </si>
  <si>
    <t>10.92.101.38</t>
    <phoneticPr fontId="60" type="noConversion"/>
  </si>
  <si>
    <t>6-7U</t>
    <phoneticPr fontId="34" type="noConversion"/>
  </si>
  <si>
    <t>vf12p1c117le</t>
    <phoneticPr fontId="34" type="noConversion"/>
  </si>
  <si>
    <t>10.95.32.61</t>
  </si>
  <si>
    <t>J902AED6</t>
  </si>
  <si>
    <t>10.92.101.43</t>
    <phoneticPr fontId="60" type="noConversion"/>
  </si>
  <si>
    <t>vf12p1c115le</t>
    <phoneticPr fontId="34" type="noConversion"/>
  </si>
  <si>
    <t>10.95.32.62</t>
  </si>
  <si>
    <t>J902AED5</t>
  </si>
  <si>
    <t>10.92.101.31</t>
    <phoneticPr fontId="60" type="noConversion"/>
  </si>
  <si>
    <t>vf12p1c089le</t>
    <phoneticPr fontId="34" type="noConversion"/>
  </si>
  <si>
    <t>10.95.31.215</t>
  </si>
  <si>
    <t>J902AED4</t>
  </si>
  <si>
    <t>10.92.101.45</t>
    <phoneticPr fontId="60" type="noConversion"/>
  </si>
  <si>
    <t>vf12p1c125le</t>
    <phoneticPr fontId="34" type="noConversion"/>
  </si>
  <si>
    <t>10.95.32.93</t>
  </si>
  <si>
    <t>J902AED3</t>
  </si>
  <si>
    <t>10.92.101.32</t>
    <phoneticPr fontId="60" type="noConversion"/>
  </si>
  <si>
    <t>vf12p1o175le</t>
    <phoneticPr fontId="34" type="noConversion"/>
  </si>
  <si>
    <t>10.95.138.60</t>
  </si>
  <si>
    <t>J902AED2</t>
  </si>
  <si>
    <t>10.92.101.39</t>
    <phoneticPr fontId="60" type="noConversion"/>
  </si>
  <si>
    <t>vf12p1c097le</t>
    <phoneticPr fontId="34" type="noConversion"/>
  </si>
  <si>
    <t>10.95.32.30</t>
  </si>
  <si>
    <t>J902AED1</t>
  </si>
  <si>
    <t>10.92.101.42</t>
    <phoneticPr fontId="60" type="noConversion"/>
  </si>
  <si>
    <t>vf12p1c087le</t>
    <phoneticPr fontId="34" type="noConversion"/>
  </si>
  <si>
    <t>10.95.31.216</t>
  </si>
  <si>
    <t>J902AED0</t>
  </si>
  <si>
    <t>10.92.101.41</t>
    <phoneticPr fontId="60" type="noConversion"/>
  </si>
  <si>
    <t>D12</t>
    <phoneticPr fontId="34" type="noConversion"/>
  </si>
  <si>
    <t>O18</t>
    <phoneticPr fontId="75" type="noConversion"/>
  </si>
  <si>
    <t>vf12p1o183le</t>
    <phoneticPr fontId="34" type="noConversion"/>
  </si>
  <si>
    <t>10.95.138.90</t>
  </si>
  <si>
    <t>J902AECZ</t>
  </si>
  <si>
    <t>10.92.101.36</t>
    <phoneticPr fontId="60" type="noConversion"/>
  </si>
  <si>
    <t>vf12p1c093le</t>
    <phoneticPr fontId="34" type="noConversion"/>
  </si>
  <si>
    <t>10.95.32.32</t>
  </si>
  <si>
    <t>J902AECY</t>
  </si>
  <si>
    <t>10.92.101.26</t>
    <phoneticPr fontId="60" type="noConversion"/>
  </si>
  <si>
    <t>vf12p1c085le</t>
    <phoneticPr fontId="34" type="noConversion"/>
  </si>
  <si>
    <t>10.95.31.217</t>
  </si>
  <si>
    <t>J902AECX</t>
  </si>
  <si>
    <t>10.92.101.29</t>
    <phoneticPr fontId="60" type="noConversion"/>
  </si>
  <si>
    <t>vf12p1o173le</t>
    <phoneticPr fontId="34" type="noConversion"/>
  </si>
  <si>
    <t>10.95.138.61</t>
  </si>
  <si>
    <t>J902AECW</t>
  </si>
  <si>
    <t>10.92.101.35</t>
    <phoneticPr fontId="60" type="noConversion"/>
  </si>
  <si>
    <t>vf12p1c113le</t>
    <phoneticPr fontId="34" type="noConversion"/>
  </si>
  <si>
    <t>10.95.32.63</t>
  </si>
  <si>
    <t>J902AECV</t>
  </si>
  <si>
    <t>10.92.101.27</t>
    <phoneticPr fontId="60" type="noConversion"/>
  </si>
  <si>
    <t>vf12p1c127le</t>
    <phoneticPr fontId="34" type="noConversion"/>
  </si>
  <si>
    <t>10.95.32.92</t>
  </si>
  <si>
    <t>J902AECT</t>
  </si>
  <si>
    <t>10.92.101.44</t>
    <phoneticPr fontId="60" type="noConversion"/>
  </si>
  <si>
    <t>vf12p1c123le</t>
    <phoneticPr fontId="34" type="noConversion"/>
  </si>
  <si>
    <t>10.95.32.94</t>
  </si>
  <si>
    <t>J902AECR</t>
  </si>
  <si>
    <t>vf12p1o185le</t>
    <phoneticPr fontId="34" type="noConversion"/>
  </si>
  <si>
    <t>10.95.138.89</t>
  </si>
  <si>
    <t>J902AECP</t>
  </si>
  <si>
    <t>vf12p1o143le</t>
    <phoneticPr fontId="34" type="noConversion"/>
  </si>
  <si>
    <t>10.95.137.211</t>
  </si>
  <si>
    <t>J902AECN</t>
  </si>
  <si>
    <t>vf12p1c083le</t>
    <phoneticPr fontId="34" type="noConversion"/>
  </si>
  <si>
    <t>10.95.31.218</t>
  </si>
  <si>
    <t>J902AECM</t>
  </si>
  <si>
    <t>11-12U</t>
    <phoneticPr fontId="34" type="noConversion"/>
  </si>
  <si>
    <t>f12p1mmdb01</t>
  </si>
  <si>
    <t>10.95.31.33</t>
  </si>
  <si>
    <t>SR850</t>
  </si>
  <si>
    <t>J902CM8P</t>
    <phoneticPr fontId="34" type="noConversion"/>
  </si>
  <si>
    <t>10.92.21.25</t>
  </si>
  <si>
    <t xml:space="preserve">10.92.21.27
</t>
    <phoneticPr fontId="75" type="noConversion"/>
  </si>
  <si>
    <t>172.31.252.35
172.31.253.35</t>
    <phoneticPr fontId="75" type="noConversion"/>
  </si>
  <si>
    <t>10.98.21.40</t>
  </si>
  <si>
    <t>Platinum 8444H</t>
  </si>
  <si>
    <t>MMDB Active</t>
  </si>
  <si>
    <t>f12p1mmdb02</t>
  </si>
  <si>
    <t>10.95.137.31</t>
  </si>
  <si>
    <t>J902CM8N</t>
    <phoneticPr fontId="34" type="noConversion"/>
  </si>
  <si>
    <t>10.92.21.26</t>
  </si>
  <si>
    <t>172.31.252.36
172.31.253.36</t>
    <phoneticPr fontId="75" type="noConversion"/>
  </si>
  <si>
    <t>10.98.21.41</t>
  </si>
  <si>
    <t>MMDB Standby</t>
  </si>
  <si>
    <t>f12p1rptdb01</t>
  </si>
  <si>
    <t>10.95.31.95</t>
  </si>
  <si>
    <t>J902CM8W</t>
  </si>
  <si>
    <t>10.92.23.25</t>
  </si>
  <si>
    <t xml:space="preserve">10.92.23.27
</t>
    <phoneticPr fontId="75" type="noConversion"/>
  </si>
  <si>
    <t>172.31.252.37
172.31.253.37</t>
    <phoneticPr fontId="75" type="noConversion"/>
  </si>
  <si>
    <t>10.98.21.42</t>
  </si>
  <si>
    <t>Gold 6434H</t>
  </si>
  <si>
    <t>RPTDB Active</t>
  </si>
  <si>
    <t>f12p1rptdb02</t>
  </si>
  <si>
    <t>10.95.137.90</t>
  </si>
  <si>
    <t>J902CM8V</t>
  </si>
  <si>
    <t>10.92.23.26</t>
  </si>
  <si>
    <t>172.31.252.38
172.31.253.38</t>
    <phoneticPr fontId="75" type="noConversion"/>
  </si>
  <si>
    <t>10.98.21.43</t>
  </si>
  <si>
    <t>RPTDB Standby</t>
  </si>
  <si>
    <t>scanIP  10.92.62.35
scanIP  10.92.62.36
scanIP  10.92.62.37</t>
    <phoneticPr fontId="75" type="noConversion"/>
  </si>
  <si>
    <t>f12p1gigarptdb01</t>
  </si>
  <si>
    <t>10.95.31.31</t>
  </si>
  <si>
    <t>J902CXGC</t>
  </si>
  <si>
    <t>10.92.62.25</t>
    <phoneticPr fontId="75" type="noConversion"/>
  </si>
  <si>
    <t>Oracle RAC</t>
    <phoneticPr fontId="75" type="noConversion"/>
  </si>
  <si>
    <t>10.92.62.30</t>
    <phoneticPr fontId="75" type="noConversion"/>
  </si>
  <si>
    <t>172.31.250.25
172.31.251.25</t>
    <phoneticPr fontId="75" type="noConversion"/>
  </si>
  <si>
    <t>10.98.21.53</t>
    <phoneticPr fontId="75" type="noConversion"/>
  </si>
  <si>
    <t>GigaRPTDB #1</t>
  </si>
  <si>
    <t>f12p1gigarptdb02</t>
  </si>
  <si>
    <t>10.95.137.29</t>
  </si>
  <si>
    <t>J902CXGB</t>
  </si>
  <si>
    <t>10.92.62.26</t>
    <phoneticPr fontId="75" type="noConversion"/>
  </si>
  <si>
    <t>10.92.62.31</t>
    <phoneticPr fontId="75" type="noConversion"/>
  </si>
  <si>
    <t>172.31.250.26
172.31.251.26</t>
    <phoneticPr fontId="75" type="noConversion"/>
  </si>
  <si>
    <t>10.98.21.54</t>
    <phoneticPr fontId="75" type="noConversion"/>
  </si>
  <si>
    <t>GigaRPTDB #2</t>
  </si>
  <si>
    <t>f12p1gigarptdb03</t>
  </si>
  <si>
    <t>10.95.31.60</t>
  </si>
  <si>
    <t>J902CXGA</t>
  </si>
  <si>
    <t>10.92.62.27</t>
    <phoneticPr fontId="75" type="noConversion"/>
  </si>
  <si>
    <t>10.92.62.32</t>
    <phoneticPr fontId="75" type="noConversion"/>
  </si>
  <si>
    <t>172.31.250.27
172.31.251.27</t>
    <phoneticPr fontId="75" type="noConversion"/>
  </si>
  <si>
    <t>10.98.21.55</t>
    <phoneticPr fontId="75" type="noConversion"/>
  </si>
  <si>
    <t>GigaRPTDB #3</t>
  </si>
  <si>
    <t>f12p1gigarptdb04</t>
  </si>
  <si>
    <t>10.95.137.57</t>
  </si>
  <si>
    <t>J902CXG9</t>
  </si>
  <si>
    <t>10.92.62.28</t>
    <phoneticPr fontId="75" type="noConversion"/>
  </si>
  <si>
    <t>10.92.62.33</t>
    <phoneticPr fontId="75" type="noConversion"/>
  </si>
  <si>
    <t>172.31.250.28
172.31.251.28</t>
    <phoneticPr fontId="75" type="noConversion"/>
  </si>
  <si>
    <t>10.98.21.56</t>
    <phoneticPr fontId="75" type="noConversion"/>
  </si>
  <si>
    <t>GigaRPTDB #4</t>
  </si>
  <si>
    <t>f12p1gigarptdb05</t>
  </si>
  <si>
    <t>10.95.31.93</t>
  </si>
  <si>
    <t>J902CXG8</t>
  </si>
  <si>
    <t>10.92.62.29</t>
    <phoneticPr fontId="75" type="noConversion"/>
  </si>
  <si>
    <t>10.92.62.34</t>
    <phoneticPr fontId="75" type="noConversion"/>
  </si>
  <si>
    <t>172.31.250.29
172.31.251.29</t>
    <phoneticPr fontId="75" type="noConversion"/>
  </si>
  <si>
    <t>10.98.21.57</t>
    <phoneticPr fontId="75" type="noConversion"/>
  </si>
  <si>
    <t>GigaRPTDB #5 Standby (CIM+HIST共住)</t>
  </si>
  <si>
    <t>f12p1smdb01</t>
  </si>
  <si>
    <t>10.95.31.62</t>
  </si>
  <si>
    <t>J902CM8Y</t>
    <phoneticPr fontId="34" type="noConversion"/>
  </si>
  <si>
    <t>10.92.22.25</t>
    <phoneticPr fontId="75" type="noConversion"/>
  </si>
  <si>
    <t xml:space="preserve">10.92.22.27
</t>
    <phoneticPr fontId="75" type="noConversion"/>
  </si>
  <si>
    <t>172.31.252.39
172.31.253.39</t>
  </si>
  <si>
    <t>10.98.21.44</t>
  </si>
  <si>
    <t>SM/SPCDB Active</t>
  </si>
  <si>
    <t>f12p1smdb02</t>
  </si>
  <si>
    <t>10.95.137.59</t>
  </si>
  <si>
    <t>J902CM8X</t>
    <phoneticPr fontId="34" type="noConversion"/>
  </si>
  <si>
    <t>10.92.22.26</t>
    <phoneticPr fontId="75" type="noConversion"/>
  </si>
  <si>
    <t>172.31.252.40
172.31.253.40</t>
  </si>
  <si>
    <t>10.98.21.45</t>
  </si>
  <si>
    <t>SM/SPCDB Standby</t>
  </si>
  <si>
    <t>f12p1subsdb01</t>
  </si>
  <si>
    <t>10.95.31.32</t>
  </si>
  <si>
    <t>J902CM92</t>
  </si>
  <si>
    <t>10.92.24.25</t>
    <phoneticPr fontId="60" type="noConversion"/>
  </si>
  <si>
    <t xml:space="preserve">10.92.24.27
</t>
    <phoneticPr fontId="75" type="noConversion"/>
  </si>
  <si>
    <t>172.31.252.41
172.31.253.41</t>
  </si>
  <si>
    <t>10.98.21.46</t>
  </si>
  <si>
    <t>RMS / PMS / WFM / AMS / OCAP / SaR DB Active</t>
  </si>
  <si>
    <t>f12p1subsdb02</t>
  </si>
  <si>
    <t>10.95.137.30</t>
  </si>
  <si>
    <t>J902CM91</t>
  </si>
  <si>
    <t>10.92.24.26</t>
    <phoneticPr fontId="60" type="noConversion"/>
  </si>
  <si>
    <t>172.31.252.42
172.31.253.42</t>
  </si>
  <si>
    <t>10.98.21.47</t>
  </si>
  <si>
    <t>RMS / PMS / WFM / AMS / OCAP / SaR DB Standby</t>
  </si>
  <si>
    <t>scanIP 10.92.65.29
scanIP 10.92.65.30
scanIP 10.92.65.31</t>
    <phoneticPr fontId="75" type="noConversion"/>
  </si>
  <si>
    <t>f12p1mcsrpt01</t>
  </si>
  <si>
    <t>10.95.31.125</t>
  </si>
  <si>
    <t>J902CM94</t>
  </si>
  <si>
    <t>10.92.65.25</t>
    <phoneticPr fontId="75" type="noConversion"/>
  </si>
  <si>
    <t>10.92.65.27</t>
    <phoneticPr fontId="75" type="noConversion"/>
  </si>
  <si>
    <t>172.31.252.43
172.31.253.43</t>
    <phoneticPr fontId="75" type="noConversion"/>
  </si>
  <si>
    <t>振祐</t>
  </si>
  <si>
    <t>AMHS MCSRPT DB #1</t>
  </si>
  <si>
    <t>f12p1mcsrpt02</t>
  </si>
  <si>
    <t>10.95.137.119</t>
  </si>
  <si>
    <t>J902CM93</t>
  </si>
  <si>
    <t>10.92.65.26</t>
    <phoneticPr fontId="75" type="noConversion"/>
  </si>
  <si>
    <t>10.92.65.28</t>
    <phoneticPr fontId="75" type="noConversion"/>
  </si>
  <si>
    <t>172.31.252.44
172.31.253.44</t>
    <phoneticPr fontId="75" type="noConversion"/>
  </si>
  <si>
    <t>scanIP 10.92.64.29
scanIP 10.92.64.30
scanIP 10.92.64.31</t>
    <phoneticPr fontId="75" type="noConversion"/>
  </si>
  <si>
    <t>f12p1edadb01</t>
  </si>
  <si>
    <t>10.95.31.61</t>
  </si>
  <si>
    <t>J902CM96</t>
  </si>
  <si>
    <t>10.92.64.25</t>
    <phoneticPr fontId="75" type="noConversion"/>
  </si>
  <si>
    <t>10.92.64.27</t>
    <phoneticPr fontId="75" type="noConversion"/>
  </si>
  <si>
    <t>172.31.250.30
172.31.251.30</t>
    <phoneticPr fontId="75" type="noConversion"/>
  </si>
  <si>
    <t>彥道</t>
  </si>
  <si>
    <t>EDADB #1</t>
  </si>
  <si>
    <t>f12p1edadb02</t>
  </si>
  <si>
    <t>10.95.137.58</t>
  </si>
  <si>
    <t>J902CM95</t>
  </si>
  <si>
    <t>10.92.64.26</t>
    <phoneticPr fontId="75" type="noConversion"/>
  </si>
  <si>
    <t>10.92.64.28</t>
    <phoneticPr fontId="75" type="noConversion"/>
  </si>
  <si>
    <t>172.31.250.31
172.31.251.31</t>
    <phoneticPr fontId="75" type="noConversion"/>
  </si>
  <si>
    <t>EDADB #2</t>
  </si>
  <si>
    <t>fabdc-jumphost - 11/11</t>
    <phoneticPr fontId="75" type="noConversion"/>
  </si>
  <si>
    <t>vf12p1c1727le</t>
    <phoneticPr fontId="75" type="noConversion"/>
  </si>
  <si>
    <t>10.95.32.207</t>
    <phoneticPr fontId="75" type="noConversion"/>
  </si>
  <si>
    <t>J902CM98</t>
  </si>
  <si>
    <t>10.92.100.64</t>
    <phoneticPr fontId="75" type="noConversion"/>
  </si>
  <si>
    <t>vf12p1c1729le</t>
    <phoneticPr fontId="75" type="noConversion"/>
  </si>
  <si>
    <t>10.95.32.206</t>
    <phoneticPr fontId="75" type="noConversion"/>
  </si>
  <si>
    <t>J902CM97</t>
  </si>
  <si>
    <t>10.92.100.65</t>
    <phoneticPr fontId="75" type="noConversion"/>
  </si>
  <si>
    <t>scanIP 10.92.63.30
scanIP 10.92.63.31
scanIP 10.92.63.32</t>
    <phoneticPr fontId="75" type="noConversion"/>
  </si>
  <si>
    <t>C07</t>
    <phoneticPr fontId="34" type="noConversion"/>
  </si>
  <si>
    <t>f12p1fdcdb01</t>
  </si>
  <si>
    <t>10.95.31.186</t>
  </si>
  <si>
    <t>J902CXGG</t>
  </si>
  <si>
    <t>10.92.63.25</t>
    <phoneticPr fontId="60" type="noConversion"/>
  </si>
  <si>
    <t>10.92.63.28</t>
    <phoneticPr fontId="75" type="noConversion"/>
  </si>
  <si>
    <t xml:space="preserve">
172.31.250.32
172.31.251.32</t>
    <phoneticPr fontId="75" type="noConversion"/>
  </si>
  <si>
    <t>FDCDB Active</t>
  </si>
  <si>
    <t>f12p1fdcdb02</t>
  </si>
  <si>
    <t>10.95.137.147</t>
  </si>
  <si>
    <t>J902CXGD</t>
  </si>
  <si>
    <t>10.92.63.26</t>
    <phoneticPr fontId="60" type="noConversion"/>
  </si>
  <si>
    <t>10.92.63.29</t>
    <phoneticPr fontId="75" type="noConversion"/>
  </si>
  <si>
    <t>172.31.250.33
172.31.251.33</t>
    <phoneticPr fontId="75" type="noConversion"/>
  </si>
  <si>
    <t>f12p1fdcsdb01</t>
  </si>
  <si>
    <t>10.95.137.118</t>
  </si>
  <si>
    <t>J902CXGF</t>
  </si>
  <si>
    <t>10.92.63.27</t>
    <phoneticPr fontId="60" type="noConversion"/>
  </si>
  <si>
    <t>FDCDB Standby</t>
  </si>
  <si>
    <t>Relocate to Row D, 10/17</t>
    <phoneticPr fontId="75" type="noConversion"/>
  </si>
  <si>
    <t>15-16U</t>
    <phoneticPr fontId="75" type="noConversion"/>
  </si>
  <si>
    <t>f12p1fdctdb01</t>
  </si>
  <si>
    <t>10.95.137.121</t>
    <phoneticPr fontId="75" type="noConversion"/>
  </si>
  <si>
    <t>J902CXGE</t>
  </si>
  <si>
    <t>10.92.63.33</t>
    <phoneticPr fontId="60" type="noConversion"/>
  </si>
  <si>
    <t>FDCDB Test</t>
  </si>
  <si>
    <t>f12p1fdccbd01</t>
  </si>
  <si>
    <t>10.95.31.30</t>
  </si>
  <si>
    <t>J902CXGN</t>
  </si>
  <si>
    <t>10.92.63.34</t>
    <phoneticPr fontId="60" type="noConversion"/>
  </si>
  <si>
    <t>960GBx8</t>
  </si>
  <si>
    <t>FDC Cassandra Big Data Cluster #1</t>
  </si>
  <si>
    <t>f12p1fdccbd02</t>
  </si>
  <si>
    <t>10.95.31.59</t>
  </si>
  <si>
    <t>J902CXGM</t>
  </si>
  <si>
    <t>10.92.63.35</t>
    <phoneticPr fontId="60" type="noConversion"/>
  </si>
  <si>
    <t>FDC Cassandra Big Data Cluster #2</t>
  </si>
  <si>
    <t>f12p1fdccbd03</t>
  </si>
  <si>
    <t>10.95.31.92</t>
  </si>
  <si>
    <t>J902CXGL</t>
  </si>
  <si>
    <t>10.92.63.36</t>
    <phoneticPr fontId="60" type="noConversion"/>
  </si>
  <si>
    <t>FDC Cassandra Big Data Cluster #3</t>
  </si>
  <si>
    <t>f12p1fdccbd04</t>
  </si>
  <si>
    <t>10.95.31.123</t>
  </si>
  <si>
    <t>J902CXGK</t>
  </si>
  <si>
    <t>10.92.63.37</t>
    <phoneticPr fontId="60" type="noConversion"/>
  </si>
  <si>
    <t>FDC Cassandra Big Data Cluster #4</t>
  </si>
  <si>
    <t>f12p1fdccbd05</t>
    <phoneticPr fontId="34" type="noConversion"/>
  </si>
  <si>
    <t>10.95.31.152</t>
  </si>
  <si>
    <t>J902CXGH</t>
  </si>
  <si>
    <t>10.92.63.38</t>
    <phoneticPr fontId="60" type="noConversion"/>
  </si>
  <si>
    <t>FDC Cassandra Big Data Cluster #5</t>
  </si>
  <si>
    <t>f12p1fdccbd06</t>
    <phoneticPr fontId="34" type="noConversion"/>
  </si>
  <si>
    <t>10.95.31.185</t>
  </si>
  <si>
    <t>J902CM9A</t>
  </si>
  <si>
    <t>10.92.63.39</t>
    <phoneticPr fontId="60" type="noConversion"/>
  </si>
  <si>
    <t>WATDB #1 - 7/30 FDC Cassandra Big Data Cluster #6</t>
  </si>
  <si>
    <t>vf12p1o1327le</t>
    <phoneticPr fontId="75" type="noConversion"/>
  </si>
  <si>
    <t>10.95.137.178</t>
    <phoneticPr fontId="75" type="noConversion"/>
  </si>
  <si>
    <t>J902CM99</t>
  </si>
  <si>
    <t>10.92.100.66</t>
    <phoneticPr fontId="75" type="noConversion"/>
  </si>
  <si>
    <t>vendor remote</t>
    <phoneticPr fontId="75" type="noConversion"/>
  </si>
  <si>
    <t>vf12p1c133le</t>
    <phoneticPr fontId="34" type="noConversion"/>
  </si>
  <si>
    <t>10.95.31.183</t>
  </si>
  <si>
    <t>J902CM8T</t>
  </si>
  <si>
    <t>10.92.100.58</t>
    <phoneticPr fontId="75" type="noConversion"/>
  </si>
  <si>
    <t>JumpHost-vendor remote</t>
    <phoneticPr fontId="75" type="noConversion"/>
  </si>
  <si>
    <t>vf12p1c135le</t>
    <phoneticPr fontId="34" type="noConversion"/>
  </si>
  <si>
    <t>10.95.31.182</t>
  </si>
  <si>
    <t>JumpHost</t>
  </si>
  <si>
    <t>J902CM8R</t>
  </si>
  <si>
    <t>10.92.100.59</t>
    <phoneticPr fontId="75" type="noConversion"/>
  </si>
  <si>
    <t>scanIP 10.92.61.29
scanIP 10.92.61.30
scanIP 10.92.61.31</t>
    <phoneticPr fontId="75" type="noConversion"/>
  </si>
  <si>
    <t>f12p1cimdb01</t>
  </si>
  <si>
    <t>10.95.31.94</t>
  </si>
  <si>
    <t>J902CYTX</t>
  </si>
  <si>
    <t>10.92.61.25</t>
    <phoneticPr fontId="60" type="noConversion"/>
  </si>
  <si>
    <t>10.92.61.27</t>
    <phoneticPr fontId="75" type="noConversion"/>
  </si>
  <si>
    <t xml:space="preserve"> HB IP 172.31.250.34
 HB IP 172.31.251.34</t>
    <phoneticPr fontId="75" type="noConversion"/>
  </si>
  <si>
    <t>CIMDB #1</t>
  </si>
  <si>
    <t>f12p1cimdb02</t>
  </si>
  <si>
    <t>10.95.137.89</t>
  </si>
  <si>
    <t>J902CYTW</t>
  </si>
  <si>
    <t>10.92.61.26</t>
    <phoneticPr fontId="60" type="noConversion"/>
  </si>
  <si>
    <t>10.92.61.28</t>
    <phoneticPr fontId="75" type="noConversion"/>
  </si>
  <si>
    <t xml:space="preserve"> HB IP 172.31.250.35
 HB IP 172.31.251.35</t>
    <phoneticPr fontId="75" type="noConversion"/>
  </si>
  <si>
    <t>CIMDB #2</t>
  </si>
  <si>
    <t>vf12p1c137le</t>
    <phoneticPr fontId="34" type="noConversion"/>
  </si>
  <si>
    <t>10.95.31.181</t>
  </si>
  <si>
    <t>J902CM90</t>
  </si>
  <si>
    <t>10.92.100.60</t>
    <phoneticPr fontId="75" type="noConversion"/>
  </si>
  <si>
    <t>J902CM8Z</t>
  </si>
  <si>
    <t>f12p1mq01</t>
  </si>
  <si>
    <t>10.95.31.119</t>
  </si>
  <si>
    <t>J902CMBR</t>
  </si>
  <si>
    <t>10.92.31.25</t>
    <phoneticPr fontId="60" type="noConversion"/>
  </si>
  <si>
    <t>MQ cluster</t>
    <phoneticPr fontId="75" type="noConversion"/>
  </si>
  <si>
    <t xml:space="preserve">10.92.31.27
</t>
    <phoneticPr fontId="75" type="noConversion"/>
  </si>
  <si>
    <t>172.31.252.45
172.31.253.45</t>
  </si>
  <si>
    <t>10.98.21.51</t>
    <phoneticPr fontId="75" type="noConversion"/>
  </si>
  <si>
    <t>MQ server active</t>
  </si>
  <si>
    <t>f12p1mq02</t>
  </si>
  <si>
    <t>10.95.137.115</t>
  </si>
  <si>
    <t>J902CMBP</t>
  </si>
  <si>
    <t>10.92.31.26</t>
    <phoneticPr fontId="60" type="noConversion"/>
  </si>
  <si>
    <t>172.31.252.46
172.31.253.46</t>
  </si>
  <si>
    <t>10.98.21.52</t>
    <phoneticPr fontId="75" type="noConversion"/>
  </si>
  <si>
    <t>MQ server standby</t>
  </si>
  <si>
    <t>Backup server</t>
    <phoneticPr fontId="75" type="noConversion"/>
  </si>
  <si>
    <t>C13</t>
    <phoneticPr fontId="34" type="noConversion"/>
  </si>
  <si>
    <t>f12p1tsm01</t>
  </si>
  <si>
    <t>10.95.32.124</t>
  </si>
  <si>
    <t>J902CMBT</t>
  </si>
  <si>
    <t>10.98.21.50</t>
    <phoneticPr fontId="75" type="noConversion"/>
  </si>
  <si>
    <t>TSM #1</t>
  </si>
  <si>
    <t>f12p1mmdp01</t>
  </si>
  <si>
    <t>10.95.31.122</t>
  </si>
  <si>
    <t>J902CMBW</t>
  </si>
  <si>
    <t>10.92.27.25</t>
    <phoneticPr fontId="60" type="noConversion"/>
  </si>
  <si>
    <t>10.92.27.27</t>
    <phoneticPr fontId="75" type="noConversion"/>
  </si>
  <si>
    <t>172.31.252.47
172.31.253.47</t>
  </si>
  <si>
    <t>10.98.21.48</t>
  </si>
  <si>
    <t>Gold 6534</t>
  </si>
  <si>
    <t>480GBx2</t>
  </si>
  <si>
    <t>Dispatch Active</t>
  </si>
  <si>
    <t>f12p1mmdp02</t>
  </si>
  <si>
    <t>10.95.137.117</t>
  </si>
  <si>
    <t>J902CMBV</t>
    <phoneticPr fontId="34" type="noConversion"/>
  </si>
  <si>
    <t>10.92.27.26</t>
    <phoneticPr fontId="60" type="noConversion"/>
  </si>
  <si>
    <t>172.31.252.48
172.31.253.48</t>
  </si>
  <si>
    <t>10.98.21.49</t>
  </si>
  <si>
    <t>Dispatch Standby</t>
  </si>
  <si>
    <t>vf12p1c0927le</t>
    <phoneticPr fontId="34" type="noConversion"/>
  </si>
  <si>
    <t>10.95.31.184</t>
  </si>
  <si>
    <t>VC MGNT</t>
    <phoneticPr fontId="75" type="noConversion"/>
  </si>
  <si>
    <t>J902CMBY</t>
  </si>
  <si>
    <t>mgmt-cluster</t>
    <phoneticPr fontId="75" type="noConversion"/>
  </si>
  <si>
    <t>10.92.100.56</t>
    <phoneticPr fontId="60" type="noConversion"/>
  </si>
  <si>
    <t>mgmt-cluster</t>
  </si>
  <si>
    <t>vf12p1c0827le</t>
    <phoneticPr fontId="34" type="noConversion"/>
  </si>
  <si>
    <t>10.95.31.151</t>
  </si>
  <si>
    <t>J902CMBX</t>
  </si>
  <si>
    <t>10.92.100.55</t>
    <phoneticPr fontId="60" type="noConversion"/>
  </si>
  <si>
    <t>vf12p1o1418le</t>
    <phoneticPr fontId="34" type="noConversion"/>
  </si>
  <si>
    <t>10.95.138.85</t>
  </si>
  <si>
    <t>J902CMC0</t>
  </si>
  <si>
    <t>10.92.100.57</t>
    <phoneticPr fontId="60" type="noConversion"/>
  </si>
  <si>
    <t>J902CMBZ</t>
  </si>
  <si>
    <t>scanIP 10.92.66.30
scanIP 10.92.66.31
scanIP 10.92.66.32</t>
    <phoneticPr fontId="75" type="noConversion"/>
  </si>
  <si>
    <t>f12p1mcsapdb01</t>
  </si>
  <si>
    <t>10.95.31.153</t>
  </si>
  <si>
    <t>J902CPG4</t>
  </si>
  <si>
    <t>10.92.66.25</t>
    <phoneticPr fontId="75" type="noConversion"/>
  </si>
  <si>
    <t>10.92.66.27</t>
    <phoneticPr fontId="75" type="noConversion"/>
  </si>
  <si>
    <t>172.31.252.49
172.31.253.49</t>
  </si>
  <si>
    <t>960GBx4</t>
  </si>
  <si>
    <t>AMHS MCS DB #1</t>
  </si>
  <si>
    <t>f12p1mcsapdb02</t>
  </si>
  <si>
    <t>10.95.137.146</t>
  </si>
  <si>
    <t>J902CMC1</t>
  </si>
  <si>
    <t>10.92.66.26</t>
    <phoneticPr fontId="75" type="noConversion"/>
  </si>
  <si>
    <t>10.92.66.28</t>
    <phoneticPr fontId="75" type="noConversion"/>
  </si>
  <si>
    <t>172.31.252.50
172.31.253.50</t>
  </si>
  <si>
    <t>AMHS MCS DB #2</t>
  </si>
  <si>
    <t>f12p1gpcn01</t>
    <phoneticPr fontId="75" type="noConversion"/>
  </si>
  <si>
    <t>10.95.31.187</t>
  </si>
  <si>
    <t>J902D3V7</t>
  </si>
  <si>
    <t>10.92.67.25</t>
    <phoneticPr fontId="75" type="noConversion"/>
  </si>
  <si>
    <t>172.31.250.36
172.31.251.36</t>
  </si>
  <si>
    <t>960GBx10</t>
  </si>
  <si>
    <t>Greenplum database cluster name node</t>
  </si>
  <si>
    <t>f12p1gpcn02</t>
  </si>
  <si>
    <t>10.95.31.155</t>
  </si>
  <si>
    <t>J9029ZML</t>
  </si>
  <si>
    <t>10.92.67.26</t>
    <phoneticPr fontId="75" type="noConversion"/>
  </si>
  <si>
    <t>172.31.250.37
172.31.251.37</t>
  </si>
  <si>
    <t>960GBx2, 3.84TBx16</t>
  </si>
  <si>
    <t>1GbE 4Px4, 10/25GbE 2Px2</t>
    <phoneticPr fontId="75" type="noConversion"/>
  </si>
  <si>
    <t>Greenplum database cluster standby name node</t>
  </si>
  <si>
    <t>35-36U</t>
    <phoneticPr fontId="34" type="noConversion"/>
  </si>
  <si>
    <t>f12p1gpcd01</t>
  </si>
  <si>
    <t>10.95.31.25</t>
  </si>
  <si>
    <t>J902D59N</t>
  </si>
  <si>
    <t>10.92.67.27</t>
  </si>
  <si>
    <t>172.31.250.38
172.31.251.38</t>
  </si>
  <si>
    <t>960GBx14</t>
  </si>
  <si>
    <t>Greenplum database cluster data node#1</t>
  </si>
  <si>
    <t>f12p1gpcd02</t>
  </si>
  <si>
    <t>10.95.31.56</t>
  </si>
  <si>
    <t>J902D59M</t>
  </si>
  <si>
    <t>10.92.67.28</t>
  </si>
  <si>
    <t>172.31.250.39
172.31.251.39</t>
  </si>
  <si>
    <t>Greenplum database cluster data node#2</t>
  </si>
  <si>
    <t>f12p1gpcd03</t>
  </si>
  <si>
    <t>10.95.31.87</t>
  </si>
  <si>
    <t>J902D59L</t>
  </si>
  <si>
    <t>10.92.67.29</t>
  </si>
  <si>
    <t>172.31.250.40
172.31.251.40</t>
  </si>
  <si>
    <t>Greenplum database cluster data node#3</t>
  </si>
  <si>
    <t>f12p1gpcd04</t>
  </si>
  <si>
    <t>10.95.31.118</t>
  </si>
  <si>
    <t>J902D59K</t>
  </si>
  <si>
    <t>10.92.67.30</t>
  </si>
  <si>
    <t>172.31.250.41
172.31.251.41</t>
  </si>
  <si>
    <t>Greenplum database cluster data node#4</t>
  </si>
  <si>
    <t>f12p1gpcd05</t>
  </si>
  <si>
    <t>10.95.31.149</t>
  </si>
  <si>
    <t>J902D59H</t>
  </si>
  <si>
    <t>10.92.67.31</t>
  </si>
  <si>
    <t>172.31.250.42
172.31.251.42</t>
  </si>
  <si>
    <t>Greenplum database cluster data node#5</t>
  </si>
  <si>
    <t>f12p1gpcd06</t>
  </si>
  <si>
    <t>10.95.31.180</t>
  </si>
  <si>
    <t>J902D59G</t>
  </si>
  <si>
    <t>10.92.67.32</t>
  </si>
  <si>
    <t>172.31.250.43
172.31.251.43</t>
  </si>
  <si>
    <t>Greenplum database cluster data node#6</t>
  </si>
  <si>
    <t>f12p1gpcd07</t>
  </si>
  <si>
    <t>10.95.32.118</t>
  </si>
  <si>
    <t>J902D59P</t>
  </si>
  <si>
    <t>10.92.67.33</t>
  </si>
  <si>
    <t>172.31.250.44
172.31.251.44</t>
  </si>
  <si>
    <t>Greenplum database cluster data node#7</t>
  </si>
  <si>
    <t>vf12p1o187le</t>
    <phoneticPr fontId="34" type="noConversion"/>
  </si>
  <si>
    <t>10.95.138.88</t>
  </si>
  <si>
    <t>J902B0DH</t>
  </si>
  <si>
    <t>vf12p1tcscluster04</t>
    <phoneticPr fontId="75" type="noConversion"/>
  </si>
  <si>
    <t>10.92.101.52</t>
    <phoneticPr fontId="60" type="noConversion"/>
  </si>
  <si>
    <t>1024GB</t>
  </si>
  <si>
    <t>480GBx2, 3.2TBx2, 3.84TBx14</t>
    <phoneticPr fontId="75" type="noConversion"/>
  </si>
  <si>
    <t>vf12p1o169le</t>
    <phoneticPr fontId="34" type="noConversion"/>
  </si>
  <si>
    <t>10.95.138.28</t>
  </si>
  <si>
    <t>J902B0DG</t>
  </si>
  <si>
    <t>10.92.101.54</t>
    <phoneticPr fontId="60" type="noConversion"/>
  </si>
  <si>
    <t>vf12p1o147le</t>
    <phoneticPr fontId="34" type="noConversion"/>
  </si>
  <si>
    <t>10.95.137.209</t>
  </si>
  <si>
    <t>J902B0DF</t>
  </si>
  <si>
    <t>10.92.101.49</t>
    <phoneticPr fontId="60" type="noConversion"/>
  </si>
  <si>
    <t>vf12p1o177le</t>
    <phoneticPr fontId="34" type="noConversion"/>
  </si>
  <si>
    <t>10.95.138.59</t>
  </si>
  <si>
    <t>J902B0DE</t>
  </si>
  <si>
    <t>10.92.101.51</t>
    <phoneticPr fontId="60" type="noConversion"/>
  </si>
  <si>
    <t>vf12p1o167le</t>
    <phoneticPr fontId="34" type="noConversion"/>
  </si>
  <si>
    <t>10.95.138.29</t>
  </si>
  <si>
    <t>J902B0DB</t>
  </si>
  <si>
    <t>10.92.101.50</t>
    <phoneticPr fontId="60" type="noConversion"/>
  </si>
  <si>
    <t>vf12p1o149le</t>
    <phoneticPr fontId="34" type="noConversion"/>
  </si>
  <si>
    <t>10.95.137.208</t>
  </si>
  <si>
    <t>J902B0D7</t>
  </si>
  <si>
    <t>10.92.101.53</t>
    <phoneticPr fontId="60" type="noConversion"/>
  </si>
  <si>
    <t>vf12p1o1712le</t>
    <phoneticPr fontId="34" type="noConversion"/>
  </si>
  <si>
    <t>10.95.138.57</t>
  </si>
  <si>
    <t>J902B0DM</t>
  </si>
  <si>
    <t>ai-cluster</t>
    <phoneticPr fontId="75" type="noConversion"/>
  </si>
  <si>
    <t>10.92.103.27</t>
    <phoneticPr fontId="60" type="noConversion"/>
  </si>
  <si>
    <t xml:space="preserve">Daniel Lee/Chi Qiang Koh </t>
    <phoneticPr fontId="75" type="noConversion"/>
  </si>
  <si>
    <t>AI/Big data VM</t>
    <phoneticPr fontId="75" type="noConversion"/>
  </si>
  <si>
    <t>vf12p1o1612le</t>
    <phoneticPr fontId="34" type="noConversion"/>
  </si>
  <si>
    <t>10.95.138.27</t>
  </si>
  <si>
    <t>J902B0DL</t>
  </si>
  <si>
    <t>10.92.103.26</t>
    <phoneticPr fontId="60" type="noConversion"/>
  </si>
  <si>
    <t>vf12p1o1412le</t>
    <phoneticPr fontId="34" type="noConversion"/>
  </si>
  <si>
    <t>10.95.137.207</t>
  </si>
  <si>
    <t>J902B0DK</t>
  </si>
  <si>
    <t>10.92.103.25</t>
    <phoneticPr fontId="60" type="noConversion"/>
  </si>
  <si>
    <t>VIS@TW</t>
    <phoneticPr fontId="75" type="noConversion"/>
  </si>
  <si>
    <t>f12p1cpgaiv02</t>
    <phoneticPr fontId="75" type="noConversion"/>
  </si>
  <si>
    <t>J902CMC4</t>
  </si>
  <si>
    <t>Ubuntu
22.04.5</t>
    <phoneticPr fontId="75" type="noConversion"/>
  </si>
  <si>
    <t>960GBx2, 3.84TBx8</t>
  </si>
  <si>
    <t>羅佩怡</t>
  </si>
  <si>
    <r>
      <t xml:space="preserve">LLM DaVinci </t>
    </r>
    <r>
      <rPr>
        <sz val="12"/>
        <color theme="1"/>
        <rFont val="細明體"/>
        <family val="3"/>
        <charset val="136"/>
      </rPr>
      <t>平台</t>
    </r>
  </si>
  <si>
    <t>f12p1cpgaiv03</t>
  </si>
  <si>
    <t>J902CMC3</t>
  </si>
  <si>
    <t>f12p1cpgaiv04</t>
  </si>
  <si>
    <t>J902CMC2</t>
  </si>
  <si>
    <t>C20</t>
    <phoneticPr fontId="34" type="noConversion"/>
  </si>
  <si>
    <t>f12p1erpdb6</t>
    <phoneticPr fontId="75" type="noConversion"/>
  </si>
  <si>
    <t>10.95.33.64</t>
  </si>
  <si>
    <t>OA</t>
  </si>
  <si>
    <t>J902DL9M</t>
  </si>
  <si>
    <t>10.91.28.31</t>
    <phoneticPr fontId="60" type="noConversion"/>
  </si>
  <si>
    <t>10.91.28.40</t>
    <phoneticPr fontId="75" type="noConversion"/>
  </si>
  <si>
    <t>172.31.252.51
172.31.253.51</t>
  </si>
  <si>
    <t>Corp-IT</t>
    <phoneticPr fontId="75" type="noConversion"/>
  </si>
  <si>
    <t>C19</t>
    <phoneticPr fontId="34" type="noConversion"/>
  </si>
  <si>
    <t>f12p1ecdb6</t>
  </si>
  <si>
    <t>10.95.33.27</t>
  </si>
  <si>
    <t>J902DL9N</t>
  </si>
  <si>
    <t>10.91.28.32</t>
    <phoneticPr fontId="60" type="noConversion"/>
  </si>
  <si>
    <t>10.91.28.41</t>
    <phoneticPr fontId="75" type="noConversion"/>
  </si>
  <si>
    <t>172.31.252.52
172.31.253.52</t>
  </si>
  <si>
    <t>f12p1erpdb4</t>
  </si>
  <si>
    <t>10.95.33.25</t>
  </si>
  <si>
    <t>J902DL9P</t>
  </si>
  <si>
    <t>10.91.28.33</t>
    <phoneticPr fontId="60" type="noConversion"/>
  </si>
  <si>
    <t>10.91.28.43</t>
    <phoneticPr fontId="75" type="noConversion"/>
  </si>
  <si>
    <t>172.31.252.54
172.31.253.54</t>
  </si>
  <si>
    <t>D18</t>
    <phoneticPr fontId="34" type="noConversion"/>
  </si>
  <si>
    <t>O22</t>
    <phoneticPr fontId="75" type="noConversion"/>
  </si>
  <si>
    <t>f12p1erpdb5</t>
  </si>
  <si>
    <t>10.95.138.115</t>
  </si>
  <si>
    <t>J902DL9L</t>
  </si>
  <si>
    <t>10.91.28.34</t>
    <phoneticPr fontId="60" type="noConversion"/>
  </si>
  <si>
    <t>10.91.28.44</t>
    <phoneticPr fontId="75" type="noConversion"/>
  </si>
  <si>
    <t>172.31.252.55
172.31.253.55</t>
  </si>
  <si>
    <t>D19</t>
    <phoneticPr fontId="34" type="noConversion"/>
  </si>
  <si>
    <t>O24</t>
    <phoneticPr fontId="75" type="noConversion"/>
  </si>
  <si>
    <t>f12p1db-s</t>
  </si>
  <si>
    <t>10.95.138.213</t>
  </si>
  <si>
    <t>J902DL9T</t>
  </si>
  <si>
    <t>10.91.28.35</t>
    <phoneticPr fontId="60" type="noConversion"/>
  </si>
  <si>
    <t>10.91.28.42</t>
    <phoneticPr fontId="75" type="noConversion"/>
  </si>
  <si>
    <t>172.31.252.53
172.31.253.53</t>
  </si>
  <si>
    <t>f12p1erpas6</t>
  </si>
  <si>
    <t>10.95.33.63</t>
  </si>
  <si>
    <t>J902DL9R</t>
  </si>
  <si>
    <t>10.91.28.36</t>
    <phoneticPr fontId="60" type="noConversion"/>
  </si>
  <si>
    <t>D21</t>
    <phoneticPr fontId="34" type="noConversion"/>
  </si>
  <si>
    <t>O25</t>
    <phoneticPr fontId="75" type="noConversion"/>
  </si>
  <si>
    <t>f12p1erpas7</t>
  </si>
  <si>
    <t>10.95.139.32</t>
  </si>
  <si>
    <t>J902DT1H</t>
  </si>
  <si>
    <t>10.91.28.37</t>
    <phoneticPr fontId="60" type="noConversion"/>
  </si>
  <si>
    <t>f12p1erpas8</t>
  </si>
  <si>
    <t>10.95.138.117</t>
  </si>
  <si>
    <t>J902DT1G</t>
  </si>
  <si>
    <t>10.91.28.38</t>
    <phoneticPr fontId="60" type="noConversion"/>
  </si>
  <si>
    <t>f12p1powerbia</t>
  </si>
  <si>
    <t>10.95.33.26</t>
  </si>
  <si>
    <t>J902DLA7</t>
  </si>
  <si>
    <t>10.91.21.85</t>
    <phoneticPr fontId="60" type="noConversion"/>
  </si>
  <si>
    <t>Power BI</t>
    <phoneticPr fontId="75" type="noConversion"/>
  </si>
  <si>
    <t>f12p1powerbib</t>
  </si>
  <si>
    <t>10.95.138.116</t>
  </si>
  <si>
    <t>J902DLA6</t>
  </si>
  <si>
    <t>10.91.21.86</t>
    <phoneticPr fontId="60" type="noConversion"/>
  </si>
  <si>
    <t>f12p1powerbic</t>
  </si>
  <si>
    <t>10.95.33.65</t>
  </si>
  <si>
    <t>J902DLA5</t>
  </si>
  <si>
    <t>10.91.21.87</t>
    <phoneticPr fontId="60" type="noConversion"/>
  </si>
  <si>
    <t>f12p1powerbid</t>
  </si>
  <si>
    <t>10.95.138.214</t>
  </si>
  <si>
    <t>J902DLA4</t>
  </si>
  <si>
    <t>10.91.21.88</t>
    <phoneticPr fontId="60" type="noConversion"/>
  </si>
  <si>
    <t>f12p1powerbiat</t>
  </si>
  <si>
    <t>10.95.33.95</t>
  </si>
  <si>
    <t>J902DLA3</t>
  </si>
  <si>
    <t>10.91.21.89</t>
    <phoneticPr fontId="60" type="noConversion"/>
  </si>
  <si>
    <t>f12p1powerbibt</t>
  </si>
  <si>
    <t>10.95.139.33</t>
  </si>
  <si>
    <t>J902DLA2</t>
  </si>
  <si>
    <t>10.91.21.90</t>
    <phoneticPr fontId="60" type="noConversion"/>
  </si>
  <si>
    <t>39-40U</t>
    <phoneticPr fontId="34" type="noConversion"/>
  </si>
  <si>
    <t>vf12p1c2040le</t>
    <phoneticPr fontId="34" type="noConversion"/>
  </si>
  <si>
    <t>10.95.33.56</t>
  </si>
  <si>
    <t>J902DLAR</t>
  </si>
  <si>
    <t>lnx-cluster</t>
    <phoneticPr fontId="75" type="noConversion"/>
  </si>
  <si>
    <t>LNX VM</t>
    <phoneticPr fontId="75" type="noConversion"/>
  </si>
  <si>
    <t>vf12p1o2440le</t>
    <phoneticPr fontId="34" type="noConversion"/>
  </si>
  <si>
    <t>10.95.138.205</t>
  </si>
  <si>
    <t>J902DLAP</t>
  </si>
  <si>
    <t>vf12p1c2140le</t>
    <phoneticPr fontId="34" type="noConversion"/>
  </si>
  <si>
    <t>10.95.33.87</t>
  </si>
  <si>
    <t>J902DLAN</t>
  </si>
  <si>
    <t>vf12p1o2540le</t>
    <phoneticPr fontId="34" type="noConversion"/>
  </si>
  <si>
    <t>10.95.139.25</t>
  </si>
  <si>
    <t>J902DLAM</t>
  </si>
  <si>
    <t>lnxvm to DMZ 11/7</t>
    <phoneticPr fontId="75" type="noConversion"/>
  </si>
  <si>
    <t>D17</t>
    <phoneticPr fontId="34" type="noConversion"/>
  </si>
  <si>
    <t>34-35U</t>
    <phoneticPr fontId="34" type="noConversion"/>
  </si>
  <si>
    <t>vf12p1c2240le</t>
    <phoneticPr fontId="34" type="noConversion"/>
  </si>
  <si>
    <t>10.95.35.145</t>
    <phoneticPr fontId="75" type="noConversion"/>
  </si>
  <si>
    <t>DMZ</t>
    <phoneticPr fontId="75" type="noConversion"/>
  </si>
  <si>
    <t>J902DLAL</t>
  </si>
  <si>
    <t>32-33U</t>
    <phoneticPr fontId="75" type="noConversion"/>
  </si>
  <si>
    <t>vf12p1c2238le</t>
    <phoneticPr fontId="34" type="noConversion"/>
  </si>
  <si>
    <t>10.95.35.146</t>
    <phoneticPr fontId="75" type="noConversion"/>
  </si>
  <si>
    <t>J902DLAH</t>
  </si>
  <si>
    <t>vf12p1o2640le</t>
    <phoneticPr fontId="34" type="noConversion"/>
  </si>
  <si>
    <t>10.95.35.147</t>
    <phoneticPr fontId="75" type="noConversion"/>
  </si>
  <si>
    <t>J902DLAK</t>
  </si>
  <si>
    <t>TBD</t>
    <phoneticPr fontId="75" type="noConversion"/>
  </si>
  <si>
    <t>TBD</t>
    <phoneticPr fontId="34" type="noConversion"/>
  </si>
  <si>
    <t>vf12p1o2638le</t>
    <phoneticPr fontId="34" type="noConversion"/>
  </si>
  <si>
    <t>10.95.35.148</t>
    <phoneticPr fontId="75" type="noConversion"/>
  </si>
  <si>
    <t>J902DLAG</t>
  </si>
  <si>
    <t>vf12p1c2036le</t>
    <phoneticPr fontId="34" type="noConversion"/>
  </si>
  <si>
    <t>10.95.33.58</t>
  </si>
  <si>
    <t>J902DLAF</t>
  </si>
  <si>
    <t>oa-cluster</t>
    <phoneticPr fontId="75" type="noConversion"/>
  </si>
  <si>
    <t>10.91.100.25</t>
    <phoneticPr fontId="60" type="noConversion"/>
  </si>
  <si>
    <t>OA VM</t>
    <phoneticPr fontId="75" type="noConversion"/>
  </si>
  <si>
    <t>vf12p1o2436le</t>
    <phoneticPr fontId="34" type="noConversion"/>
  </si>
  <si>
    <t>10.95.138.207</t>
  </si>
  <si>
    <t>J902DLAE</t>
  </si>
  <si>
    <t>10.91.100.26</t>
    <phoneticPr fontId="60" type="noConversion"/>
  </si>
  <si>
    <t>vf12p1c2031le</t>
    <phoneticPr fontId="34" type="noConversion"/>
  </si>
  <si>
    <t>10.95.33.60</t>
  </si>
  <si>
    <t>J902DLB1</t>
  </si>
  <si>
    <t>my-cluster</t>
    <phoneticPr fontId="75" type="noConversion"/>
  </si>
  <si>
    <t>MY VM</t>
    <phoneticPr fontId="75" type="noConversion"/>
  </si>
  <si>
    <t>vf12p1o2431le</t>
    <phoneticPr fontId="34" type="noConversion"/>
  </si>
  <si>
    <t>10.95.138.209</t>
  </si>
  <si>
    <t>J902DLB0</t>
  </si>
  <si>
    <t>vf12p1c2131le</t>
    <phoneticPr fontId="34" type="noConversion"/>
  </si>
  <si>
    <t>10.95.33.91</t>
  </si>
  <si>
    <t>J902DLAZ</t>
  </si>
  <si>
    <t>vf12p1o2531le</t>
    <phoneticPr fontId="34" type="noConversion"/>
  </si>
  <si>
    <t>10.95.139.29</t>
  </si>
  <si>
    <t>J902DLAY</t>
  </si>
  <si>
    <t>C22</t>
    <phoneticPr fontId="34" type="noConversion"/>
  </si>
  <si>
    <t>vf12p1c2231le</t>
    <phoneticPr fontId="34" type="noConversion"/>
  </si>
  <si>
    <t>10.95.33.122</t>
  </si>
  <si>
    <t>J902DLAX</t>
  </si>
  <si>
    <t>D22</t>
    <phoneticPr fontId="34" type="noConversion"/>
  </si>
  <si>
    <t>O26</t>
    <phoneticPr fontId="75" type="noConversion"/>
  </si>
  <si>
    <t>vf12p1o2631le</t>
    <phoneticPr fontId="34" type="noConversion"/>
  </si>
  <si>
    <t>10.95.139.59</t>
  </si>
  <si>
    <t>J902DLAW</t>
  </si>
  <si>
    <t>vf12p1c2027le</t>
    <phoneticPr fontId="34" type="noConversion"/>
  </si>
  <si>
    <t>10.95.33.62</t>
  </si>
  <si>
    <t>J902DLAV</t>
  </si>
  <si>
    <t>net-cluster</t>
    <phoneticPr fontId="75" type="noConversion"/>
  </si>
  <si>
    <t>Net VM</t>
    <phoneticPr fontId="75" type="noConversion"/>
  </si>
  <si>
    <t>vf12p1o2427le</t>
    <phoneticPr fontId="34" type="noConversion"/>
  </si>
  <si>
    <t>10.95.138.211</t>
  </si>
  <si>
    <t>J902DLAT</t>
  </si>
  <si>
    <t>vf12p1c2127le</t>
    <phoneticPr fontId="34" type="noConversion"/>
  </si>
  <si>
    <t>10.95.33.93</t>
  </si>
  <si>
    <t>J902DLB7</t>
  </si>
  <si>
    <t>vf12p1o2527le</t>
    <phoneticPr fontId="34" type="noConversion"/>
  </si>
  <si>
    <t>10.95.139.31</t>
  </si>
  <si>
    <t>J902DLB6</t>
  </si>
  <si>
    <t>vf12p1c2227le</t>
    <phoneticPr fontId="34" type="noConversion"/>
  </si>
  <si>
    <t>10.95.33.123</t>
  </si>
  <si>
    <t>J902DLB5</t>
  </si>
  <si>
    <t>netvm to DMZ 11/7</t>
    <phoneticPr fontId="75" type="noConversion"/>
  </si>
  <si>
    <t>vf12p1o2629le</t>
    <phoneticPr fontId="34" type="noConversion"/>
  </si>
  <si>
    <t>10.95.35.149</t>
    <phoneticPr fontId="75" type="noConversion"/>
  </si>
  <si>
    <t>J902DT14</t>
  </si>
  <si>
    <t>vf12p1c2029le</t>
    <phoneticPr fontId="34" type="noConversion"/>
  </si>
  <si>
    <t>10.95.33.61</t>
  </si>
  <si>
    <t>J902DLB3</t>
  </si>
  <si>
    <t>vf12p1o2429le</t>
    <phoneticPr fontId="34" type="noConversion"/>
  </si>
  <si>
    <t>10.95.138.220</t>
    <phoneticPr fontId="75" type="noConversion"/>
  </si>
  <si>
    <t>J902DLB2</t>
  </si>
  <si>
    <t>vf12p1o189le</t>
    <phoneticPr fontId="34" type="noConversion"/>
  </si>
  <si>
    <t>10.95.138.87</t>
  </si>
  <si>
    <t>J902DPHY</t>
  </si>
  <si>
    <t>10.92.101.56</t>
    <phoneticPr fontId="60" type="noConversion"/>
  </si>
  <si>
    <t>960GBx2, 3.84TBx14, 480GBx2</t>
  </si>
  <si>
    <t>vSAN cluster spare</t>
    <phoneticPr fontId="75" type="noConversion"/>
  </si>
  <si>
    <t>10.95.32.87</t>
    <phoneticPr fontId="75" type="noConversion"/>
  </si>
  <si>
    <t>J902DPHX</t>
  </si>
  <si>
    <t>MES-TCS VM-spare</t>
    <phoneticPr fontId="75" type="noConversion"/>
  </si>
  <si>
    <t>vf12p1c1112le</t>
    <phoneticPr fontId="34" type="noConversion"/>
  </si>
  <si>
    <t>10.95.32.59</t>
  </si>
  <si>
    <t>J902DPHW</t>
  </si>
  <si>
    <t>vf12p1tcscluster05</t>
    <phoneticPr fontId="75" type="noConversion"/>
  </si>
  <si>
    <t>10.92.101.59</t>
    <phoneticPr fontId="60" type="noConversion"/>
  </si>
  <si>
    <t>vf12p1c0914le</t>
  </si>
  <si>
    <t>10.95.32.27</t>
  </si>
  <si>
    <t>J902DPHV</t>
  </si>
  <si>
    <t>10.92.101.62</t>
    <phoneticPr fontId="60" type="noConversion"/>
  </si>
  <si>
    <t>vf12p1c1214le</t>
  </si>
  <si>
    <t>10.95.32.89</t>
  </si>
  <si>
    <t>J902DPHT</t>
  </si>
  <si>
    <t>10.92.101.64</t>
    <phoneticPr fontId="60" type="noConversion"/>
  </si>
  <si>
    <t>vf12p1c0814le</t>
  </si>
  <si>
    <t>10.95.31.213</t>
  </si>
  <si>
    <t>J902DPHR</t>
  </si>
  <si>
    <t>10.92.101.61</t>
    <phoneticPr fontId="60" type="noConversion"/>
  </si>
  <si>
    <t>vf12p1o179le</t>
  </si>
  <si>
    <t>10.95.138.58</t>
  </si>
  <si>
    <t>J902DPHP</t>
  </si>
  <si>
    <t>10.92.101.55</t>
    <phoneticPr fontId="60" type="noConversion"/>
  </si>
  <si>
    <t>vf12p1c1212le</t>
  </si>
  <si>
    <t>10.95.32.90</t>
  </si>
  <si>
    <t>J902DPHN</t>
  </si>
  <si>
    <t>10.92.101.60</t>
    <phoneticPr fontId="60" type="noConversion"/>
  </si>
  <si>
    <t>vf12p1c0812le</t>
  </si>
  <si>
    <t>10.95.31.214</t>
  </si>
  <si>
    <t>J902DPHM</t>
  </si>
  <si>
    <t>10.92.101.57</t>
    <phoneticPr fontId="60" type="noConversion"/>
  </si>
  <si>
    <t>vf12p1c0912le</t>
  </si>
  <si>
    <t>10.95.32.28</t>
  </si>
  <si>
    <t>J902DPHL</t>
  </si>
  <si>
    <t>10.92.101.58</t>
    <phoneticPr fontId="60" type="noConversion"/>
  </si>
  <si>
    <t>vf12p1c1114le</t>
  </si>
  <si>
    <t>10.95.32.58</t>
  </si>
  <si>
    <t>J902DPHK</t>
  </si>
  <si>
    <t>10.92.101.63</t>
    <phoneticPr fontId="60" type="noConversion"/>
  </si>
  <si>
    <t>10.95.138.86</t>
  </si>
  <si>
    <t>J902DPHH</t>
    <phoneticPr fontId="75" type="noConversion"/>
  </si>
  <si>
    <t>vf12p1c2033le</t>
    <phoneticPr fontId="34" type="noConversion"/>
  </si>
  <si>
    <t>10.95.33.59</t>
  </si>
  <si>
    <t>J902DLA1</t>
  </si>
  <si>
    <t>rd-cluster</t>
    <phoneticPr fontId="75" type="noConversion"/>
  </si>
  <si>
    <t>10.91.103.26</t>
    <phoneticPr fontId="17" type="noConversion"/>
  </si>
  <si>
    <t>RD VM</t>
    <phoneticPr fontId="75" type="noConversion"/>
  </si>
  <si>
    <t>vf12p1o2433le</t>
    <phoneticPr fontId="34" type="noConversion"/>
  </si>
  <si>
    <t>10.95.138.208</t>
  </si>
  <si>
    <t>J902DLA0</t>
  </si>
  <si>
    <t>10.91.103.25</t>
    <phoneticPr fontId="60" type="noConversion"/>
  </si>
  <si>
    <t>vf12p1c2133le</t>
    <phoneticPr fontId="34" type="noConversion"/>
  </si>
  <si>
    <t>10.95.33.90</t>
  </si>
  <si>
    <t>J902DL9Z</t>
  </si>
  <si>
    <t>10.91.103.28</t>
    <phoneticPr fontId="60" type="noConversion"/>
  </si>
  <si>
    <t>vf12p1o2533le</t>
    <phoneticPr fontId="34" type="noConversion"/>
  </si>
  <si>
    <t>10.95.139.28</t>
  </si>
  <si>
    <t>J902DL9Y</t>
  </si>
  <si>
    <t>10.91.103.30</t>
    <phoneticPr fontId="60" type="noConversion"/>
  </si>
  <si>
    <t>vf12p1c2233le</t>
    <phoneticPr fontId="34" type="noConversion"/>
  </si>
  <si>
    <t>10.95.33.124</t>
  </si>
  <si>
    <t>J902DL9X</t>
  </si>
  <si>
    <t>10.91.103.29</t>
    <phoneticPr fontId="60" type="noConversion"/>
  </si>
  <si>
    <t>vf12p1o2633le</t>
    <phoneticPr fontId="34" type="noConversion"/>
  </si>
  <si>
    <t>10.95.139.58</t>
  </si>
  <si>
    <t>J902DL9W</t>
  </si>
  <si>
    <t>10.91.103.27</t>
    <phoneticPr fontId="60" type="noConversion"/>
  </si>
  <si>
    <t>vf12p1c2136le</t>
    <phoneticPr fontId="34" type="noConversion"/>
  </si>
  <si>
    <t>10.95.33.89</t>
  </si>
  <si>
    <t>J902DT1F</t>
  </si>
  <si>
    <t>10.91.100.27</t>
    <phoneticPr fontId="17" type="noConversion"/>
  </si>
  <si>
    <t>vf12p1o2536le</t>
    <phoneticPr fontId="34" type="noConversion"/>
  </si>
  <si>
    <t>10.95.139.27</t>
  </si>
  <si>
    <t>J902DT1E</t>
  </si>
  <si>
    <t>10.91.100.28</t>
    <phoneticPr fontId="60" type="noConversion"/>
  </si>
  <si>
    <t>vf12p1c2236le</t>
    <phoneticPr fontId="34" type="noConversion"/>
  </si>
  <si>
    <t>10.95.33.125</t>
  </si>
  <si>
    <t>J902DT1D</t>
  </si>
  <si>
    <t>10.91.100.29</t>
    <phoneticPr fontId="60" type="noConversion"/>
  </si>
  <si>
    <t>vf12p1o2636le</t>
    <phoneticPr fontId="34" type="noConversion"/>
  </si>
  <si>
    <t>10.95.139.57</t>
  </si>
  <si>
    <t>J902DT1C</t>
  </si>
  <si>
    <t>10.91.100.30</t>
    <phoneticPr fontId="60" type="noConversion"/>
  </si>
  <si>
    <t>37-38U</t>
    <phoneticPr fontId="34" type="noConversion"/>
  </si>
  <si>
    <t>vf12p1c2038le</t>
    <phoneticPr fontId="34" type="noConversion"/>
  </si>
  <si>
    <t>10.95.33.57</t>
  </si>
  <si>
    <t>J902DT1B</t>
  </si>
  <si>
    <t>10.91.100.31</t>
    <phoneticPr fontId="60" type="noConversion"/>
  </si>
  <si>
    <t>vf12p1o2438le</t>
    <phoneticPr fontId="34" type="noConversion"/>
  </si>
  <si>
    <t>10.95.138.206</t>
  </si>
  <si>
    <t>J902DT1A</t>
  </si>
  <si>
    <t>10.91.100.32</t>
    <phoneticPr fontId="60" type="noConversion"/>
  </si>
  <si>
    <t>vf12p1c2138le</t>
    <phoneticPr fontId="34" type="noConversion"/>
  </si>
  <si>
    <t>10.95.33.88</t>
  </si>
  <si>
    <t>J902DT19</t>
  </si>
  <si>
    <t>10.91.100.33</t>
    <phoneticPr fontId="60" type="noConversion"/>
  </si>
  <si>
    <t>vf12p1o2538le</t>
    <phoneticPr fontId="34" type="noConversion"/>
  </si>
  <si>
    <t>10.95.139.26</t>
  </si>
  <si>
    <t>J902DT18</t>
  </si>
  <si>
    <t>10.91.100.34</t>
    <phoneticPr fontId="60" type="noConversion"/>
  </si>
  <si>
    <t>vf12p1c2129le</t>
    <phoneticPr fontId="34" type="noConversion"/>
  </si>
  <si>
    <t>10.95.33.92</t>
  </si>
  <si>
    <t>J902DT17</t>
  </si>
  <si>
    <t>vf12p1o2529le</t>
    <phoneticPr fontId="34" type="noConversion"/>
  </si>
  <si>
    <t>10.95.139.30</t>
  </si>
  <si>
    <t>J902DT16</t>
  </si>
  <si>
    <t>vf12p1c2229le</t>
    <phoneticPr fontId="34" type="noConversion"/>
  </si>
  <si>
    <t>10.95.33.126</t>
  </si>
  <si>
    <t>J902DT15</t>
  </si>
  <si>
    <t>3-4U</t>
    <phoneticPr fontId="34" type="noConversion"/>
  </si>
  <si>
    <t>vf12p1o2627le</t>
    <phoneticPr fontId="34" type="noConversion"/>
  </si>
  <si>
    <t>10.95.35.150</t>
    <phoneticPr fontId="75" type="noConversion"/>
  </si>
  <si>
    <t>J902DLB4</t>
  </si>
  <si>
    <t>f12p1hyperv1</t>
    <phoneticPr fontId="75" type="noConversion"/>
  </si>
  <si>
    <t>10.95.33.118</t>
  </si>
  <si>
    <t>J902DLAA</t>
  </si>
  <si>
    <t>10.91.21.95</t>
    <phoneticPr fontId="60" type="noConversion"/>
  </si>
  <si>
    <t>OA VM_Phy</t>
    <phoneticPr fontId="75" type="noConversion"/>
  </si>
  <si>
    <t>f12p1hyperv2</t>
  </si>
  <si>
    <t>10.95.138.212</t>
  </si>
  <si>
    <t>J902DLA9</t>
  </si>
  <si>
    <t>10.91.21.96</t>
    <phoneticPr fontId="75" type="noConversion"/>
  </si>
  <si>
    <t>f12p1replica1</t>
  </si>
  <si>
    <t>10.95.139.63</t>
  </si>
  <si>
    <t>J902DLA8</t>
  </si>
  <si>
    <t>10.91.21.97</t>
    <phoneticPr fontId="75" type="noConversion"/>
  </si>
  <si>
    <t>f12p1endpoint</t>
  </si>
  <si>
    <t>10.95.33.119</t>
  </si>
  <si>
    <t>J902DLAD</t>
  </si>
  <si>
    <t>10.91.21.98</t>
    <phoneticPr fontId="75" type="noConversion"/>
  </si>
  <si>
    <t>f12p1oabackup</t>
  </si>
  <si>
    <t>10.95.139.62</t>
  </si>
  <si>
    <t>J902DLAC</t>
  </si>
  <si>
    <t>10.91.21.99</t>
    <phoneticPr fontId="75" type="noConversion"/>
  </si>
  <si>
    <t>sVSMCProxy</t>
    <phoneticPr fontId="75" type="noConversion"/>
  </si>
  <si>
    <t>10.95.33.94</t>
  </si>
  <si>
    <t>NTP/DNS/Mailrelay</t>
    <phoneticPr fontId="75" type="noConversion"/>
  </si>
  <si>
    <t>J902DLAB</t>
  </si>
  <si>
    <t>10.92.10.25</t>
  </si>
  <si>
    <t>Peter Feng</t>
    <phoneticPr fontId="75" type="noConversion"/>
  </si>
  <si>
    <t>NTP/DNS/Mailrelay</t>
  </si>
  <si>
    <t>Relocate to VIS@SG(8/20),AD Server</t>
    <phoneticPr fontId="34" type="noConversion"/>
  </si>
  <si>
    <t>F12P1AD2</t>
    <phoneticPr fontId="75" type="noConversion"/>
  </si>
  <si>
    <t>10.95.33.103</t>
  </si>
  <si>
    <t>Domain Controller</t>
    <phoneticPr fontId="75" type="noConversion"/>
  </si>
  <si>
    <t>J902DL9V</t>
  </si>
  <si>
    <t>10.92.10.41</t>
    <phoneticPr fontId="75" type="noConversion"/>
  </si>
  <si>
    <t>64GB</t>
    <phoneticPr fontId="75" type="noConversion"/>
  </si>
  <si>
    <t>Domain Controller</t>
  </si>
  <si>
    <t>F12P1MMDB1</t>
    <phoneticPr fontId="60" type="noConversion"/>
  </si>
  <si>
    <t>SAN Storage</t>
    <phoneticPr fontId="34" type="noConversion"/>
  </si>
  <si>
    <t>FS7300</t>
  </si>
  <si>
    <t>78E3NEV</t>
  </si>
  <si>
    <t>10.92.99.25</t>
    <phoneticPr fontId="75" type="noConversion"/>
  </si>
  <si>
    <t>10.92.99.26
10.92.99.27</t>
    <phoneticPr fontId="60" type="noConversion"/>
  </si>
  <si>
    <t>F12P1MMDB2</t>
    <phoneticPr fontId="60" type="noConversion"/>
  </si>
  <si>
    <t>78E3NEX</t>
  </si>
  <si>
    <t>10.92.99.28
10.92.99.29</t>
    <phoneticPr fontId="60" type="noConversion"/>
  </si>
  <si>
    <t>F12P1RMSAP1</t>
    <phoneticPr fontId="60" type="noConversion"/>
  </si>
  <si>
    <t>78E3NEN</t>
  </si>
  <si>
    <t>10.92.99.30</t>
    <phoneticPr fontId="75" type="noConversion"/>
  </si>
  <si>
    <t>10.92.99.31
10.92.99.32</t>
    <phoneticPr fontId="34" type="noConversion"/>
  </si>
  <si>
    <t>F12P1RMSAP2</t>
    <phoneticPr fontId="60" type="noConversion"/>
  </si>
  <si>
    <t>78E3NYP</t>
  </si>
  <si>
    <t>10.92.99.33
10.92.99.34</t>
    <phoneticPr fontId="34" type="noConversion"/>
  </si>
  <si>
    <t>F12P1FDC</t>
    <phoneticPr fontId="60" type="noConversion"/>
  </si>
  <si>
    <t>in House</t>
    <phoneticPr fontId="75" type="noConversion"/>
  </si>
  <si>
    <t>78E3NLV</t>
  </si>
  <si>
    <t>10.92.99.35</t>
    <phoneticPr fontId="75" type="noConversion"/>
  </si>
  <si>
    <t>10.92.99.36
10.92.99.37</t>
    <phoneticPr fontId="60" type="noConversion"/>
  </si>
  <si>
    <t>F12P1MCSRPT1</t>
    <phoneticPr fontId="60" type="noConversion"/>
  </si>
  <si>
    <t>78E3NEK</t>
  </si>
  <si>
    <t>10.92.99.38</t>
    <phoneticPr fontId="75" type="noConversion"/>
  </si>
  <si>
    <t>10.92.99.39
10.92.99.40</t>
    <phoneticPr fontId="34" type="noConversion"/>
  </si>
  <si>
    <t>F12P1MCSDB1</t>
    <phoneticPr fontId="60" type="noConversion"/>
  </si>
  <si>
    <t>78E3NET</t>
  </si>
  <si>
    <t>10.92.99.41</t>
    <phoneticPr fontId="75" type="noConversion"/>
  </si>
  <si>
    <t>10.92.99.42
10.92.99.43</t>
    <phoneticPr fontId="34" type="noConversion"/>
  </si>
  <si>
    <t>F12P1MCSDB2</t>
    <phoneticPr fontId="60" type="noConversion"/>
  </si>
  <si>
    <t>78E3NFZ</t>
  </si>
  <si>
    <t>10.92.99.44
10.92.99.45</t>
    <phoneticPr fontId="34" type="noConversion"/>
  </si>
  <si>
    <t>F12P1ENTAP1</t>
    <phoneticPr fontId="34" type="noConversion"/>
  </si>
  <si>
    <t>78E3NF2</t>
  </si>
  <si>
    <t>10.91.99.25</t>
    <phoneticPr fontId="75" type="noConversion"/>
  </si>
  <si>
    <t>10.91.99.26
10.91.99.27</t>
    <phoneticPr fontId="34" type="noConversion"/>
  </si>
  <si>
    <t>F12P1ENTAP2</t>
    <phoneticPr fontId="34" type="noConversion"/>
  </si>
  <si>
    <t>78E3NEH</t>
  </si>
  <si>
    <t>10.91.99.28
10.91.99.29</t>
    <phoneticPr fontId="34" type="noConversion"/>
  </si>
  <si>
    <t>F12P1ENTDB1</t>
    <phoneticPr fontId="34" type="noConversion"/>
  </si>
  <si>
    <t>78E3NG3</t>
  </si>
  <si>
    <t>10.91.99.30</t>
  </si>
  <si>
    <t>10.91.99.31
10.91.99.32</t>
    <phoneticPr fontId="34" type="noConversion"/>
  </si>
  <si>
    <t>F12P1ENTDB2</t>
    <phoneticPr fontId="34" type="noConversion"/>
  </si>
  <si>
    <t>78E3NYT</t>
  </si>
  <si>
    <t>10.91.99.33
10.91.99.34</t>
    <phoneticPr fontId="34" type="noConversion"/>
  </si>
  <si>
    <t>F12P1TSM1</t>
    <phoneticPr fontId="34" type="noConversion"/>
  </si>
  <si>
    <t>MES</t>
    <phoneticPr fontId="34" type="noConversion"/>
  </si>
  <si>
    <t>FS5015</t>
  </si>
  <si>
    <t>7814DT6</t>
    <phoneticPr fontId="60" type="noConversion"/>
  </si>
  <si>
    <t>10.92.99.46</t>
    <phoneticPr fontId="60" type="noConversion"/>
  </si>
  <si>
    <t>10.92.99.47
10.92.99.48</t>
    <phoneticPr fontId="34" type="noConversion"/>
  </si>
  <si>
    <t>8-10U</t>
    <phoneticPr fontId="34" type="noConversion"/>
  </si>
  <si>
    <t>F12P1LIB1</t>
    <phoneticPr fontId="34" type="noConversion"/>
  </si>
  <si>
    <t>10.95.32.125</t>
  </si>
  <si>
    <t>Tape Library</t>
    <phoneticPr fontId="34" type="noConversion"/>
  </si>
  <si>
    <t>TS4300</t>
  </si>
  <si>
    <t>7802GVT</t>
    <phoneticPr fontId="34" type="noConversion"/>
  </si>
  <si>
    <t>5-7U</t>
    <phoneticPr fontId="34" type="noConversion"/>
  </si>
  <si>
    <t>7802FZH</t>
    <phoneticPr fontId="34" type="noConversion"/>
  </si>
  <si>
    <t>Tape Library</t>
  </si>
  <si>
    <t>OF12AE01</t>
    <phoneticPr fontId="34" type="noConversion"/>
  </si>
  <si>
    <t>10.95.31.34</t>
  </si>
  <si>
    <t>MES/inhouse</t>
  </si>
  <si>
    <t>SAN Switch</t>
    <phoneticPr fontId="34" type="noConversion"/>
  </si>
  <si>
    <t>SAN128B</t>
  </si>
  <si>
    <t>786505A</t>
    <phoneticPr fontId="34" type="noConversion"/>
  </si>
  <si>
    <t>GF12AE01</t>
    <phoneticPr fontId="34" type="noConversion"/>
  </si>
  <si>
    <t>10.95.137.32</t>
  </si>
  <si>
    <t>786505F</t>
    <phoneticPr fontId="34" type="noConversion"/>
  </si>
  <si>
    <t>OF12AE02</t>
    <phoneticPr fontId="34" type="noConversion"/>
  </si>
  <si>
    <t>10.95.31.96</t>
  </si>
  <si>
    <t>786505C</t>
    <phoneticPr fontId="34" type="noConversion"/>
  </si>
  <si>
    <t>GF12AE02</t>
    <phoneticPr fontId="34" type="noConversion"/>
  </si>
  <si>
    <t>10.95.137.91</t>
  </si>
  <si>
    <t>786505B</t>
    <phoneticPr fontId="34" type="noConversion"/>
  </si>
  <si>
    <t>OF12AE03</t>
    <phoneticPr fontId="34" type="noConversion"/>
  </si>
  <si>
    <t>10.95.31.63</t>
  </si>
  <si>
    <t>SAN24B</t>
  </si>
  <si>
    <t>788172D</t>
    <phoneticPr fontId="34" type="noConversion"/>
  </si>
  <si>
    <t>GF12AE03</t>
    <phoneticPr fontId="34" type="noConversion"/>
  </si>
  <si>
    <t>10.95.137.60</t>
  </si>
  <si>
    <t>788168H</t>
    <phoneticPr fontId="34" type="noConversion"/>
  </si>
  <si>
    <t>OF12AE04</t>
    <phoneticPr fontId="34" type="noConversion"/>
  </si>
  <si>
    <t>10.95.31.126</t>
  </si>
  <si>
    <t>in house</t>
    <phoneticPr fontId="34" type="noConversion"/>
  </si>
  <si>
    <t>788168W</t>
    <phoneticPr fontId="34" type="noConversion"/>
  </si>
  <si>
    <t>GF12AE04</t>
    <phoneticPr fontId="34" type="noConversion"/>
  </si>
  <si>
    <t>10.95.137.120</t>
  </si>
  <si>
    <t>788168B</t>
    <phoneticPr fontId="34" type="noConversion"/>
  </si>
  <si>
    <t>OF12AE05</t>
    <phoneticPr fontId="34" type="noConversion"/>
  </si>
  <si>
    <t>10.95.33.84</t>
    <phoneticPr fontId="75" type="noConversion"/>
  </si>
  <si>
    <t>OA</t>
    <phoneticPr fontId="34" type="noConversion"/>
  </si>
  <si>
    <t>786504Z</t>
    <phoneticPr fontId="34" type="noConversion"/>
  </si>
  <si>
    <t>GF12AE05</t>
    <phoneticPr fontId="34" type="noConversion"/>
  </si>
  <si>
    <t>10.95.138.210</t>
    <phoneticPr fontId="75" type="noConversion"/>
  </si>
  <si>
    <t>786505D</t>
    <phoneticPr fontId="34" type="noConversion"/>
  </si>
  <si>
    <t>OF12AE06</t>
    <phoneticPr fontId="34" type="noConversion"/>
  </si>
  <si>
    <t>10.95.33.114</t>
    <phoneticPr fontId="75" type="noConversion"/>
  </si>
  <si>
    <t>786505E</t>
    <phoneticPr fontId="34" type="noConversion"/>
  </si>
  <si>
    <t>GF12AE06</t>
    <phoneticPr fontId="34" type="noConversion"/>
  </si>
  <si>
    <t>10.95.139.39</t>
  </si>
  <si>
    <t>786501A</t>
    <phoneticPr fontId="34" type="noConversion"/>
  </si>
  <si>
    <t>10.95.32.119
10.95.32.120
10.95.32.121
10.95.32.122
10.95.32.123</t>
  </si>
  <si>
    <t>NAS Storage</t>
    <phoneticPr fontId="34" type="noConversion"/>
  </si>
  <si>
    <t>C30</t>
  </si>
  <si>
    <t>722518000311
722518000430</t>
    <phoneticPr fontId="34" type="noConversion"/>
  </si>
  <si>
    <t>NAS Storage</t>
  </si>
  <si>
    <t>-</t>
    <phoneticPr fontId="34" type="noConversion"/>
  </si>
  <si>
    <t>10.95.137.148
10.95.137.149
10.95.137.150
10.95.137.151
10.95.137.152</t>
  </si>
  <si>
    <t>722518000186
722518000289</t>
    <phoneticPr fontId="34" type="noConversion"/>
  </si>
  <si>
    <t>10.95.31.188
10.95.31.189
10.95.31.190
10.95.31.191
10.95.31.192</t>
  </si>
  <si>
    <t>in House</t>
    <phoneticPr fontId="34" type="noConversion"/>
  </si>
  <si>
    <t>722518000312
722518000447</t>
    <phoneticPr fontId="34" type="noConversion"/>
  </si>
  <si>
    <t>f12p1netapp01</t>
  </si>
  <si>
    <t>10.95.33.66
10.95.33.67
10.95.33.68
10.95.33.69
10.95.33.70</t>
  </si>
  <si>
    <t>722518000445
722519000058</t>
    <phoneticPr fontId="34" type="noConversion"/>
  </si>
  <si>
    <t>f12p1netapp02</t>
    <phoneticPr fontId="34" type="noConversion"/>
  </si>
  <si>
    <t>10.95.138.215
10.95.138.216
10.95.138.217
10.95.138.218
10.95.138.219</t>
  </si>
  <si>
    <t>722518000150
722518000428</t>
    <phoneticPr fontId="34" type="noConversion"/>
  </si>
  <si>
    <t>f12p1netapp03</t>
    <phoneticPr fontId="34" type="noConversion"/>
  </si>
  <si>
    <t>10.95.33.96
10.95.33.97
10.95.33.98
10.95.33.99
10.95.33.100</t>
    <phoneticPr fontId="75" type="noConversion"/>
  </si>
  <si>
    <t>722518000544
722519000047</t>
    <phoneticPr fontId="34" type="noConversion"/>
  </si>
  <si>
    <t>f12p1netapp04</t>
    <phoneticPr fontId="34" type="noConversion"/>
  </si>
  <si>
    <t>10.95.139.34
10.95.139.35
10.95.139.36
10.95.139.37
10.95.139.38</t>
  </si>
  <si>
    <t>722518000400
722519000056</t>
    <phoneticPr fontId="34" type="noConversion"/>
  </si>
  <si>
    <t>f12p1netapp05</t>
    <phoneticPr fontId="34" type="noConversion"/>
  </si>
  <si>
    <t>10.95.33.127
10.95.33.128
10.95.33.129
10.95.33.130
10.95.33.131</t>
    <phoneticPr fontId="75" type="noConversion"/>
  </si>
  <si>
    <t>FAS2820</t>
  </si>
  <si>
    <t>952516000135
952516000159</t>
    <phoneticPr fontId="34" type="noConversion"/>
  </si>
  <si>
    <t>expansion</t>
    <phoneticPr fontId="34" type="noConversion"/>
  </si>
  <si>
    <t>722517001303</t>
    <phoneticPr fontId="75" type="noConversion"/>
  </si>
  <si>
    <t>NAS Storage-expansion</t>
    <phoneticPr fontId="75" type="noConversion"/>
  </si>
  <si>
    <t>f12p1netapp06</t>
    <phoneticPr fontId="34" type="noConversion"/>
  </si>
  <si>
    <t>10.95.139.64
10.95.139.65
10.95.139.66
10.95.139.67
10.95.139.68</t>
  </si>
  <si>
    <t>952516000189
952516000335</t>
    <phoneticPr fontId="34" type="noConversion"/>
  </si>
  <si>
    <t>722517001210</t>
    <phoneticPr fontId="34" type="noConversion"/>
  </si>
  <si>
    <t>SAN Storage</t>
  </si>
  <si>
    <t>SAN Switch</t>
  </si>
  <si>
    <t xml:space="preserve">previous host name </t>
    <phoneticPr fontId="14" type="noConversion"/>
  </si>
  <si>
    <t>vf12p1d1735le.vsmc.com</t>
    <phoneticPr fontId="17" type="noConversion"/>
  </si>
  <si>
    <t>vf12p1d1733le.vsmc.com</t>
    <phoneticPr fontId="17" type="noConversion"/>
  </si>
  <si>
    <t>vf12p1d1731le.vsmc.com</t>
    <phoneticPr fontId="17" type="noConversion"/>
  </si>
  <si>
    <t>vf12p1d175le.vsmc.com  (unknown)</t>
    <phoneticPr fontId="17" type="noConversion"/>
  </si>
  <si>
    <t>vf12p1d173le.vsmc.com  (unknown)</t>
    <phoneticPr fontId="17" type="noConversion"/>
  </si>
  <si>
    <t>vf12p1d177le.vsmc.com (unknown,waiting check rack profile)</t>
    <phoneticPr fontId="17" type="noConversion"/>
  </si>
  <si>
    <t>hcx</t>
    <phoneticPr fontId="14" type="noConversion"/>
  </si>
  <si>
    <t>hcx ix</t>
    <phoneticPr fontId="14" type="noConversion"/>
  </si>
  <si>
    <t>hcx uplink</t>
    <phoneticPr fontId="17" type="noConversion"/>
  </si>
  <si>
    <t>10.90.69.28</t>
    <phoneticPr fontId="17" type="noConversion"/>
  </si>
  <si>
    <t>vf12p1dmzvc01.vsmc.com</t>
    <phoneticPr fontId="17" type="noConversion"/>
  </si>
  <si>
    <t>Group6</t>
  </si>
  <si>
    <t>ESXi 1 (VI WLD - 27 TCS / EAP, ENG x130_Virtual_VM RN ) Cluster 6</t>
  </si>
  <si>
    <t>vf12p1o1427le.vsmc.com</t>
  </si>
  <si>
    <t>172.16.14..65</t>
  </si>
  <si>
    <t>172.16.15.65</t>
  </si>
  <si>
    <t>IP Pools</t>
  </si>
  <si>
    <t>vf12p1o1627le.vsmc.com</t>
  </si>
  <si>
    <t>172.16.14..66</t>
  </si>
  <si>
    <t>172.16.15.66</t>
  </si>
  <si>
    <t>vf12p1o1429le.vsmc.com</t>
  </si>
  <si>
    <t>172.16.14..67</t>
  </si>
  <si>
    <t>172.16.15.67</t>
  </si>
  <si>
    <t>vf12p1o1629le.vsmc.com</t>
  </si>
  <si>
    <t>172.16.14..68</t>
  </si>
  <si>
    <t>172.16.15.68</t>
  </si>
  <si>
    <t>vf12p1o1431le.vsmc.com</t>
  </si>
  <si>
    <t>172.16.14..69</t>
  </si>
  <si>
    <t>172.16.15.69</t>
  </si>
  <si>
    <t>vf12p1o1631le.vsmc.com</t>
  </si>
  <si>
    <t>172.16.14..70</t>
  </si>
  <si>
    <t>172.16.15.70</t>
  </si>
  <si>
    <t>vf12p1o1433le.vsmc.com</t>
  </si>
  <si>
    <t>172.16.14..71</t>
  </si>
  <si>
    <t>172.16.15.71</t>
  </si>
  <si>
    <t>vf12p1o1633le.vsmc.com</t>
  </si>
  <si>
    <t>172.16.14..72</t>
  </si>
  <si>
    <t>172.16.15.72</t>
  </si>
  <si>
    <t>Group7</t>
  </si>
  <si>
    <t>ESXi 1 (VI WLD - 27 TCS / EAP, ENG x130_Virtual_VM RN ) Cluster 7</t>
  </si>
  <si>
    <t>172.16.14..73</t>
  </si>
  <si>
    <t>172.16.15.73</t>
  </si>
  <si>
    <t>172.16.14..74</t>
  </si>
  <si>
    <t>172.16.15.74</t>
  </si>
  <si>
    <t>172.16.14..75</t>
  </si>
  <si>
    <t>172.16.15.75</t>
  </si>
  <si>
    <t>172.16.14..76</t>
  </si>
  <si>
    <t>172.16.15.76</t>
  </si>
  <si>
    <t>vf12p1c0831le.vsmc.com</t>
  </si>
  <si>
    <t>172.16.14..77</t>
  </si>
  <si>
    <t>172.16.15.77</t>
  </si>
  <si>
    <t>vf12p1c0931le.vsmc.com</t>
  </si>
  <si>
    <t>172.16.14..78</t>
  </si>
  <si>
    <t>172.16.15.78</t>
  </si>
  <si>
    <t>vf12p1c0833le.vsmc.com</t>
  </si>
  <si>
    <t>172.16.14..79</t>
  </si>
  <si>
    <t>172.16.15.79</t>
  </si>
  <si>
    <t>vf12p1c0933le.vsmc.com</t>
  </si>
  <si>
    <t>172.16.14..80</t>
  </si>
  <si>
    <t>172.16.15.80</t>
  </si>
  <si>
    <t>Group8</t>
  </si>
  <si>
    <t>ESXi 1 (VI WLD - 27 TCS / EAP, ENG x130_Virtual_VM RN ) Cluster 8</t>
  </si>
  <si>
    <t>vf12p1o1727le.vsmc.com</t>
  </si>
  <si>
    <t>172.16.14..81</t>
  </si>
  <si>
    <t>172.16.15.81</t>
  </si>
  <si>
    <t>vf12p1o1827le.vsmc.com</t>
  </si>
  <si>
    <t>172.16.14..82</t>
  </si>
  <si>
    <t>172.16.15.82</t>
  </si>
  <si>
    <t>vf12p1o1729le.vsmc.com</t>
  </si>
  <si>
    <t>172.16.14..83</t>
  </si>
  <si>
    <t>172.16.15.83</t>
  </si>
  <si>
    <t>vf12p1o1829le.vsmc.com</t>
  </si>
  <si>
    <t>172.16.14..84</t>
  </si>
  <si>
    <t>172.16.15.84</t>
  </si>
  <si>
    <t>vf12p1o1731le.vsmc.com</t>
  </si>
  <si>
    <t>172.16.14..85</t>
  </si>
  <si>
    <t>172.16.15.85</t>
  </si>
  <si>
    <t>vf12p1o1831le.vsmc.com</t>
  </si>
  <si>
    <t>172.16.14..86</t>
  </si>
  <si>
    <t>172.16.15.86</t>
  </si>
  <si>
    <t>vf12p1o1733le.vsmc.com</t>
  </si>
  <si>
    <t>172.16.14..87</t>
  </si>
  <si>
    <t>172.16.15.87</t>
  </si>
  <si>
    <t>vf12p1o1833le.vsmc.com</t>
  </si>
  <si>
    <t>172.16.14..88</t>
  </si>
  <si>
    <t>172.16.15.88</t>
  </si>
  <si>
    <t>ESXi 1 (VI WLD - 27 TCS / EAP, ENG x130_Virtual_VM RN Cluster5</t>
    <phoneticPr fontId="14" type="noConversion"/>
  </si>
  <si>
    <t>vf12p1c2040le, #157</t>
    <phoneticPr fontId="75" type="noConversion"/>
  </si>
  <si>
    <t>vf12p1c2140le, #159</t>
    <phoneticPr fontId="75" type="noConversion"/>
  </si>
  <si>
    <t>vf12p1c2240le, #161</t>
    <phoneticPr fontId="75" type="noConversion"/>
  </si>
  <si>
    <r>
      <rPr>
        <sz val="12"/>
        <color rgb="FFC00000"/>
        <rFont val="Calibri"/>
        <family val="2"/>
      </rPr>
      <t>(Move to DMZ)</t>
    </r>
    <r>
      <rPr>
        <sz val="12"/>
        <color theme="1"/>
        <rFont val="Calibri"/>
        <family val="2"/>
      </rPr>
      <t xml:space="preserve"> lnxvm5- SR650</t>
    </r>
    <phoneticPr fontId="75" type="noConversion"/>
  </si>
  <si>
    <t>f12p1gpu01</t>
    <phoneticPr fontId="75" type="noConversion"/>
  </si>
  <si>
    <t>vf12p1c2038le, #203</t>
    <phoneticPr fontId="75" type="noConversion"/>
  </si>
  <si>
    <t>vf12p1c2138le, #205</t>
    <phoneticPr fontId="75" type="noConversion"/>
  </si>
  <si>
    <t>vf12p1c2238le, #163</t>
    <phoneticPr fontId="75" type="noConversion"/>
  </si>
  <si>
    <t>SR650,</t>
    <phoneticPr fontId="75" type="noConversion"/>
  </si>
  <si>
    <r>
      <rPr>
        <sz val="12"/>
        <color rgb="FFC00000"/>
        <rFont val="Calibri"/>
        <family val="2"/>
      </rPr>
      <t>(Move to DMZ)</t>
    </r>
    <r>
      <rPr>
        <sz val="12"/>
        <color theme="1"/>
        <rFont val="Calibri"/>
        <family val="2"/>
      </rPr>
      <t xml:space="preserve"> lnxvm7- SR650</t>
    </r>
    <phoneticPr fontId="75" type="noConversion"/>
  </si>
  <si>
    <t>vf12p1c2036le, #165</t>
    <phoneticPr fontId="75" type="noConversion"/>
  </si>
  <si>
    <t>vf12p1c2136le, #199</t>
    <phoneticPr fontId="75" type="noConversion"/>
  </si>
  <si>
    <t>vf12p1c2236le, #201</t>
    <phoneticPr fontId="75" type="noConversion"/>
  </si>
  <si>
    <t>Greenplum node1, SR650</t>
    <phoneticPr fontId="75" type="noConversion"/>
  </si>
  <si>
    <t>Greenplum node2, SR650</t>
    <phoneticPr fontId="75" type="noConversion"/>
  </si>
  <si>
    <t>Greenplum node3, SR650</t>
    <phoneticPr fontId="75" type="noConversion"/>
  </si>
  <si>
    <t>Greenplum node4, SR650</t>
    <phoneticPr fontId="75" type="noConversion"/>
  </si>
  <si>
    <t>Greenplum node5, SR650</t>
    <phoneticPr fontId="75" type="noConversion"/>
  </si>
  <si>
    <t>Greenplum node6, SR650</t>
    <phoneticPr fontId="75" type="noConversion"/>
  </si>
  <si>
    <t>Greenplum database cluster data node#7, SR650</t>
  </si>
  <si>
    <t>Blank Panel</t>
  </si>
  <si>
    <t>f12p1mmdp05, #114</t>
    <phoneticPr fontId="75" type="noConversion"/>
  </si>
  <si>
    <t>vf12p1c0833le, #????</t>
  </si>
  <si>
    <t>vf12p1c0933le, #????</t>
  </si>
  <si>
    <t>vf12p1c1133le, #????</t>
  </si>
  <si>
    <t>vf12p1c1233le, #????</t>
  </si>
  <si>
    <t>f12p1mmdp03</t>
  </si>
  <si>
    <t>f12p1mmdp07, #114</t>
    <phoneticPr fontId="75" type="noConversion"/>
  </si>
  <si>
    <r>
      <rPr>
        <strike/>
        <sz val="12"/>
        <rFont val="Calibri"/>
        <family val="2"/>
      </rPr>
      <t>SPARE</t>
    </r>
    <r>
      <rPr>
        <sz val="12"/>
        <rFont val="Calibri"/>
        <family val="2"/>
      </rPr>
      <t xml:space="preserve"> #15</t>
    </r>
    <phoneticPr fontId="75" type="noConversion"/>
  </si>
  <si>
    <r>
      <rPr>
        <strike/>
        <sz val="12"/>
        <rFont val="Calibri"/>
        <family val="2"/>
      </rPr>
      <t>SPARE</t>
    </r>
    <r>
      <rPr>
        <sz val="12"/>
        <rFont val="Calibri"/>
        <family val="2"/>
      </rPr>
      <t xml:space="preserve"> #16</t>
    </r>
    <phoneticPr fontId="75" type="noConversion"/>
  </si>
  <si>
    <t>vf12p1c2033le, #193</t>
    <phoneticPr fontId="75" type="noConversion"/>
  </si>
  <si>
    <t>vf12p1c2133le, #195</t>
    <phoneticPr fontId="75" type="noConversion"/>
  </si>
  <si>
    <t>vf12p1c2233le, #197</t>
    <phoneticPr fontId="75" type="noConversion"/>
  </si>
  <si>
    <t>(AMS_PMS_RMS_OCAP Active), SR650</t>
    <phoneticPr fontId="75" type="noConversion"/>
  </si>
  <si>
    <t>(WFM_RPT Active), SR650</t>
    <phoneticPr fontId="75" type="noConversion"/>
  </si>
  <si>
    <t>JumpHost node1, SR850</t>
    <phoneticPr fontId="75" type="noConversion"/>
  </si>
  <si>
    <t>TCS_EAP VM - Group7, SR650, vSAN</t>
  </si>
  <si>
    <t>Spare Machine(nndp), SR650</t>
  </si>
  <si>
    <t>Spare Machine(JumpHost for Soe), SR650</t>
    <phoneticPr fontId="75" type="noConversion"/>
  </si>
  <si>
    <t>vf12p1c0831le, #????</t>
  </si>
  <si>
    <t>vf12p1c0931le, #????</t>
  </si>
  <si>
    <t>vf12p1c1131le, #????</t>
  </si>
  <si>
    <t>vf12p1c1231le, #????</t>
  </si>
  <si>
    <t>klarity01, #501</t>
  </si>
  <si>
    <t>ff12p1sasp001, #SAS-01</t>
  </si>
  <si>
    <t>f12p1gpu02</t>
    <phoneticPr fontId="75" type="noConversion"/>
  </si>
  <si>
    <t>f12p1gpu03</t>
    <phoneticPr fontId="75" type="noConversion"/>
  </si>
  <si>
    <t>vf12p1c2031le, #167</t>
    <phoneticPr fontId="75" type="noConversion"/>
  </si>
  <si>
    <t>vf12p1c2131le, #169</t>
    <phoneticPr fontId="75" type="noConversion"/>
  </si>
  <si>
    <t>vf12p1c2231le, #171</t>
    <phoneticPr fontId="75" type="noConversion"/>
  </si>
  <si>
    <t>(SaR AP Active), SR650</t>
    <phoneticPr fontId="75" type="noConversion"/>
  </si>
  <si>
    <t>JumpHost node2, SR850</t>
    <phoneticPr fontId="75" type="noConversion"/>
  </si>
  <si>
    <t>SAS Viya, SR850</t>
  </si>
  <si>
    <t>f12p1sasp002, #SAS-02</t>
  </si>
  <si>
    <r>
      <rPr>
        <strike/>
        <sz val="12"/>
        <rFont val="Calibri"/>
        <family val="2"/>
      </rPr>
      <t>SPARE</t>
    </r>
    <r>
      <rPr>
        <sz val="12"/>
        <rFont val="Calibri"/>
        <family val="2"/>
      </rPr>
      <t xml:space="preserve"> #93</t>
    </r>
    <phoneticPr fontId="75" type="noConversion"/>
  </si>
  <si>
    <t>vf12p1c2029le, #179</t>
    <phoneticPr fontId="75" type="noConversion"/>
  </si>
  <si>
    <t>vf12p1c2129le, #207</t>
    <phoneticPr fontId="75" type="noConversion"/>
  </si>
  <si>
    <t>vf12p1c2229le, #209</t>
    <phoneticPr fontId="75" type="noConversion"/>
  </si>
  <si>
    <t>On-line server Active, SR650</t>
    <phoneticPr fontId="75" type="noConversion"/>
  </si>
  <si>
    <t>JumpHost node3, SR850</t>
    <phoneticPr fontId="75" type="noConversion"/>
  </si>
  <si>
    <t>Spare Machine(JumpHost for Soe), SR850</t>
    <phoneticPr fontId="75" type="noConversion"/>
  </si>
  <si>
    <t>f12p1sasp003, #SAS-03</t>
  </si>
  <si>
    <r>
      <rPr>
        <strike/>
        <sz val="12"/>
        <rFont val="Calibri"/>
        <family val="2"/>
      </rPr>
      <t>SPARE</t>
    </r>
    <r>
      <rPr>
        <sz val="12"/>
        <rFont val="Calibri"/>
        <family val="2"/>
      </rPr>
      <t xml:space="preserve"> #92</t>
    </r>
    <phoneticPr fontId="75" type="noConversion"/>
  </si>
  <si>
    <t>vf12p1c2027le, #173</t>
    <phoneticPr fontId="75" type="noConversion"/>
  </si>
  <si>
    <t>vf12p1c2127le, #175</t>
    <phoneticPr fontId="75" type="noConversion"/>
  </si>
  <si>
    <t>vf12p1c2227le, #177</t>
    <phoneticPr fontId="75" type="noConversion"/>
  </si>
  <si>
    <t>VMware Management Domain, SR650</t>
    <phoneticPr fontId="75" type="noConversion"/>
  </si>
  <si>
    <t>Admin Switch (Nm)</t>
  </si>
  <si>
    <t>Active Switch (Np)</t>
  </si>
  <si>
    <t>Standby Switch (Ns)</t>
  </si>
  <si>
    <t>f12p1sasp004, #SAS-04</t>
  </si>
  <si>
    <t>f12p1ad2, #217</t>
    <phoneticPr fontId="75" type="noConversion"/>
  </si>
  <si>
    <t>FDC Cassandra Big Data Node1, SR850</t>
    <phoneticPr fontId="75" type="noConversion"/>
  </si>
  <si>
    <t>FDC Cassandra Big Data Node2, SR850</t>
    <phoneticPr fontId="75" type="noConversion"/>
  </si>
  <si>
    <t>FDC Cassandra Big Data Node3, SR850</t>
    <phoneticPr fontId="75" type="noConversion"/>
  </si>
  <si>
    <t>FDC Cassandra Big Data Node4, SR850</t>
    <phoneticPr fontId="75" type="noConversion"/>
  </si>
  <si>
    <t>FDC Cassandra Big Data Node5, SR850</t>
    <phoneticPr fontId="75" type="noConversion"/>
  </si>
  <si>
    <t>FDC Cassandra Big Data Node6, SR850</t>
    <phoneticPr fontId="75" type="noConversion"/>
  </si>
  <si>
    <t>AP VM, SR650</t>
    <phoneticPr fontId="75" type="noConversion"/>
  </si>
  <si>
    <t>Domain Controller - SR650</t>
    <phoneticPr fontId="75" type="noConversion"/>
  </si>
  <si>
    <t>f12p1sasp005, #SAS-05</t>
  </si>
  <si>
    <t>STMA02, #25</t>
    <phoneticPr fontId="75" type="noConversion"/>
  </si>
  <si>
    <t>GigaRPTDB #1, SR850</t>
    <phoneticPr fontId="75" type="noConversion"/>
  </si>
  <si>
    <t>GigaRPTDB #3, SR850</t>
    <phoneticPr fontId="75" type="noConversion"/>
  </si>
  <si>
    <t>GigaRPTDB #5, SR850</t>
    <phoneticPr fontId="75" type="noConversion"/>
  </si>
  <si>
    <t>Antivirus Server(Created by VIS), SR650</t>
    <phoneticPr fontId="75" type="noConversion"/>
  </si>
  <si>
    <t>f12p1sasp006, #SAS-06</t>
  </si>
  <si>
    <t>sVSMCProxy, #216</t>
    <phoneticPr fontId="75" type="noConversion"/>
  </si>
  <si>
    <t>(RMS_PMS_WFM_AMS_OCAP_SaR DB Active), SR850</t>
    <phoneticPr fontId="75" type="noConversion"/>
  </si>
  <si>
    <t>NTP/DNS/Mailrelay, SR650</t>
    <phoneticPr fontId="75" type="noConversion"/>
  </si>
  <si>
    <t>Greenplum  standby name node, SR650</t>
    <phoneticPr fontId="75" type="noConversion"/>
  </si>
  <si>
    <t>Greenplum name node, SR650</t>
    <phoneticPr fontId="75" type="noConversion"/>
  </si>
  <si>
    <t>F12P1LIB1, #314</t>
    <phoneticPr fontId="75" type="noConversion"/>
  </si>
  <si>
    <t>for inhouse, #503</t>
    <phoneticPr fontId="75" type="noConversion"/>
  </si>
  <si>
    <t>TSM Tape Library, TS4300</t>
    <phoneticPr fontId="75" type="noConversion"/>
  </si>
  <si>
    <t>f12p1netapp01, #504</t>
    <phoneticPr fontId="75" type="noConversion"/>
  </si>
  <si>
    <t>f12p1netapp03, #506</t>
    <phoneticPr fontId="75" type="noConversion"/>
  </si>
  <si>
    <t>inhouse DB&amp;AP w/redundancy, FS7300</t>
    <phoneticPr fontId="75" type="noConversion"/>
  </si>
  <si>
    <t>(Sub DB&amp;AP) w/redundancy, FS7300</t>
    <phoneticPr fontId="75" type="noConversion"/>
  </si>
  <si>
    <t>inHouse FDC, non-redundancy,FS7300</t>
    <phoneticPr fontId="75" type="noConversion"/>
  </si>
  <si>
    <t>MMXMSM GIGARPT DB&amp;AP, FS7300</t>
    <phoneticPr fontId="75" type="noConversion"/>
  </si>
  <si>
    <t>inHouse DB&amp;AP non-redundancy, FS7300</t>
    <phoneticPr fontId="75" type="noConversion"/>
  </si>
  <si>
    <t>OA&amp;AP Storage, Netapp C30</t>
    <phoneticPr fontId="75" type="noConversion"/>
  </si>
  <si>
    <t>RD Storage, Netapp C30</t>
    <phoneticPr fontId="75" type="noConversion"/>
  </si>
  <si>
    <t>F12P1LIB1-EXP, #315</t>
    <phoneticPr fontId="75" type="noConversion"/>
  </si>
  <si>
    <t>Tape Library Expansion, TS4300</t>
    <phoneticPr fontId="75" type="noConversion"/>
  </si>
  <si>
    <t>Server / SAN SWITCH
(Reserve)</t>
    <phoneticPr fontId="75" type="noConversion"/>
  </si>
  <si>
    <t>f12p1sasnas001, #SAS-07</t>
  </si>
  <si>
    <t>f12p1netapp05, #508</t>
    <phoneticPr fontId="75" type="noConversion"/>
  </si>
  <si>
    <t>SAS Viya, NetApp AFFA30</t>
  </si>
  <si>
    <t>OA&amp;DB Backup Storage, Netapp FS2820</t>
    <phoneticPr fontId="75" type="noConversion"/>
  </si>
  <si>
    <t>expansion, #509</t>
    <phoneticPr fontId="75" type="noConversion"/>
  </si>
  <si>
    <t>OA&amp;DB Backup Storage Expansion, FS2820</t>
    <phoneticPr fontId="75" type="noConversion"/>
  </si>
  <si>
    <t xml:space="preserve"> </t>
    <phoneticPr fontId="75" type="noConversion"/>
  </si>
  <si>
    <t>vf12p102440le, #158</t>
    <phoneticPr fontId="75" type="noConversion"/>
  </si>
  <si>
    <t>vf12p1o2540le, #160</t>
    <phoneticPr fontId="75" type="noConversion"/>
  </si>
  <si>
    <t>vf12p1o2640le, #162</t>
    <phoneticPr fontId="75" type="noConversion"/>
  </si>
  <si>
    <r>
      <rPr>
        <sz val="12"/>
        <color rgb="FFC00000"/>
        <rFont val="Calibri"/>
        <family val="2"/>
      </rPr>
      <t>(Move to DMZ)</t>
    </r>
    <r>
      <rPr>
        <sz val="12"/>
        <color theme="1"/>
        <rFont val="Calibri"/>
        <family val="2"/>
      </rPr>
      <t xml:space="preserve"> lnxvm6- SR650</t>
    </r>
    <phoneticPr fontId="75" type="noConversion"/>
  </si>
  <si>
    <t>vf12p1o2438le, #204</t>
    <phoneticPr fontId="75" type="noConversion"/>
  </si>
  <si>
    <t>vf12p1o2638le, #164</t>
    <phoneticPr fontId="75" type="noConversion"/>
  </si>
  <si>
    <r>
      <rPr>
        <sz val="12"/>
        <color rgb="FFC00000"/>
        <rFont val="Calibri"/>
        <family val="2"/>
      </rPr>
      <t>(Move to DMZ)</t>
    </r>
    <r>
      <rPr>
        <sz val="12"/>
        <color theme="1"/>
        <rFont val="Calibri"/>
        <family val="2"/>
      </rPr>
      <t xml:space="preserve"> lnxvm8 - SR650</t>
    </r>
    <phoneticPr fontId="75" type="noConversion"/>
  </si>
  <si>
    <t>vf12p1o2436le, #166</t>
    <phoneticPr fontId="75" type="noConversion"/>
  </si>
  <si>
    <t>vf12p1o2536le, #200</t>
    <phoneticPr fontId="75" type="noConversion"/>
  </si>
  <si>
    <t>vf12p1o2636le, #202</t>
    <phoneticPr fontId="75" type="noConversion"/>
  </si>
  <si>
    <t>f12p1mmdp04</t>
  </si>
  <si>
    <t>vf12p1o1433le, #????</t>
  </si>
  <si>
    <t>vf12p1o1633le, #????</t>
  </si>
  <si>
    <t>vf12p1o1733le, #????</t>
  </si>
  <si>
    <t>vf12p1o1833le, #????</t>
  </si>
  <si>
    <t>f12p1mmdp06</t>
    <phoneticPr fontId="75" type="noConversion"/>
  </si>
  <si>
    <t>f12p1mmdp08</t>
    <phoneticPr fontId="75" type="noConversion"/>
  </si>
  <si>
    <t>vf12p1o2433le, #194</t>
    <phoneticPr fontId="75" type="noConversion"/>
  </si>
  <si>
    <t>vf12p1o2533le, #196</t>
    <phoneticPr fontId="75" type="noConversion"/>
  </si>
  <si>
    <t>vf12p1o2633le, #198</t>
    <phoneticPr fontId="75" type="noConversion"/>
  </si>
  <si>
    <t>(WFM_RPT Standby), SR650</t>
    <phoneticPr fontId="75" type="noConversion"/>
  </si>
  <si>
    <t>TCS_EAP VM - Group8,SR650, vSAN</t>
  </si>
  <si>
    <t>(nndp), SR650</t>
    <phoneticPr fontId="75" type="noConversion"/>
  </si>
  <si>
    <r>
      <rPr>
        <strike/>
        <sz val="12"/>
        <rFont val="Calibri"/>
        <family val="2"/>
      </rPr>
      <t xml:space="preserve">SPARE </t>
    </r>
    <r>
      <rPr>
        <sz val="12"/>
        <rFont val="Calibri"/>
        <family val="2"/>
      </rPr>
      <t>#17</t>
    </r>
    <phoneticPr fontId="75" type="noConversion"/>
  </si>
  <si>
    <t>vf12p1o1431le, #????</t>
  </si>
  <si>
    <t>vf12p1o1631le, #????</t>
  </si>
  <si>
    <t>vf12p1o1731le, #????</t>
  </si>
  <si>
    <t>vf12p1o1831le, #????</t>
  </si>
  <si>
    <t>vf12p1o2431le, #168</t>
    <phoneticPr fontId="75" type="noConversion"/>
  </si>
  <si>
    <t>vf12p1o2531le, #170</t>
    <phoneticPr fontId="75" type="noConversion"/>
  </si>
  <si>
    <t>vf12p1o2631le, #172</t>
    <phoneticPr fontId="75" type="noConversion"/>
  </si>
  <si>
    <t>vf12p1o1429le, #????</t>
  </si>
  <si>
    <t>vf12p1o1629le, #????</t>
  </si>
  <si>
    <t>vf12p1o1729le, #????</t>
  </si>
  <si>
    <t>vf12p1o1829le, #????</t>
  </si>
  <si>
    <t>vf12p1o2429le, #180</t>
    <phoneticPr fontId="75" type="noConversion"/>
  </si>
  <si>
    <t>vf12p1o2529le, #208</t>
    <phoneticPr fontId="75" type="noConversion"/>
  </si>
  <si>
    <t>vf12p1o2629le, #210</t>
    <phoneticPr fontId="75" type="noConversion"/>
  </si>
  <si>
    <t>Spare Machine, SR650</t>
    <phoneticPr fontId="75" type="noConversion"/>
  </si>
  <si>
    <t>TCS_EAP VM - Group6,SR650, vSAN</t>
  </si>
  <si>
    <r>
      <rPr>
        <sz val="12"/>
        <color rgb="FFC00000"/>
        <rFont val="Calibri"/>
        <family val="2"/>
      </rPr>
      <t>(Move to DMZ)</t>
    </r>
    <r>
      <rPr>
        <sz val="12"/>
        <color theme="1"/>
        <rFont val="Calibri"/>
        <family val="2"/>
      </rPr>
      <t xml:space="preserve"> netvm12 - SR650</t>
    </r>
    <phoneticPr fontId="75" type="noConversion"/>
  </si>
  <si>
    <r>
      <rPr>
        <strike/>
        <sz val="12"/>
        <rFont val="Calibri"/>
        <family val="2"/>
      </rPr>
      <t xml:space="preserve">SPARE </t>
    </r>
    <r>
      <rPr>
        <sz val="12"/>
        <rFont val="Calibri"/>
        <family val="2"/>
      </rPr>
      <t>#104</t>
    </r>
    <phoneticPr fontId="75" type="noConversion"/>
  </si>
  <si>
    <t>vf12p1o1427le, #????</t>
  </si>
  <si>
    <t>vf12p1o1627le, #????</t>
  </si>
  <si>
    <t>vf12p1o1727le, #????</t>
  </si>
  <si>
    <t>vf12p1o1827le, #????</t>
  </si>
  <si>
    <t>vf12p1o2427le, #174</t>
    <phoneticPr fontId="75" type="noConversion"/>
  </si>
  <si>
    <t>vf12p1o2527le, #176</t>
    <phoneticPr fontId="75" type="noConversion"/>
  </si>
  <si>
    <t>vf12p1o2627le, #178</t>
    <phoneticPr fontId="75" type="noConversion"/>
  </si>
  <si>
    <t>TCS_EAP VM - Group6,SR650, vSAN</t>
    <phoneticPr fontId="75" type="noConversion"/>
  </si>
  <si>
    <r>
      <rPr>
        <sz val="12"/>
        <color rgb="FFC00000"/>
        <rFont val="Calibri"/>
        <family val="2"/>
      </rPr>
      <t>(Move to DMZ)</t>
    </r>
    <r>
      <rPr>
        <sz val="12"/>
        <color theme="1"/>
        <rFont val="Calibri"/>
        <family val="2"/>
      </rPr>
      <t xml:space="preserve"> netvm6 - SR650</t>
    </r>
    <phoneticPr fontId="75" type="noConversion"/>
  </si>
  <si>
    <t>f12p1fdccbd07, #????</t>
  </si>
  <si>
    <t>f12p1fdccbd08, #????</t>
  </si>
  <si>
    <t>Cassandra Stanby Cluster node 3</t>
    <phoneticPr fontId="75" type="noConversion"/>
  </si>
  <si>
    <t>Cassandra Stanby Cluster node 4</t>
    <phoneticPr fontId="75" type="noConversion"/>
  </si>
  <si>
    <t>Cassandra Stanby Cluster node 5</t>
    <phoneticPr fontId="75" type="noConversion"/>
  </si>
  <si>
    <t>f12p1tsm02, #????</t>
  </si>
  <si>
    <t>FDC Cassandra Big Data Node7, SR850</t>
  </si>
  <si>
    <t>FDC Cassandra Big Data Node8, SR850</t>
  </si>
  <si>
    <t>(Reserve)</t>
    <phoneticPr fontId="75" type="noConversion"/>
  </si>
  <si>
    <t>TSM #2</t>
  </si>
  <si>
    <t>GigaRPTDB #2, SR850</t>
    <phoneticPr fontId="75" type="noConversion"/>
  </si>
  <si>
    <t>GigaRPTDB #4, SR850</t>
    <phoneticPr fontId="75" type="noConversion"/>
  </si>
  <si>
    <t xml:space="preserve">F12P1LIB2, </t>
    <phoneticPr fontId="75" type="noConversion"/>
  </si>
  <si>
    <t>for MES, #502</t>
    <phoneticPr fontId="75" type="noConversion"/>
  </si>
  <si>
    <t>f12p1netapp02, #505</t>
    <phoneticPr fontId="75" type="noConversion"/>
  </si>
  <si>
    <t>f12p1netapp04, #507</t>
    <phoneticPr fontId="75" type="noConversion"/>
  </si>
  <si>
    <t>(MMXMSM GIGARPT DB&amp;AP) w/redunancy, FS7300</t>
    <phoneticPr fontId="75" type="noConversion"/>
  </si>
  <si>
    <t>OA&amp;AP Storage2, Netapp C30</t>
    <phoneticPr fontId="75" type="noConversion"/>
  </si>
  <si>
    <t xml:space="preserve">F12P1LIB2-EXP, </t>
    <phoneticPr fontId="75" type="noConversion"/>
  </si>
  <si>
    <t>Tape Library Expansion, TS4300</t>
  </si>
  <si>
    <t>f12p1netapp06, #510</t>
    <phoneticPr fontId="75" type="noConversion"/>
  </si>
  <si>
    <t>OA&amp;DB Backup Storage2, FS2820</t>
    <phoneticPr fontId="75" type="noConversion"/>
  </si>
  <si>
    <t>Expansion, #511</t>
    <phoneticPr fontId="75" type="noConversion"/>
  </si>
  <si>
    <t>OA&amp;DB Backup Storage2 expansion, FS2820</t>
    <phoneticPr fontId="75" type="noConversion"/>
  </si>
  <si>
    <t>vf12p1c1133le.vsmc.com</t>
  </si>
  <si>
    <t>vf12p1c1233le.vsmc.com</t>
  </si>
  <si>
    <t>vf12p1c1131le.vsmc.com</t>
  </si>
  <si>
    <t>vf12p1c1231le.vsmc.com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</si>
</sst>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000"/>
  </numFmts>
  <fonts count="135">
    <font>
      <sz val="12"/>
      <color theme="1"/>
      <name val="Arial"/>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1"/>
      <color theme="1"/>
      <name val="Calibri"/>
      <family val="2"/>
      <charset val="134"/>
      <scheme val="minor"/>
    </font>
    <font>
      <sz val="12"/>
      <color theme="1"/>
      <name val="Calibri"/>
      <family val="2"/>
      <charset val="136"/>
      <scheme val="minor"/>
    </font>
    <font>
      <sz val="12"/>
      <color theme="1"/>
      <name val="Calibri"/>
      <family val="2"/>
      <charset val="136"/>
      <scheme val="minor"/>
    </font>
    <font>
      <sz val="9"/>
      <name val="細明體"/>
      <family val="3"/>
      <charset val="136"/>
    </font>
    <font>
      <sz val="12"/>
      <color theme="1"/>
      <name val="Arial"/>
      <family val="2"/>
    </font>
    <font>
      <sz val="11"/>
      <color theme="1"/>
      <name val="Calibri"/>
      <family val="2"/>
      <scheme val="minor"/>
    </font>
    <font>
      <sz val="9"/>
      <name val="Wawati TC"/>
      <family val="3"/>
      <charset val="136"/>
    </font>
    <font>
      <sz val="12"/>
      <color theme="1"/>
      <name val="Calibri"/>
      <family val="2"/>
      <scheme val="minor"/>
    </font>
    <font>
      <sz val="10"/>
      <name val="MingLiU"/>
      <family val="3"/>
      <charset val="136"/>
    </font>
    <font>
      <sz val="12"/>
      <color theme="0"/>
      <name val="Calibri"/>
      <family val="2"/>
      <charset val="136"/>
      <scheme val="minor"/>
    </font>
    <font>
      <sz val="12"/>
      <color theme="1"/>
      <name val="微軟正黑體"/>
      <family val="2"/>
      <charset val="136"/>
    </font>
    <font>
      <sz val="12"/>
      <color theme="1"/>
      <name val="Arial"/>
      <family val="2"/>
    </font>
    <font>
      <sz val="11"/>
      <color theme="1"/>
      <name val="微軟正黑體"/>
      <family val="2"/>
      <charset val="136"/>
    </font>
    <font>
      <sz val="16"/>
      <color theme="1"/>
      <name val="微軟正黑體"/>
      <family val="2"/>
      <charset val="136"/>
    </font>
    <font>
      <sz val="12"/>
      <name val="微軟正黑體"/>
      <family val="2"/>
      <charset val="136"/>
    </font>
    <font>
      <sz val="12"/>
      <color theme="3" tint="0.499984740745262"/>
      <name val="微軟正黑體"/>
      <family val="2"/>
      <charset val="136"/>
    </font>
    <font>
      <sz val="16"/>
      <color rgb="FFFFFFFF"/>
      <name val="微軟正黑體"/>
      <family val="2"/>
      <charset val="136"/>
    </font>
    <font>
      <sz val="16"/>
      <color theme="0"/>
      <name val="微軟正黑體"/>
      <family val="2"/>
      <charset val="136"/>
    </font>
    <font>
      <sz val="12"/>
      <color theme="0"/>
      <name val="微軟正黑體"/>
      <family val="2"/>
      <charset val="136"/>
    </font>
    <font>
      <sz val="12"/>
      <color rgb="FFCC0000"/>
      <name val="微軟正黑體"/>
      <family val="2"/>
      <charset val="136"/>
    </font>
    <font>
      <sz val="11"/>
      <name val="微軟正黑體"/>
      <family val="2"/>
      <charset val="136"/>
    </font>
    <font>
      <sz val="10"/>
      <color theme="1"/>
      <name val="微軟正黑體"/>
      <family val="2"/>
      <charset val="136"/>
    </font>
    <font>
      <sz val="18"/>
      <color theme="0"/>
      <name val="微軟正黑體"/>
      <family val="2"/>
      <charset val="136"/>
    </font>
    <font>
      <sz val="9"/>
      <name val="Calibri"/>
      <family val="3"/>
      <charset val="136"/>
      <scheme val="minor"/>
    </font>
    <font>
      <sz val="12"/>
      <color rgb="FF9C0006"/>
      <name val="Calibri"/>
      <family val="2"/>
      <charset val="136"/>
      <scheme val="minor"/>
    </font>
    <font>
      <sz val="12"/>
      <color theme="1"/>
      <name val="Microsoft JhengHei"/>
      <family val="2"/>
    </font>
    <font>
      <sz val="12"/>
      <name val="Microsoft YaHei"/>
      <family val="2"/>
      <charset val="134"/>
    </font>
    <font>
      <sz val="12"/>
      <color rgb="FFFF0000"/>
      <name val="Arial"/>
      <family val="2"/>
    </font>
    <font>
      <sz val="12"/>
      <color rgb="FF000000"/>
      <name val="Microsoft JhengHei"/>
      <family val="2"/>
      <charset val="136"/>
    </font>
    <font>
      <sz val="12"/>
      <color rgb="FFFF0000"/>
      <name val="Microsoft JhengHei"/>
      <family val="2"/>
    </font>
    <font>
      <sz val="12"/>
      <color rgb="FFFF0000"/>
      <name val="Microsoft JhengHei"/>
      <family val="2"/>
      <charset val="136"/>
    </font>
    <font>
      <b/>
      <sz val="12"/>
      <color theme="1"/>
      <name val="微軟正黑體"/>
      <family val="2"/>
      <charset val="136"/>
    </font>
    <font>
      <b/>
      <sz val="12"/>
      <name val="微軟正黑體"/>
      <family val="2"/>
      <charset val="136"/>
    </font>
    <font>
      <sz val="12"/>
      <color rgb="FF000000"/>
      <name val="新細明體"/>
      <family val="1"/>
      <charset val="136"/>
    </font>
    <font>
      <sz val="11"/>
      <name val="Calibri"/>
      <family val="2"/>
    </font>
    <font>
      <sz val="12"/>
      <color rgb="FFFFFFFF"/>
      <name val="新細明體"/>
      <family val="1"/>
      <charset val="136"/>
    </font>
    <font>
      <sz val="12"/>
      <color rgb="FF222222"/>
      <name val="微軟正黑體"/>
      <family val="2"/>
      <charset val="136"/>
    </font>
    <font>
      <sz val="12"/>
      <color theme="1"/>
      <name val="Helvetica"/>
      <family val="2"/>
    </font>
    <font>
      <b/>
      <sz val="28"/>
      <color theme="0"/>
      <name val="Helvetica"/>
      <family val="2"/>
    </font>
    <font>
      <sz val="14"/>
      <color theme="1"/>
      <name val="Helvetica"/>
      <family val="2"/>
    </font>
    <font>
      <b/>
      <sz val="12"/>
      <color theme="0"/>
      <name val="Helvetica"/>
      <family val="2"/>
    </font>
    <font>
      <b/>
      <sz val="14"/>
      <color theme="0"/>
      <name val="Helvetica"/>
      <family val="2"/>
    </font>
    <font>
      <b/>
      <sz val="12"/>
      <color theme="1"/>
      <name val="Helvetica"/>
      <family val="2"/>
    </font>
    <font>
      <b/>
      <sz val="14"/>
      <color theme="0"/>
      <name val="PMingLiU"/>
      <family val="1"/>
      <charset val="136"/>
    </font>
    <font>
      <sz val="12"/>
      <color rgb="FF000000"/>
      <name val="Helvetica"/>
      <family val="2"/>
    </font>
    <font>
      <b/>
      <sz val="14"/>
      <color theme="0"/>
      <name val="Cambria"/>
      <family val="1"/>
    </font>
    <font>
      <b/>
      <sz val="14"/>
      <color theme="0"/>
      <name val="PMingLiU"/>
      <family val="2"/>
      <charset val="136"/>
    </font>
    <font>
      <b/>
      <sz val="12"/>
      <color theme="1"/>
      <name val="PMingLiU"/>
      <family val="2"/>
      <charset val="136"/>
    </font>
    <font>
      <sz val="15"/>
      <color rgb="FF000000"/>
      <name val="Calibri"/>
      <family val="2"/>
    </font>
    <font>
      <sz val="9"/>
      <name val="新細明體"/>
      <family val="1"/>
      <charset val="136"/>
    </font>
    <font>
      <sz val="11"/>
      <name val="Arial"/>
      <family val="2"/>
    </font>
    <font>
      <b/>
      <sz val="18"/>
      <color theme="0"/>
      <name val="Arial"/>
      <family val="2"/>
    </font>
    <font>
      <sz val="11"/>
      <color theme="1"/>
      <name val="Arial"/>
      <family val="2"/>
    </font>
    <font>
      <sz val="10.5"/>
      <color theme="1"/>
      <name val="Arial"/>
      <family val="2"/>
    </font>
    <font>
      <b/>
      <sz val="10.5"/>
      <color theme="1"/>
      <name val="Arial"/>
      <family val="2"/>
    </font>
    <font>
      <sz val="10"/>
      <name val="Calibri"/>
      <family val="2"/>
      <scheme val="major"/>
    </font>
    <font>
      <sz val="10"/>
      <name val="Calibri"/>
      <family val="2"/>
      <scheme val="minor"/>
    </font>
    <font>
      <sz val="12"/>
      <color theme="1"/>
      <name val="Calibri"/>
      <family val="1"/>
      <charset val="136"/>
      <scheme val="minor"/>
    </font>
    <font>
      <sz val="6"/>
      <color theme="1"/>
      <name val="微軟正黑體"/>
      <family val="2"/>
      <charset val="136"/>
    </font>
    <font>
      <sz val="12"/>
      <color theme="0" tint="-0.499984740745262"/>
      <name val="微軟正黑體"/>
      <family val="2"/>
      <charset val="136"/>
    </font>
    <font>
      <sz val="18"/>
      <color theme="1"/>
      <name val="Helvetica"/>
      <family val="2"/>
      <charset val="136"/>
    </font>
    <font>
      <sz val="18"/>
      <color theme="1"/>
      <name val="Helvetica"/>
      <family val="2"/>
    </font>
    <font>
      <sz val="12"/>
      <color theme="1"/>
      <name val="MicrosoftJhengHeiRegular"/>
      <family val="2"/>
      <charset val="136"/>
    </font>
    <font>
      <b/>
      <sz val="12"/>
      <color rgb="FF000000"/>
      <name val="Calibri"/>
      <family val="2"/>
    </font>
    <font>
      <sz val="9"/>
      <name val="Calibri"/>
      <family val="2"/>
      <charset val="136"/>
      <scheme val="minor"/>
    </font>
    <font>
      <b/>
      <sz val="14"/>
      <color theme="0"/>
      <name val="Calibri"/>
      <family val="2"/>
    </font>
    <font>
      <sz val="12"/>
      <color theme="1"/>
      <name val="Calibri"/>
      <family val="2"/>
    </font>
    <font>
      <sz val="12"/>
      <color rgb="FF000000"/>
      <name val="Calibri"/>
      <family val="2"/>
    </font>
    <font>
      <sz val="9"/>
      <name val="MicrosoftJhengHeiRegular"/>
      <family val="2"/>
      <charset val="136"/>
    </font>
    <font>
      <b/>
      <sz val="12"/>
      <color rgb="FFC00000"/>
      <name val="Calibri"/>
      <family val="2"/>
    </font>
    <font>
      <b/>
      <sz val="12"/>
      <color theme="1"/>
      <name val="Calibri"/>
      <family val="2"/>
    </font>
    <font>
      <sz val="10"/>
      <color theme="1"/>
      <name val="Calibri"/>
      <family val="2"/>
    </font>
    <font>
      <sz val="12"/>
      <color theme="1"/>
      <name val="Microsoft JhengHei"/>
      <family val="2"/>
      <charset val="136"/>
    </font>
    <font>
      <sz val="11"/>
      <color theme="1"/>
      <name val="Calibri"/>
      <family val="2"/>
    </font>
    <font>
      <b/>
      <sz val="18"/>
      <color theme="0"/>
      <name val="Calibri"/>
      <family val="2"/>
      <scheme val="minor"/>
    </font>
    <font>
      <b/>
      <sz val="12"/>
      <name val="Calibri"/>
      <family val="2"/>
      <scheme val="minor"/>
    </font>
    <font>
      <sz val="12"/>
      <name val="Calibri"/>
      <family val="2"/>
      <scheme val="minor"/>
    </font>
    <font>
      <b/>
      <sz val="11"/>
      <color theme="1"/>
      <name val="Calibri"/>
      <family val="2"/>
      <scheme val="minor"/>
    </font>
    <font>
      <b/>
      <sz val="10.5"/>
      <color theme="1"/>
      <name val="Calibri"/>
      <family val="2"/>
      <scheme val="minor"/>
    </font>
    <font>
      <sz val="10.5"/>
      <color theme="1"/>
      <name val="Calibri"/>
      <family val="2"/>
      <scheme val="minor"/>
    </font>
    <font>
      <sz val="10.5"/>
      <name val="Calibri"/>
      <family val="2"/>
      <scheme val="minor"/>
    </font>
    <font>
      <sz val="18"/>
      <color theme="0"/>
      <name val="Calibri"/>
      <family val="2"/>
      <scheme val="minor"/>
    </font>
    <font>
      <b/>
      <sz val="12"/>
      <color theme="1"/>
      <name val="Calibri"/>
      <family val="2"/>
      <scheme val="minor"/>
    </font>
    <font>
      <sz val="18"/>
      <name val="Calibri"/>
      <family val="2"/>
      <scheme val="minor"/>
    </font>
    <font>
      <u/>
      <sz val="11"/>
      <color theme="10"/>
      <name val="Calibri"/>
      <family val="2"/>
      <scheme val="minor"/>
    </font>
    <font>
      <b/>
      <sz val="10.5"/>
      <color theme="0"/>
      <name val="Calibri"/>
      <family val="2"/>
      <scheme val="minor"/>
    </font>
    <font>
      <sz val="12"/>
      <name val="Arial"/>
      <family val="2"/>
    </font>
    <font>
      <b/>
      <u/>
      <sz val="10.5"/>
      <color theme="1"/>
      <name val="Calibri"/>
      <family val="2"/>
      <scheme val="minor"/>
    </font>
    <font>
      <sz val="11"/>
      <color rgb="FF000000"/>
      <name val="Calibri"/>
      <family val="2"/>
    </font>
    <font>
      <u/>
      <sz val="12"/>
      <color theme="10"/>
      <name val="Arial"/>
      <family val="2"/>
    </font>
    <font>
      <sz val="10"/>
      <name val="Microsoft JhengHei"/>
      <family val="2"/>
      <charset val="136"/>
    </font>
    <font>
      <sz val="10"/>
      <name val="Calibri"/>
      <family val="2"/>
      <charset val="1"/>
    </font>
    <font>
      <sz val="10"/>
      <name val="Aptos"/>
      <family val="2"/>
    </font>
    <font>
      <sz val="10"/>
      <name val="Aptos"/>
      <family val="2"/>
      <charset val="1"/>
    </font>
    <font>
      <sz val="10.5"/>
      <color theme="1"/>
      <name val="Microsoft JhengHei"/>
      <family val="2"/>
      <charset val="136"/>
    </font>
    <font>
      <sz val="10.5"/>
      <color theme="1"/>
      <name val="Microsoft JhengHei"/>
      <family val="3"/>
      <charset val="136"/>
    </font>
    <font>
      <strike/>
      <sz val="10.5"/>
      <color theme="1"/>
      <name val="Calibri"/>
      <family val="2"/>
      <scheme val="minor"/>
    </font>
    <font>
      <strike/>
      <sz val="12"/>
      <color theme="1"/>
      <name val="Calibri"/>
      <family val="2"/>
      <scheme val="minor"/>
    </font>
    <font>
      <strike/>
      <sz val="10.5"/>
      <name val="Calibri"/>
      <family val="2"/>
      <scheme val="minor"/>
    </font>
    <font>
      <b/>
      <strike/>
      <sz val="10.5"/>
      <color theme="1"/>
      <name val="Calibri"/>
      <family val="2"/>
      <scheme val="minor"/>
    </font>
    <font>
      <b/>
      <strike/>
      <sz val="11"/>
      <color theme="1"/>
      <name val="Calibri"/>
      <family val="2"/>
      <scheme val="minor"/>
    </font>
    <font>
      <sz val="12"/>
      <color theme="9"/>
      <name val="微軟正黑體"/>
      <family val="2"/>
      <charset val="136"/>
    </font>
    <font>
      <b/>
      <sz val="14"/>
      <color rgb="FFFFFFFF"/>
      <name val="Calibri"/>
      <family val="2"/>
    </font>
    <font>
      <b/>
      <sz val="14"/>
      <color rgb="FFFFFF00"/>
      <name val="Calibri"/>
      <family val="2"/>
    </font>
    <font>
      <b/>
      <sz val="12"/>
      <color rgb="FF26B0F1"/>
      <name val="Calibri"/>
      <family val="2"/>
    </font>
    <font>
      <b/>
      <sz val="12"/>
      <color rgb="FF00B0F0"/>
      <name val="Calibri"/>
      <family val="2"/>
    </font>
    <font>
      <sz val="12"/>
      <name val="Calibri"/>
      <family val="2"/>
    </font>
    <font>
      <sz val="12"/>
      <color rgb="FF26B0F1"/>
      <name val="Calibri"/>
      <family val="2"/>
    </font>
    <font>
      <sz val="12"/>
      <color rgb="FF006100"/>
      <name val="微軟正黑體"/>
      <family val="2"/>
      <charset val="136"/>
    </font>
    <font>
      <b/>
      <sz val="12"/>
      <name val="Calibri"/>
      <family val="2"/>
    </font>
    <font>
      <b/>
      <sz val="12"/>
      <color theme="4" tint="0.39997558519241921"/>
      <name val="Calibri"/>
      <family val="2"/>
    </font>
    <font>
      <b/>
      <sz val="12"/>
      <color theme="0"/>
      <name val="Calibri"/>
      <family val="2"/>
    </font>
    <font>
      <sz val="12"/>
      <color rgb="FFFF0000"/>
      <name val="Calibri"/>
      <family val="2"/>
    </font>
    <font>
      <sz val="12"/>
      <color theme="7" tint="-0.249977111117893"/>
      <name val="Calibri"/>
      <family val="2"/>
    </font>
    <font>
      <sz val="12"/>
      <color rgb="FF2756F4"/>
      <name val="Calibri"/>
      <family val="2"/>
    </font>
    <font>
      <sz val="12"/>
      <color rgb="FFC00000"/>
      <name val="Calibri"/>
      <family val="2"/>
    </font>
    <font>
      <sz val="12"/>
      <color theme="1"/>
      <name val="細明體"/>
      <family val="3"/>
      <charset val="136"/>
    </font>
    <font>
      <sz val="12"/>
      <color theme="3" tint="0.499984740745262"/>
      <name val="Calibri"/>
      <family val="2"/>
    </font>
    <font>
      <strike/>
      <sz val="12"/>
      <color theme="1"/>
      <name val="Calibri"/>
      <family val="2"/>
    </font>
    <font>
      <sz val="12"/>
      <color rgb="FFD6D6D6"/>
      <name val="Calibri"/>
      <family val="2"/>
    </font>
    <font>
      <sz val="12"/>
      <color theme="8" tint="-0.249977111117893"/>
      <name val="Calibri"/>
      <family val="2"/>
    </font>
    <font>
      <sz val="12"/>
      <color rgb="FF333333"/>
      <name val="Calibri"/>
      <family val="2"/>
    </font>
    <font>
      <strike/>
      <sz val="12"/>
      <name val="Calibri"/>
      <family val="2"/>
    </font>
    <font>
      <b/>
      <sz val="12"/>
      <color theme="8" tint="-0.249977111117893"/>
      <name val="Calibri"/>
      <family val="2"/>
    </font>
  </fonts>
  <fills count="69">
    <fill>
      <patternFill patternType="none"/>
    </fill>
    <fill>
      <patternFill patternType="gray125"/>
    </fill>
    <fill>
      <patternFill patternType="solid">
        <fgColor rgb="FF99CCFF"/>
        <bgColor rgb="FF99CCFF"/>
      </patternFill>
    </fill>
    <fill>
      <patternFill patternType="solid">
        <fgColor rgb="FFFFFFFF"/>
        <bgColor rgb="FFFFFFFF"/>
      </patternFill>
    </fill>
    <fill>
      <patternFill patternType="solid">
        <fgColor theme="4"/>
        <bgColor theme="4"/>
      </patternFill>
    </fill>
    <fill>
      <patternFill patternType="solid">
        <fgColor rgb="FF7F7F7F"/>
        <bgColor rgb="FF7F7F7F"/>
      </patternFill>
    </fill>
    <fill>
      <patternFill patternType="solid">
        <fgColor rgb="FF9CC2E5"/>
        <bgColor rgb="FF9CC2E5"/>
      </patternFill>
    </fill>
    <fill>
      <patternFill patternType="solid">
        <fgColor rgb="FFA8D08D"/>
        <bgColor rgb="FFA8D08D"/>
      </patternFill>
    </fill>
    <fill>
      <patternFill patternType="solid">
        <fgColor rgb="FFA5A5A5"/>
        <bgColor rgb="FFA5A5A5"/>
      </patternFill>
    </fill>
    <fill>
      <patternFill patternType="solid">
        <fgColor rgb="FFBFBFBF"/>
        <bgColor rgb="FFBFBFBF"/>
      </patternFill>
    </fill>
    <fill>
      <patternFill patternType="solid">
        <fgColor theme="1"/>
        <bgColor rgb="FFA5A5A5"/>
      </patternFill>
    </fill>
    <fill>
      <patternFill patternType="solid">
        <fgColor rgb="FFFFFF00"/>
        <bgColor indexed="64"/>
      </patternFill>
    </fill>
    <fill>
      <patternFill patternType="solid">
        <fgColor theme="4"/>
      </patternFill>
    </fill>
    <fill>
      <patternFill patternType="solid">
        <fgColor theme="8" tint="0.39997558519241921"/>
        <bgColor indexed="65"/>
      </patternFill>
    </fill>
    <fill>
      <patternFill patternType="solid">
        <fgColor theme="9" tint="0.39997558519241921"/>
        <bgColor indexed="65"/>
      </patternFill>
    </fill>
    <fill>
      <patternFill patternType="solid">
        <fgColor rgb="FFB8CCE4"/>
        <bgColor rgb="FFB8CCE4"/>
      </patternFill>
    </fill>
    <fill>
      <patternFill patternType="solid">
        <fgColor rgb="FF366092"/>
        <bgColor rgb="FF366092"/>
      </patternFill>
    </fill>
    <fill>
      <patternFill patternType="solid">
        <fgColor rgb="FFDBE5F1"/>
        <bgColor rgb="FFDBE5F1"/>
      </patternFill>
    </fill>
    <fill>
      <patternFill patternType="solid">
        <fgColor theme="5"/>
        <bgColor indexed="64"/>
      </patternFill>
    </fill>
    <fill>
      <patternFill patternType="solid">
        <fgColor rgb="FFFFC7CE"/>
      </patternFill>
    </fill>
    <fill>
      <patternFill patternType="solid">
        <fgColor rgb="FF7030A0"/>
        <bgColor rgb="FF7030A0"/>
      </patternFill>
    </fill>
    <fill>
      <patternFill patternType="solid">
        <fgColor rgb="FF4BACC6"/>
        <bgColor rgb="FF4BACC6"/>
      </patternFill>
    </fill>
    <fill>
      <patternFill patternType="solid">
        <fgColor rgb="FFFF0000"/>
        <bgColor rgb="FFFF0000"/>
      </patternFill>
    </fill>
    <fill>
      <patternFill patternType="solid">
        <fgColor theme="9" tint="-0.249977111117893"/>
        <bgColor indexed="64"/>
      </patternFill>
    </fill>
    <fill>
      <patternFill patternType="solid">
        <fgColor theme="1" tint="0.34998626667073579"/>
        <bgColor indexed="64"/>
      </patternFill>
    </fill>
    <fill>
      <patternFill patternType="solid">
        <fgColor theme="6" tint="0.79998168889431442"/>
        <bgColor indexed="64"/>
      </patternFill>
    </fill>
    <fill>
      <patternFill patternType="solid">
        <fgColor rgb="FFEBF1DE"/>
        <bgColor rgb="FF000000"/>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rgb="FF000000"/>
      </patternFill>
    </fill>
    <fill>
      <patternFill patternType="solid">
        <fgColor theme="4"/>
        <bgColor rgb="FF000000"/>
      </patternFill>
    </fill>
    <fill>
      <patternFill patternType="solid">
        <fgColor theme="5"/>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rgb="FF7030A0"/>
      </patternFill>
    </fill>
    <fill>
      <patternFill patternType="solid">
        <fgColor theme="8" tint="0.59999389629810485"/>
        <bgColor indexed="64"/>
      </patternFill>
    </fill>
    <fill>
      <patternFill patternType="solid">
        <fgColor rgb="FFFFFF00"/>
        <bgColor rgb="FFFFFFFF"/>
      </patternFill>
    </fill>
    <fill>
      <patternFill patternType="solid">
        <fgColor theme="9"/>
        <bgColor rgb="FFFFFFFF"/>
      </patternFill>
    </fill>
    <fill>
      <patternFill patternType="solid">
        <fgColor theme="9" tint="0.59999389629810485"/>
        <bgColor indexed="64"/>
      </patternFill>
    </fill>
    <fill>
      <patternFill patternType="solid">
        <fgColor rgb="FF156082"/>
        <bgColor rgb="FF000000"/>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79998168889431442"/>
        <bgColor rgb="FF000000"/>
      </patternFill>
    </fill>
    <fill>
      <patternFill patternType="solid">
        <fgColor rgb="FFFF0000"/>
        <bgColor rgb="FFFFFFFF"/>
      </patternFill>
    </fill>
    <fill>
      <patternFill patternType="solid">
        <fgColor rgb="FFC6EFCE"/>
        <bgColor rgb="FFC6EFCE"/>
      </patternFill>
    </fill>
    <fill>
      <patternFill patternType="solid">
        <fgColor rgb="FFFFB6FF"/>
        <bgColor indexed="64"/>
      </patternFill>
    </fill>
    <fill>
      <patternFill patternType="solid">
        <fgColor rgb="FFD6B88E"/>
        <bgColor indexed="64"/>
      </patternFill>
    </fill>
    <fill>
      <patternFill patternType="solid">
        <fgColor theme="0" tint="-4.9989318521683403E-2"/>
        <bgColor rgb="FF000000"/>
      </patternFill>
    </fill>
    <fill>
      <patternFill patternType="solid">
        <fgColor rgb="FFD3B5FF"/>
        <bgColor indexed="64"/>
      </patternFill>
    </fill>
    <fill>
      <patternFill patternType="solid">
        <fgColor rgb="FF47D35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3"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6"/>
        <bgColor rgb="FFFFFFFF"/>
      </patternFill>
    </fill>
    <fill>
      <patternFill patternType="solid">
        <fgColor rgb="FF75FFF5"/>
        <bgColor indexed="64"/>
      </patternFill>
    </fill>
    <fill>
      <patternFill patternType="solid">
        <fgColor rgb="FFE49AE5"/>
        <bgColor indexed="64"/>
      </patternFill>
    </fill>
    <fill>
      <patternFill patternType="solid">
        <fgColor theme="8" tint="0.79998168889431442"/>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theme="0"/>
      </top>
      <bottom style="thin">
        <color theme="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rgb="FF000000"/>
      </top>
      <bottom/>
      <diagonal/>
    </border>
    <border>
      <left/>
      <right/>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top/>
      <bottom style="thin">
        <color indexed="64"/>
      </bottom>
      <diagonal/>
    </border>
    <border>
      <left style="thin">
        <color rgb="FF000000"/>
      </left>
      <right style="thin">
        <color indexed="64"/>
      </right>
      <top style="thin">
        <color rgb="FF000000"/>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s>
  <cellStyleXfs count="35">
    <xf numFmtId="0" fontId="0" fillId="0" borderId="0"/>
    <xf numFmtId="0" fontId="16" fillId="0" borderId="2"/>
    <xf numFmtId="0" fontId="16" fillId="0" borderId="2"/>
    <xf numFmtId="0" fontId="18" fillId="0" borderId="2"/>
    <xf numFmtId="0" fontId="19" fillId="0" borderId="2"/>
    <xf numFmtId="0" fontId="20" fillId="12" borderId="2" applyNumberFormat="0" applyBorder="0" applyAlignment="0" applyProtection="0">
      <alignment vertical="center"/>
    </xf>
    <xf numFmtId="0" fontId="13" fillId="0" borderId="2">
      <alignment vertical="center"/>
    </xf>
    <xf numFmtId="0" fontId="13" fillId="13" borderId="2" applyNumberFormat="0" applyBorder="0" applyAlignment="0" applyProtection="0">
      <alignment vertical="center"/>
    </xf>
    <xf numFmtId="0" fontId="13" fillId="14" borderId="2" applyNumberFormat="0" applyBorder="0" applyAlignment="0" applyProtection="0">
      <alignment vertical="center"/>
    </xf>
    <xf numFmtId="0" fontId="22" fillId="0" borderId="2"/>
    <xf numFmtId="0" fontId="15" fillId="0" borderId="2"/>
    <xf numFmtId="0" fontId="15" fillId="0" borderId="2"/>
    <xf numFmtId="0" fontId="12" fillId="0" borderId="2">
      <alignment vertical="center"/>
    </xf>
    <xf numFmtId="0" fontId="12" fillId="13" borderId="2" applyNumberFormat="0" applyBorder="0" applyAlignment="0" applyProtection="0">
      <alignment vertical="center"/>
    </xf>
    <xf numFmtId="0" fontId="12" fillId="14" borderId="2" applyNumberFormat="0" applyBorder="0" applyAlignment="0" applyProtection="0">
      <alignment vertical="center"/>
    </xf>
    <xf numFmtId="0" fontId="15" fillId="0" borderId="2"/>
    <xf numFmtId="0" fontId="35" fillId="19" borderId="0" applyNumberFormat="0" applyBorder="0" applyAlignment="0" applyProtection="0">
      <alignment vertical="center"/>
    </xf>
    <xf numFmtId="0" fontId="11" fillId="0" borderId="2">
      <alignment vertical="center"/>
    </xf>
    <xf numFmtId="0" fontId="15" fillId="0" borderId="2"/>
    <xf numFmtId="0" fontId="15" fillId="0" borderId="2"/>
    <xf numFmtId="0" fontId="10" fillId="0" borderId="2">
      <alignment vertical="center"/>
    </xf>
    <xf numFmtId="0" fontId="20" fillId="12" borderId="0" applyNumberFormat="0" applyBorder="0" applyAlignment="0" applyProtection="0">
      <alignment vertical="center"/>
    </xf>
    <xf numFmtId="0" fontId="9" fillId="13" borderId="0" applyNumberFormat="0" applyBorder="0" applyAlignment="0" applyProtection="0">
      <alignment vertical="center"/>
    </xf>
    <xf numFmtId="0" fontId="68" fillId="0" borderId="2">
      <alignment vertical="center"/>
    </xf>
    <xf numFmtId="0" fontId="73" fillId="0" borderId="2">
      <alignment vertical="center"/>
    </xf>
    <xf numFmtId="0" fontId="8" fillId="0" borderId="2">
      <alignment vertical="center"/>
    </xf>
    <xf numFmtId="0" fontId="16" fillId="0" borderId="2"/>
    <xf numFmtId="0" fontId="95" fillId="0" borderId="2" applyNumberFormat="0" applyFill="0" applyBorder="0" applyAlignment="0" applyProtection="0"/>
    <xf numFmtId="0" fontId="100" fillId="0" borderId="0" applyNumberFormat="0" applyFill="0" applyBorder="0" applyAlignment="0" applyProtection="0"/>
    <xf numFmtId="0" fontId="7" fillId="0" borderId="2">
      <alignment vertical="center"/>
    </xf>
    <xf numFmtId="0" fontId="6" fillId="0" borderId="2">
      <alignment vertical="center"/>
    </xf>
    <xf numFmtId="0" fontId="5" fillId="0" borderId="2">
      <alignment vertical="center"/>
    </xf>
    <xf numFmtId="0" fontId="4" fillId="0" borderId="2">
      <alignment vertical="center"/>
    </xf>
    <xf numFmtId="0" fontId="3" fillId="0" borderId="2">
      <alignment vertical="center"/>
    </xf>
    <xf numFmtId="0" fontId="2" fillId="0" borderId="2">
      <alignment vertical="center"/>
    </xf>
  </cellStyleXfs>
  <cellXfs count="721">
    <xf numFmtId="0" fontId="0" fillId="0" borderId="0" xfId="0" applyAlignment="1">
      <alignment vertical="center"/>
    </xf>
    <xf numFmtId="0" fontId="23" fillId="0" borderId="2" xfId="1" applyFont="1"/>
    <xf numFmtId="0" fontId="23" fillId="0" borderId="9" xfId="1" applyFont="1" applyBorder="1"/>
    <xf numFmtId="0" fontId="25" fillId="3" borderId="1" xfId="10" applyFont="1" applyFill="1" applyBorder="1" applyAlignment="1">
      <alignment horizontal="left" vertical="center" wrapText="1"/>
    </xf>
    <xf numFmtId="0" fontId="27" fillId="4" borderId="1" xfId="10" applyFont="1" applyFill="1" applyBorder="1" applyAlignment="1">
      <alignment horizontal="left" vertical="center"/>
    </xf>
    <xf numFmtId="0" fontId="28" fillId="4" borderId="1" xfId="10" applyFont="1" applyFill="1" applyBorder="1" applyAlignment="1">
      <alignment horizontal="left" vertical="center"/>
    </xf>
    <xf numFmtId="0" fontId="21" fillId="0" borderId="1" xfId="10" applyFont="1" applyBorder="1" applyAlignment="1">
      <alignment horizontal="left" vertical="center"/>
    </xf>
    <xf numFmtId="0" fontId="29" fillId="10" borderId="1" xfId="10" applyFont="1" applyFill="1" applyBorder="1" applyAlignment="1">
      <alignment horizontal="center" vertical="center"/>
    </xf>
    <xf numFmtId="0" fontId="21" fillId="9" borderId="1" xfId="10" applyFont="1" applyFill="1" applyBorder="1" applyAlignment="1">
      <alignment horizontal="left" vertical="center" wrapText="1"/>
    </xf>
    <xf numFmtId="0" fontId="26" fillId="3" borderId="1" xfId="10" applyFont="1" applyFill="1" applyBorder="1" applyAlignment="1">
      <alignment horizontal="left" vertical="center" wrapText="1"/>
    </xf>
    <xf numFmtId="0" fontId="25" fillId="0" borderId="1" xfId="10" applyFont="1" applyBorder="1" applyAlignment="1">
      <alignment horizontal="left" vertical="center" wrapText="1"/>
    </xf>
    <xf numFmtId="0" fontId="30" fillId="0" borderId="1" xfId="10" applyFont="1" applyBorder="1" applyAlignment="1">
      <alignment horizontal="left" vertical="center"/>
    </xf>
    <xf numFmtId="0" fontId="21" fillId="3" borderId="1" xfId="10" applyFont="1" applyFill="1" applyBorder="1" applyAlignment="1">
      <alignment horizontal="left" vertical="center" wrapText="1"/>
    </xf>
    <xf numFmtId="0" fontId="21" fillId="0" borderId="1" xfId="10" applyFont="1" applyBorder="1" applyAlignment="1">
      <alignment horizontal="left" vertical="center" wrapText="1"/>
    </xf>
    <xf numFmtId="0" fontId="21" fillId="9" borderId="3" xfId="10" applyFont="1" applyFill="1" applyBorder="1" applyAlignment="1">
      <alignment horizontal="left" vertical="center" wrapText="1"/>
    </xf>
    <xf numFmtId="0" fontId="21" fillId="9" borderId="3" xfId="10" applyFont="1" applyFill="1" applyBorder="1" applyAlignment="1">
      <alignment horizontal="center" vertical="center" wrapText="1"/>
    </xf>
    <xf numFmtId="0" fontId="21" fillId="3" borderId="1" xfId="10" applyFont="1" applyFill="1" applyBorder="1" applyAlignment="1">
      <alignment horizontal="left" vertical="center"/>
    </xf>
    <xf numFmtId="0" fontId="21" fillId="9" borderId="4" xfId="10" applyFont="1" applyFill="1" applyBorder="1" applyAlignment="1">
      <alignment horizontal="left" vertical="center"/>
    </xf>
    <xf numFmtId="0" fontId="21" fillId="0" borderId="0" xfId="10" applyFont="1" applyBorder="1" applyAlignment="1">
      <alignment vertical="center"/>
    </xf>
    <xf numFmtId="0" fontId="24" fillId="0" borderId="0" xfId="10" applyFont="1" applyBorder="1" applyAlignment="1">
      <alignment vertical="center"/>
    </xf>
    <xf numFmtId="0" fontId="21" fillId="0" borderId="2" xfId="10" applyFont="1" applyAlignment="1">
      <alignment vertical="center"/>
    </xf>
    <xf numFmtId="0" fontId="21" fillId="0" borderId="2" xfId="10" applyFont="1" applyAlignment="1">
      <alignment horizontal="left" vertical="center"/>
    </xf>
    <xf numFmtId="0" fontId="24" fillId="0" borderId="2" xfId="10" applyFont="1" applyAlignment="1">
      <alignment vertical="center"/>
    </xf>
    <xf numFmtId="0" fontId="21" fillId="0" borderId="0" xfId="0" applyFont="1" applyAlignment="1">
      <alignment vertical="center"/>
    </xf>
    <xf numFmtId="0" fontId="21" fillId="0" borderId="2" xfId="0" applyFont="1" applyBorder="1" applyAlignment="1">
      <alignment vertical="center"/>
    </xf>
    <xf numFmtId="0" fontId="21" fillId="2" borderId="9" xfId="0" applyFont="1" applyFill="1" applyBorder="1" applyAlignment="1">
      <alignment horizontal="left" vertical="center"/>
    </xf>
    <xf numFmtId="0" fontId="21" fillId="2" borderId="9" xfId="0" applyFont="1" applyFill="1" applyBorder="1" applyAlignment="1">
      <alignment vertical="center" wrapText="1"/>
    </xf>
    <xf numFmtId="14" fontId="21" fillId="0" borderId="9" xfId="0" applyNumberFormat="1" applyFont="1" applyBorder="1" applyAlignment="1">
      <alignment horizontal="left" vertical="center"/>
    </xf>
    <xf numFmtId="0" fontId="21" fillId="0" borderId="9" xfId="0" applyFont="1" applyBorder="1" applyAlignment="1">
      <alignment horizontal="left" vertical="center" wrapText="1"/>
    </xf>
    <xf numFmtId="0" fontId="21" fillId="0" borderId="9" xfId="0" applyFont="1" applyBorder="1" applyAlignment="1">
      <alignment vertical="center" wrapText="1"/>
    </xf>
    <xf numFmtId="0" fontId="21" fillId="0" borderId="2" xfId="0" applyFont="1" applyBorder="1" applyAlignment="1">
      <alignment horizontal="left" vertical="center" wrapText="1"/>
    </xf>
    <xf numFmtId="0" fontId="21" fillId="0" borderId="9" xfId="0" applyFont="1" applyBorder="1" applyAlignment="1">
      <alignment horizontal="left" vertical="center"/>
    </xf>
    <xf numFmtId="0" fontId="25" fillId="0" borderId="9" xfId="0" applyFont="1" applyBorder="1" applyAlignment="1">
      <alignment vertical="center" wrapText="1"/>
    </xf>
    <xf numFmtId="0" fontId="21" fillId="0" borderId="0" xfId="0" applyFont="1" applyAlignment="1">
      <alignment vertical="center" wrapText="1"/>
    </xf>
    <xf numFmtId="0" fontId="23" fillId="0" borderId="2" xfId="1" applyFont="1" applyAlignment="1">
      <alignment horizontal="center" vertical="center"/>
    </xf>
    <xf numFmtId="0" fontId="32" fillId="0" borderId="1" xfId="1" applyFont="1" applyBorder="1"/>
    <xf numFmtId="0" fontId="32" fillId="0" borderId="1" xfId="1" applyFont="1" applyBorder="1" applyAlignment="1">
      <alignment horizontal="left"/>
    </xf>
    <xf numFmtId="0" fontId="23" fillId="0" borderId="9" xfId="1" applyFont="1" applyBorder="1" applyAlignment="1">
      <alignment horizontal="center" vertical="center"/>
    </xf>
    <xf numFmtId="0" fontId="32" fillId="17" borderId="1" xfId="1" applyFont="1" applyFill="1" applyBorder="1"/>
    <xf numFmtId="0" fontId="32" fillId="0" borderId="2" xfId="1" applyFont="1"/>
    <xf numFmtId="0" fontId="32" fillId="0" borderId="2" xfId="1" applyFont="1" applyAlignment="1">
      <alignment horizontal="left"/>
    </xf>
    <xf numFmtId="0" fontId="32" fillId="15" borderId="1" xfId="1" applyFont="1" applyFill="1" applyBorder="1"/>
    <xf numFmtId="0" fontId="32" fillId="15" borderId="1" xfId="1" applyFont="1" applyFill="1" applyBorder="1" applyAlignment="1">
      <alignment horizontal="center"/>
    </xf>
    <xf numFmtId="0" fontId="32" fillId="15" borderId="11" xfId="1" applyFont="1" applyFill="1" applyBorder="1" applyAlignment="1">
      <alignment horizontal="center" vertical="center"/>
    </xf>
    <xf numFmtId="0" fontId="32" fillId="15" borderId="11" xfId="1" applyFont="1" applyFill="1" applyBorder="1" applyAlignment="1">
      <alignment horizontal="center"/>
    </xf>
    <xf numFmtId="0" fontId="28" fillId="4" borderId="1" xfId="9" applyFont="1" applyFill="1" applyBorder="1" applyAlignment="1">
      <alignment horizontal="left" vertical="center"/>
    </xf>
    <xf numFmtId="0" fontId="28" fillId="4" borderId="1" xfId="9" applyFont="1" applyFill="1" applyBorder="1" applyAlignment="1">
      <alignment vertical="center"/>
    </xf>
    <xf numFmtId="0" fontId="28" fillId="4" borderId="3" xfId="9" applyFont="1" applyFill="1" applyBorder="1" applyAlignment="1">
      <alignment horizontal="left" vertical="center"/>
    </xf>
    <xf numFmtId="0" fontId="24" fillId="0" borderId="2" xfId="9" applyFont="1" applyAlignment="1">
      <alignment vertical="center"/>
    </xf>
    <xf numFmtId="0" fontId="21" fillId="6" borderId="1" xfId="9" applyFont="1" applyFill="1" applyBorder="1" applyAlignment="1">
      <alignment horizontal="left" vertical="center" wrapText="1"/>
    </xf>
    <xf numFmtId="0" fontId="21" fillId="6" borderId="1" xfId="9" applyFont="1" applyFill="1" applyBorder="1" applyAlignment="1">
      <alignment horizontal="center" vertical="center" wrapText="1"/>
    </xf>
    <xf numFmtId="0" fontId="21" fillId="6" borderId="3" xfId="9" applyFont="1" applyFill="1" applyBorder="1" applyAlignment="1">
      <alignment horizontal="center" vertical="center" wrapText="1"/>
    </xf>
    <xf numFmtId="0" fontId="21" fillId="0" borderId="2" xfId="9" applyFont="1" applyAlignment="1">
      <alignment vertical="center"/>
    </xf>
    <xf numFmtId="0" fontId="25" fillId="0" borderId="1" xfId="9" applyFont="1" applyBorder="1" applyAlignment="1">
      <alignment horizontal="left" vertical="center" wrapText="1"/>
    </xf>
    <xf numFmtId="0" fontId="21" fillId="11" borderId="1" xfId="9" applyFont="1" applyFill="1" applyBorder="1" applyAlignment="1">
      <alignment horizontal="center" vertical="center"/>
    </xf>
    <xf numFmtId="0" fontId="21" fillId="8" borderId="3" xfId="9" applyFont="1" applyFill="1" applyBorder="1" applyAlignment="1">
      <alignment horizontal="center" vertical="center"/>
    </xf>
    <xf numFmtId="0" fontId="21" fillId="8" borderId="9" xfId="9" applyFont="1" applyFill="1" applyBorder="1" applyAlignment="1">
      <alignment horizontal="center" vertical="center"/>
    </xf>
    <xf numFmtId="0" fontId="21" fillId="11" borderId="11" xfId="9" applyFont="1" applyFill="1" applyBorder="1" applyAlignment="1">
      <alignment horizontal="center" vertical="center"/>
    </xf>
    <xf numFmtId="0" fontId="21" fillId="11" borderId="13" xfId="9" applyFont="1" applyFill="1" applyBorder="1" applyAlignment="1">
      <alignment horizontal="center" vertical="center"/>
    </xf>
    <xf numFmtId="0" fontId="21" fillId="0" borderId="1" xfId="9" applyFont="1" applyBorder="1" applyAlignment="1">
      <alignment horizontal="center" vertical="center"/>
    </xf>
    <xf numFmtId="0" fontId="21" fillId="18" borderId="9" xfId="9" applyFont="1" applyFill="1" applyBorder="1" applyAlignment="1">
      <alignment horizontal="center" vertical="center"/>
    </xf>
    <xf numFmtId="0" fontId="21" fillId="11" borderId="9" xfId="9" applyFont="1" applyFill="1" applyBorder="1" applyAlignment="1">
      <alignment horizontal="center" vertical="center"/>
    </xf>
    <xf numFmtId="0" fontId="21" fillId="6" borderId="11" xfId="9" applyFont="1" applyFill="1" applyBorder="1" applyAlignment="1">
      <alignment horizontal="center" vertical="center" wrapText="1"/>
    </xf>
    <xf numFmtId="0" fontId="21" fillId="0" borderId="9" xfId="9" applyFont="1" applyBorder="1" applyAlignment="1">
      <alignment horizontal="center" vertical="center"/>
    </xf>
    <xf numFmtId="0" fontId="21" fillId="0" borderId="2" xfId="9" applyFont="1" applyAlignment="1">
      <alignment horizontal="center" vertical="center"/>
    </xf>
    <xf numFmtId="0" fontId="21" fillId="11" borderId="9" xfId="9" applyFont="1" applyFill="1" applyBorder="1" applyAlignment="1">
      <alignment horizontal="left" vertical="center"/>
    </xf>
    <xf numFmtId="0" fontId="29" fillId="4" borderId="1" xfId="9" applyFont="1" applyFill="1" applyBorder="1" applyAlignment="1">
      <alignment vertical="center"/>
    </xf>
    <xf numFmtId="0" fontId="29" fillId="5" borderId="1" xfId="10" applyFont="1" applyFill="1" applyBorder="1" applyAlignment="1">
      <alignment horizontal="left" vertical="center"/>
    </xf>
    <xf numFmtId="0" fontId="21" fillId="6" borderId="1" xfId="10" applyFont="1" applyFill="1" applyBorder="1" applyAlignment="1">
      <alignment horizontal="left" vertical="center" wrapText="1"/>
    </xf>
    <xf numFmtId="0" fontId="21" fillId="6" borderId="4" xfId="10" applyFont="1" applyFill="1" applyBorder="1" applyAlignment="1">
      <alignment horizontal="left" vertical="center" wrapText="1"/>
    </xf>
    <xf numFmtId="0" fontId="21" fillId="6" borderId="3" xfId="10" applyFont="1" applyFill="1" applyBorder="1" applyAlignment="1">
      <alignment horizontal="left" vertical="center" wrapText="1"/>
    </xf>
    <xf numFmtId="0" fontId="21" fillId="7" borderId="1" xfId="10" applyFont="1" applyFill="1" applyBorder="1" applyAlignment="1">
      <alignment horizontal="left" vertical="center" wrapText="1"/>
    </xf>
    <xf numFmtId="0" fontId="21" fillId="0" borderId="11" xfId="10" applyFont="1" applyBorder="1" applyAlignment="1">
      <alignment vertical="center"/>
    </xf>
    <xf numFmtId="0" fontId="21" fillId="11" borderId="1" xfId="9" applyFont="1" applyFill="1" applyBorder="1" applyAlignment="1">
      <alignment vertical="center" wrapText="1"/>
    </xf>
    <xf numFmtId="0" fontId="35" fillId="19" borderId="3" xfId="16" applyBorder="1" applyAlignment="1">
      <alignment horizontal="center" vertical="center"/>
    </xf>
    <xf numFmtId="0" fontId="0" fillId="0" borderId="0" xfId="0" applyAlignment="1">
      <alignment horizontal="left" vertical="center"/>
    </xf>
    <xf numFmtId="0" fontId="15" fillId="0" borderId="0" xfId="0" applyFont="1" applyAlignment="1">
      <alignment horizontal="left" vertical="center"/>
    </xf>
    <xf numFmtId="0" fontId="0" fillId="0" borderId="0" xfId="0" applyAlignment="1">
      <alignment horizontal="left" vertical="center" wrapText="1"/>
    </xf>
    <xf numFmtId="0" fontId="15" fillId="0" borderId="0" xfId="0" applyFont="1" applyAlignment="1">
      <alignment horizontal="left" vertical="center" wrapText="1"/>
    </xf>
    <xf numFmtId="0" fontId="36" fillId="0" borderId="0" xfId="0" applyFont="1" applyAlignment="1">
      <alignment horizontal="left" vertical="center"/>
    </xf>
    <xf numFmtId="0" fontId="0" fillId="0" borderId="0" xfId="0"/>
    <xf numFmtId="0" fontId="36" fillId="0" borderId="0" xfId="0" applyFont="1" applyAlignment="1">
      <alignment horizontal="left" vertical="center" wrapText="1"/>
    </xf>
    <xf numFmtId="0" fontId="21" fillId="0" borderId="0" xfId="0" applyFont="1" applyAlignment="1">
      <alignment horizontal="left" vertical="center"/>
    </xf>
    <xf numFmtId="0" fontId="21" fillId="2" borderId="9" xfId="0" applyFont="1" applyFill="1" applyBorder="1" applyAlignment="1">
      <alignment horizontal="center" vertical="center"/>
    </xf>
    <xf numFmtId="14" fontId="21" fillId="0" borderId="9" xfId="0" applyNumberFormat="1" applyFont="1" applyBorder="1" applyAlignment="1">
      <alignment horizontal="center" vertical="center"/>
    </xf>
    <xf numFmtId="0" fontId="21" fillId="0" borderId="0" xfId="0" applyFont="1" applyAlignment="1">
      <alignment horizontal="center" vertical="center"/>
    </xf>
    <xf numFmtId="14" fontId="25" fillId="0" borderId="9" xfId="0" applyNumberFormat="1" applyFont="1" applyBorder="1" applyAlignment="1">
      <alignment horizontal="left" vertical="center"/>
    </xf>
    <xf numFmtId="0" fontId="21" fillId="0" borderId="9" xfId="0" applyFont="1" applyBorder="1" applyAlignment="1">
      <alignment horizontal="center" vertical="center" wrapText="1"/>
    </xf>
    <xf numFmtId="14" fontId="21" fillId="0" borderId="9" xfId="0" applyNumberFormat="1" applyFont="1" applyBorder="1" applyAlignment="1">
      <alignment horizontal="center" vertical="center" wrapText="1"/>
    </xf>
    <xf numFmtId="0" fontId="38" fillId="0" borderId="0" xfId="0" applyFont="1" applyAlignment="1">
      <alignment horizontal="left" vertical="center" wrapText="1"/>
    </xf>
    <xf numFmtId="0" fontId="39" fillId="0" borderId="2" xfId="0" applyFont="1" applyBorder="1" applyAlignment="1">
      <alignment horizontal="left" vertical="center" wrapText="1"/>
    </xf>
    <xf numFmtId="0" fontId="25" fillId="0" borderId="11" xfId="9" applyFont="1" applyBorder="1" applyAlignment="1">
      <alignment horizontal="left" vertical="center" wrapText="1"/>
    </xf>
    <xf numFmtId="0" fontId="21" fillId="11" borderId="15" xfId="9" applyFont="1" applyFill="1" applyBorder="1" applyAlignment="1">
      <alignment horizontal="center" vertical="center"/>
    </xf>
    <xf numFmtId="0" fontId="21" fillId="11" borderId="15" xfId="9" applyFont="1" applyFill="1" applyBorder="1" applyAlignment="1">
      <alignment horizontal="left" vertical="center"/>
    </xf>
    <xf numFmtId="0" fontId="21" fillId="18" borderId="15" xfId="9" applyFont="1" applyFill="1" applyBorder="1" applyAlignment="1">
      <alignment horizontal="center" vertical="center"/>
    </xf>
    <xf numFmtId="0" fontId="21" fillId="8" borderId="15" xfId="9" applyFont="1" applyFill="1" applyBorder="1" applyAlignment="1">
      <alignment horizontal="center" vertical="center"/>
    </xf>
    <xf numFmtId="0" fontId="21" fillId="6" borderId="10" xfId="9" applyFont="1" applyFill="1" applyBorder="1" applyAlignment="1">
      <alignment horizontal="left" vertical="center" wrapText="1"/>
    </xf>
    <xf numFmtId="0" fontId="21" fillId="6" borderId="10" xfId="9" applyFont="1" applyFill="1" applyBorder="1" applyAlignment="1">
      <alignment horizontal="center" vertical="center" wrapText="1"/>
    </xf>
    <xf numFmtId="0" fontId="21" fillId="6" borderId="18" xfId="9" applyFont="1" applyFill="1" applyBorder="1" applyAlignment="1">
      <alignment horizontal="center" vertical="center" wrapText="1"/>
    </xf>
    <xf numFmtId="49" fontId="38" fillId="0" borderId="0" xfId="0" applyNumberFormat="1" applyFont="1" applyAlignment="1">
      <alignment horizontal="left" vertical="center"/>
    </xf>
    <xf numFmtId="0" fontId="38" fillId="0" borderId="0" xfId="0" applyFont="1" applyAlignment="1">
      <alignment horizontal="left" vertical="center"/>
    </xf>
    <xf numFmtId="0" fontId="40" fillId="0" borderId="0" xfId="0" applyFont="1" applyAlignment="1">
      <alignment horizontal="left" vertical="center"/>
    </xf>
    <xf numFmtId="0" fontId="41" fillId="0" borderId="2" xfId="0" applyFont="1" applyBorder="1" applyAlignment="1">
      <alignment horizontal="left" vertical="center" wrapText="1"/>
    </xf>
    <xf numFmtId="0" fontId="38" fillId="0" borderId="0" xfId="0" applyFont="1" applyAlignment="1">
      <alignment vertical="center"/>
    </xf>
    <xf numFmtId="0" fontId="38" fillId="0" borderId="2" xfId="0" applyFont="1" applyBorder="1" applyAlignment="1">
      <alignment horizontal="left" vertical="center"/>
    </xf>
    <xf numFmtId="0" fontId="38" fillId="0" borderId="2" xfId="0" applyFont="1" applyBorder="1" applyAlignment="1">
      <alignment horizontal="left" vertical="center" wrapText="1"/>
    </xf>
    <xf numFmtId="0" fontId="43" fillId="0" borderId="1" xfId="9" applyFont="1" applyBorder="1" applyAlignment="1">
      <alignment horizontal="left" vertical="center" wrapText="1"/>
    </xf>
    <xf numFmtId="0" fontId="16" fillId="0" borderId="2" xfId="1"/>
    <xf numFmtId="0" fontId="44" fillId="0" borderId="2" xfId="1" applyFont="1"/>
    <xf numFmtId="0" fontId="44" fillId="0" borderId="10" xfId="1" applyFont="1" applyBorder="1" applyAlignment="1">
      <alignment horizontal="center"/>
    </xf>
    <xf numFmtId="0" fontId="44" fillId="0" borderId="19" xfId="1" applyFont="1" applyBorder="1" applyAlignment="1">
      <alignment horizontal="center"/>
    </xf>
    <xf numFmtId="0" fontId="46" fillId="20" borderId="10" xfId="1" applyFont="1" applyFill="1" applyBorder="1"/>
    <xf numFmtId="0" fontId="21" fillId="0" borderId="2" xfId="1" applyFont="1"/>
    <xf numFmtId="0" fontId="44" fillId="0" borderId="10" xfId="1" applyFont="1" applyBorder="1"/>
    <xf numFmtId="0" fontId="44" fillId="0" borderId="19" xfId="1" applyFont="1" applyBorder="1"/>
    <xf numFmtId="0" fontId="44" fillId="20" borderId="2" xfId="1" applyFont="1" applyFill="1"/>
    <xf numFmtId="0" fontId="44" fillId="21" borderId="2" xfId="1" applyFont="1" applyFill="1"/>
    <xf numFmtId="0" fontId="44" fillId="22" borderId="2" xfId="1" applyFont="1" applyFill="1"/>
    <xf numFmtId="0" fontId="47" fillId="0" borderId="2" xfId="1" applyFont="1"/>
    <xf numFmtId="0" fontId="47" fillId="0" borderId="1" xfId="1" applyFont="1" applyBorder="1"/>
    <xf numFmtId="0" fontId="44" fillId="0" borderId="1" xfId="1" applyFont="1" applyBorder="1"/>
    <xf numFmtId="0" fontId="21" fillId="0" borderId="1" xfId="1" applyFont="1" applyBorder="1"/>
    <xf numFmtId="0" fontId="48" fillId="0" borderId="0" xfId="0" applyFont="1" applyAlignment="1" applyProtection="1">
      <alignment horizontal="left" vertical="center" indent="1"/>
      <protection locked="0"/>
    </xf>
    <xf numFmtId="0" fontId="48" fillId="0" borderId="0" xfId="0" applyFont="1" applyAlignment="1">
      <alignment horizontal="left" vertical="center" indent="1"/>
    </xf>
    <xf numFmtId="0" fontId="50" fillId="0" borderId="0" xfId="0" applyFont="1" applyAlignment="1">
      <alignment horizontal="left" vertical="center" indent="1"/>
    </xf>
    <xf numFmtId="0" fontId="48" fillId="0" borderId="9" xfId="0" applyFont="1" applyBorder="1" applyAlignment="1">
      <alignment horizontal="left" vertical="center" wrapText="1" indent="1"/>
    </xf>
    <xf numFmtId="0" fontId="48" fillId="0" borderId="20" xfId="0" applyFont="1" applyBorder="1" applyAlignment="1">
      <alignment horizontal="left" vertical="center" indent="1"/>
    </xf>
    <xf numFmtId="0" fontId="53" fillId="13" borderId="9" xfId="22" applyNumberFormat="1" applyFont="1" applyBorder="1" applyAlignment="1" applyProtection="1">
      <alignment horizontal="left" vertical="center" wrapText="1" indent="1"/>
    </xf>
    <xf numFmtId="0" fontId="48" fillId="0" borderId="9" xfId="0" applyFont="1" applyBorder="1" applyAlignment="1">
      <alignment horizontal="left" vertical="center" indent="1"/>
    </xf>
    <xf numFmtId="0" fontId="48" fillId="0" borderId="0" xfId="0" applyFont="1" applyAlignment="1">
      <alignment horizontal="left" vertical="center" wrapText="1" indent="1"/>
    </xf>
    <xf numFmtId="0" fontId="55" fillId="0" borderId="9" xfId="0" applyFont="1" applyBorder="1" applyAlignment="1">
      <alignment horizontal="left" vertical="center" indent="1"/>
    </xf>
    <xf numFmtId="0" fontId="58" fillId="13" borderId="9" xfId="22" applyNumberFormat="1" applyFont="1" applyBorder="1" applyAlignment="1" applyProtection="1">
      <alignment horizontal="left" vertical="center" wrapText="1" indent="1"/>
    </xf>
    <xf numFmtId="0" fontId="59" fillId="0" borderId="0" xfId="0" applyFont="1" applyAlignment="1">
      <alignment vertical="center"/>
    </xf>
    <xf numFmtId="0" fontId="25" fillId="25" borderId="9" xfId="0" applyFont="1" applyFill="1" applyBorder="1" applyAlignment="1">
      <alignment horizontal="left" vertical="center" wrapText="1"/>
    </xf>
    <xf numFmtId="0" fontId="25" fillId="25" borderId="9" xfId="0" applyFont="1" applyFill="1" applyBorder="1" applyAlignment="1">
      <alignment vertical="center" wrapText="1"/>
    </xf>
    <xf numFmtId="0" fontId="25" fillId="25" borderId="9" xfId="0" applyFont="1" applyFill="1" applyBorder="1" applyAlignment="1">
      <alignment horizontal="center" vertical="center"/>
    </xf>
    <xf numFmtId="0" fontId="0" fillId="0" borderId="9" xfId="0" applyBorder="1" applyAlignment="1">
      <alignment vertical="center"/>
    </xf>
    <xf numFmtId="0" fontId="15" fillId="0" borderId="9" xfId="0" applyFont="1" applyBorder="1" applyAlignment="1">
      <alignment vertical="center"/>
    </xf>
    <xf numFmtId="0" fontId="25" fillId="26" borderId="9" xfId="0" applyFont="1" applyFill="1" applyBorder="1" applyAlignment="1">
      <alignment horizontal="left" vertical="center" wrapText="1"/>
    </xf>
    <xf numFmtId="0" fontId="25" fillId="26" borderId="9" xfId="0" applyFont="1" applyFill="1" applyBorder="1" applyAlignment="1">
      <alignment vertical="center" wrapText="1"/>
    </xf>
    <xf numFmtId="0" fontId="25" fillId="26" borderId="9" xfId="0" applyFont="1" applyFill="1" applyBorder="1" applyAlignment="1">
      <alignment horizontal="center" vertical="center"/>
    </xf>
    <xf numFmtId="0" fontId="0" fillId="0" borderId="9" xfId="0" applyBorder="1" applyAlignment="1">
      <alignment horizontal="center" vertical="center"/>
    </xf>
    <xf numFmtId="0" fontId="15" fillId="0" borderId="9" xfId="0" applyFont="1" applyBorder="1" applyAlignment="1">
      <alignment horizontal="center" vertical="center"/>
    </xf>
    <xf numFmtId="0" fontId="21" fillId="11" borderId="3" xfId="9" applyFont="1" applyFill="1" applyBorder="1" applyAlignment="1">
      <alignment vertical="center"/>
    </xf>
    <xf numFmtId="0" fontId="21" fillId="11" borderId="4" xfId="9" applyFont="1" applyFill="1" applyBorder="1" applyAlignment="1">
      <alignment horizontal="center" vertical="center"/>
    </xf>
    <xf numFmtId="0" fontId="59" fillId="0" borderId="9" xfId="0" applyFont="1" applyBorder="1" applyAlignment="1">
      <alignment vertical="center"/>
    </xf>
    <xf numFmtId="0" fontId="42" fillId="0" borderId="2" xfId="9" applyFont="1" applyAlignment="1">
      <alignment horizontal="center" vertical="center"/>
    </xf>
    <xf numFmtId="0" fontId="64" fillId="28" borderId="2" xfId="1" applyFont="1" applyFill="1" applyProtection="1">
      <protection locked="0"/>
    </xf>
    <xf numFmtId="0" fontId="65" fillId="29" borderId="2" xfId="1" applyFont="1" applyFill="1" applyProtection="1">
      <protection locked="0"/>
    </xf>
    <xf numFmtId="0" fontId="62" fillId="29" borderId="2" xfId="1" applyFont="1" applyFill="1" applyAlignment="1" applyProtection="1">
      <alignment horizontal="left" vertical="center"/>
      <protection locked="0"/>
    </xf>
    <xf numFmtId="0" fontId="64" fillId="29" borderId="2" xfId="1" applyFont="1" applyFill="1" applyProtection="1">
      <protection locked="0"/>
    </xf>
    <xf numFmtId="0" fontId="64" fillId="30" borderId="2" xfId="1" applyFont="1" applyFill="1"/>
    <xf numFmtId="0" fontId="64" fillId="0" borderId="2" xfId="1" applyFont="1" applyProtection="1">
      <protection locked="0"/>
    </xf>
    <xf numFmtId="0" fontId="66" fillId="0" borderId="2" xfId="1" applyFont="1" applyAlignment="1">
      <alignment horizontal="left"/>
    </xf>
    <xf numFmtId="49" fontId="63" fillId="0" borderId="2" xfId="1" applyNumberFormat="1" applyFont="1" applyProtection="1">
      <protection locked="0"/>
    </xf>
    <xf numFmtId="0" fontId="67" fillId="0" borderId="2" xfId="1" applyFont="1" applyAlignment="1">
      <alignment horizontal="left"/>
    </xf>
    <xf numFmtId="0" fontId="31" fillId="27" borderId="9" xfId="23" applyFont="1" applyFill="1" applyBorder="1" applyAlignment="1">
      <alignment horizontal="center" vertical="center"/>
    </xf>
    <xf numFmtId="0" fontId="69" fillId="6" borderId="1" xfId="10" applyFont="1" applyFill="1" applyBorder="1" applyAlignment="1">
      <alignment horizontal="left" vertical="center" wrapText="1"/>
    </xf>
    <xf numFmtId="0" fontId="70" fillId="3" borderId="1" xfId="10" applyFont="1" applyFill="1" applyBorder="1" applyAlignment="1">
      <alignment horizontal="left" vertical="center" wrapText="1"/>
    </xf>
    <xf numFmtId="0" fontId="61" fillId="31" borderId="9" xfId="23" applyFont="1" applyFill="1" applyBorder="1" applyAlignment="1">
      <alignment horizontal="center" vertical="center"/>
    </xf>
    <xf numFmtId="0" fontId="61" fillId="32" borderId="9" xfId="23" applyFont="1" applyFill="1" applyBorder="1" applyAlignment="1">
      <alignment horizontal="center" vertical="center"/>
    </xf>
    <xf numFmtId="0" fontId="71" fillId="0" borderId="0" xfId="0" applyFont="1" applyAlignment="1">
      <alignment horizontal="left" vertical="center" indent="1"/>
    </xf>
    <xf numFmtId="0" fontId="72" fillId="0" borderId="0" xfId="0" applyFont="1" applyAlignment="1">
      <alignment horizontal="left" vertical="center" indent="1"/>
    </xf>
    <xf numFmtId="0" fontId="15" fillId="0" borderId="0" xfId="0" applyFont="1" applyAlignment="1">
      <alignment vertical="center"/>
    </xf>
    <xf numFmtId="0" fontId="74" fillId="33" borderId="9" xfId="24" applyFont="1" applyFill="1" applyBorder="1" applyAlignment="1">
      <alignment horizontal="center" vertical="center" wrapText="1"/>
    </xf>
    <xf numFmtId="0" fontId="76" fillId="34" borderId="32" xfId="24" applyFont="1" applyFill="1" applyBorder="1" applyAlignment="1">
      <alignment horizontal="center" vertical="center" wrapText="1"/>
    </xf>
    <xf numFmtId="0" fontId="76" fillId="35" borderId="32" xfId="24" applyFont="1" applyFill="1" applyBorder="1" applyAlignment="1">
      <alignment horizontal="center" vertical="center" wrapText="1"/>
    </xf>
    <xf numFmtId="0" fontId="77" fillId="0" borderId="2" xfId="24" applyFont="1">
      <alignment vertical="center"/>
    </xf>
    <xf numFmtId="49" fontId="78" fillId="36" borderId="9" xfId="24" applyNumberFormat="1" applyFont="1" applyFill="1" applyBorder="1" applyAlignment="1">
      <alignment horizontal="center" vertical="center" wrapText="1"/>
    </xf>
    <xf numFmtId="0" fontId="77" fillId="0" borderId="33" xfId="24" applyFont="1" applyBorder="1" applyAlignment="1">
      <alignment horizontal="center" vertical="center" wrapText="1"/>
    </xf>
    <xf numFmtId="0" fontId="77" fillId="0" borderId="33" xfId="24" applyFont="1" applyBorder="1" applyAlignment="1">
      <alignment horizontal="center" vertical="center"/>
    </xf>
    <xf numFmtId="0" fontId="80" fillId="0" borderId="15" xfId="24" applyFont="1" applyBorder="1" applyAlignment="1">
      <alignment horizontal="center" vertical="center" wrapText="1"/>
    </xf>
    <xf numFmtId="0" fontId="77" fillId="11" borderId="9" xfId="24" applyFont="1" applyFill="1" applyBorder="1">
      <alignment vertical="center"/>
    </xf>
    <xf numFmtId="0" fontId="77" fillId="11" borderId="9" xfId="24" applyFont="1" applyFill="1" applyBorder="1" applyAlignment="1">
      <alignment horizontal="center" vertical="center"/>
    </xf>
    <xf numFmtId="49" fontId="78" fillId="0" borderId="9" xfId="24" applyNumberFormat="1" applyFont="1" applyBorder="1" applyAlignment="1">
      <alignment horizontal="center" vertical="center" wrapText="1"/>
    </xf>
    <xf numFmtId="0" fontId="77" fillId="11" borderId="2" xfId="24" applyFont="1" applyFill="1">
      <alignment vertical="center"/>
    </xf>
    <xf numFmtId="0" fontId="77" fillId="0" borderId="9" xfId="24" applyFont="1" applyBorder="1" applyAlignment="1">
      <alignment horizontal="center" vertical="center"/>
    </xf>
    <xf numFmtId="0" fontId="77" fillId="11" borderId="13" xfId="24" applyFont="1" applyFill="1" applyBorder="1" applyAlignment="1">
      <alignment horizontal="center" vertical="center"/>
    </xf>
    <xf numFmtId="0" fontId="29" fillId="10" borderId="2" xfId="10" applyFont="1" applyFill="1" applyAlignment="1">
      <alignment horizontal="center" vertical="center"/>
    </xf>
    <xf numFmtId="0" fontId="85" fillId="28" borderId="2" xfId="26" applyFont="1" applyFill="1" applyAlignment="1">
      <alignment vertical="center"/>
    </xf>
    <xf numFmtId="0" fontId="16" fillId="0" borderId="2" xfId="26"/>
    <xf numFmtId="0" fontId="86" fillId="37" borderId="2" xfId="26" applyFont="1" applyFill="1"/>
    <xf numFmtId="0" fontId="87" fillId="37" borderId="2" xfId="26" applyFont="1" applyFill="1" applyAlignment="1">
      <alignment horizontal="center"/>
    </xf>
    <xf numFmtId="49" fontId="16" fillId="37" borderId="2" xfId="26" applyNumberFormat="1" applyFill="1" applyAlignment="1">
      <alignment horizontal="center"/>
    </xf>
    <xf numFmtId="0" fontId="88" fillId="37" borderId="2" xfId="26" applyFont="1" applyFill="1"/>
    <xf numFmtId="0" fontId="86" fillId="37" borderId="2" xfId="26" applyFont="1" applyFill="1" applyAlignment="1">
      <alignment horizontal="center"/>
    </xf>
    <xf numFmtId="0" fontId="89" fillId="38" borderId="2" xfId="26" applyFont="1" applyFill="1" applyAlignment="1">
      <alignment horizontal="center" vertical="center" wrapText="1"/>
    </xf>
    <xf numFmtId="0" fontId="89" fillId="39" borderId="2" xfId="26" applyFont="1" applyFill="1" applyAlignment="1">
      <alignment horizontal="center" vertical="center" wrapText="1"/>
    </xf>
    <xf numFmtId="0" fontId="89" fillId="29" borderId="2" xfId="3" applyFont="1" applyFill="1"/>
    <xf numFmtId="0" fontId="90" fillId="29" borderId="2" xfId="3" applyFont="1" applyFill="1"/>
    <xf numFmtId="0" fontId="91" fillId="30" borderId="9" xfId="3" applyFont="1" applyFill="1" applyBorder="1"/>
    <xf numFmtId="0" fontId="90" fillId="30" borderId="9" xfId="3" applyFont="1" applyFill="1" applyBorder="1" applyAlignment="1">
      <alignment horizontal="center"/>
    </xf>
    <xf numFmtId="0" fontId="89" fillId="29" borderId="9" xfId="3" applyFont="1" applyFill="1" applyBorder="1"/>
    <xf numFmtId="0" fontId="89" fillId="29" borderId="9" xfId="3" applyFont="1" applyFill="1" applyBorder="1" applyAlignment="1">
      <alignment horizontal="center"/>
    </xf>
    <xf numFmtId="0" fontId="90" fillId="30" borderId="13" xfId="3" applyFont="1" applyFill="1" applyBorder="1"/>
    <xf numFmtId="0" fontId="18" fillId="0" borderId="21" xfId="3" applyBorder="1"/>
    <xf numFmtId="0" fontId="18" fillId="0" borderId="2" xfId="3"/>
    <xf numFmtId="0" fontId="88" fillId="0" borderId="2" xfId="3" applyFont="1" applyAlignment="1">
      <alignment horizontal="right"/>
    </xf>
    <xf numFmtId="0" fontId="88" fillId="0" borderId="2" xfId="3" applyFont="1" applyAlignment="1">
      <alignment horizontal="center"/>
    </xf>
    <xf numFmtId="0" fontId="85" fillId="28" borderId="2" xfId="26" applyFont="1" applyFill="1" applyAlignment="1">
      <alignment horizontal="left" vertical="center"/>
    </xf>
    <xf numFmtId="0" fontId="16" fillId="31" borderId="2" xfId="26" applyFill="1"/>
    <xf numFmtId="0" fontId="93" fillId="37" borderId="2" xfId="26" applyFont="1" applyFill="1"/>
    <xf numFmtId="0" fontId="88" fillId="37" borderId="2" xfId="26" applyFont="1" applyFill="1" applyAlignment="1">
      <alignment horizontal="center"/>
    </xf>
    <xf numFmtId="0" fontId="94" fillId="37" borderId="2" xfId="26" applyFont="1" applyFill="1"/>
    <xf numFmtId="0" fontId="89" fillId="38" borderId="35" xfId="26" applyFont="1" applyFill="1" applyBorder="1"/>
    <xf numFmtId="0" fontId="90" fillId="31" borderId="2" xfId="26" applyFont="1" applyFill="1"/>
    <xf numFmtId="0" fontId="90" fillId="0" borderId="2" xfId="26" applyFont="1"/>
    <xf numFmtId="0" fontId="90" fillId="30" borderId="35" xfId="26" applyFont="1" applyFill="1" applyBorder="1" applyAlignment="1">
      <alignment horizontal="left" indent="1"/>
    </xf>
    <xf numFmtId="0" fontId="90" fillId="40" borderId="35" xfId="26" applyFont="1" applyFill="1" applyBorder="1"/>
    <xf numFmtId="0" fontId="16" fillId="40" borderId="35" xfId="27" applyFont="1" applyFill="1" applyBorder="1" applyProtection="1"/>
    <xf numFmtId="0" fontId="90" fillId="41" borderId="2" xfId="26" applyFont="1" applyFill="1"/>
    <xf numFmtId="0" fontId="16" fillId="28" borderId="2" xfId="26" applyFill="1"/>
    <xf numFmtId="0" fontId="16" fillId="0" borderId="2" xfId="26" applyAlignment="1">
      <alignment horizontal="left"/>
    </xf>
    <xf numFmtId="0" fontId="85" fillId="28" borderId="2" xfId="26" applyFont="1" applyFill="1" applyAlignment="1">
      <alignment horizontal="left" vertical="top"/>
    </xf>
    <xf numFmtId="0" fontId="96" fillId="38" borderId="35" xfId="26" applyFont="1" applyFill="1" applyBorder="1"/>
    <xf numFmtId="0" fontId="96" fillId="38" borderId="35" xfId="26" applyFont="1" applyFill="1" applyBorder="1" applyAlignment="1">
      <alignment horizontal="center"/>
    </xf>
    <xf numFmtId="0" fontId="16" fillId="37" borderId="2" xfId="26" applyFill="1" applyAlignment="1">
      <alignment horizontal="center"/>
    </xf>
    <xf numFmtId="0" fontId="89" fillId="37" borderId="35" xfId="26" applyFont="1" applyFill="1" applyBorder="1" applyAlignment="1">
      <alignment horizontal="left" indent="1"/>
    </xf>
    <xf numFmtId="0" fontId="89" fillId="37" borderId="35" xfId="26" applyFont="1" applyFill="1" applyBorder="1"/>
    <xf numFmtId="0" fontId="90" fillId="30" borderId="35" xfId="26" applyFont="1" applyFill="1" applyBorder="1" applyAlignment="1">
      <alignment horizontal="left" indent="2"/>
    </xf>
    <xf numFmtId="0" fontId="90" fillId="40" borderId="35" xfId="26" applyFont="1" applyFill="1" applyBorder="1" applyAlignment="1">
      <alignment horizontal="center"/>
    </xf>
    <xf numFmtId="0" fontId="90" fillId="30" borderId="2" xfId="26" applyFont="1" applyFill="1" applyAlignment="1">
      <alignment horizontal="left" indent="2"/>
    </xf>
    <xf numFmtId="0" fontId="90" fillId="40" borderId="2" xfId="26" applyFont="1" applyFill="1" applyAlignment="1">
      <alignment horizontal="center"/>
    </xf>
    <xf numFmtId="0" fontId="90" fillId="40" borderId="2" xfId="26" applyFont="1" applyFill="1"/>
    <xf numFmtId="0" fontId="85" fillId="0" borderId="2" xfId="1" applyFont="1"/>
    <xf numFmtId="0" fontId="89" fillId="37" borderId="35" xfId="26" applyFont="1" applyFill="1" applyBorder="1" applyAlignment="1">
      <alignment horizontal="center"/>
    </xf>
    <xf numFmtId="0" fontId="15" fillId="0" borderId="13" xfId="0" applyFont="1" applyBorder="1" applyAlignment="1">
      <alignment vertical="center"/>
    </xf>
    <xf numFmtId="0" fontId="0" fillId="0" borderId="13" xfId="0" applyBorder="1" applyAlignment="1">
      <alignment horizontal="center" vertical="center"/>
    </xf>
    <xf numFmtId="0" fontId="0" fillId="0" borderId="2" xfId="0" applyBorder="1" applyAlignment="1">
      <alignment vertical="center"/>
    </xf>
    <xf numFmtId="3" fontId="0" fillId="0" borderId="9" xfId="0" applyNumberFormat="1" applyBorder="1" applyAlignment="1">
      <alignment vertical="center"/>
    </xf>
    <xf numFmtId="0" fontId="97" fillId="0" borderId="9" xfId="0" applyFont="1" applyBorder="1" applyAlignment="1">
      <alignment horizontal="center" vertical="center"/>
    </xf>
    <xf numFmtId="0" fontId="0" fillId="0" borderId="0" xfId="0" applyAlignment="1">
      <alignment horizontal="center" vertical="center"/>
    </xf>
    <xf numFmtId="0" fontId="98" fillId="30" borderId="35" xfId="26" applyFont="1" applyFill="1" applyBorder="1" applyAlignment="1">
      <alignment horizontal="left" indent="2"/>
    </xf>
    <xf numFmtId="9" fontId="89" fillId="37" borderId="35" xfId="26" applyNumberFormat="1" applyFont="1" applyFill="1" applyBorder="1" applyAlignment="1">
      <alignment horizontal="left" indent="1"/>
    </xf>
    <xf numFmtId="0" fontId="21" fillId="0" borderId="9" xfId="9" applyFont="1" applyBorder="1" applyAlignment="1">
      <alignment horizontal="left" vertical="center"/>
    </xf>
    <xf numFmtId="0" fontId="61" fillId="31" borderId="2" xfId="23" applyFont="1" applyFill="1" applyAlignment="1">
      <alignment horizontal="center" vertical="center"/>
    </xf>
    <xf numFmtId="0" fontId="21" fillId="9" borderId="2" xfId="10" applyFont="1" applyFill="1" applyAlignment="1">
      <alignment horizontal="left" vertical="center" wrapText="1"/>
    </xf>
    <xf numFmtId="0" fontId="21" fillId="0" borderId="11" xfId="10" applyFont="1" applyBorder="1" applyAlignment="1">
      <alignment horizontal="left" vertical="center"/>
    </xf>
    <xf numFmtId="0" fontId="21" fillId="3" borderId="9" xfId="10" applyFont="1" applyFill="1" applyBorder="1" applyAlignment="1">
      <alignment horizontal="left" vertical="center" wrapText="1"/>
    </xf>
    <xf numFmtId="0" fontId="21" fillId="0" borderId="9" xfId="10" applyFont="1" applyBorder="1" applyAlignment="1">
      <alignment horizontal="left" vertical="center"/>
    </xf>
    <xf numFmtId="0" fontId="29" fillId="10" borderId="4" xfId="10" applyFont="1" applyFill="1" applyBorder="1" applyAlignment="1">
      <alignment horizontal="center" vertical="center"/>
    </xf>
    <xf numFmtId="0" fontId="25" fillId="3" borderId="11" xfId="10" applyFont="1" applyFill="1" applyBorder="1" applyAlignment="1">
      <alignment horizontal="left" vertical="center" wrapText="1"/>
    </xf>
    <xf numFmtId="0" fontId="27" fillId="4" borderId="10" xfId="10" applyFont="1" applyFill="1" applyBorder="1" applyAlignment="1">
      <alignment horizontal="left" vertical="center"/>
    </xf>
    <xf numFmtId="0" fontId="28" fillId="4" borderId="10" xfId="10" applyFont="1" applyFill="1" applyBorder="1" applyAlignment="1">
      <alignment horizontal="left" vertical="center"/>
    </xf>
    <xf numFmtId="0" fontId="25" fillId="3" borderId="9" xfId="10" applyFont="1" applyFill="1" applyBorder="1" applyAlignment="1">
      <alignment horizontal="left" vertical="center" wrapText="1"/>
    </xf>
    <xf numFmtId="0" fontId="70" fillId="3" borderId="9" xfId="10" applyFont="1" applyFill="1" applyBorder="1" applyAlignment="1">
      <alignment horizontal="left" vertical="center" wrapText="1"/>
    </xf>
    <xf numFmtId="0" fontId="70" fillId="3" borderId="2" xfId="10" applyFont="1" applyFill="1" applyAlignment="1">
      <alignment horizontal="left" vertical="center" wrapText="1"/>
    </xf>
    <xf numFmtId="0" fontId="21" fillId="9" borderId="11" xfId="10" applyFont="1" applyFill="1" applyBorder="1" applyAlignment="1">
      <alignment horizontal="left" vertical="center" wrapText="1"/>
    </xf>
    <xf numFmtId="0" fontId="21" fillId="9" borderId="9" xfId="10" applyFont="1" applyFill="1" applyBorder="1" applyAlignment="1">
      <alignment horizontal="left" vertical="center" wrapText="1"/>
    </xf>
    <xf numFmtId="0" fontId="24" fillId="0" borderId="9" xfId="10" applyFont="1" applyBorder="1" applyAlignment="1">
      <alignment vertical="center"/>
    </xf>
    <xf numFmtId="0" fontId="21" fillId="0" borderId="15" xfId="10" applyFont="1" applyBorder="1" applyAlignment="1">
      <alignment horizontal="left" vertical="center"/>
    </xf>
    <xf numFmtId="0" fontId="44" fillId="20" borderId="2" xfId="15" applyFont="1" applyFill="1"/>
    <xf numFmtId="0" fontId="44" fillId="0" borderId="2" xfId="15" applyFont="1"/>
    <xf numFmtId="0" fontId="99" fillId="0" borderId="2" xfId="15" applyFont="1"/>
    <xf numFmtId="0" fontId="44" fillId="21" borderId="2" xfId="15" applyFont="1" applyFill="1"/>
    <xf numFmtId="0" fontId="44" fillId="22" borderId="2" xfId="15" applyFont="1" applyFill="1"/>
    <xf numFmtId="0" fontId="46" fillId="42" borderId="10" xfId="1" applyFont="1" applyFill="1" applyBorder="1"/>
    <xf numFmtId="0" fontId="77" fillId="0" borderId="15" xfId="24" applyFont="1" applyBorder="1" applyAlignment="1">
      <alignment horizontal="center" vertical="center" wrapText="1"/>
    </xf>
    <xf numFmtId="0" fontId="25" fillId="0" borderId="9" xfId="0" applyFont="1" applyBorder="1" applyAlignment="1">
      <alignment horizontal="center" vertical="center"/>
    </xf>
    <xf numFmtId="0" fontId="38" fillId="0" borderId="9" xfId="0" applyFont="1" applyBorder="1" applyAlignment="1">
      <alignment horizontal="center" vertical="center"/>
    </xf>
    <xf numFmtId="0" fontId="16" fillId="0" borderId="0" xfId="26" applyBorder="1"/>
    <xf numFmtId="0" fontId="16" fillId="0" borderId="0" xfId="26" applyBorder="1" applyAlignment="1">
      <alignment horizontal="left"/>
    </xf>
    <xf numFmtId="0" fontId="90" fillId="0" borderId="0" xfId="26" applyFont="1" applyBorder="1"/>
    <xf numFmtId="0" fontId="16" fillId="31" borderId="0" xfId="26" applyFill="1" applyBorder="1"/>
    <xf numFmtId="0" fontId="16" fillId="28" borderId="0" xfId="26" applyFill="1" applyBorder="1"/>
    <xf numFmtId="0" fontId="86" fillId="37" borderId="0" xfId="26" applyFont="1" applyFill="1" applyBorder="1"/>
    <xf numFmtId="0" fontId="86" fillId="37" borderId="0" xfId="26" applyFont="1" applyFill="1" applyBorder="1" applyAlignment="1">
      <alignment horizontal="center"/>
    </xf>
    <xf numFmtId="0" fontId="16" fillId="37" borderId="0" xfId="26" applyFill="1" applyBorder="1" applyAlignment="1">
      <alignment horizontal="center"/>
    </xf>
    <xf numFmtId="0" fontId="93" fillId="37" borderId="0" xfId="26" applyFont="1" applyFill="1" applyBorder="1"/>
    <xf numFmtId="0" fontId="88" fillId="37" borderId="0" xfId="26" applyFont="1" applyFill="1" applyBorder="1" applyAlignment="1">
      <alignment horizontal="center"/>
    </xf>
    <xf numFmtId="0" fontId="85" fillId="28" borderId="0" xfId="26" applyFont="1" applyFill="1" applyBorder="1" applyAlignment="1">
      <alignment horizontal="left" vertical="top"/>
    </xf>
    <xf numFmtId="0" fontId="90" fillId="30" borderId="0" xfId="26" applyFont="1" applyFill="1" applyBorder="1" applyAlignment="1">
      <alignment horizontal="left" indent="2"/>
    </xf>
    <xf numFmtId="0" fontId="90" fillId="40" borderId="0" xfId="26" applyFont="1" applyFill="1" applyBorder="1" applyAlignment="1">
      <alignment horizontal="center"/>
    </xf>
    <xf numFmtId="0" fontId="90" fillId="40" borderId="0" xfId="26" applyFont="1" applyFill="1" applyBorder="1"/>
    <xf numFmtId="0" fontId="90" fillId="41" borderId="0" xfId="26" applyFont="1" applyFill="1" applyBorder="1"/>
    <xf numFmtId="0" fontId="90" fillId="31" borderId="0" xfId="26" applyFont="1" applyFill="1" applyBorder="1"/>
    <xf numFmtId="0" fontId="90" fillId="30" borderId="35" xfId="26" applyFont="1" applyFill="1" applyBorder="1" applyAlignment="1">
      <alignment horizontal="left" wrapText="1" indent="2"/>
    </xf>
    <xf numFmtId="0" fontId="109" fillId="30" borderId="9" xfId="3" applyFont="1" applyFill="1" applyBorder="1"/>
    <xf numFmtId="0" fontId="107" fillId="30" borderId="9" xfId="3" applyFont="1" applyFill="1" applyBorder="1" applyAlignment="1">
      <alignment horizontal="center"/>
    </xf>
    <xf numFmtId="0" fontId="110" fillId="29" borderId="9" xfId="3" applyFont="1" applyFill="1" applyBorder="1"/>
    <xf numFmtId="0" fontId="110" fillId="29" borderId="9" xfId="3" applyFont="1" applyFill="1" applyBorder="1" applyAlignment="1">
      <alignment horizontal="center"/>
    </xf>
    <xf numFmtId="0" fontId="107" fillId="30" borderId="13" xfId="3" applyFont="1" applyFill="1" applyBorder="1"/>
    <xf numFmtId="0" fontId="108" fillId="0" borderId="21" xfId="3" applyFont="1" applyBorder="1"/>
    <xf numFmtId="0" fontId="108" fillId="0" borderId="2" xfId="3" applyFont="1"/>
    <xf numFmtId="0" fontId="111" fillId="0" borderId="2" xfId="3" applyFont="1" applyAlignment="1">
      <alignment horizontal="right"/>
    </xf>
    <xf numFmtId="0" fontId="111" fillId="0" borderId="2" xfId="3" applyFont="1" applyAlignment="1">
      <alignment horizontal="center"/>
    </xf>
    <xf numFmtId="3" fontId="0" fillId="0" borderId="13" xfId="0" applyNumberFormat="1" applyBorder="1" applyAlignment="1">
      <alignment vertical="center"/>
    </xf>
    <xf numFmtId="0" fontId="0" fillId="0" borderId="13" xfId="0" applyBorder="1" applyAlignment="1">
      <alignment vertical="center"/>
    </xf>
    <xf numFmtId="49" fontId="100" fillId="27" borderId="2" xfId="28" applyNumberFormat="1" applyFill="1" applyBorder="1" applyAlignment="1">
      <alignment horizontal="left"/>
    </xf>
    <xf numFmtId="0" fontId="48" fillId="0" borderId="0" xfId="0" applyFont="1" applyAlignment="1">
      <alignment vertical="center"/>
    </xf>
    <xf numFmtId="176" fontId="90" fillId="31" borderId="0" xfId="26" applyNumberFormat="1" applyFont="1" applyFill="1" applyBorder="1"/>
    <xf numFmtId="0" fontId="80" fillId="0" borderId="15" xfId="24" applyFont="1" applyBorder="1" applyAlignment="1">
      <alignment horizontal="center" vertical="center"/>
    </xf>
    <xf numFmtId="0" fontId="77" fillId="43" borderId="33" xfId="24" applyFont="1" applyFill="1" applyBorder="1" applyAlignment="1">
      <alignment horizontal="center" vertical="center"/>
    </xf>
    <xf numFmtId="0" fontId="77" fillId="0" borderId="2" xfId="24" applyFont="1" applyAlignment="1">
      <alignment horizontal="center" vertical="center" wrapText="1"/>
    </xf>
    <xf numFmtId="0" fontId="112" fillId="3" borderId="1" xfId="10" applyFont="1" applyFill="1" applyBorder="1" applyAlignment="1">
      <alignment horizontal="left" vertical="center" wrapText="1"/>
    </xf>
    <xf numFmtId="0" fontId="25" fillId="44" borderId="1" xfId="10" applyFont="1" applyFill="1" applyBorder="1" applyAlignment="1">
      <alignment horizontal="left" vertical="center" wrapText="1"/>
    </xf>
    <xf numFmtId="0" fontId="25" fillId="45" borderId="1" xfId="10" applyFont="1" applyFill="1" applyBorder="1" applyAlignment="1">
      <alignment horizontal="left" vertical="center" wrapText="1"/>
    </xf>
    <xf numFmtId="0" fontId="21" fillId="46" borderId="9" xfId="10" applyFont="1" applyFill="1" applyBorder="1" applyAlignment="1">
      <alignment horizontal="left" vertical="center"/>
    </xf>
    <xf numFmtId="0" fontId="100" fillId="40" borderId="35" xfId="28" applyFill="1" applyBorder="1"/>
    <xf numFmtId="49" fontId="100" fillId="27" borderId="0" xfId="28" applyNumberFormat="1" applyFill="1" applyAlignment="1">
      <alignment horizontal="left"/>
    </xf>
    <xf numFmtId="0" fontId="77" fillId="48" borderId="15" xfId="24" applyFont="1" applyFill="1" applyBorder="1" applyAlignment="1">
      <alignment horizontal="center" vertical="center" wrapText="1"/>
    </xf>
    <xf numFmtId="0" fontId="77" fillId="48" borderId="33" xfId="24" applyFont="1" applyFill="1" applyBorder="1" applyAlignment="1">
      <alignment horizontal="center" vertical="center" wrapText="1"/>
    </xf>
    <xf numFmtId="0" fontId="78" fillId="48" borderId="15" xfId="24" applyFont="1" applyFill="1" applyBorder="1" applyAlignment="1">
      <alignment horizontal="center" vertical="center" wrapText="1"/>
    </xf>
    <xf numFmtId="0" fontId="115" fillId="0" borderId="15" xfId="24" applyFont="1" applyBorder="1" applyAlignment="1">
      <alignment horizontal="center" vertical="center" wrapText="1"/>
    </xf>
    <xf numFmtId="0" fontId="78" fillId="48" borderId="33" xfId="24" applyFont="1" applyFill="1" applyBorder="1" applyAlignment="1">
      <alignment horizontal="center" vertical="center" wrapText="1"/>
    </xf>
    <xf numFmtId="0" fontId="77" fillId="49" borderId="33" xfId="24" applyFont="1" applyFill="1" applyBorder="1" applyAlignment="1">
      <alignment horizontal="center" vertical="center" wrapText="1"/>
    </xf>
    <xf numFmtId="0" fontId="77" fillId="25" borderId="33" xfId="24" applyFont="1" applyFill="1" applyBorder="1" applyAlignment="1">
      <alignment horizontal="center" vertical="center"/>
    </xf>
    <xf numFmtId="0" fontId="115" fillId="48" borderId="15" xfId="24" applyFont="1" applyFill="1" applyBorder="1" applyAlignment="1">
      <alignment horizontal="center" vertical="center" wrapText="1"/>
    </xf>
    <xf numFmtId="0" fontId="77" fillId="48" borderId="33" xfId="24" applyFont="1" applyFill="1" applyBorder="1" applyAlignment="1">
      <alignment horizontal="center" vertical="center"/>
    </xf>
    <xf numFmtId="0" fontId="77" fillId="48" borderId="9" xfId="24" applyFont="1" applyFill="1" applyBorder="1">
      <alignment vertical="center"/>
    </xf>
    <xf numFmtId="0" fontId="115" fillId="27" borderId="15" xfId="24" applyFont="1" applyFill="1" applyBorder="1" applyAlignment="1">
      <alignment horizontal="center" vertical="center" wrapText="1"/>
    </xf>
    <xf numFmtId="0" fontId="77" fillId="27" borderId="33" xfId="24" applyFont="1" applyFill="1" applyBorder="1" applyAlignment="1">
      <alignment horizontal="center" vertical="center" wrapText="1"/>
    </xf>
    <xf numFmtId="0" fontId="77" fillId="48" borderId="9" xfId="24" applyFont="1" applyFill="1" applyBorder="1" applyAlignment="1">
      <alignment horizontal="center" vertical="center"/>
    </xf>
    <xf numFmtId="0" fontId="84" fillId="48" borderId="33" xfId="24" applyFont="1" applyFill="1" applyBorder="1" applyAlignment="1">
      <alignment horizontal="center" vertical="center" wrapText="1"/>
    </xf>
    <xf numFmtId="0" fontId="115" fillId="48" borderId="33" xfId="24" applyFont="1" applyFill="1" applyBorder="1" applyAlignment="1">
      <alignment horizontal="center" vertical="center"/>
    </xf>
    <xf numFmtId="0" fontId="115" fillId="40" borderId="15" xfId="24" applyFont="1" applyFill="1" applyBorder="1" applyAlignment="1">
      <alignment horizontal="center" vertical="center" wrapText="1"/>
    </xf>
    <xf numFmtId="0" fontId="77" fillId="40" borderId="33" xfId="24" applyFont="1" applyFill="1" applyBorder="1" applyAlignment="1">
      <alignment horizontal="center" vertical="center" wrapText="1"/>
    </xf>
    <xf numFmtId="0" fontId="77" fillId="27" borderId="33" xfId="24" applyFont="1" applyFill="1" applyBorder="1" applyAlignment="1">
      <alignment horizontal="center" vertical="center"/>
    </xf>
    <xf numFmtId="0" fontId="90" fillId="30" borderId="2" xfId="26" applyFont="1" applyFill="1" applyAlignment="1">
      <alignment horizontal="left" indent="1"/>
    </xf>
    <xf numFmtId="0" fontId="16" fillId="40" borderId="2" xfId="27" applyFont="1" applyFill="1" applyBorder="1" applyProtection="1"/>
    <xf numFmtId="0" fontId="90" fillId="40" borderId="2" xfId="26" applyFont="1" applyFill="1" applyAlignment="1">
      <alignment horizontal="left" wrapText="1"/>
    </xf>
    <xf numFmtId="0" fontId="21" fillId="51" borderId="1" xfId="10" applyFont="1" applyFill="1" applyBorder="1" applyAlignment="1">
      <alignment horizontal="left" vertical="center" wrapText="1"/>
    </xf>
    <xf numFmtId="0" fontId="25" fillId="51" borderId="1" xfId="10" applyFont="1" applyFill="1" applyBorder="1" applyAlignment="1">
      <alignment horizontal="left" vertical="center" wrapText="1"/>
    </xf>
    <xf numFmtId="0" fontId="81" fillId="0" borderId="33" xfId="24" applyFont="1" applyBorder="1" applyAlignment="1">
      <alignment horizontal="center" vertical="center"/>
    </xf>
    <xf numFmtId="0" fontId="119" fillId="52" borderId="1" xfId="0" applyFont="1" applyFill="1" applyBorder="1" applyAlignment="1">
      <alignment horizontal="left" vertical="center"/>
    </xf>
    <xf numFmtId="0" fontId="113" fillId="47" borderId="32" xfId="31" applyFont="1" applyFill="1" applyBorder="1" applyAlignment="1">
      <alignment horizontal="center" vertical="center" wrapText="1"/>
    </xf>
    <xf numFmtId="0" fontId="114" fillId="47" borderId="32" xfId="31" applyFont="1" applyFill="1" applyBorder="1" applyAlignment="1">
      <alignment horizontal="center" vertical="center" wrapText="1"/>
    </xf>
    <xf numFmtId="0" fontId="120" fillId="40" borderId="15" xfId="24" applyFont="1" applyFill="1" applyBorder="1" applyAlignment="1">
      <alignment horizontal="center" vertical="center" wrapText="1"/>
    </xf>
    <xf numFmtId="0" fontId="77" fillId="40" borderId="9" xfId="24" applyFont="1" applyFill="1" applyBorder="1" applyAlignment="1">
      <alignment horizontal="center" vertical="center" wrapText="1"/>
    </xf>
    <xf numFmtId="0" fontId="77" fillId="40" borderId="33" xfId="24" applyFont="1" applyFill="1" applyBorder="1" applyAlignment="1">
      <alignment horizontal="center" vertical="center"/>
    </xf>
    <xf numFmtId="0" fontId="80" fillId="40" borderId="15" xfId="24" applyFont="1" applyFill="1" applyBorder="1" applyAlignment="1">
      <alignment horizontal="center" vertical="center" wrapText="1"/>
    </xf>
    <xf numFmtId="0" fontId="77" fillId="40" borderId="2" xfId="24" applyFont="1" applyFill="1">
      <alignment vertical="center"/>
    </xf>
    <xf numFmtId="0" fontId="120" fillId="53" borderId="24" xfId="24" applyFont="1" applyFill="1" applyBorder="1" applyAlignment="1">
      <alignment horizontal="center" vertical="center"/>
    </xf>
    <xf numFmtId="0" fontId="120" fillId="53" borderId="15" xfId="24" applyFont="1" applyFill="1" applyBorder="1" applyAlignment="1">
      <alignment horizontal="center" vertical="center"/>
    </xf>
    <xf numFmtId="0" fontId="120" fillId="53" borderId="15" xfId="24" applyFont="1" applyFill="1" applyBorder="1" applyAlignment="1">
      <alignment horizontal="center" vertical="center" wrapText="1"/>
    </xf>
    <xf numFmtId="0" fontId="117" fillId="48" borderId="33" xfId="24" applyFont="1" applyFill="1" applyBorder="1" applyAlignment="1">
      <alignment horizontal="center" vertical="center" wrapText="1"/>
    </xf>
    <xf numFmtId="0" fontId="77" fillId="53" borderId="33" xfId="24" applyFont="1" applyFill="1" applyBorder="1" applyAlignment="1">
      <alignment horizontal="center" vertical="center"/>
    </xf>
    <xf numFmtId="0" fontId="120" fillId="54" borderId="15" xfId="24" applyFont="1" applyFill="1" applyBorder="1" applyAlignment="1">
      <alignment horizontal="center" vertical="center" wrapText="1"/>
    </xf>
    <xf numFmtId="0" fontId="120" fillId="37" borderId="15" xfId="24" applyFont="1" applyFill="1" applyBorder="1" applyAlignment="1">
      <alignment horizontal="center" vertical="center" wrapText="1"/>
    </xf>
    <xf numFmtId="0" fontId="80" fillId="0" borderId="15" xfId="31" applyFont="1" applyBorder="1" applyAlignment="1">
      <alignment horizontal="center" vertical="center" wrapText="1"/>
    </xf>
    <xf numFmtId="0" fontId="80" fillId="0" borderId="34" xfId="31" applyFont="1" applyBorder="1" applyAlignment="1">
      <alignment horizontal="center" vertical="center" wrapText="1"/>
    </xf>
    <xf numFmtId="0" fontId="120" fillId="55" borderId="15" xfId="31" applyFont="1" applyFill="1" applyBorder="1" applyAlignment="1">
      <alignment horizontal="center" vertical="center" wrapText="1"/>
    </xf>
    <xf numFmtId="0" fontId="77" fillId="54" borderId="33" xfId="24" applyFont="1" applyFill="1" applyBorder="1" applyAlignment="1">
      <alignment horizontal="center" vertical="center"/>
    </xf>
    <xf numFmtId="0" fontId="78" fillId="54" borderId="33" xfId="24" applyFont="1" applyFill="1" applyBorder="1" applyAlignment="1">
      <alignment horizontal="center" vertical="center" wrapText="1"/>
    </xf>
    <xf numFmtId="0" fontId="77" fillId="54" borderId="33" xfId="24" applyFont="1" applyFill="1" applyBorder="1" applyAlignment="1">
      <alignment horizontal="center" vertical="center" wrapText="1"/>
    </xf>
    <xf numFmtId="0" fontId="78" fillId="0" borderId="33" xfId="31" applyFont="1" applyBorder="1" applyAlignment="1">
      <alignment horizontal="center" vertical="center" wrapText="1"/>
    </xf>
    <xf numFmtId="0" fontId="117" fillId="40" borderId="33" xfId="24" applyFont="1" applyFill="1" applyBorder="1" applyAlignment="1">
      <alignment horizontal="center" vertical="center" wrapText="1"/>
    </xf>
    <xf numFmtId="0" fontId="117" fillId="55" borderId="33" xfId="31" applyFont="1" applyFill="1" applyBorder="1" applyAlignment="1">
      <alignment horizontal="center" vertical="center" wrapText="1"/>
    </xf>
    <xf numFmtId="0" fontId="80" fillId="48" borderId="15" xfId="24" applyFont="1" applyFill="1" applyBorder="1" applyAlignment="1">
      <alignment horizontal="center" vertical="center" wrapText="1"/>
    </xf>
    <xf numFmtId="0" fontId="120" fillId="0" borderId="15" xfId="24" applyFont="1" applyBorder="1" applyAlignment="1">
      <alignment horizontal="center" vertical="center" wrapText="1"/>
    </xf>
    <xf numFmtId="0" fontId="120" fillId="25" borderId="15" xfId="24" applyFont="1" applyFill="1" applyBorder="1" applyAlignment="1">
      <alignment horizontal="center" vertical="center" wrapText="1"/>
    </xf>
    <xf numFmtId="0" fontId="77" fillId="25" borderId="33" xfId="24" applyFont="1" applyFill="1" applyBorder="1" applyAlignment="1">
      <alignment horizontal="center" vertical="center" wrapText="1"/>
    </xf>
    <xf numFmtId="0" fontId="120" fillId="32" borderId="15" xfId="24" applyFont="1" applyFill="1" applyBorder="1" applyAlignment="1">
      <alignment horizontal="center" vertical="center" wrapText="1"/>
    </xf>
    <xf numFmtId="0" fontId="78" fillId="32" borderId="33" xfId="24" applyFont="1" applyFill="1" applyBorder="1" applyAlignment="1">
      <alignment horizontal="center" vertical="center" wrapText="1"/>
    </xf>
    <xf numFmtId="0" fontId="77" fillId="32" borderId="33" xfId="24" applyFont="1" applyFill="1" applyBorder="1" applyAlignment="1">
      <alignment horizontal="center" vertical="center" wrapText="1"/>
    </xf>
    <xf numFmtId="0" fontId="120" fillId="56" borderId="15" xfId="24" applyFont="1" applyFill="1" applyBorder="1" applyAlignment="1">
      <alignment horizontal="center" vertical="center" wrapText="1"/>
    </xf>
    <xf numFmtId="0" fontId="80" fillId="40" borderId="15" xfId="31" applyFont="1" applyFill="1" applyBorder="1" applyAlignment="1">
      <alignment horizontal="center" vertical="center" wrapText="1"/>
    </xf>
    <xf numFmtId="49" fontId="78" fillId="36" borderId="9" xfId="24" applyNumberFormat="1" applyFont="1" applyFill="1" applyBorder="1" applyAlignment="1">
      <alignment horizontal="center" vertical="center"/>
    </xf>
    <xf numFmtId="0" fontId="77" fillId="56" borderId="33" xfId="24" applyFont="1" applyFill="1" applyBorder="1" applyAlignment="1">
      <alignment horizontal="center" vertical="center"/>
    </xf>
    <xf numFmtId="0" fontId="78" fillId="56" borderId="33" xfId="24" applyFont="1" applyFill="1" applyBorder="1" applyAlignment="1">
      <alignment horizontal="center" vertical="center"/>
    </xf>
    <xf numFmtId="0" fontId="117" fillId="40" borderId="33" xfId="24" applyFont="1" applyFill="1" applyBorder="1" applyAlignment="1">
      <alignment horizontal="center" vertical="center"/>
    </xf>
    <xf numFmtId="0" fontId="121" fillId="0" borderId="15" xfId="24" applyFont="1" applyBorder="1" applyAlignment="1">
      <alignment horizontal="center" vertical="center" wrapText="1"/>
    </xf>
    <xf numFmtId="0" fontId="120" fillId="50" borderId="15" xfId="31" applyFont="1" applyFill="1" applyBorder="1" applyAlignment="1">
      <alignment horizontal="center" vertical="center" wrapText="1"/>
    </xf>
    <xf numFmtId="0" fontId="120" fillId="50" borderId="34" xfId="31" applyFont="1" applyFill="1" applyBorder="1" applyAlignment="1">
      <alignment horizontal="center" vertical="center" wrapText="1"/>
    </xf>
    <xf numFmtId="0" fontId="117" fillId="48" borderId="15" xfId="24" applyFont="1" applyFill="1" applyBorder="1" applyAlignment="1">
      <alignment horizontal="center" vertical="center" wrapText="1"/>
    </xf>
    <xf numFmtId="0" fontId="120" fillId="27" borderId="15" xfId="24" applyFont="1" applyFill="1" applyBorder="1" applyAlignment="1">
      <alignment horizontal="center" vertical="center" wrapText="1"/>
    </xf>
    <xf numFmtId="0" fontId="78" fillId="50" borderId="33" xfId="31" applyFont="1" applyFill="1" applyBorder="1" applyAlignment="1">
      <alignment horizontal="center" vertical="center" wrapText="1"/>
    </xf>
    <xf numFmtId="0" fontId="120" fillId="57" borderId="15" xfId="24" applyFont="1" applyFill="1" applyBorder="1" applyAlignment="1">
      <alignment horizontal="center" vertical="center" wrapText="1"/>
    </xf>
    <xf numFmtId="0" fontId="120" fillId="48" borderId="15" xfId="24" applyFont="1" applyFill="1" applyBorder="1" applyAlignment="1">
      <alignment horizontal="center" vertical="center" wrapText="1"/>
    </xf>
    <xf numFmtId="0" fontId="77" fillId="56" borderId="33" xfId="24" applyFont="1" applyFill="1" applyBorder="1" applyAlignment="1">
      <alignment horizontal="center" vertical="center" wrapText="1"/>
    </xf>
    <xf numFmtId="0" fontId="77" fillId="57" borderId="33" xfId="24" applyFont="1" applyFill="1" applyBorder="1" applyAlignment="1">
      <alignment horizontal="center" vertical="center" wrapText="1"/>
    </xf>
    <xf numFmtId="0" fontId="120" fillId="58" borderId="15" xfId="24" applyFont="1" applyFill="1" applyBorder="1" applyAlignment="1">
      <alignment horizontal="center" vertical="center" wrapText="1"/>
    </xf>
    <xf numFmtId="0" fontId="115" fillId="50" borderId="15" xfId="31" applyFont="1" applyFill="1" applyBorder="1" applyAlignment="1">
      <alignment horizontal="center" vertical="center" wrapText="1"/>
    </xf>
    <xf numFmtId="0" fontId="115" fillId="50" borderId="34" xfId="31" applyFont="1" applyFill="1" applyBorder="1" applyAlignment="1">
      <alignment horizontal="center" vertical="center" wrapText="1"/>
    </xf>
    <xf numFmtId="0" fontId="120" fillId="59" borderId="15" xfId="24" applyFont="1" applyFill="1" applyBorder="1" applyAlignment="1">
      <alignment horizontal="center" vertical="center" wrapText="1"/>
    </xf>
    <xf numFmtId="0" fontId="84" fillId="54" borderId="33" xfId="24" applyFont="1" applyFill="1" applyBorder="1" applyAlignment="1">
      <alignment horizontal="center" vertical="center"/>
    </xf>
    <xf numFmtId="0" fontId="77" fillId="58" borderId="33" xfId="24" applyFont="1" applyFill="1" applyBorder="1" applyAlignment="1">
      <alignment horizontal="center" vertical="center" wrapText="1"/>
    </xf>
    <xf numFmtId="0" fontId="78" fillId="58" borderId="33" xfId="24" applyFont="1" applyFill="1" applyBorder="1" applyAlignment="1">
      <alignment horizontal="center" vertical="center" wrapText="1"/>
    </xf>
    <xf numFmtId="0" fontId="77" fillId="58" borderId="33" xfId="24" applyFont="1" applyFill="1" applyBorder="1" applyAlignment="1">
      <alignment horizontal="center" vertical="center"/>
    </xf>
    <xf numFmtId="0" fontId="77" fillId="59" borderId="33" xfId="24" applyFont="1" applyFill="1" applyBorder="1" applyAlignment="1">
      <alignment horizontal="center" vertical="center"/>
    </xf>
    <xf numFmtId="0" fontId="80" fillId="40" borderId="34" xfId="31" applyFont="1" applyFill="1" applyBorder="1" applyAlignment="1">
      <alignment horizontal="center" vertical="center" wrapText="1"/>
    </xf>
    <xf numFmtId="0" fontId="117" fillId="56" borderId="33" xfId="24" applyFont="1" applyFill="1" applyBorder="1" applyAlignment="1">
      <alignment horizontal="center" vertical="center" wrapText="1"/>
    </xf>
    <xf numFmtId="0" fontId="117" fillId="56" borderId="33" xfId="24" applyFont="1" applyFill="1" applyBorder="1" applyAlignment="1">
      <alignment horizontal="center" vertical="center"/>
    </xf>
    <xf numFmtId="0" fontId="78" fillId="40" borderId="33" xfId="31" applyFont="1" applyFill="1" applyBorder="1" applyAlignment="1">
      <alignment horizontal="center" vertical="center" wrapText="1"/>
    </xf>
    <xf numFmtId="0" fontId="78" fillId="40" borderId="38" xfId="31" applyFont="1" applyFill="1" applyBorder="1" applyAlignment="1">
      <alignment horizontal="center" vertical="center" wrapText="1"/>
    </xf>
    <xf numFmtId="0" fontId="82" fillId="53" borderId="33" xfId="24" applyFont="1" applyFill="1" applyBorder="1" applyAlignment="1">
      <alignment horizontal="center" vertical="center" wrapText="1"/>
    </xf>
    <xf numFmtId="0" fontId="77" fillId="53" borderId="33" xfId="24" applyFont="1" applyFill="1" applyBorder="1" applyAlignment="1">
      <alignment horizontal="center" vertical="center" wrapText="1"/>
    </xf>
    <xf numFmtId="0" fontId="120" fillId="31" borderId="15" xfId="24" applyFont="1" applyFill="1" applyBorder="1" applyAlignment="1">
      <alignment horizontal="center" vertical="center" wrapText="1"/>
    </xf>
    <xf numFmtId="0" fontId="117" fillId="58" borderId="33" xfId="24" applyFont="1" applyFill="1" applyBorder="1" applyAlignment="1">
      <alignment horizontal="center" vertical="center"/>
    </xf>
    <xf numFmtId="0" fontId="117" fillId="58" borderId="33" xfId="24" applyFont="1" applyFill="1" applyBorder="1" applyAlignment="1">
      <alignment horizontal="center" vertical="center" wrapText="1"/>
    </xf>
    <xf numFmtId="0" fontId="77" fillId="31" borderId="33" xfId="24" applyFont="1" applyFill="1" applyBorder="1" applyAlignment="1">
      <alignment horizontal="center" vertical="center"/>
    </xf>
    <xf numFmtId="0" fontId="77" fillId="37" borderId="33" xfId="24" applyFont="1" applyFill="1" applyBorder="1" applyAlignment="1">
      <alignment horizontal="center" vertical="center" wrapText="1"/>
    </xf>
    <xf numFmtId="0" fontId="115" fillId="0" borderId="2" xfId="24" applyFont="1" applyAlignment="1">
      <alignment horizontal="center" vertical="center" wrapText="1"/>
    </xf>
    <xf numFmtId="0" fontId="77" fillId="37" borderId="33" xfId="24" applyFont="1" applyFill="1" applyBorder="1" applyAlignment="1">
      <alignment horizontal="center" vertical="center"/>
    </xf>
    <xf numFmtId="0" fontId="120" fillId="49" borderId="15" xfId="24" applyFont="1" applyFill="1" applyBorder="1" applyAlignment="1">
      <alignment horizontal="center" vertical="center" wrapText="1"/>
    </xf>
    <xf numFmtId="0" fontId="120" fillId="60" borderId="15" xfId="24" applyFont="1" applyFill="1" applyBorder="1" applyAlignment="1">
      <alignment horizontal="center" vertical="center" wrapText="1"/>
    </xf>
    <xf numFmtId="0" fontId="77" fillId="60" borderId="33" xfId="24" applyFont="1" applyFill="1" applyBorder="1" applyAlignment="1">
      <alignment horizontal="center" vertical="center" wrapText="1"/>
    </xf>
    <xf numFmtId="0" fontId="78" fillId="56" borderId="33" xfId="24" applyFont="1" applyFill="1" applyBorder="1" applyAlignment="1">
      <alignment horizontal="center" vertical="center" wrapText="1"/>
    </xf>
    <xf numFmtId="0" fontId="78" fillId="0" borderId="33" xfId="24" applyFont="1" applyBorder="1" applyAlignment="1">
      <alignment horizontal="center" vertical="center"/>
    </xf>
    <xf numFmtId="0" fontId="120" fillId="56" borderId="15" xfId="31" applyFont="1" applyFill="1" applyBorder="1" applyAlignment="1">
      <alignment horizontal="center" vertical="center" wrapText="1"/>
    </xf>
    <xf numFmtId="0" fontId="116" fillId="27" borderId="15" xfId="24" applyFont="1" applyFill="1" applyBorder="1" applyAlignment="1">
      <alignment horizontal="center" vertical="center" wrapText="1"/>
    </xf>
    <xf numFmtId="0" fontId="78" fillId="56" borderId="33" xfId="31" applyFont="1" applyFill="1" applyBorder="1" applyAlignment="1">
      <alignment horizontal="center" vertical="center" wrapText="1"/>
    </xf>
    <xf numFmtId="0" fontId="82" fillId="54" borderId="33" xfId="24" applyFont="1" applyFill="1" applyBorder="1" applyAlignment="1">
      <alignment horizontal="center" vertical="center" wrapText="1"/>
    </xf>
    <xf numFmtId="0" fontId="78" fillId="57" borderId="33" xfId="24" applyFont="1" applyFill="1" applyBorder="1" applyAlignment="1">
      <alignment horizontal="center" vertical="center" wrapText="1"/>
    </xf>
    <xf numFmtId="0" fontId="77" fillId="57" borderId="33" xfId="24" applyFont="1" applyFill="1" applyBorder="1" applyAlignment="1">
      <alignment horizontal="center" vertical="center"/>
    </xf>
    <xf numFmtId="0" fontId="117" fillId="48" borderId="33" xfId="24" applyFont="1" applyFill="1" applyBorder="1" applyAlignment="1">
      <alignment horizontal="center" vertical="center"/>
    </xf>
    <xf numFmtId="0" fontId="117" fillId="27" borderId="33" xfId="24" applyFont="1" applyFill="1" applyBorder="1" applyAlignment="1">
      <alignment horizontal="center" vertical="center"/>
    </xf>
    <xf numFmtId="0" fontId="116" fillId="48" borderId="15" xfId="24" applyFont="1" applyFill="1" applyBorder="1" applyAlignment="1">
      <alignment horizontal="center" vertical="center" wrapText="1"/>
    </xf>
    <xf numFmtId="0" fontId="117" fillId="59" borderId="33" xfId="24" applyFont="1" applyFill="1" applyBorder="1" applyAlignment="1">
      <alignment horizontal="center" vertical="center"/>
    </xf>
    <xf numFmtId="0" fontId="45" fillId="48" borderId="33" xfId="24" applyFont="1" applyFill="1" applyBorder="1" applyAlignment="1">
      <alignment horizontal="center" vertical="center" wrapText="1"/>
    </xf>
    <xf numFmtId="0" fontId="117" fillId="31" borderId="33" xfId="24" applyFont="1" applyFill="1" applyBorder="1" applyAlignment="1">
      <alignment horizontal="center" vertical="center"/>
    </xf>
    <xf numFmtId="0" fontId="117" fillId="57" borderId="33" xfId="24" applyFont="1" applyFill="1" applyBorder="1" applyAlignment="1">
      <alignment horizontal="center" vertical="center"/>
    </xf>
    <xf numFmtId="0" fontId="81" fillId="48" borderId="33" xfId="24" applyFont="1" applyFill="1" applyBorder="1" applyAlignment="1">
      <alignment horizontal="center" vertical="center"/>
    </xf>
    <xf numFmtId="0" fontId="90" fillId="40" borderId="35" xfId="26" applyFont="1" applyFill="1" applyBorder="1" applyAlignment="1">
      <alignment horizontal="left" wrapText="1"/>
    </xf>
    <xf numFmtId="0" fontId="29" fillId="5" borderId="2" xfId="10" applyFont="1" applyFill="1" applyAlignment="1">
      <alignment horizontal="left" vertical="center"/>
    </xf>
    <xf numFmtId="0" fontId="21" fillId="6" borderId="2" xfId="10" applyFont="1" applyFill="1" applyAlignment="1">
      <alignment horizontal="left" vertical="center" wrapText="1"/>
    </xf>
    <xf numFmtId="0" fontId="28" fillId="4" borderId="2" xfId="10" applyFont="1" applyFill="1" applyAlignment="1">
      <alignment horizontal="left" vertical="center"/>
    </xf>
    <xf numFmtId="0" fontId="21" fillId="9" borderId="1" xfId="10" applyFont="1" applyFill="1" applyBorder="1" applyAlignment="1">
      <alignment horizontal="center" vertical="center" wrapText="1"/>
    </xf>
    <xf numFmtId="0" fontId="21" fillId="9" borderId="11" xfId="10" applyFont="1" applyFill="1" applyBorder="1" applyAlignment="1">
      <alignment vertical="center" wrapText="1"/>
    </xf>
    <xf numFmtId="0" fontId="37" fillId="0" borderId="1" xfId="10" applyFont="1" applyBorder="1" applyAlignment="1">
      <alignment horizontal="left" vertical="center" wrapText="1"/>
    </xf>
    <xf numFmtId="0" fontId="21" fillId="6" borderId="11" xfId="9" applyFont="1" applyFill="1" applyBorder="1" applyAlignment="1">
      <alignment horizontal="left" vertical="center" wrapText="1"/>
    </xf>
    <xf numFmtId="0" fontId="42" fillId="0" borderId="32" xfId="9" applyFont="1" applyBorder="1" applyAlignment="1">
      <alignment horizontal="center" vertical="center"/>
    </xf>
    <xf numFmtId="0" fontId="43" fillId="0" borderId="42" xfId="9" applyFont="1" applyBorder="1" applyAlignment="1">
      <alignment horizontal="left" vertical="center" wrapText="1"/>
    </xf>
    <xf numFmtId="0" fontId="43" fillId="0" borderId="43" xfId="9" applyFont="1" applyBorder="1" applyAlignment="1">
      <alignment horizontal="left" vertical="center" wrapText="1"/>
    </xf>
    <xf numFmtId="0" fontId="42" fillId="0" borderId="44" xfId="9" applyFont="1" applyBorder="1" applyAlignment="1">
      <alignment horizontal="center" vertical="center"/>
    </xf>
    <xf numFmtId="0" fontId="43" fillId="0" borderId="45" xfId="9" applyFont="1" applyBorder="1" applyAlignment="1">
      <alignment horizontal="left" vertical="center" wrapText="1"/>
    </xf>
    <xf numFmtId="0" fontId="81" fillId="11" borderId="9" xfId="32" applyFont="1" applyFill="1" applyBorder="1" applyAlignment="1">
      <alignment horizontal="left" vertical="center" wrapText="1"/>
    </xf>
    <xf numFmtId="177" fontId="81" fillId="11" borderId="9" xfId="32" applyNumberFormat="1" applyFont="1" applyFill="1" applyBorder="1" applyAlignment="1">
      <alignment horizontal="left" vertical="center" wrapText="1"/>
    </xf>
    <xf numFmtId="0" fontId="120" fillId="11" borderId="9" xfId="32" applyFont="1" applyFill="1" applyBorder="1" applyAlignment="1">
      <alignment horizontal="left" vertical="center" wrapText="1"/>
    </xf>
    <xf numFmtId="0" fontId="122" fillId="61" borderId="9" xfId="32" applyFont="1" applyFill="1" applyBorder="1" applyAlignment="1">
      <alignment horizontal="left" vertical="center" wrapText="1"/>
    </xf>
    <xf numFmtId="177" fontId="122" fillId="61" borderId="9" xfId="32" applyNumberFormat="1" applyFont="1" applyFill="1" applyBorder="1" applyAlignment="1">
      <alignment horizontal="left" vertical="center" wrapText="1"/>
    </xf>
    <xf numFmtId="0" fontId="81" fillId="11" borderId="9" xfId="32" applyFont="1" applyFill="1" applyBorder="1" applyAlignment="1">
      <alignment horizontal="left" vertical="center"/>
    </xf>
    <xf numFmtId="0" fontId="81" fillId="62" borderId="9" xfId="32" applyFont="1" applyFill="1" applyBorder="1" applyAlignment="1">
      <alignment horizontal="left" vertical="center" wrapText="1"/>
    </xf>
    <xf numFmtId="0" fontId="77" fillId="0" borderId="2" xfId="32" applyFont="1" applyAlignment="1">
      <alignment horizontal="left" vertical="center"/>
    </xf>
    <xf numFmtId="0" fontId="77" fillId="0" borderId="9" xfId="32" applyFont="1" applyBorder="1" applyAlignment="1">
      <alignment horizontal="left" vertical="center"/>
    </xf>
    <xf numFmtId="177" fontId="77" fillId="0" borderId="9" xfId="32" applyNumberFormat="1" applyFont="1" applyBorder="1" applyAlignment="1">
      <alignment horizontal="left" vertical="center"/>
    </xf>
    <xf numFmtId="49" fontId="77" fillId="0" borderId="9" xfId="32" applyNumberFormat="1" applyFont="1" applyBorder="1" applyAlignment="1">
      <alignment horizontal="left" vertical="center"/>
    </xf>
    <xf numFmtId="38" fontId="117" fillId="31" borderId="9" xfId="23" applyNumberFormat="1" applyFont="1" applyFill="1" applyBorder="1">
      <alignment vertical="center"/>
    </xf>
    <xf numFmtId="38" fontId="117" fillId="0" borderId="9" xfId="23" applyNumberFormat="1" applyFont="1" applyBorder="1" applyAlignment="1">
      <alignment horizontal="left" vertical="center"/>
    </xf>
    <xf numFmtId="0" fontId="77" fillId="60" borderId="15" xfId="32" applyFont="1" applyFill="1" applyBorder="1" applyAlignment="1">
      <alignment horizontal="left" vertical="center" wrapText="1"/>
    </xf>
    <xf numFmtId="0" fontId="77" fillId="0" borderId="9" xfId="32" applyFont="1" applyBorder="1" applyAlignment="1">
      <alignment horizontal="left" vertical="center" wrapText="1"/>
    </xf>
    <xf numFmtId="0" fontId="77" fillId="60" borderId="9" xfId="32" applyFont="1" applyFill="1" applyBorder="1" applyAlignment="1">
      <alignment horizontal="left" vertical="center"/>
    </xf>
    <xf numFmtId="0" fontId="77" fillId="40" borderId="9" xfId="32" applyFont="1" applyFill="1" applyBorder="1" applyAlignment="1">
      <alignment horizontal="left" vertical="center"/>
    </xf>
    <xf numFmtId="49" fontId="77" fillId="40" borderId="9" xfId="32" applyNumberFormat="1" applyFont="1" applyFill="1" applyBorder="1" applyAlignment="1">
      <alignment horizontal="left" vertical="center"/>
    </xf>
    <xf numFmtId="0" fontId="123" fillId="0" borderId="9" xfId="32" applyFont="1" applyBorder="1" applyAlignment="1">
      <alignment horizontal="left" vertical="center"/>
    </xf>
    <xf numFmtId="0" fontId="124" fillId="0" borderId="9" xfId="32" applyFont="1" applyBorder="1" applyAlignment="1">
      <alignment horizontal="left" vertical="center"/>
    </xf>
    <xf numFmtId="0" fontId="117" fillId="0" borderId="9" xfId="23" applyFont="1" applyBorder="1" applyAlignment="1">
      <alignment vertical="center" wrapText="1"/>
    </xf>
    <xf numFmtId="0" fontId="117" fillId="0" borderId="9" xfId="23" applyFont="1" applyBorder="1" applyAlignment="1">
      <alignment horizontal="left" vertical="center" wrapText="1"/>
    </xf>
    <xf numFmtId="38" fontId="117" fillId="0" borderId="9" xfId="23" applyNumberFormat="1" applyFont="1" applyBorder="1">
      <alignment vertical="center"/>
    </xf>
    <xf numFmtId="0" fontId="21" fillId="0" borderId="9" xfId="32" applyFont="1" applyBorder="1" applyAlignment="1">
      <alignment horizontal="left" vertical="center"/>
    </xf>
    <xf numFmtId="0" fontId="125" fillId="0" borderId="9" xfId="32" applyFont="1" applyBorder="1" applyAlignment="1">
      <alignment horizontal="left" vertical="center"/>
    </xf>
    <xf numFmtId="0" fontId="117" fillId="0" borderId="9" xfId="32" applyFont="1" applyBorder="1" applyAlignment="1">
      <alignment horizontal="left" vertical="center"/>
    </xf>
    <xf numFmtId="0" fontId="77" fillId="60" borderId="9" xfId="32" applyFont="1" applyFill="1" applyBorder="1" applyAlignment="1">
      <alignment horizontal="left" vertical="center" wrapText="1"/>
    </xf>
    <xf numFmtId="38" fontId="117" fillId="0" borderId="9" xfId="32" applyNumberFormat="1" applyFont="1" applyBorder="1" applyAlignment="1">
      <alignment horizontal="left" vertical="center"/>
    </xf>
    <xf numFmtId="0" fontId="125" fillId="40" borderId="9" xfId="32" applyFont="1" applyFill="1" applyBorder="1" applyAlignment="1">
      <alignment horizontal="left" vertical="center"/>
    </xf>
    <xf numFmtId="177" fontId="77" fillId="40" borderId="9" xfId="32" applyNumberFormat="1" applyFont="1" applyFill="1" applyBorder="1" applyAlignment="1">
      <alignment horizontal="left" vertical="center"/>
    </xf>
    <xf numFmtId="0" fontId="77" fillId="0" borderId="16" xfId="10" applyFont="1" applyBorder="1" applyAlignment="1">
      <alignment horizontal="left" vertical="center"/>
    </xf>
    <xf numFmtId="0" fontId="78" fillId="0" borderId="16" xfId="32" applyFont="1" applyBorder="1" applyAlignment="1">
      <alignment horizontal="left" vertical="center"/>
    </xf>
    <xf numFmtId="0" fontId="78" fillId="0" borderId="41" xfId="32" applyFont="1" applyBorder="1" applyAlignment="1">
      <alignment horizontal="left" vertical="center"/>
    </xf>
    <xf numFmtId="0" fontId="77" fillId="60" borderId="15" xfId="32" applyFont="1" applyFill="1" applyBorder="1" applyAlignment="1">
      <alignment horizontal="left" vertical="center"/>
    </xf>
    <xf numFmtId="38" fontId="117" fillId="31" borderId="33" xfId="23" applyNumberFormat="1" applyFont="1" applyFill="1" applyBorder="1">
      <alignment vertical="center"/>
    </xf>
    <xf numFmtId="38" fontId="117" fillId="0" borderId="33" xfId="32" applyNumberFormat="1" applyFont="1" applyBorder="1" applyAlignment="1">
      <alignment horizontal="left" vertical="center"/>
    </xf>
    <xf numFmtId="0" fontId="77" fillId="0" borderId="9" xfId="23" applyFont="1" applyBorder="1" applyAlignment="1">
      <alignment horizontal="left" vertical="center" wrapText="1"/>
    </xf>
    <xf numFmtId="0" fontId="77" fillId="0" borderId="9" xfId="23" applyFont="1" applyBorder="1" applyAlignment="1">
      <alignment horizontal="left" vertical="center"/>
    </xf>
    <xf numFmtId="0" fontId="77" fillId="27" borderId="9" xfId="32" applyFont="1" applyFill="1" applyBorder="1" applyAlignment="1">
      <alignment horizontal="left" vertical="center" wrapText="1"/>
    </xf>
    <xf numFmtId="0" fontId="77" fillId="60" borderId="33" xfId="32" applyFont="1" applyFill="1" applyBorder="1" applyAlignment="1">
      <alignment horizontal="left" vertical="center" wrapText="1"/>
    </xf>
    <xf numFmtId="0" fontId="77" fillId="0" borderId="21" xfId="32" applyFont="1" applyBorder="1" applyAlignment="1">
      <alignment horizontal="left" vertical="center"/>
    </xf>
    <xf numFmtId="0" fontId="126" fillId="0" borderId="9" xfId="32" applyFont="1" applyBorder="1" applyAlignment="1">
      <alignment horizontal="left" vertical="center"/>
    </xf>
    <xf numFmtId="38" fontId="126" fillId="0" borderId="9" xfId="23" applyNumberFormat="1" applyFont="1" applyBorder="1" applyAlignment="1">
      <alignment horizontal="left" vertical="center"/>
    </xf>
    <xf numFmtId="0" fontId="118" fillId="0" borderId="9" xfId="32" applyFont="1" applyBorder="1" applyAlignment="1">
      <alignment horizontal="left" vertical="center"/>
    </xf>
    <xf numFmtId="0" fontId="78" fillId="0" borderId="9" xfId="32" applyFont="1" applyBorder="1" applyAlignment="1">
      <alignment horizontal="left" vertical="center"/>
    </xf>
    <xf numFmtId="0" fontId="78" fillId="0" borderId="21" xfId="32" applyFont="1" applyBorder="1" applyAlignment="1">
      <alignment horizontal="left" vertical="center"/>
    </xf>
    <xf numFmtId="0" fontId="117" fillId="40" borderId="9" xfId="32" applyFont="1" applyFill="1" applyBorder="1" applyAlignment="1">
      <alignment horizontal="left" vertical="center"/>
    </xf>
    <xf numFmtId="0" fontId="77" fillId="31" borderId="9" xfId="23" applyFont="1" applyFill="1" applyBorder="1" applyAlignment="1">
      <alignment horizontal="left" vertical="center"/>
    </xf>
    <xf numFmtId="38" fontId="123" fillId="31" borderId="9" xfId="23" applyNumberFormat="1" applyFont="1" applyFill="1" applyBorder="1" applyAlignment="1">
      <alignment horizontal="left" vertical="center"/>
    </xf>
    <xf numFmtId="38" fontId="117" fillId="0" borderId="21" xfId="23" applyNumberFormat="1" applyFont="1" applyBorder="1" applyAlignment="1">
      <alignment horizontal="left" vertical="center"/>
    </xf>
    <xf numFmtId="0" fontId="127" fillId="0" borderId="9" xfId="32" applyFont="1" applyBorder="1" applyAlignment="1">
      <alignment horizontal="left" vertical="center"/>
    </xf>
    <xf numFmtId="38" fontId="117" fillId="0" borderId="9" xfId="23" applyNumberFormat="1" applyFont="1" applyBorder="1" applyAlignment="1">
      <alignment vertical="center" wrapText="1"/>
    </xf>
    <xf numFmtId="38" fontId="126" fillId="0" borderId="21" xfId="23" applyNumberFormat="1" applyFont="1" applyBorder="1" applyAlignment="1">
      <alignment horizontal="left" vertical="center" wrapText="1"/>
    </xf>
    <xf numFmtId="38" fontId="117" fillId="0" borderId="21" xfId="23" applyNumberFormat="1" applyFont="1" applyBorder="1" applyAlignment="1">
      <alignment horizontal="left" vertical="center" wrapText="1"/>
    </xf>
    <xf numFmtId="38" fontId="117" fillId="40" borderId="9" xfId="23" applyNumberFormat="1" applyFont="1" applyFill="1" applyBorder="1" applyAlignment="1">
      <alignment vertical="center" wrapText="1"/>
    </xf>
    <xf numFmtId="0" fontId="127" fillId="40" borderId="9" xfId="32" applyFont="1" applyFill="1" applyBorder="1" applyAlignment="1">
      <alignment horizontal="left" vertical="center"/>
    </xf>
    <xf numFmtId="0" fontId="77" fillId="0" borderId="40" xfId="10" applyFont="1" applyBorder="1" applyAlignment="1">
      <alignment horizontal="left" vertical="center"/>
    </xf>
    <xf numFmtId="0" fontId="77" fillId="0" borderId="21" xfId="10" applyFont="1" applyBorder="1" applyAlignment="1">
      <alignment horizontal="left" vertical="center"/>
    </xf>
    <xf numFmtId="0" fontId="77" fillId="0" borderId="2" xfId="10" applyFont="1" applyAlignment="1">
      <alignment horizontal="left" vertical="center"/>
    </xf>
    <xf numFmtId="0" fontId="128" fillId="0" borderId="9" xfId="32" applyFont="1" applyBorder="1" applyAlignment="1">
      <alignment horizontal="left" vertical="center"/>
    </xf>
    <xf numFmtId="0" fontId="129" fillId="0" borderId="21" xfId="10" applyFont="1" applyBorder="1" applyAlignment="1">
      <alignment horizontal="left" vertical="center"/>
    </xf>
    <xf numFmtId="0" fontId="129" fillId="0" borderId="41" xfId="10" applyFont="1" applyBorder="1" applyAlignment="1">
      <alignment horizontal="left" vertical="center"/>
    </xf>
    <xf numFmtId="0" fontId="129" fillId="0" borderId="40" xfId="10" applyFont="1" applyBorder="1" applyAlignment="1">
      <alignment horizontal="left" vertical="center"/>
    </xf>
    <xf numFmtId="0" fontId="77" fillId="0" borderId="41" xfId="10" applyFont="1" applyBorder="1" applyAlignment="1">
      <alignment horizontal="left" vertical="center"/>
    </xf>
    <xf numFmtId="0" fontId="129" fillId="0" borderId="16" xfId="10" applyFont="1" applyBorder="1" applyAlignment="1">
      <alignment horizontal="left" vertical="center"/>
    </xf>
    <xf numFmtId="177" fontId="117" fillId="0" borderId="9" xfId="32" applyNumberFormat="1" applyFont="1" applyBorder="1" applyAlignment="1">
      <alignment horizontal="left" vertical="center"/>
    </xf>
    <xf numFmtId="0" fontId="117" fillId="0" borderId="38" xfId="23" applyFont="1" applyBorder="1" applyAlignment="1">
      <alignment horizontal="left" vertical="center" wrapText="1"/>
    </xf>
    <xf numFmtId="0" fontId="117" fillId="0" borderId="21" xfId="23" applyFont="1" applyBorder="1" applyAlignment="1">
      <alignment horizontal="left" vertical="center" wrapText="1"/>
    </xf>
    <xf numFmtId="0" fontId="77" fillId="0" borderId="9" xfId="10" applyFont="1" applyBorder="1" applyAlignment="1">
      <alignment horizontal="left" vertical="center"/>
    </xf>
    <xf numFmtId="38" fontId="117" fillId="0" borderId="15" xfId="23" applyNumberFormat="1" applyFont="1" applyBorder="1">
      <alignment vertical="center"/>
    </xf>
    <xf numFmtId="0" fontId="77" fillId="0" borderId="15" xfId="10" applyFont="1" applyBorder="1" applyAlignment="1">
      <alignment horizontal="left" vertical="center"/>
    </xf>
    <xf numFmtId="0" fontId="129" fillId="0" borderId="9" xfId="10" applyFont="1" applyBorder="1" applyAlignment="1">
      <alignment horizontal="left" vertical="center"/>
    </xf>
    <xf numFmtId="0" fontId="77" fillId="31" borderId="9" xfId="23" applyFont="1" applyFill="1" applyBorder="1" applyAlignment="1">
      <alignment horizontal="left" vertical="center" wrapText="1"/>
    </xf>
    <xf numFmtId="0" fontId="77" fillId="0" borderId="15" xfId="32" applyFont="1" applyBorder="1" applyAlignment="1">
      <alignment horizontal="left" vertical="center"/>
    </xf>
    <xf numFmtId="0" fontId="117" fillId="31" borderId="9" xfId="23" applyFont="1" applyFill="1" applyBorder="1" applyAlignment="1">
      <alignment horizontal="left" vertical="center"/>
    </xf>
    <xf numFmtId="0" fontId="77" fillId="63" borderId="9" xfId="32" applyFont="1" applyFill="1" applyBorder="1" applyAlignment="1">
      <alignment horizontal="left" vertical="center"/>
    </xf>
    <xf numFmtId="49" fontId="77" fillId="0" borderId="9" xfId="32" applyNumberFormat="1" applyFont="1" applyBorder="1" applyAlignment="1">
      <alignment horizontal="left" vertical="center" wrapText="1"/>
    </xf>
    <xf numFmtId="0" fontId="77" fillId="0" borderId="9" xfId="0" applyFont="1" applyBorder="1" applyAlignment="1">
      <alignment horizontal="left" vertical="center"/>
    </xf>
    <xf numFmtId="0" fontId="21" fillId="64" borderId="1" xfId="10" applyFont="1" applyFill="1" applyBorder="1" applyAlignment="1">
      <alignment horizontal="left" vertical="center"/>
    </xf>
    <xf numFmtId="0" fontId="21" fillId="65" borderId="1" xfId="10" applyFont="1" applyFill="1" applyBorder="1" applyAlignment="1">
      <alignment horizontal="left" vertical="center" wrapText="1"/>
    </xf>
    <xf numFmtId="0" fontId="21" fillId="9" borderId="2" xfId="10" applyFont="1" applyFill="1" applyAlignment="1">
      <alignment horizontal="center" vertical="center" wrapText="1"/>
    </xf>
    <xf numFmtId="0" fontId="77" fillId="0" borderId="24" xfId="24" applyFont="1" applyBorder="1" applyAlignment="1">
      <alignment horizontal="center" vertical="center" wrapText="1"/>
    </xf>
    <xf numFmtId="0" fontId="76" fillId="34" borderId="13" xfId="24" applyFont="1" applyFill="1" applyBorder="1" applyAlignment="1">
      <alignment horizontal="center" vertical="center" wrapText="1"/>
    </xf>
    <xf numFmtId="0" fontId="76" fillId="34" borderId="46" xfId="24" applyFont="1" applyFill="1" applyBorder="1" applyAlignment="1">
      <alignment horizontal="center" vertical="center" wrapText="1"/>
    </xf>
    <xf numFmtId="0" fontId="113" fillId="47" borderId="21" xfId="34" applyFont="1" applyFill="1" applyBorder="1" applyAlignment="1">
      <alignment horizontal="center" vertical="center" wrapText="1"/>
    </xf>
    <xf numFmtId="0" fontId="113" fillId="47" borderId="9" xfId="34" applyFont="1" applyFill="1" applyBorder="1" applyAlignment="1">
      <alignment horizontal="center" vertical="center" wrapText="1"/>
    </xf>
    <xf numFmtId="0" fontId="114" fillId="47" borderId="9" xfId="34" applyFont="1" applyFill="1" applyBorder="1" applyAlignment="1">
      <alignment horizontal="center" vertical="center" wrapText="1"/>
    </xf>
    <xf numFmtId="0" fontId="77" fillId="0" borderId="9" xfId="24" applyFont="1" applyBorder="1">
      <alignment vertical="center"/>
    </xf>
    <xf numFmtId="49" fontId="78" fillId="36" borderId="33" xfId="24" applyNumberFormat="1" applyFont="1" applyFill="1" applyBorder="1" applyAlignment="1">
      <alignment horizontal="center" vertical="center" wrapText="1"/>
    </xf>
    <xf numFmtId="0" fontId="77" fillId="48" borderId="24" xfId="24" applyFont="1" applyFill="1" applyBorder="1" applyAlignment="1">
      <alignment horizontal="center" vertical="center" wrapText="1"/>
    </xf>
    <xf numFmtId="0" fontId="115" fillId="0" borderId="24" xfId="24" applyFont="1" applyBorder="1" applyAlignment="1">
      <alignment horizontal="center" vertical="center" wrapText="1"/>
    </xf>
    <xf numFmtId="0" fontId="80" fillId="0" borderId="24" xfId="24" applyFont="1" applyBorder="1" applyAlignment="1">
      <alignment horizontal="center" vertical="center" wrapText="1"/>
    </xf>
    <xf numFmtId="0" fontId="130" fillId="40" borderId="24" xfId="24" applyFont="1" applyFill="1" applyBorder="1" applyAlignment="1">
      <alignment horizontal="center" vertical="center" wrapText="1"/>
    </xf>
    <xf numFmtId="0" fontId="115" fillId="48" borderId="24" xfId="24" applyFont="1" applyFill="1" applyBorder="1" applyAlignment="1">
      <alignment horizontal="center" vertical="center" wrapText="1"/>
    </xf>
    <xf numFmtId="0" fontId="2" fillId="0" borderId="2" xfId="34">
      <alignment vertical="center"/>
    </xf>
    <xf numFmtId="0" fontId="130" fillId="40" borderId="9" xfId="24" applyFont="1" applyFill="1" applyBorder="1" applyAlignment="1">
      <alignment horizontal="center" vertical="center" wrapText="1"/>
    </xf>
    <xf numFmtId="0" fontId="130" fillId="40" borderId="33" xfId="24" applyFont="1" applyFill="1" applyBorder="1" applyAlignment="1">
      <alignment horizontal="center" vertical="center"/>
    </xf>
    <xf numFmtId="0" fontId="130" fillId="40" borderId="15" xfId="24" applyFont="1" applyFill="1" applyBorder="1" applyAlignment="1">
      <alignment horizontal="center" vertical="center" wrapText="1"/>
    </xf>
    <xf numFmtId="0" fontId="131" fillId="27" borderId="15" xfId="24" applyFont="1" applyFill="1" applyBorder="1" applyAlignment="1">
      <alignment horizontal="center" vertical="center" wrapText="1"/>
    </xf>
    <xf numFmtId="0" fontId="131" fillId="66" borderId="15" xfId="24" applyFont="1" applyFill="1" applyBorder="1" applyAlignment="1">
      <alignment horizontal="center" vertical="center" wrapText="1"/>
    </xf>
    <xf numFmtId="0" fontId="130" fillId="40" borderId="33" xfId="24" applyFont="1" applyFill="1" applyBorder="1" applyAlignment="1">
      <alignment horizontal="center" vertical="center" wrapText="1"/>
    </xf>
    <xf numFmtId="0" fontId="77" fillId="66" borderId="33" xfId="24" applyFont="1" applyFill="1" applyBorder="1" applyAlignment="1">
      <alignment horizontal="center" vertical="center"/>
    </xf>
    <xf numFmtId="0" fontId="132" fillId="58" borderId="2" xfId="34" applyFont="1" applyFill="1" applyAlignment="1">
      <alignment horizontal="center" vertical="center"/>
    </xf>
    <xf numFmtId="0" fontId="130" fillId="40" borderId="2" xfId="24" applyFont="1" applyFill="1">
      <alignment vertical="center"/>
    </xf>
    <xf numFmtId="0" fontId="117" fillId="53" borderId="24" xfId="24" applyFont="1" applyFill="1" applyBorder="1" applyAlignment="1">
      <alignment horizontal="center" vertical="center"/>
    </xf>
    <xf numFmtId="0" fontId="117" fillId="53" borderId="15" xfId="24" applyFont="1" applyFill="1" applyBorder="1" applyAlignment="1">
      <alignment horizontal="center" vertical="center"/>
    </xf>
    <xf numFmtId="0" fontId="117" fillId="53" borderId="15" xfId="24" applyFont="1" applyFill="1" applyBorder="1" applyAlignment="1">
      <alignment horizontal="center" vertical="center" wrapText="1"/>
    </xf>
    <xf numFmtId="0" fontId="117" fillId="54" borderId="15" xfId="24" applyFont="1" applyFill="1" applyBorder="1" applyAlignment="1">
      <alignment horizontal="center" vertical="center" wrapText="1"/>
    </xf>
    <xf numFmtId="0" fontId="117" fillId="56" borderId="15" xfId="24" applyFont="1" applyFill="1" applyBorder="1" applyAlignment="1">
      <alignment horizontal="center" vertical="center" wrapText="1"/>
    </xf>
    <xf numFmtId="0" fontId="131" fillId="50" borderId="15" xfId="34" applyFont="1" applyFill="1" applyBorder="1" applyAlignment="1">
      <alignment horizontal="center" vertical="center" wrapText="1"/>
    </xf>
    <xf numFmtId="0" fontId="131" fillId="50" borderId="34" xfId="34" applyFont="1" applyFill="1" applyBorder="1" applyAlignment="1">
      <alignment horizontal="center" vertical="center" wrapText="1"/>
    </xf>
    <xf numFmtId="0" fontId="132" fillId="67" borderId="2" xfId="34" applyFont="1" applyFill="1" applyAlignment="1">
      <alignment horizontal="center" vertical="center"/>
    </xf>
    <xf numFmtId="0" fontId="117" fillId="25" borderId="15" xfId="24" applyFont="1" applyFill="1" applyBorder="1" applyAlignment="1">
      <alignment horizontal="center" vertical="center" wrapText="1"/>
    </xf>
    <xf numFmtId="0" fontId="77" fillId="67" borderId="2" xfId="24" applyFont="1" applyFill="1" applyAlignment="1">
      <alignment horizontal="center" vertical="center"/>
    </xf>
    <xf numFmtId="0" fontId="117" fillId="25" borderId="33" xfId="24" applyFont="1" applyFill="1" applyBorder="1" applyAlignment="1">
      <alignment horizontal="center" vertical="center" wrapText="1"/>
    </xf>
    <xf numFmtId="0" fontId="126" fillId="48" borderId="15" xfId="24" applyFont="1" applyFill="1" applyBorder="1" applyAlignment="1">
      <alignment horizontal="center" vertical="center" wrapText="1"/>
    </xf>
    <xf numFmtId="0" fontId="117" fillId="0" borderId="15" xfId="24" applyFont="1" applyBorder="1" applyAlignment="1">
      <alignment horizontal="center" vertical="center" wrapText="1"/>
    </xf>
    <xf numFmtId="0" fontId="132" fillId="58" borderId="15" xfId="34" applyFont="1" applyFill="1" applyBorder="1" applyAlignment="1">
      <alignment horizontal="center" vertical="center"/>
    </xf>
    <xf numFmtId="0" fontId="132" fillId="31" borderId="2" xfId="34" applyFont="1" applyFill="1" applyAlignment="1">
      <alignment horizontal="center" vertical="center"/>
    </xf>
    <xf numFmtId="0" fontId="77" fillId="58" borderId="2" xfId="24" applyFont="1" applyFill="1" applyAlignment="1">
      <alignment horizontal="center" vertical="center"/>
    </xf>
    <xf numFmtId="0" fontId="117" fillId="32" borderId="15" xfId="24" applyFont="1" applyFill="1" applyBorder="1" applyAlignment="1">
      <alignment horizontal="center" vertical="center" wrapText="1"/>
    </xf>
    <xf numFmtId="0" fontId="118" fillId="48" borderId="15" xfId="24" applyFont="1" applyFill="1" applyBorder="1" applyAlignment="1">
      <alignment horizontal="center" vertical="center" wrapText="1"/>
    </xf>
    <xf numFmtId="0" fontId="118" fillId="40" borderId="15" xfId="24" applyFont="1" applyFill="1" applyBorder="1" applyAlignment="1">
      <alignment horizontal="center" vertical="center" wrapText="1"/>
    </xf>
    <xf numFmtId="0" fontId="117" fillId="31" borderId="15" xfId="24" applyFont="1" applyFill="1" applyBorder="1" applyAlignment="1">
      <alignment horizontal="center" vertical="center" wrapText="1"/>
    </xf>
    <xf numFmtId="0" fontId="126" fillId="0" borderId="15" xfId="24" applyFont="1" applyBorder="1" applyAlignment="1">
      <alignment horizontal="center" vertical="center" wrapText="1"/>
    </xf>
    <xf numFmtId="0" fontId="130" fillId="40" borderId="15" xfId="34" applyFont="1" applyFill="1" applyBorder="1" applyAlignment="1">
      <alignment horizontal="center" vertical="center" wrapText="1"/>
    </xf>
    <xf numFmtId="0" fontId="131" fillId="48" borderId="15" xfId="24" applyFont="1" applyFill="1" applyBorder="1" applyAlignment="1">
      <alignment horizontal="center" vertical="center" wrapText="1"/>
    </xf>
    <xf numFmtId="0" fontId="118" fillId="0" borderId="15" xfId="24" applyFont="1" applyBorder="1" applyAlignment="1">
      <alignment horizontal="center" vertical="center" wrapText="1"/>
    </xf>
    <xf numFmtId="0" fontId="78" fillId="50" borderId="33" xfId="34" applyFont="1" applyFill="1" applyBorder="1" applyAlignment="1">
      <alignment horizontal="center" vertical="center" wrapText="1"/>
    </xf>
    <xf numFmtId="0" fontId="117" fillId="0" borderId="33" xfId="24" applyFont="1" applyBorder="1" applyAlignment="1">
      <alignment horizontal="center" vertical="center" wrapText="1"/>
    </xf>
    <xf numFmtId="0" fontId="117" fillId="0" borderId="33" xfId="24" applyFont="1" applyBorder="1" applyAlignment="1">
      <alignment horizontal="center" vertical="center"/>
    </xf>
    <xf numFmtId="0" fontId="117" fillId="57" borderId="15" xfId="24" applyFont="1" applyFill="1" applyBorder="1" applyAlignment="1">
      <alignment horizontal="center" vertical="center" wrapText="1"/>
    </xf>
    <xf numFmtId="0" fontId="126" fillId="0" borderId="15" xfId="24" applyFont="1" applyBorder="1" applyAlignment="1">
      <alignment horizontal="center" vertical="center"/>
    </xf>
    <xf numFmtId="0" fontId="117" fillId="59" borderId="15" xfId="24" applyFont="1" applyFill="1" applyBorder="1" applyAlignment="1">
      <alignment horizontal="center" vertical="center" wrapText="1"/>
    </xf>
    <xf numFmtId="0" fontId="117" fillId="58" borderId="15" xfId="24" applyFont="1" applyFill="1" applyBorder="1" applyAlignment="1">
      <alignment horizontal="center" vertical="center" wrapText="1"/>
    </xf>
    <xf numFmtId="0" fontId="117" fillId="31" borderId="2" xfId="24" applyFont="1" applyFill="1">
      <alignment vertical="center"/>
    </xf>
    <xf numFmtId="0" fontId="130" fillId="40" borderId="34" xfId="34" applyFont="1" applyFill="1" applyBorder="1" applyAlignment="1">
      <alignment horizontal="center" vertical="center" wrapText="1"/>
    </xf>
    <xf numFmtId="0" fontId="130" fillId="40" borderId="33" xfId="34" applyFont="1" applyFill="1" applyBorder="1" applyAlignment="1">
      <alignment horizontal="center" vertical="center" wrapText="1"/>
    </xf>
    <xf numFmtId="0" fontId="130" fillId="40" borderId="38" xfId="34" applyFont="1" applyFill="1" applyBorder="1" applyAlignment="1">
      <alignment horizontal="center" vertical="center" wrapText="1"/>
    </xf>
    <xf numFmtId="0" fontId="117" fillId="31" borderId="24" xfId="24" applyFont="1" applyFill="1" applyBorder="1" applyAlignment="1">
      <alignment horizontal="center" vertical="center" wrapText="1"/>
    </xf>
    <xf numFmtId="0" fontId="117" fillId="60" borderId="15" xfId="24" applyFont="1" applyFill="1" applyBorder="1" applyAlignment="1">
      <alignment horizontal="center" vertical="center" wrapText="1"/>
    </xf>
    <xf numFmtId="0" fontId="117" fillId="31" borderId="33" xfId="24" applyFont="1" applyFill="1" applyBorder="1" applyAlignment="1">
      <alignment horizontal="center" vertical="center" wrapText="1"/>
    </xf>
    <xf numFmtId="0" fontId="77" fillId="60" borderId="33" xfId="24" applyFont="1" applyFill="1" applyBorder="1" applyAlignment="1">
      <alignment horizontal="center" vertical="center"/>
    </xf>
    <xf numFmtId="0" fontId="118" fillId="48" borderId="33" xfId="24" applyFont="1" applyFill="1" applyBorder="1" applyAlignment="1">
      <alignment horizontal="center" vertical="center"/>
    </xf>
    <xf numFmtId="0" fontId="77" fillId="27" borderId="39" xfId="24" applyFont="1" applyFill="1" applyBorder="1" applyAlignment="1">
      <alignment horizontal="center" vertical="center" wrapText="1"/>
    </xf>
    <xf numFmtId="0" fontId="77" fillId="48" borderId="38" xfId="24" applyFont="1" applyFill="1" applyBorder="1" applyAlignment="1">
      <alignment horizontal="center" vertical="center"/>
    </xf>
    <xf numFmtId="0" fontId="131" fillId="27" borderId="12" xfId="24" applyFont="1" applyFill="1" applyBorder="1" applyAlignment="1">
      <alignment horizontal="center" vertical="center" wrapText="1"/>
    </xf>
    <xf numFmtId="0" fontId="115" fillId="48" borderId="34" xfId="24" applyFont="1" applyFill="1" applyBorder="1" applyAlignment="1">
      <alignment horizontal="center" vertical="center" wrapText="1"/>
    </xf>
    <xf numFmtId="0" fontId="77" fillId="11" borderId="33" xfId="24" applyFont="1" applyFill="1" applyBorder="1" applyAlignment="1">
      <alignment horizontal="center" vertical="center"/>
    </xf>
    <xf numFmtId="0" fontId="74" fillId="33" borderId="47" xfId="24" applyFont="1" applyFill="1" applyBorder="1" applyAlignment="1">
      <alignment horizontal="center" vertical="center" wrapText="1"/>
    </xf>
    <xf numFmtId="0" fontId="76" fillId="35" borderId="48" xfId="24" applyFont="1" applyFill="1" applyBorder="1" applyAlignment="1">
      <alignment horizontal="center" vertical="center" wrapText="1"/>
    </xf>
    <xf numFmtId="0" fontId="114" fillId="47" borderId="48" xfId="34" applyFont="1" applyFill="1" applyBorder="1" applyAlignment="1">
      <alignment horizontal="center" vertical="center" wrapText="1"/>
    </xf>
    <xf numFmtId="0" fontId="77" fillId="0" borderId="48" xfId="24" applyFont="1" applyBorder="1">
      <alignment vertical="center"/>
    </xf>
    <xf numFmtId="0" fontId="117" fillId="68" borderId="15" xfId="24" applyFont="1" applyFill="1" applyBorder="1" applyAlignment="1">
      <alignment horizontal="center" vertical="center" wrapText="1"/>
    </xf>
    <xf numFmtId="0" fontId="77" fillId="68" borderId="33" xfId="24" applyFont="1" applyFill="1" applyBorder="1" applyAlignment="1">
      <alignment horizontal="center" vertical="center" wrapText="1"/>
    </xf>
    <xf numFmtId="0" fontId="77" fillId="27" borderId="33" xfId="24" applyFont="1" applyFill="1" applyBorder="1" applyAlignment="1">
      <alignment vertical="center" wrapText="1"/>
    </xf>
    <xf numFmtId="0" fontId="117" fillId="56" borderId="15" xfId="34" applyFont="1" applyFill="1" applyBorder="1" applyAlignment="1">
      <alignment horizontal="center" vertical="center" wrapText="1"/>
    </xf>
    <xf numFmtId="0" fontId="134" fillId="48" borderId="15" xfId="24" applyFont="1" applyFill="1" applyBorder="1" applyAlignment="1">
      <alignment horizontal="center" vertical="center" wrapText="1"/>
    </xf>
    <xf numFmtId="0" fontId="77" fillId="0" borderId="2" xfId="24" applyFont="1" applyAlignment="1">
      <alignment horizontal="center" vertical="center"/>
    </xf>
    <xf numFmtId="0" fontId="78" fillId="56" borderId="33" xfId="34" applyFont="1" applyFill="1" applyBorder="1" applyAlignment="1">
      <alignment horizontal="center" vertical="center" wrapText="1"/>
    </xf>
    <xf numFmtId="0" fontId="131" fillId="31" borderId="15" xfId="24" applyFont="1" applyFill="1" applyBorder="1" applyAlignment="1">
      <alignment horizontal="center" vertical="center" wrapText="1"/>
    </xf>
    <xf numFmtId="0" fontId="117" fillId="27" borderId="15" xfId="24" applyFont="1" applyFill="1" applyBorder="1" applyAlignment="1">
      <alignment horizontal="center" vertical="center" wrapText="1"/>
    </xf>
    <xf numFmtId="0" fontId="84" fillId="56" borderId="33" xfId="24" applyFont="1" applyFill="1" applyBorder="1" applyAlignment="1">
      <alignment horizontal="center" vertical="center"/>
    </xf>
    <xf numFmtId="0" fontId="77" fillId="27" borderId="38" xfId="24" applyFont="1" applyFill="1" applyBorder="1" applyAlignment="1">
      <alignment horizontal="center" vertical="center" wrapText="1"/>
    </xf>
    <xf numFmtId="0" fontId="131" fillId="27" borderId="34" xfId="24" applyFont="1" applyFill="1" applyBorder="1" applyAlignment="1">
      <alignment horizontal="center" vertical="center" wrapText="1"/>
    </xf>
    <xf numFmtId="0" fontId="77" fillId="0" borderId="14" xfId="24" applyFont="1" applyBorder="1" applyAlignment="1">
      <alignment horizontal="center" vertical="center" wrapText="1"/>
    </xf>
    <xf numFmtId="0" fontId="77" fillId="0" borderId="12" xfId="24" applyFont="1" applyBorder="1" applyAlignment="1">
      <alignment horizontal="center" vertical="center" wrapText="1"/>
    </xf>
    <xf numFmtId="0" fontId="77" fillId="0" borderId="14" xfId="24" applyFont="1" applyBorder="1" applyAlignment="1">
      <alignment horizontal="center" vertical="center"/>
    </xf>
    <xf numFmtId="0" fontId="49" fillId="23" borderId="0" xfId="0" applyFont="1" applyFill="1" applyAlignment="1">
      <alignment horizontal="left" vertical="center" indent="1"/>
    </xf>
    <xf numFmtId="0" fontId="51" fillId="24" borderId="0" xfId="0" applyFont="1" applyFill="1" applyAlignment="1">
      <alignment horizontal="left" vertical="center" indent="1"/>
    </xf>
    <xf numFmtId="0" fontId="57" fillId="12" borderId="9" xfId="21" applyNumberFormat="1" applyFont="1" applyBorder="1" applyAlignment="1" applyProtection="1">
      <alignment horizontal="left" vertical="center" indent="1"/>
    </xf>
    <xf numFmtId="0" fontId="52" fillId="12" borderId="9" xfId="21" applyNumberFormat="1" applyFont="1" applyBorder="1" applyAlignment="1" applyProtection="1">
      <alignment horizontal="left" vertical="center" indent="1"/>
    </xf>
    <xf numFmtId="0" fontId="48" fillId="0" borderId="9" xfId="0" applyFont="1" applyBorder="1" applyAlignment="1">
      <alignment horizontal="left" vertical="center" wrapText="1" indent="1"/>
    </xf>
    <xf numFmtId="0" fontId="52" fillId="12" borderId="13" xfId="21" applyNumberFormat="1" applyFont="1" applyBorder="1" applyAlignment="1" applyProtection="1">
      <alignment horizontal="left" vertical="center" indent="1"/>
    </xf>
    <xf numFmtId="0" fontId="52" fillId="12" borderId="20" xfId="21" applyNumberFormat="1" applyFont="1" applyBorder="1" applyAlignment="1" applyProtection="1">
      <alignment horizontal="left" vertical="center" indent="1"/>
    </xf>
    <xf numFmtId="0" fontId="52" fillId="12" borderId="21" xfId="21" applyNumberFormat="1" applyFont="1" applyBorder="1" applyAlignment="1" applyProtection="1">
      <alignment horizontal="left" vertical="center" indent="1"/>
    </xf>
    <xf numFmtId="0" fontId="58" fillId="13" borderId="9" xfId="22" applyNumberFormat="1" applyFont="1" applyBorder="1" applyAlignment="1" applyProtection="1">
      <alignment horizontal="left" vertical="center" wrapText="1" indent="1"/>
    </xf>
    <xf numFmtId="0" fontId="53" fillId="13" borderId="9" xfId="22" applyNumberFormat="1" applyFont="1" applyBorder="1" applyAlignment="1" applyProtection="1">
      <alignment horizontal="left" vertical="center" wrapText="1" indent="1"/>
    </xf>
    <xf numFmtId="0" fontId="53" fillId="13" borderId="13" xfId="22" applyNumberFormat="1" applyFont="1" applyBorder="1" applyAlignment="1" applyProtection="1">
      <alignment horizontal="left" vertical="center" wrapText="1" indent="1"/>
    </xf>
    <xf numFmtId="0" fontId="53" fillId="13" borderId="20" xfId="22" applyNumberFormat="1" applyFont="1" applyBorder="1" applyAlignment="1" applyProtection="1">
      <alignment horizontal="left" vertical="center" wrapText="1" indent="1"/>
    </xf>
    <xf numFmtId="0" fontId="53" fillId="13" borderId="21" xfId="22" applyNumberFormat="1" applyFont="1" applyBorder="1" applyAlignment="1" applyProtection="1">
      <alignment horizontal="left" vertical="center" wrapText="1" indent="1"/>
    </xf>
    <xf numFmtId="0" fontId="48" fillId="0" borderId="9" xfId="0" applyFont="1" applyBorder="1" applyAlignment="1">
      <alignment horizontal="left" vertical="center" indent="1"/>
    </xf>
    <xf numFmtId="0" fontId="54" fillId="12" borderId="13" xfId="21" applyNumberFormat="1" applyFont="1" applyBorder="1" applyAlignment="1" applyProtection="1">
      <alignment horizontal="left" vertical="center" indent="1"/>
    </xf>
    <xf numFmtId="0" fontId="55" fillId="0" borderId="9" xfId="0" applyFont="1" applyBorder="1" applyAlignment="1">
      <alignment horizontal="left" vertical="center" wrapText="1" indent="1"/>
    </xf>
    <xf numFmtId="0" fontId="57" fillId="12" borderId="13" xfId="21" applyNumberFormat="1" applyFont="1" applyBorder="1" applyAlignment="1" applyProtection="1">
      <alignment horizontal="left" vertical="center" indent="1"/>
    </xf>
    <xf numFmtId="0" fontId="56" fillId="12" borderId="9" xfId="21" applyNumberFormat="1" applyFont="1" applyBorder="1" applyAlignment="1" applyProtection="1">
      <alignment horizontal="left" vertical="center" indent="1"/>
    </xf>
    <xf numFmtId="0" fontId="33" fillId="16" borderId="8" xfId="1" applyFont="1" applyFill="1" applyBorder="1" applyAlignment="1">
      <alignment horizontal="left" vertical="center"/>
    </xf>
    <xf numFmtId="0" fontId="31" fillId="0" borderId="7" xfId="1" applyFont="1" applyBorder="1"/>
    <xf numFmtId="0" fontId="90" fillId="30" borderId="13" xfId="3" applyFont="1" applyFill="1" applyBorder="1"/>
    <xf numFmtId="0" fontId="18" fillId="0" borderId="21" xfId="3" applyBorder="1"/>
    <xf numFmtId="0" fontId="88" fillId="39" borderId="2" xfId="26" applyFont="1" applyFill="1" applyAlignment="1">
      <alignment horizontal="left" vertical="top" wrapText="1"/>
    </xf>
    <xf numFmtId="0" fontId="16" fillId="0" borderId="2" xfId="26" applyAlignment="1">
      <alignment horizontal="left" vertical="top" wrapText="1"/>
    </xf>
    <xf numFmtId="0" fontId="90" fillId="30" borderId="13" xfId="3" applyFont="1" applyFill="1" applyBorder="1" applyAlignment="1">
      <alignment horizontal="left"/>
    </xf>
    <xf numFmtId="0" fontId="18" fillId="0" borderId="21" xfId="3" applyBorder="1" applyAlignment="1">
      <alignment horizontal="left"/>
    </xf>
    <xf numFmtId="0" fontId="89" fillId="29" borderId="13" xfId="3" applyFont="1" applyFill="1" applyBorder="1"/>
    <xf numFmtId="0" fontId="88" fillId="29" borderId="21" xfId="3" applyFont="1" applyFill="1" applyBorder="1"/>
    <xf numFmtId="0" fontId="107" fillId="30" borderId="13" xfId="3" applyFont="1" applyFill="1" applyBorder="1"/>
    <xf numFmtId="0" fontId="108" fillId="0" borderId="21" xfId="3" applyFont="1" applyBorder="1"/>
    <xf numFmtId="0" fontId="107" fillId="30" borderId="13" xfId="3" applyFont="1" applyFill="1" applyBorder="1" applyAlignment="1">
      <alignment horizontal="left"/>
    </xf>
    <xf numFmtId="0" fontId="108" fillId="0" borderId="21" xfId="3" applyFont="1" applyBorder="1" applyAlignment="1">
      <alignment horizontal="left"/>
    </xf>
    <xf numFmtId="0" fontId="110" fillId="29" borderId="13" xfId="3" applyFont="1" applyFill="1" applyBorder="1"/>
    <xf numFmtId="0" fontId="111" fillId="29" borderId="21" xfId="3" applyFont="1" applyFill="1" applyBorder="1"/>
    <xf numFmtId="0" fontId="85" fillId="28" borderId="0" xfId="26" applyFont="1" applyFill="1" applyBorder="1" applyAlignment="1">
      <alignment horizontal="left" vertical="center"/>
    </xf>
    <xf numFmtId="0" fontId="16" fillId="0" borderId="0" xfId="26" applyBorder="1" applyAlignment="1">
      <alignment horizontal="left" vertical="center"/>
    </xf>
    <xf numFmtId="0" fontId="85" fillId="28" borderId="2" xfId="26" applyFont="1" applyFill="1" applyAlignment="1">
      <alignment horizontal="left" vertical="center"/>
    </xf>
    <xf numFmtId="0" fontId="16" fillId="0" borderId="2" xfId="26" applyAlignment="1">
      <alignment horizontal="left" vertical="center"/>
    </xf>
    <xf numFmtId="0" fontId="85" fillId="28" borderId="2" xfId="26" applyFont="1" applyFill="1" applyAlignment="1">
      <alignment horizontal="left" vertical="center" wrapText="1"/>
    </xf>
    <xf numFmtId="0" fontId="27" fillId="4" borderId="3" xfId="9" applyFont="1" applyFill="1" applyBorder="1" applyAlignment="1">
      <alignment horizontal="left" vertical="center"/>
    </xf>
    <xf numFmtId="0" fontId="27" fillId="4" borderId="16" xfId="9" applyFont="1" applyFill="1" applyBorder="1" applyAlignment="1">
      <alignment horizontal="left" vertical="center"/>
    </xf>
    <xf numFmtId="0" fontId="27" fillId="4" borderId="4" xfId="9" applyFont="1" applyFill="1" applyBorder="1" applyAlignment="1">
      <alignment horizontal="left" vertical="center"/>
    </xf>
    <xf numFmtId="0" fontId="42" fillId="0" borderId="12" xfId="9" applyFont="1" applyBorder="1" applyAlignment="1">
      <alignment horizontal="center" vertical="center"/>
    </xf>
    <xf numFmtId="0" fontId="42" fillId="0" borderId="14" xfId="9" applyFont="1" applyBorder="1" applyAlignment="1">
      <alignment horizontal="center" vertical="center"/>
    </xf>
    <xf numFmtId="0" fontId="42" fillId="0" borderId="39" xfId="9" applyFont="1" applyBorder="1" applyAlignment="1">
      <alignment horizontal="center" vertical="center"/>
    </xf>
    <xf numFmtId="0" fontId="43" fillId="0" borderId="40" xfId="9" applyFont="1" applyBorder="1" applyAlignment="1">
      <alignment horizontal="center" vertical="center" wrapText="1"/>
    </xf>
    <xf numFmtId="0" fontId="43" fillId="0" borderId="2" xfId="9" applyFont="1" applyAlignment="1">
      <alignment horizontal="center" vertical="center" wrapText="1"/>
    </xf>
    <xf numFmtId="0" fontId="43" fillId="0" borderId="41" xfId="9" applyFont="1" applyBorder="1" applyAlignment="1">
      <alignment horizontal="center" vertical="center" wrapText="1"/>
    </xf>
    <xf numFmtId="0" fontId="21" fillId="0" borderId="12" xfId="9" applyFont="1" applyBorder="1" applyAlignment="1">
      <alignment horizontal="center" vertical="center"/>
    </xf>
    <xf numFmtId="0" fontId="21" fillId="0" borderId="14" xfId="9" applyFont="1" applyBorder="1" applyAlignment="1">
      <alignment horizontal="center" vertical="center"/>
    </xf>
    <xf numFmtId="0" fontId="21" fillId="0" borderId="5" xfId="9" applyFont="1" applyBorder="1" applyAlignment="1">
      <alignment horizontal="center" vertical="center" wrapText="1"/>
    </xf>
    <xf numFmtId="0" fontId="21" fillId="0" borderId="6" xfId="9" applyFont="1" applyBorder="1" applyAlignment="1">
      <alignment horizontal="center" vertical="center"/>
    </xf>
    <xf numFmtId="0" fontId="42" fillId="0" borderId="2" xfId="9" applyFont="1" applyAlignment="1">
      <alignment horizontal="center" vertical="center"/>
    </xf>
    <xf numFmtId="0" fontId="43" fillId="0" borderId="17" xfId="9" applyFont="1" applyBorder="1" applyAlignment="1">
      <alignment horizontal="center" vertical="center" wrapText="1"/>
    </xf>
    <xf numFmtId="0" fontId="43" fillId="0" borderId="31" xfId="9" applyFont="1" applyBorder="1" applyAlignment="1">
      <alignment horizontal="center" vertical="center" wrapText="1"/>
    </xf>
    <xf numFmtId="0" fontId="43" fillId="0" borderId="23" xfId="9" applyFont="1" applyBorder="1" applyAlignment="1">
      <alignment horizontal="center" vertical="center" wrapText="1"/>
    </xf>
    <xf numFmtId="0" fontId="25" fillId="0" borderId="29" xfId="9" applyFont="1" applyBorder="1" applyAlignment="1">
      <alignment horizontal="center" vertical="center" wrapText="1"/>
    </xf>
    <xf numFmtId="0" fontId="21" fillId="0" borderId="6" xfId="9" applyFont="1" applyBorder="1" applyAlignment="1">
      <alignment horizontal="center" vertical="center" wrapText="1"/>
    </xf>
    <xf numFmtId="0" fontId="21" fillId="0" borderId="19" xfId="9" applyFont="1" applyBorder="1" applyAlignment="1">
      <alignment horizontal="center" vertical="center" wrapText="1"/>
    </xf>
    <xf numFmtId="0" fontId="21" fillId="0" borderId="15" xfId="9" applyFont="1" applyBorder="1" applyAlignment="1">
      <alignment horizontal="center" vertical="center"/>
    </xf>
    <xf numFmtId="0" fontId="21" fillId="0" borderId="24" xfId="9" applyFont="1" applyBorder="1" applyAlignment="1">
      <alignment horizontal="center" vertical="center"/>
    </xf>
    <xf numFmtId="0" fontId="21" fillId="0" borderId="25" xfId="9" applyFont="1" applyBorder="1" applyAlignment="1">
      <alignment horizontal="center" vertical="center"/>
    </xf>
    <xf numFmtId="0" fontId="42" fillId="0" borderId="5" xfId="9" applyFont="1" applyBorder="1" applyAlignment="1">
      <alignment horizontal="center" vertical="center"/>
    </xf>
    <xf numFmtId="0" fontId="42" fillId="0" borderId="6" xfId="9" applyFont="1" applyBorder="1" applyAlignment="1">
      <alignment horizontal="center" vertical="center"/>
    </xf>
    <xf numFmtId="0" fontId="42" fillId="0" borderId="19" xfId="9" applyFont="1" applyBorder="1" applyAlignment="1">
      <alignment horizontal="center" vertical="center"/>
    </xf>
    <xf numFmtId="0" fontId="21" fillId="0" borderId="26" xfId="9" applyFont="1" applyBorder="1" applyAlignment="1">
      <alignment horizontal="center" vertical="center"/>
    </xf>
    <xf numFmtId="0" fontId="21" fillId="0" borderId="22" xfId="9" applyFont="1" applyBorder="1" applyAlignment="1">
      <alignment horizontal="center" vertical="center"/>
    </xf>
    <xf numFmtId="0" fontId="21" fillId="0" borderId="27" xfId="9" applyFont="1" applyBorder="1" applyAlignment="1">
      <alignment horizontal="center" vertical="center"/>
    </xf>
    <xf numFmtId="0" fontId="43" fillId="0" borderId="28" xfId="9" applyFont="1" applyBorder="1" applyAlignment="1">
      <alignment horizontal="center" vertical="center" wrapText="1"/>
    </xf>
    <xf numFmtId="0" fontId="43" fillId="0" borderId="29" xfId="9" applyFont="1" applyBorder="1" applyAlignment="1">
      <alignment horizontal="center" vertical="center" wrapText="1"/>
    </xf>
    <xf numFmtId="0" fontId="43" fillId="0" borderId="30" xfId="9" applyFont="1" applyBorder="1" applyAlignment="1">
      <alignment horizontal="center" vertical="center" wrapText="1"/>
    </xf>
    <xf numFmtId="0" fontId="25" fillId="0" borderId="30" xfId="9" applyFont="1" applyBorder="1" applyAlignment="1">
      <alignment horizontal="center" vertical="center" wrapText="1"/>
    </xf>
    <xf numFmtId="0" fontId="21" fillId="9" borderId="18" xfId="10" applyFont="1" applyFill="1" applyBorder="1" applyAlignment="1">
      <alignment horizontal="center" vertical="center" wrapText="1"/>
    </xf>
    <xf numFmtId="0" fontId="21" fillId="9" borderId="10" xfId="10" applyFont="1" applyFill="1" applyBorder="1" applyAlignment="1">
      <alignment horizontal="center" vertical="center" wrapText="1"/>
    </xf>
    <xf numFmtId="0" fontId="21" fillId="9" borderId="29" xfId="10" applyFont="1" applyFill="1" applyBorder="1" applyAlignment="1">
      <alignment horizontal="center" vertical="center" wrapText="1"/>
    </xf>
    <xf numFmtId="0" fontId="21" fillId="9" borderId="11" xfId="10" applyFont="1" applyFill="1" applyBorder="1" applyAlignment="1">
      <alignment horizontal="center" vertical="center" wrapText="1"/>
    </xf>
    <xf numFmtId="0" fontId="21" fillId="9" borderId="17" xfId="10" applyFont="1" applyFill="1" applyBorder="1" applyAlignment="1">
      <alignment horizontal="center" vertical="center" wrapText="1"/>
    </xf>
    <xf numFmtId="0" fontId="21" fillId="9" borderId="31" xfId="10" applyFont="1" applyFill="1" applyBorder="1" applyAlignment="1">
      <alignment horizontal="center" vertical="center" wrapText="1"/>
    </xf>
    <xf numFmtId="0" fontId="21" fillId="0" borderId="3" xfId="10" applyFont="1" applyBorder="1" applyAlignment="1">
      <alignment horizontal="left" vertical="center"/>
    </xf>
    <xf numFmtId="0" fontId="21" fillId="0" borderId="4" xfId="10" applyFont="1" applyBorder="1" applyAlignment="1">
      <alignment horizontal="left" vertical="center"/>
    </xf>
    <xf numFmtId="0" fontId="21" fillId="6" borderId="3" xfId="10" applyFont="1" applyFill="1" applyBorder="1" applyAlignment="1">
      <alignment horizontal="left" vertical="center" wrapText="1"/>
    </xf>
    <xf numFmtId="0" fontId="21" fillId="6" borderId="4" xfId="10" applyFont="1" applyFill="1" applyBorder="1" applyAlignment="1">
      <alignment horizontal="left" vertical="center" wrapText="1"/>
    </xf>
    <xf numFmtId="0" fontId="21" fillId="0" borderId="3" xfId="10" applyFont="1" applyBorder="1" applyAlignment="1">
      <alignment vertical="center"/>
    </xf>
    <xf numFmtId="0" fontId="21" fillId="0" borderId="4" xfId="10" applyFont="1" applyBorder="1" applyAlignment="1">
      <alignment vertical="center"/>
    </xf>
    <xf numFmtId="0" fontId="21" fillId="0" borderId="5" xfId="10" applyFont="1" applyBorder="1" applyAlignment="1">
      <alignment horizontal="center" vertical="center"/>
    </xf>
    <xf numFmtId="0" fontId="21" fillId="0" borderId="6" xfId="10" applyFont="1" applyBorder="1" applyAlignment="1">
      <alignment horizontal="center" vertical="center"/>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21" fillId="0" borderId="10" xfId="10" applyFont="1" applyBorder="1" applyAlignment="1">
      <alignment horizontal="center" vertical="center"/>
    </xf>
    <xf numFmtId="0" fontId="21" fillId="0" borderId="36" xfId="10" applyFont="1" applyBorder="1" applyAlignment="1">
      <alignment horizontal="center" vertical="center"/>
    </xf>
    <xf numFmtId="0" fontId="21" fillId="0" borderId="29" xfId="10" applyFont="1" applyBorder="1" applyAlignment="1">
      <alignment horizontal="center" vertical="center"/>
    </xf>
    <xf numFmtId="0" fontId="21" fillId="0" borderId="37" xfId="10" applyFont="1" applyBorder="1" applyAlignment="1">
      <alignment horizontal="center" vertical="center"/>
    </xf>
    <xf numFmtId="0" fontId="62" fillId="28" borderId="2" xfId="1" applyFont="1" applyFill="1" applyAlignment="1" applyProtection="1">
      <alignment horizontal="left" vertical="center"/>
      <protection locked="0"/>
    </xf>
    <xf numFmtId="0" fontId="20" fillId="12" borderId="0" xfId="5" applyBorder="1" applyAlignment="1">
      <alignment horizontal="left" vertical="center"/>
    </xf>
    <xf numFmtId="0" fontId="20" fillId="12" borderId="2" xfId="5" applyBorder="1" applyAlignment="1">
      <alignment horizontal="left" vertical="center"/>
    </xf>
    <xf numFmtId="0" fontId="44" fillId="0" borderId="3" xfId="1" applyFont="1" applyBorder="1" applyAlignment="1">
      <alignment horizontal="center"/>
    </xf>
    <xf numFmtId="0" fontId="45" fillId="0" borderId="16" xfId="1" applyFont="1" applyBorder="1"/>
    <xf numFmtId="0" fontId="115" fillId="0" borderId="15" xfId="24" applyFont="1" applyBorder="1" applyAlignment="1">
      <alignment horizontal="center" vertical="center" wrapText="1"/>
    </xf>
    <xf numFmtId="0" fontId="118" fillId="0" borderId="33" xfId="24" applyFont="1" applyBorder="1" applyAlignment="1">
      <alignment horizontal="center" vertical="center"/>
    </xf>
    <xf numFmtId="0" fontId="120" fillId="37" borderId="15" xfId="24" applyFont="1" applyFill="1" applyBorder="1" applyAlignment="1">
      <alignment horizontal="center" vertical="center" wrapText="1"/>
    </xf>
    <xf numFmtId="0" fontId="120" fillId="37" borderId="33" xfId="24" applyFont="1" applyFill="1" applyBorder="1" applyAlignment="1">
      <alignment horizontal="center" vertical="center" wrapText="1"/>
    </xf>
    <xf numFmtId="0" fontId="77" fillId="0" borderId="15" xfId="24" applyFont="1" applyBorder="1" applyAlignment="1">
      <alignment horizontal="center" vertical="center" wrapText="1"/>
    </xf>
    <xf numFmtId="0" fontId="77" fillId="0" borderId="33" xfId="24" applyFont="1" applyBorder="1" applyAlignment="1">
      <alignment horizontal="center" vertical="center" wrapText="1"/>
    </xf>
    <xf numFmtId="0" fontId="77" fillId="0" borderId="33" xfId="24" applyFont="1" applyBorder="1" applyAlignment="1">
      <alignment horizontal="center" vertical="center"/>
    </xf>
    <xf numFmtId="0" fontId="81" fillId="37" borderId="12" xfId="24" applyFont="1" applyFill="1" applyBorder="1" applyAlignment="1">
      <alignment horizontal="center" vertical="center" wrapText="1"/>
    </xf>
    <xf numFmtId="0" fontId="81" fillId="37" borderId="39" xfId="24" applyFont="1" applyFill="1" applyBorder="1" applyAlignment="1">
      <alignment horizontal="center" vertical="center"/>
    </xf>
    <xf numFmtId="0" fontId="77" fillId="0" borderId="24" xfId="24" applyFont="1" applyBorder="1" applyAlignment="1">
      <alignment horizontal="center" vertical="center" wrapText="1"/>
    </xf>
    <xf numFmtId="0" fontId="78" fillId="0" borderId="15" xfId="24" applyFont="1" applyBorder="1" applyAlignment="1">
      <alignment horizontal="center" vertical="center" wrapText="1"/>
    </xf>
    <xf numFmtId="0" fontId="78" fillId="0" borderId="33" xfId="24" applyFont="1" applyBorder="1" applyAlignment="1">
      <alignment horizontal="center" vertical="center" wrapText="1"/>
    </xf>
    <xf numFmtId="0" fontId="74" fillId="37" borderId="15" xfId="24" applyFont="1" applyFill="1" applyBorder="1" applyAlignment="1">
      <alignment horizontal="center" vertical="center" wrapText="1"/>
    </xf>
    <xf numFmtId="0" fontId="74" fillId="37" borderId="33" xfId="24" applyFont="1" applyFill="1" applyBorder="1" applyAlignment="1">
      <alignment horizontal="center" vertical="center" wrapText="1"/>
    </xf>
    <xf numFmtId="0" fontId="77" fillId="37" borderId="15" xfId="24" applyFont="1" applyFill="1" applyBorder="1" applyAlignment="1">
      <alignment horizontal="center" vertical="center" wrapText="1"/>
    </xf>
    <xf numFmtId="0" fontId="77" fillId="37" borderId="24" xfId="24" applyFont="1" applyFill="1" applyBorder="1" applyAlignment="1">
      <alignment horizontal="center" vertical="center" wrapText="1"/>
    </xf>
    <xf numFmtId="0" fontId="77" fillId="37" borderId="33" xfId="24" applyFont="1" applyFill="1" applyBorder="1" applyAlignment="1">
      <alignment horizontal="center" vertical="center" wrapText="1"/>
    </xf>
    <xf numFmtId="0" fontId="90" fillId="40" borderId="35" xfId="26" applyFont="1" applyFill="1" applyBorder="1" applyAlignment="1">
      <alignment horizontal="left" wrapText="1"/>
    </xf>
    <xf numFmtId="0" fontId="92" fillId="28" borderId="2" xfId="26" applyFont="1" applyFill="1"/>
    <xf numFmtId="0" fontId="89" fillId="38" borderId="35" xfId="26" applyFont="1" applyFill="1" applyBorder="1"/>
    <xf numFmtId="0" fontId="16" fillId="0" borderId="35" xfId="26" applyBorder="1"/>
    <xf numFmtId="0" fontId="130" fillId="40" borderId="12" xfId="24" applyFont="1" applyFill="1" applyBorder="1" applyAlignment="1">
      <alignment horizontal="center" vertical="center" wrapText="1"/>
    </xf>
    <xf numFmtId="0" fontId="130" fillId="40" borderId="39" xfId="24" applyFont="1" applyFill="1" applyBorder="1" applyAlignment="1">
      <alignment horizontal="center" vertical="center"/>
    </xf>
    <xf numFmtId="0" fontId="130" fillId="40" borderId="15" xfId="24" applyFont="1" applyFill="1" applyBorder="1" applyAlignment="1">
      <alignment horizontal="center" vertical="center" wrapText="1"/>
    </xf>
    <xf numFmtId="0" fontId="130" fillId="40" borderId="33" xfId="24" applyFont="1" applyFill="1" applyBorder="1" applyAlignment="1">
      <alignment horizontal="center" vertical="center" wrapText="1"/>
    </xf>
    <xf numFmtId="0" fontId="130" fillId="40" borderId="24" xfId="24" applyFont="1" applyFill="1" applyBorder="1" applyAlignment="1">
      <alignment horizontal="center" vertical="center"/>
    </xf>
    <xf numFmtId="0" fontId="120" fillId="0" borderId="2" xfId="24" applyFont="1" applyAlignment="1">
      <alignment horizontal="center" vertical="center" wrapText="1"/>
    </xf>
    <xf numFmtId="0" fontId="130" fillId="40" borderId="39" xfId="24" applyFont="1" applyFill="1" applyBorder="1" applyAlignment="1">
      <alignment horizontal="center" vertical="center" wrapText="1"/>
    </xf>
    <xf numFmtId="0" fontId="130" fillId="40" borderId="33" xfId="24" applyFont="1" applyFill="1" applyBorder="1" applyAlignment="1">
      <alignment horizontal="center" vertical="center"/>
    </xf>
    <xf numFmtId="0" fontId="118" fillId="0" borderId="15" xfId="24" applyFont="1" applyBorder="1" applyAlignment="1">
      <alignment horizontal="center" vertical="center" wrapText="1"/>
    </xf>
  </cellXfs>
  <cellStyles count="35">
    <cellStyle name="0,0_x000d__x000a_NA_x000d__x000a_" xfId="4" xr:uid="{DCB51502-0DF6-4C8E-8871-67A987CB010A}"/>
    <cellStyle name="60% - 輔色5" xfId="22" builtinId="48"/>
    <cellStyle name="60% - 輔色5 2" xfId="7" xr:uid="{AFBDA585-8E54-FC45-BBD0-3DC42994CDC4}"/>
    <cellStyle name="60% - 輔色5 2 2" xfId="13" xr:uid="{86EEBD32-428D-49C0-B36F-B6122C1F4B27}"/>
    <cellStyle name="60% - 輔色6 2" xfId="8" xr:uid="{BD3A79ED-2A22-9945-97B0-7891F1CD0BEB}"/>
    <cellStyle name="60% - 輔色6 2 2" xfId="14" xr:uid="{7184FEA4-5B66-436E-B43D-2EFA983D6268}"/>
    <cellStyle name="Hyperlink 2" xfId="27" xr:uid="{15CC84BF-821C-7D4C-BB6E-28E58CE623F0}"/>
    <cellStyle name="Normal 2" xfId="26" xr:uid="{5A70564E-7460-BA48-BB58-225CD962FE13}"/>
    <cellStyle name="一般" xfId="0" builtinId="0"/>
    <cellStyle name="一般 10" xfId="30" xr:uid="{FF40D437-D202-E64F-812D-5BFC84E52962}"/>
    <cellStyle name="一般 11" xfId="31" xr:uid="{F90027CE-9268-4B41-8BE0-3195AEC281A3}"/>
    <cellStyle name="一般 12" xfId="32" xr:uid="{09E25F2A-5D0A-6B41-9B3A-0EA1DEF465DD}"/>
    <cellStyle name="一般 13" xfId="33" xr:uid="{30EE164A-E5B9-AC4D-90E9-BECAD827CA97}"/>
    <cellStyle name="一般 14" xfId="34" xr:uid="{1C924D7D-3442-444E-8D23-C2D59588587C}"/>
    <cellStyle name="一般 2" xfId="1" xr:uid="{2936066E-0067-4976-9F95-BA1757989CDA}"/>
    <cellStyle name="一般 2 2" xfId="2" xr:uid="{F8D5C400-D76C-4A80-8B11-BA060D69FF9C}"/>
    <cellStyle name="一般 3" xfId="3" xr:uid="{9D013DED-3CBB-4C1A-B22F-EF1D9ED22F7A}"/>
    <cellStyle name="一般 3 2" xfId="23" xr:uid="{6B78F719-6722-274C-A8F5-A74D42B21011}"/>
    <cellStyle name="一般 4" xfId="6" xr:uid="{A9273DFD-2A80-7140-8F9B-6B1C03419A9D}"/>
    <cellStyle name="一般 4 2" xfId="12" xr:uid="{E4E07BB9-F604-464B-B046-949142A134D4}"/>
    <cellStyle name="一般 5" xfId="9" xr:uid="{FFE65BE3-FF74-4AF6-957A-3DD2C7A5F520}"/>
    <cellStyle name="一般 5 2" xfId="15" xr:uid="{E079DC5A-A4B6-444A-9C4F-B9D79BAFF3CB}"/>
    <cellStyle name="一般 5 2 2" xfId="24" xr:uid="{E7C886FE-7A67-214C-BB8D-868136DD50F1}"/>
    <cellStyle name="一般 6" xfId="10" xr:uid="{E6FF9462-71BE-40E3-94D8-3463D8973E19}"/>
    <cellStyle name="一般 6 2" xfId="19" xr:uid="{21AD1660-BF94-46BD-A467-EEEF33E1DD0F}"/>
    <cellStyle name="一般 7" xfId="20" xr:uid="{AA44449A-4740-5143-8270-C2AD089A30F0}"/>
    <cellStyle name="一般 8" xfId="25" xr:uid="{2C2F4089-8321-E84B-B07D-B0518CC39599}"/>
    <cellStyle name="一般 9" xfId="29" xr:uid="{2BC479CA-0F56-5947-B739-A43D7263431A}"/>
    <cellStyle name="常规 2" xfId="11" xr:uid="{646C0D2B-14EE-4126-8302-10D794301363}"/>
    <cellStyle name="常规 3" xfId="17" xr:uid="{45E2D9CC-964C-4E4B-8B9C-A38E3B627E32}"/>
    <cellStyle name="常规 4" xfId="18" xr:uid="{3A9F51E3-6E0C-4CB4-9841-3D8A8C94FE7B}"/>
    <cellStyle name="超連結" xfId="28" builtinId="8"/>
    <cellStyle name="輔色1" xfId="21" builtinId="29"/>
    <cellStyle name="輔色1 2" xfId="5" xr:uid="{F425622B-F417-2643-8243-5EE614F1FAFB}"/>
    <cellStyle name="壞" xfId="16" builtinId="27"/>
  </cellStyles>
  <dxfs count="249">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bgColor theme="0" tint="-0.14996795556505021"/>
        </patternFill>
      </fill>
    </dxf>
    <dxf>
      <fill>
        <patternFill>
          <bgColor theme="0" tint="-0.14996795556505021"/>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F7CAAC"/>
          <bgColor rgb="FFF7CAAC"/>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F7CAAC"/>
          <bgColor rgb="FFF7CAAC"/>
        </patternFill>
      </fill>
    </dxf>
    <dxf>
      <font>
        <color rgb="FF006100"/>
      </font>
      <fill>
        <patternFill patternType="solid">
          <fgColor rgb="FFC6EFCE"/>
          <bgColor rgb="FFC6EFCE"/>
        </patternFill>
      </fill>
    </dxf>
    <dxf>
      <fill>
        <patternFill patternType="solid">
          <fgColor rgb="FF3F3F3F"/>
          <bgColor rgb="FF3F3F3F"/>
        </patternFill>
      </fill>
    </dxf>
    <dxf>
      <fill>
        <patternFill patternType="solid">
          <fgColor rgb="FFF7CAAC"/>
          <bgColor rgb="FFF7CAA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61204</xdr:colOff>
      <xdr:row>2</xdr:row>
      <xdr:rowOff>168312</xdr:rowOff>
    </xdr:from>
    <xdr:to>
      <xdr:col>7</xdr:col>
      <xdr:colOff>126429</xdr:colOff>
      <xdr:row>20</xdr:row>
      <xdr:rowOff>153012</xdr:rowOff>
    </xdr:to>
    <xdr:pic>
      <xdr:nvPicPr>
        <xdr:cNvPr id="3" name="圖片 2">
          <a:extLst>
            <a:ext uri="{FF2B5EF4-FFF2-40B4-BE49-F238E27FC236}">
              <a16:creationId xmlns:a16="http://schemas.microsoft.com/office/drawing/2014/main" id="{8F62ACBC-B651-9A9A-5117-FD4856E2B394}"/>
            </a:ext>
          </a:extLst>
        </xdr:cNvPr>
        <xdr:cNvPicPr>
          <a:picLocks noChangeAspect="1"/>
        </xdr:cNvPicPr>
      </xdr:nvPicPr>
      <xdr:blipFill>
        <a:blip xmlns:r="http://schemas.openxmlformats.org/officeDocument/2006/relationships" r:embed="rId1"/>
        <a:stretch>
          <a:fillRect/>
        </a:stretch>
      </xdr:blipFill>
      <xdr:spPr>
        <a:xfrm>
          <a:off x="275421" y="1055782"/>
          <a:ext cx="16100888" cy="8966507"/>
        </a:xfrm>
        <a:prstGeom prst="rect">
          <a:avLst/>
        </a:prstGeom>
      </xdr:spPr>
    </xdr:pic>
    <xdr:clientData/>
  </xdr:twoCellAnchor>
  <xdr:twoCellAnchor editAs="oneCell">
    <xdr:from>
      <xdr:col>1</xdr:col>
      <xdr:colOff>61204</xdr:colOff>
      <xdr:row>2</xdr:row>
      <xdr:rowOff>168312</xdr:rowOff>
    </xdr:from>
    <xdr:to>
      <xdr:col>3</xdr:col>
      <xdr:colOff>351315</xdr:colOff>
      <xdr:row>13</xdr:row>
      <xdr:rowOff>466067</xdr:rowOff>
    </xdr:to>
    <xdr:pic>
      <xdr:nvPicPr>
        <xdr:cNvPr id="4" name="圖片 3">
          <a:extLst>
            <a:ext uri="{FF2B5EF4-FFF2-40B4-BE49-F238E27FC236}">
              <a16:creationId xmlns:a16="http://schemas.microsoft.com/office/drawing/2014/main" id="{3B9FDAC6-96A0-01A1-C8AC-F62CE6144F30}"/>
            </a:ext>
          </a:extLst>
        </xdr:cNvPr>
        <xdr:cNvPicPr>
          <a:picLocks noChangeAspect="1"/>
        </xdr:cNvPicPr>
      </xdr:nvPicPr>
      <xdr:blipFill>
        <a:blip xmlns:r="http://schemas.openxmlformats.org/officeDocument/2006/relationships" r:embed="rId2"/>
        <a:stretch>
          <a:fillRect/>
        </a:stretch>
      </xdr:blipFill>
      <xdr:spPr>
        <a:xfrm>
          <a:off x="275421" y="1055782"/>
          <a:ext cx="7772400" cy="4291369"/>
        </a:xfrm>
        <a:prstGeom prst="rect">
          <a:avLst/>
        </a:prstGeom>
      </xdr:spPr>
    </xdr:pic>
    <xdr:clientData/>
  </xdr:twoCellAnchor>
  <xdr:twoCellAnchor editAs="oneCell">
    <xdr:from>
      <xdr:col>0</xdr:col>
      <xdr:colOff>0</xdr:colOff>
      <xdr:row>21</xdr:row>
      <xdr:rowOff>107108</xdr:rowOff>
    </xdr:from>
    <xdr:to>
      <xdr:col>8</xdr:col>
      <xdr:colOff>153012</xdr:colOff>
      <xdr:row>54</xdr:row>
      <xdr:rowOff>235225</xdr:rowOff>
    </xdr:to>
    <xdr:pic>
      <xdr:nvPicPr>
        <xdr:cNvPr id="5" name="圖片 4">
          <a:extLst>
            <a:ext uri="{FF2B5EF4-FFF2-40B4-BE49-F238E27FC236}">
              <a16:creationId xmlns:a16="http://schemas.microsoft.com/office/drawing/2014/main" id="{C77FE0C6-A292-BF4B-DB50-753288DE72B9}"/>
            </a:ext>
          </a:extLst>
        </xdr:cNvPr>
        <xdr:cNvPicPr>
          <a:picLocks noChangeAspect="1"/>
        </xdr:cNvPicPr>
      </xdr:nvPicPr>
      <xdr:blipFill>
        <a:blip xmlns:r="http://schemas.openxmlformats.org/officeDocument/2006/relationships" r:embed="rId2"/>
        <a:stretch>
          <a:fillRect/>
        </a:stretch>
      </xdr:blipFill>
      <xdr:spPr>
        <a:xfrm>
          <a:off x="0" y="10236506"/>
          <a:ext cx="16693614" cy="92170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541867</xdr:colOff>
      <xdr:row>12</xdr:row>
      <xdr:rowOff>33867</xdr:rowOff>
    </xdr:from>
    <xdr:to>
      <xdr:col>3</xdr:col>
      <xdr:colOff>440267</xdr:colOff>
      <xdr:row>32</xdr:row>
      <xdr:rowOff>3175</xdr:rowOff>
    </xdr:to>
    <xdr:pic>
      <xdr:nvPicPr>
        <xdr:cNvPr id="2" name="圖片 1">
          <a:extLst>
            <a:ext uri="{FF2B5EF4-FFF2-40B4-BE49-F238E27FC236}">
              <a16:creationId xmlns:a16="http://schemas.microsoft.com/office/drawing/2014/main" id="{D314252F-A34F-9B93-D08C-2231BBD469B1}"/>
            </a:ext>
          </a:extLst>
        </xdr:cNvPr>
        <xdr:cNvPicPr>
          <a:picLocks noChangeAspect="1"/>
        </xdr:cNvPicPr>
      </xdr:nvPicPr>
      <xdr:blipFill>
        <a:blip xmlns:r="http://schemas.openxmlformats.org/officeDocument/2006/relationships" r:embed="rId1"/>
        <a:stretch>
          <a:fillRect/>
        </a:stretch>
      </xdr:blipFill>
      <xdr:spPr>
        <a:xfrm>
          <a:off x="541867" y="2396067"/>
          <a:ext cx="7772400" cy="4371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4</xdr:col>
      <xdr:colOff>406400</xdr:colOff>
      <xdr:row>50</xdr:row>
      <xdr:rowOff>104775</xdr:rowOff>
    </xdr:to>
    <xdr:pic>
      <xdr:nvPicPr>
        <xdr:cNvPr id="3" name="圖片 2">
          <a:extLst>
            <a:ext uri="{FF2B5EF4-FFF2-40B4-BE49-F238E27FC236}">
              <a16:creationId xmlns:a16="http://schemas.microsoft.com/office/drawing/2014/main" id="{DBB73954-5158-EB3F-8F9B-7E12C750B151}"/>
            </a:ext>
          </a:extLst>
        </xdr:cNvPr>
        <xdr:cNvPicPr>
          <a:picLocks noChangeAspect="1"/>
        </xdr:cNvPicPr>
      </xdr:nvPicPr>
      <xdr:blipFill>
        <a:blip xmlns:r="http://schemas.openxmlformats.org/officeDocument/2006/relationships" r:embed="rId1"/>
        <a:stretch>
          <a:fillRect/>
        </a:stretch>
      </xdr:blipFill>
      <xdr:spPr>
        <a:xfrm>
          <a:off x="0" y="5604933"/>
          <a:ext cx="7772400" cy="4371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4</xdr:col>
      <xdr:colOff>406400</xdr:colOff>
      <xdr:row>45</xdr:row>
      <xdr:rowOff>104775</xdr:rowOff>
    </xdr:to>
    <xdr:pic>
      <xdr:nvPicPr>
        <xdr:cNvPr id="5" name="圖片 4">
          <a:extLst>
            <a:ext uri="{FF2B5EF4-FFF2-40B4-BE49-F238E27FC236}">
              <a16:creationId xmlns:a16="http://schemas.microsoft.com/office/drawing/2014/main" id="{CC0336DD-C93E-5F98-0064-7F1645ADDE10}"/>
            </a:ext>
          </a:extLst>
        </xdr:cNvPr>
        <xdr:cNvPicPr>
          <a:picLocks noChangeAspect="1"/>
        </xdr:cNvPicPr>
      </xdr:nvPicPr>
      <xdr:blipFill>
        <a:blip xmlns:r="http://schemas.openxmlformats.org/officeDocument/2006/relationships" r:embed="rId1"/>
        <a:stretch>
          <a:fillRect/>
        </a:stretch>
      </xdr:blipFill>
      <xdr:spPr>
        <a:xfrm>
          <a:off x="0" y="5198533"/>
          <a:ext cx="7772400" cy="43719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210</xdr:row>
      <xdr:rowOff>111990</xdr:rowOff>
    </xdr:from>
    <xdr:to>
      <xdr:col>3</xdr:col>
      <xdr:colOff>1130300</xdr:colOff>
      <xdr:row>237</xdr:row>
      <xdr:rowOff>123970</xdr:rowOff>
    </xdr:to>
    <xdr:pic>
      <xdr:nvPicPr>
        <xdr:cNvPr id="2" name="圖片 1">
          <a:extLst>
            <a:ext uri="{FF2B5EF4-FFF2-40B4-BE49-F238E27FC236}">
              <a16:creationId xmlns:a16="http://schemas.microsoft.com/office/drawing/2014/main" id="{A5B6016F-297E-CE84-66D3-CDEFCAACABF1}"/>
            </a:ext>
          </a:extLst>
        </xdr:cNvPr>
        <xdr:cNvPicPr>
          <a:picLocks noChangeAspect="1"/>
        </xdr:cNvPicPr>
      </xdr:nvPicPr>
      <xdr:blipFill>
        <a:blip xmlns:r="http://schemas.openxmlformats.org/officeDocument/2006/relationships" r:embed="rId1"/>
        <a:stretch>
          <a:fillRect/>
        </a:stretch>
      </xdr:blipFill>
      <xdr:spPr>
        <a:xfrm>
          <a:off x="0" y="36734172"/>
          <a:ext cx="9789391" cy="56230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590550</xdr:colOff>
      <xdr:row>5</xdr:row>
      <xdr:rowOff>25400</xdr:rowOff>
    </xdr:to>
    <xdr:sp macro="" textlink="">
      <xdr:nvSpPr>
        <xdr:cNvPr id="2" name="CheckBox3" hidden="1">
          <a:extLst>
            <a:ext uri="{63B3BB69-23CF-44E3-9099-C40C66FF867C}">
              <a14:compatExt xmlns:a14="http://schemas.microsoft.com/office/drawing/2010/main" spid="_x0000_s13315"/>
            </a:ext>
            <a:ext uri="{FF2B5EF4-FFF2-40B4-BE49-F238E27FC236}">
              <a16:creationId xmlns:a16="http://schemas.microsoft.com/office/drawing/2014/main" id="{5E9CDC87-CFEA-DE4D-BB6E-0792DD9D6D4D}"/>
            </a:ext>
          </a:extLst>
        </xdr:cNvPr>
        <xdr:cNvSpPr/>
      </xdr:nvSpPr>
      <xdr:spPr>
        <a:xfrm>
          <a:off x="8623300" y="889000"/>
          <a:ext cx="590550" cy="215900"/>
        </a:xfrm>
        <a:prstGeom prst="rect">
          <a:avLst/>
        </a:prstGeom>
      </xdr:spPr>
    </xdr:sp>
    <xdr:clientData fLocksWithSheet="0"/>
  </xdr:twoCellAnchor>
  <xdr:twoCellAnchor editAs="oneCell">
    <xdr:from>
      <xdr:col>3</xdr:col>
      <xdr:colOff>0</xdr:colOff>
      <xdr:row>4</xdr:row>
      <xdr:rowOff>0</xdr:rowOff>
    </xdr:from>
    <xdr:to>
      <xdr:col>3</xdr:col>
      <xdr:colOff>806450</xdr:colOff>
      <xdr:row>5</xdr:row>
      <xdr:rowOff>25400</xdr:rowOff>
    </xdr:to>
    <xdr:sp macro="" textlink="">
      <xdr:nvSpPr>
        <xdr:cNvPr id="3" name="CheckBox8" hidden="1">
          <a:extLst>
            <a:ext uri="{63B3BB69-23CF-44E3-9099-C40C66FF867C}">
              <a14:compatExt xmlns:a14="http://schemas.microsoft.com/office/drawing/2010/main" spid="_x0000_s13320"/>
            </a:ext>
            <a:ext uri="{FF2B5EF4-FFF2-40B4-BE49-F238E27FC236}">
              <a16:creationId xmlns:a16="http://schemas.microsoft.com/office/drawing/2014/main" id="{DE94D469-2ABD-7246-B139-BA3C81C21894}"/>
            </a:ext>
          </a:extLst>
        </xdr:cNvPr>
        <xdr:cNvSpPr/>
      </xdr:nvSpPr>
      <xdr:spPr>
        <a:xfrm>
          <a:off x="8623300" y="889000"/>
          <a:ext cx="806450" cy="215900"/>
        </a:xfrm>
        <a:prstGeom prst="rect">
          <a:avLst/>
        </a:prstGeom>
      </xdr:spPr>
    </xdr:sp>
    <xdr:clientData fLocksWithSheet="0"/>
  </xdr:twoCellAnchor>
  <xdr:twoCellAnchor editAs="oneCell">
    <xdr:from>
      <xdr:col>3</xdr:col>
      <xdr:colOff>0</xdr:colOff>
      <xdr:row>4</xdr:row>
      <xdr:rowOff>0</xdr:rowOff>
    </xdr:from>
    <xdr:to>
      <xdr:col>3</xdr:col>
      <xdr:colOff>1139825</xdr:colOff>
      <xdr:row>5</xdr:row>
      <xdr:rowOff>25400</xdr:rowOff>
    </xdr:to>
    <xdr:sp macro="" textlink="">
      <xdr:nvSpPr>
        <xdr:cNvPr id="4" name="CheckBox11" hidden="1">
          <a:extLst>
            <a:ext uri="{63B3BB69-23CF-44E3-9099-C40C66FF867C}">
              <a14:compatExt xmlns:a14="http://schemas.microsoft.com/office/drawing/2010/main" spid="_x0000_s13323"/>
            </a:ext>
            <a:ext uri="{FF2B5EF4-FFF2-40B4-BE49-F238E27FC236}">
              <a16:creationId xmlns:a16="http://schemas.microsoft.com/office/drawing/2014/main" id="{2C492829-EEDD-B940-AA50-E09CE2E9EAC3}"/>
            </a:ext>
          </a:extLst>
        </xdr:cNvPr>
        <xdr:cNvSpPr/>
      </xdr:nvSpPr>
      <xdr:spPr>
        <a:xfrm>
          <a:off x="8623300" y="889000"/>
          <a:ext cx="1139825" cy="215900"/>
        </a:xfrm>
        <a:prstGeom prst="rect">
          <a:avLst/>
        </a:prstGeom>
      </xdr:spPr>
    </xdr:sp>
    <xdr:clientData fLocksWithSheet="0"/>
  </xdr:twoCellAnchor>
  <xdr:oneCellAnchor>
    <xdr:from>
      <xdr:col>3</xdr:col>
      <xdr:colOff>0</xdr:colOff>
      <xdr:row>5</xdr:row>
      <xdr:rowOff>0</xdr:rowOff>
    </xdr:from>
    <xdr:ext cx="590550" cy="228600"/>
    <xdr:sp macro="" textlink="">
      <xdr:nvSpPr>
        <xdr:cNvPr id="5" name="CheckBox3" hidden="1">
          <a:extLst>
            <a:ext uri="{63B3BB69-23CF-44E3-9099-C40C66FF867C}">
              <a14:compatExt xmlns:a14="http://schemas.microsoft.com/office/drawing/2010/main" spid="_x0000_s13315"/>
            </a:ext>
            <a:ext uri="{FF2B5EF4-FFF2-40B4-BE49-F238E27FC236}">
              <a16:creationId xmlns:a16="http://schemas.microsoft.com/office/drawing/2014/main" id="{AF998A8D-12AD-F342-A395-2E16B6E4AE1A}"/>
            </a:ext>
          </a:extLst>
        </xdr:cNvPr>
        <xdr:cNvSpPr/>
      </xdr:nvSpPr>
      <xdr:spPr>
        <a:xfrm>
          <a:off x="8623300" y="1079500"/>
          <a:ext cx="590550" cy="228600"/>
        </a:xfrm>
        <a:prstGeom prst="rect">
          <a:avLst/>
        </a:prstGeom>
      </xdr:spPr>
    </xdr:sp>
    <xdr:clientData fLocksWithSheet="0"/>
  </xdr:oneCellAnchor>
  <xdr:oneCellAnchor>
    <xdr:from>
      <xdr:col>3</xdr:col>
      <xdr:colOff>0</xdr:colOff>
      <xdr:row>5</xdr:row>
      <xdr:rowOff>0</xdr:rowOff>
    </xdr:from>
    <xdr:ext cx="806450" cy="228600"/>
    <xdr:sp macro="" textlink="">
      <xdr:nvSpPr>
        <xdr:cNvPr id="6" name="CheckBox8" hidden="1">
          <a:extLst>
            <a:ext uri="{63B3BB69-23CF-44E3-9099-C40C66FF867C}">
              <a14:compatExt xmlns:a14="http://schemas.microsoft.com/office/drawing/2010/main" spid="_x0000_s13320"/>
            </a:ext>
            <a:ext uri="{FF2B5EF4-FFF2-40B4-BE49-F238E27FC236}">
              <a16:creationId xmlns:a16="http://schemas.microsoft.com/office/drawing/2014/main" id="{F1A26196-55DA-7B47-A5D8-A63316EAD4AC}"/>
            </a:ext>
          </a:extLst>
        </xdr:cNvPr>
        <xdr:cNvSpPr/>
      </xdr:nvSpPr>
      <xdr:spPr>
        <a:xfrm>
          <a:off x="8623300" y="1079500"/>
          <a:ext cx="806450" cy="228600"/>
        </a:xfrm>
        <a:prstGeom prst="rect">
          <a:avLst/>
        </a:prstGeom>
      </xdr:spPr>
    </xdr:sp>
    <xdr:clientData fLocksWithSheet="0"/>
  </xdr:oneCellAnchor>
  <xdr:oneCellAnchor>
    <xdr:from>
      <xdr:col>3</xdr:col>
      <xdr:colOff>0</xdr:colOff>
      <xdr:row>5</xdr:row>
      <xdr:rowOff>0</xdr:rowOff>
    </xdr:from>
    <xdr:ext cx="1139825" cy="228600"/>
    <xdr:sp macro="" textlink="">
      <xdr:nvSpPr>
        <xdr:cNvPr id="7" name="CheckBox11" hidden="1">
          <a:extLst>
            <a:ext uri="{63B3BB69-23CF-44E3-9099-C40C66FF867C}">
              <a14:compatExt xmlns:a14="http://schemas.microsoft.com/office/drawing/2010/main" spid="_x0000_s13323"/>
            </a:ext>
            <a:ext uri="{FF2B5EF4-FFF2-40B4-BE49-F238E27FC236}">
              <a16:creationId xmlns:a16="http://schemas.microsoft.com/office/drawing/2014/main" id="{C594644F-24CD-2E4D-9473-374A4340668A}"/>
            </a:ext>
          </a:extLst>
        </xdr:cNvPr>
        <xdr:cNvSpPr/>
      </xdr:nvSpPr>
      <xdr:spPr>
        <a:xfrm>
          <a:off x="8623300" y="1079500"/>
          <a:ext cx="1139825" cy="228600"/>
        </a:xfrm>
        <a:prstGeom prst="rect">
          <a:avLst/>
        </a:prstGeom>
      </xdr:spPr>
    </xdr:sp>
    <xdr:clientData fLocksWithSheet="0"/>
  </xdr:oneCellAnchor>
  <xdr:twoCellAnchor editAs="oneCell">
    <xdr:from>
      <xdr:col>2</xdr:col>
      <xdr:colOff>38100</xdr:colOff>
      <xdr:row>4</xdr:row>
      <xdr:rowOff>0</xdr:rowOff>
    </xdr:from>
    <xdr:to>
      <xdr:col>2</xdr:col>
      <xdr:colOff>628650</xdr:colOff>
      <xdr:row>5</xdr:row>
      <xdr:rowOff>25400</xdr:rowOff>
    </xdr:to>
    <xdr:sp macro="" textlink="">
      <xdr:nvSpPr>
        <xdr:cNvPr id="8" name="CheckBox3" hidden="1">
          <a:extLst>
            <a:ext uri="{63B3BB69-23CF-44E3-9099-C40C66FF867C}">
              <a14:compatExt xmlns:a14="http://schemas.microsoft.com/office/drawing/2010/main" spid="_x0000_s13315"/>
            </a:ext>
            <a:ext uri="{FF2B5EF4-FFF2-40B4-BE49-F238E27FC236}">
              <a16:creationId xmlns:a16="http://schemas.microsoft.com/office/drawing/2014/main" id="{2693BECA-F25B-2B44-B705-656BEA69C02E}"/>
            </a:ext>
          </a:extLst>
        </xdr:cNvPr>
        <xdr:cNvSpPr/>
      </xdr:nvSpPr>
      <xdr:spPr>
        <a:xfrm>
          <a:off x="5600700" y="889000"/>
          <a:ext cx="590550" cy="215900"/>
        </a:xfrm>
        <a:prstGeom prst="rect">
          <a:avLst/>
        </a:prstGeom>
      </xdr:spPr>
    </xdr:sp>
    <xdr:clientData fLocksWithSheet="0"/>
  </xdr:twoCellAnchor>
  <xdr:twoCellAnchor editAs="oneCell">
    <xdr:from>
      <xdr:col>2</xdr:col>
      <xdr:colOff>38100</xdr:colOff>
      <xdr:row>4</xdr:row>
      <xdr:rowOff>0</xdr:rowOff>
    </xdr:from>
    <xdr:to>
      <xdr:col>2</xdr:col>
      <xdr:colOff>844550</xdr:colOff>
      <xdr:row>5</xdr:row>
      <xdr:rowOff>25400</xdr:rowOff>
    </xdr:to>
    <xdr:sp macro="" textlink="">
      <xdr:nvSpPr>
        <xdr:cNvPr id="9" name="CheckBox8" hidden="1">
          <a:extLst>
            <a:ext uri="{63B3BB69-23CF-44E3-9099-C40C66FF867C}">
              <a14:compatExt xmlns:a14="http://schemas.microsoft.com/office/drawing/2010/main" spid="_x0000_s13320"/>
            </a:ext>
            <a:ext uri="{FF2B5EF4-FFF2-40B4-BE49-F238E27FC236}">
              <a16:creationId xmlns:a16="http://schemas.microsoft.com/office/drawing/2014/main" id="{6CCF3FE4-382C-3847-A312-C07E4C27337D}"/>
            </a:ext>
          </a:extLst>
        </xdr:cNvPr>
        <xdr:cNvSpPr/>
      </xdr:nvSpPr>
      <xdr:spPr>
        <a:xfrm>
          <a:off x="5600700" y="889000"/>
          <a:ext cx="806450" cy="215900"/>
        </a:xfrm>
        <a:prstGeom prst="rect">
          <a:avLst/>
        </a:prstGeom>
      </xdr:spPr>
    </xdr:sp>
    <xdr:clientData fLocksWithSheet="0"/>
  </xdr:twoCellAnchor>
  <xdr:twoCellAnchor editAs="oneCell">
    <xdr:from>
      <xdr:col>2</xdr:col>
      <xdr:colOff>38100</xdr:colOff>
      <xdr:row>4</xdr:row>
      <xdr:rowOff>0</xdr:rowOff>
    </xdr:from>
    <xdr:to>
      <xdr:col>2</xdr:col>
      <xdr:colOff>1177925</xdr:colOff>
      <xdr:row>5</xdr:row>
      <xdr:rowOff>25400</xdr:rowOff>
    </xdr:to>
    <xdr:sp macro="" textlink="">
      <xdr:nvSpPr>
        <xdr:cNvPr id="10" name="CheckBox11" hidden="1">
          <a:extLst>
            <a:ext uri="{63B3BB69-23CF-44E3-9099-C40C66FF867C}">
              <a14:compatExt xmlns:a14="http://schemas.microsoft.com/office/drawing/2010/main" spid="_x0000_s13323"/>
            </a:ext>
            <a:ext uri="{FF2B5EF4-FFF2-40B4-BE49-F238E27FC236}">
              <a16:creationId xmlns:a16="http://schemas.microsoft.com/office/drawing/2014/main" id="{0B5C47D1-900B-494F-946C-36BB166F36E3}"/>
            </a:ext>
          </a:extLst>
        </xdr:cNvPr>
        <xdr:cNvSpPr/>
      </xdr:nvSpPr>
      <xdr:spPr>
        <a:xfrm>
          <a:off x="5600700" y="889000"/>
          <a:ext cx="1139825" cy="215900"/>
        </a:xfrm>
        <a:prstGeom prst="rect">
          <a:avLst/>
        </a:prstGeom>
      </xdr:spPr>
    </xdr:sp>
    <xdr:clientData fLocksWithSheet="0"/>
  </xdr:twoCellAnchor>
  <xdr:oneCellAnchor>
    <xdr:from>
      <xdr:col>2</xdr:col>
      <xdr:colOff>38100</xdr:colOff>
      <xdr:row>5</xdr:row>
      <xdr:rowOff>0</xdr:rowOff>
    </xdr:from>
    <xdr:ext cx="590550" cy="228600"/>
    <xdr:sp macro="" textlink="">
      <xdr:nvSpPr>
        <xdr:cNvPr id="11" name="CheckBox3" hidden="1">
          <a:extLst>
            <a:ext uri="{63B3BB69-23CF-44E3-9099-C40C66FF867C}">
              <a14:compatExt xmlns:a14="http://schemas.microsoft.com/office/drawing/2010/main" spid="_x0000_s13315"/>
            </a:ext>
            <a:ext uri="{FF2B5EF4-FFF2-40B4-BE49-F238E27FC236}">
              <a16:creationId xmlns:a16="http://schemas.microsoft.com/office/drawing/2014/main" id="{60921564-5663-C643-BB2B-EEEB501D2E25}"/>
            </a:ext>
          </a:extLst>
        </xdr:cNvPr>
        <xdr:cNvSpPr/>
      </xdr:nvSpPr>
      <xdr:spPr>
        <a:xfrm>
          <a:off x="5600700" y="1079500"/>
          <a:ext cx="590550" cy="228600"/>
        </a:xfrm>
        <a:prstGeom prst="rect">
          <a:avLst/>
        </a:prstGeom>
      </xdr:spPr>
    </xdr:sp>
    <xdr:clientData fLocksWithSheet="0"/>
  </xdr:oneCellAnchor>
  <xdr:oneCellAnchor>
    <xdr:from>
      <xdr:col>2</xdr:col>
      <xdr:colOff>38100</xdr:colOff>
      <xdr:row>5</xdr:row>
      <xdr:rowOff>0</xdr:rowOff>
    </xdr:from>
    <xdr:ext cx="806450" cy="228600"/>
    <xdr:sp macro="" textlink="">
      <xdr:nvSpPr>
        <xdr:cNvPr id="12" name="CheckBox8" hidden="1">
          <a:extLst>
            <a:ext uri="{63B3BB69-23CF-44E3-9099-C40C66FF867C}">
              <a14:compatExt xmlns:a14="http://schemas.microsoft.com/office/drawing/2010/main" spid="_x0000_s13320"/>
            </a:ext>
            <a:ext uri="{FF2B5EF4-FFF2-40B4-BE49-F238E27FC236}">
              <a16:creationId xmlns:a16="http://schemas.microsoft.com/office/drawing/2014/main" id="{CA3CB6FA-0748-AF44-82D7-EE22E229CD8D}"/>
            </a:ext>
          </a:extLst>
        </xdr:cNvPr>
        <xdr:cNvSpPr/>
      </xdr:nvSpPr>
      <xdr:spPr>
        <a:xfrm>
          <a:off x="5600700" y="1079500"/>
          <a:ext cx="806450" cy="228600"/>
        </a:xfrm>
        <a:prstGeom prst="rect">
          <a:avLst/>
        </a:prstGeom>
      </xdr:spPr>
    </xdr:sp>
    <xdr:clientData fLocksWithSheet="0"/>
  </xdr:oneCellAnchor>
  <xdr:oneCellAnchor>
    <xdr:from>
      <xdr:col>2</xdr:col>
      <xdr:colOff>38100</xdr:colOff>
      <xdr:row>5</xdr:row>
      <xdr:rowOff>0</xdr:rowOff>
    </xdr:from>
    <xdr:ext cx="1139825" cy="228600"/>
    <xdr:sp macro="" textlink="">
      <xdr:nvSpPr>
        <xdr:cNvPr id="13" name="CheckBox11" hidden="1">
          <a:extLst>
            <a:ext uri="{63B3BB69-23CF-44E3-9099-C40C66FF867C}">
              <a14:compatExt xmlns:a14="http://schemas.microsoft.com/office/drawing/2010/main" spid="_x0000_s13323"/>
            </a:ext>
            <a:ext uri="{FF2B5EF4-FFF2-40B4-BE49-F238E27FC236}">
              <a16:creationId xmlns:a16="http://schemas.microsoft.com/office/drawing/2014/main" id="{80767D2B-44F5-ED4D-A83F-CE4358DC9C27}"/>
            </a:ext>
          </a:extLst>
        </xdr:cNvPr>
        <xdr:cNvSpPr/>
      </xdr:nvSpPr>
      <xdr:spPr>
        <a:xfrm>
          <a:off x="5600700" y="1079500"/>
          <a:ext cx="1139825" cy="228600"/>
        </a:xfrm>
        <a:prstGeom prst="rect">
          <a:avLst/>
        </a:prstGeom>
      </xdr:spPr>
    </xdr:sp>
    <xdr:clientData fLocksWithSheet="0"/>
  </xdr:oneCellAnchor>
  <xdr:oneCellAnchor>
    <xdr:from>
      <xdr:col>3</xdr:col>
      <xdr:colOff>0</xdr:colOff>
      <xdr:row>4</xdr:row>
      <xdr:rowOff>0</xdr:rowOff>
    </xdr:from>
    <xdr:ext cx="590550" cy="228600"/>
    <xdr:sp macro="" textlink="">
      <xdr:nvSpPr>
        <xdr:cNvPr id="14" name="CheckBox3" hidden="1">
          <a:extLst>
            <a:ext uri="{63B3BB69-23CF-44E3-9099-C40C66FF867C}">
              <a14:compatExt xmlns:a14="http://schemas.microsoft.com/office/drawing/2010/main" spid="_x0000_s13315"/>
            </a:ext>
            <a:ext uri="{FF2B5EF4-FFF2-40B4-BE49-F238E27FC236}">
              <a16:creationId xmlns:a16="http://schemas.microsoft.com/office/drawing/2014/main" id="{284C3783-C868-4D49-AD30-CF88E7F7A806}"/>
            </a:ext>
          </a:extLst>
        </xdr:cNvPr>
        <xdr:cNvSpPr/>
      </xdr:nvSpPr>
      <xdr:spPr>
        <a:xfrm>
          <a:off x="8623300" y="889000"/>
          <a:ext cx="590550" cy="228600"/>
        </a:xfrm>
        <a:prstGeom prst="rect">
          <a:avLst/>
        </a:prstGeom>
      </xdr:spPr>
    </xdr:sp>
    <xdr:clientData fLocksWithSheet="0"/>
  </xdr:oneCellAnchor>
  <xdr:oneCellAnchor>
    <xdr:from>
      <xdr:col>3</xdr:col>
      <xdr:colOff>0</xdr:colOff>
      <xdr:row>4</xdr:row>
      <xdr:rowOff>0</xdr:rowOff>
    </xdr:from>
    <xdr:ext cx="806450" cy="228600"/>
    <xdr:sp macro="" textlink="">
      <xdr:nvSpPr>
        <xdr:cNvPr id="15" name="CheckBox8" hidden="1">
          <a:extLst>
            <a:ext uri="{63B3BB69-23CF-44E3-9099-C40C66FF867C}">
              <a14:compatExt xmlns:a14="http://schemas.microsoft.com/office/drawing/2010/main" spid="_x0000_s13320"/>
            </a:ext>
            <a:ext uri="{FF2B5EF4-FFF2-40B4-BE49-F238E27FC236}">
              <a16:creationId xmlns:a16="http://schemas.microsoft.com/office/drawing/2014/main" id="{701A2A8A-57FC-8D4F-A244-794A299982A5}"/>
            </a:ext>
          </a:extLst>
        </xdr:cNvPr>
        <xdr:cNvSpPr/>
      </xdr:nvSpPr>
      <xdr:spPr>
        <a:xfrm>
          <a:off x="8623300" y="889000"/>
          <a:ext cx="806450" cy="228600"/>
        </a:xfrm>
        <a:prstGeom prst="rect">
          <a:avLst/>
        </a:prstGeom>
      </xdr:spPr>
    </xdr:sp>
    <xdr:clientData fLocksWithSheet="0"/>
  </xdr:oneCellAnchor>
  <xdr:oneCellAnchor>
    <xdr:from>
      <xdr:col>3</xdr:col>
      <xdr:colOff>0</xdr:colOff>
      <xdr:row>4</xdr:row>
      <xdr:rowOff>0</xdr:rowOff>
    </xdr:from>
    <xdr:ext cx="1139825" cy="228600"/>
    <xdr:sp macro="" textlink="">
      <xdr:nvSpPr>
        <xdr:cNvPr id="16" name="CheckBox11" hidden="1">
          <a:extLst>
            <a:ext uri="{63B3BB69-23CF-44E3-9099-C40C66FF867C}">
              <a14:compatExt xmlns:a14="http://schemas.microsoft.com/office/drawing/2010/main" spid="_x0000_s13323"/>
            </a:ext>
            <a:ext uri="{FF2B5EF4-FFF2-40B4-BE49-F238E27FC236}">
              <a16:creationId xmlns:a16="http://schemas.microsoft.com/office/drawing/2014/main" id="{A7E664C4-090F-2140-91F8-EF7E87B9DF1A}"/>
            </a:ext>
          </a:extLst>
        </xdr:cNvPr>
        <xdr:cNvSpPr/>
      </xdr:nvSpPr>
      <xdr:spPr>
        <a:xfrm>
          <a:off x="8623300" y="889000"/>
          <a:ext cx="1139825" cy="228600"/>
        </a:xfrm>
        <a:prstGeom prst="rect">
          <a:avLst/>
        </a:prstGeom>
      </xdr:spPr>
    </xdr:sp>
    <xdr:clientData fLocksWithSheet="0"/>
  </xdr:oneCellAnchor>
  <xdr:oneCellAnchor>
    <xdr:from>
      <xdr:col>3</xdr:col>
      <xdr:colOff>0</xdr:colOff>
      <xdr:row>5</xdr:row>
      <xdr:rowOff>0</xdr:rowOff>
    </xdr:from>
    <xdr:ext cx="590550" cy="228600"/>
    <xdr:sp macro="" textlink="">
      <xdr:nvSpPr>
        <xdr:cNvPr id="17" name="CheckBox3" hidden="1">
          <a:extLst>
            <a:ext uri="{63B3BB69-23CF-44E3-9099-C40C66FF867C}">
              <a14:compatExt xmlns:a14="http://schemas.microsoft.com/office/drawing/2010/main" spid="_x0000_s13315"/>
            </a:ext>
            <a:ext uri="{FF2B5EF4-FFF2-40B4-BE49-F238E27FC236}">
              <a16:creationId xmlns:a16="http://schemas.microsoft.com/office/drawing/2014/main" id="{203155D4-E82C-8C48-B8D9-E27EC8EDE616}"/>
            </a:ext>
          </a:extLst>
        </xdr:cNvPr>
        <xdr:cNvSpPr/>
      </xdr:nvSpPr>
      <xdr:spPr>
        <a:xfrm>
          <a:off x="8623300" y="1079500"/>
          <a:ext cx="590550" cy="228600"/>
        </a:xfrm>
        <a:prstGeom prst="rect">
          <a:avLst/>
        </a:prstGeom>
      </xdr:spPr>
    </xdr:sp>
    <xdr:clientData fLocksWithSheet="0"/>
  </xdr:oneCellAnchor>
  <xdr:oneCellAnchor>
    <xdr:from>
      <xdr:col>3</xdr:col>
      <xdr:colOff>0</xdr:colOff>
      <xdr:row>5</xdr:row>
      <xdr:rowOff>0</xdr:rowOff>
    </xdr:from>
    <xdr:ext cx="806450" cy="228600"/>
    <xdr:sp macro="" textlink="">
      <xdr:nvSpPr>
        <xdr:cNvPr id="18" name="CheckBox8" hidden="1">
          <a:extLst>
            <a:ext uri="{63B3BB69-23CF-44E3-9099-C40C66FF867C}">
              <a14:compatExt xmlns:a14="http://schemas.microsoft.com/office/drawing/2010/main" spid="_x0000_s13320"/>
            </a:ext>
            <a:ext uri="{FF2B5EF4-FFF2-40B4-BE49-F238E27FC236}">
              <a16:creationId xmlns:a16="http://schemas.microsoft.com/office/drawing/2014/main" id="{AF2B3C66-B3CA-1749-B70F-F80F0075559C}"/>
            </a:ext>
          </a:extLst>
        </xdr:cNvPr>
        <xdr:cNvSpPr/>
      </xdr:nvSpPr>
      <xdr:spPr>
        <a:xfrm>
          <a:off x="8623300" y="1079500"/>
          <a:ext cx="806450" cy="228600"/>
        </a:xfrm>
        <a:prstGeom prst="rect">
          <a:avLst/>
        </a:prstGeom>
      </xdr:spPr>
    </xdr:sp>
    <xdr:clientData fLocksWithSheet="0"/>
  </xdr:oneCellAnchor>
  <xdr:oneCellAnchor>
    <xdr:from>
      <xdr:col>3</xdr:col>
      <xdr:colOff>0</xdr:colOff>
      <xdr:row>5</xdr:row>
      <xdr:rowOff>0</xdr:rowOff>
    </xdr:from>
    <xdr:ext cx="1139825" cy="228600"/>
    <xdr:sp macro="" textlink="">
      <xdr:nvSpPr>
        <xdr:cNvPr id="19" name="CheckBox11" hidden="1">
          <a:extLst>
            <a:ext uri="{63B3BB69-23CF-44E3-9099-C40C66FF867C}">
              <a14:compatExt xmlns:a14="http://schemas.microsoft.com/office/drawing/2010/main" spid="_x0000_s13323"/>
            </a:ext>
            <a:ext uri="{FF2B5EF4-FFF2-40B4-BE49-F238E27FC236}">
              <a16:creationId xmlns:a16="http://schemas.microsoft.com/office/drawing/2014/main" id="{ADB5BE6B-2644-824D-BFFA-3C3914775895}"/>
            </a:ext>
          </a:extLst>
        </xdr:cNvPr>
        <xdr:cNvSpPr/>
      </xdr:nvSpPr>
      <xdr:spPr>
        <a:xfrm>
          <a:off x="8623300" y="1079500"/>
          <a:ext cx="1139825" cy="228600"/>
        </a:xfrm>
        <a:prstGeom prst="rect">
          <a:avLst/>
        </a:prstGeom>
      </xdr:spPr>
    </xdr:sp>
    <xdr:clientData fLocksWithSheet="0"/>
  </xdr:oneCellAnchor>
  <xdr:oneCellAnchor>
    <xdr:from>
      <xdr:col>3</xdr:col>
      <xdr:colOff>0</xdr:colOff>
      <xdr:row>6</xdr:row>
      <xdr:rowOff>0</xdr:rowOff>
    </xdr:from>
    <xdr:ext cx="590550" cy="228600"/>
    <xdr:sp macro="" textlink="">
      <xdr:nvSpPr>
        <xdr:cNvPr id="20" name="CheckBox3" hidden="1">
          <a:extLst>
            <a:ext uri="{63B3BB69-23CF-44E3-9099-C40C66FF867C}">
              <a14:compatExt xmlns:a14="http://schemas.microsoft.com/office/drawing/2010/main" spid="_x0000_s13315"/>
            </a:ext>
            <a:ext uri="{FF2B5EF4-FFF2-40B4-BE49-F238E27FC236}">
              <a16:creationId xmlns:a16="http://schemas.microsoft.com/office/drawing/2014/main" id="{B2037B8E-3994-4047-8B6E-F66BF2A3E532}"/>
            </a:ext>
          </a:extLst>
        </xdr:cNvPr>
        <xdr:cNvSpPr/>
      </xdr:nvSpPr>
      <xdr:spPr>
        <a:xfrm>
          <a:off x="8623300" y="1270000"/>
          <a:ext cx="590550" cy="228600"/>
        </a:xfrm>
        <a:prstGeom prst="rect">
          <a:avLst/>
        </a:prstGeom>
      </xdr:spPr>
    </xdr:sp>
    <xdr:clientData fLocksWithSheet="0"/>
  </xdr:oneCellAnchor>
  <xdr:oneCellAnchor>
    <xdr:from>
      <xdr:col>3</xdr:col>
      <xdr:colOff>0</xdr:colOff>
      <xdr:row>6</xdr:row>
      <xdr:rowOff>0</xdr:rowOff>
    </xdr:from>
    <xdr:ext cx="806450" cy="228600"/>
    <xdr:sp macro="" textlink="">
      <xdr:nvSpPr>
        <xdr:cNvPr id="21" name="CheckBox8" hidden="1">
          <a:extLst>
            <a:ext uri="{63B3BB69-23CF-44E3-9099-C40C66FF867C}">
              <a14:compatExt xmlns:a14="http://schemas.microsoft.com/office/drawing/2010/main" spid="_x0000_s13320"/>
            </a:ext>
            <a:ext uri="{FF2B5EF4-FFF2-40B4-BE49-F238E27FC236}">
              <a16:creationId xmlns:a16="http://schemas.microsoft.com/office/drawing/2014/main" id="{0FF057A4-8845-C74F-92A3-EB11E7F67A3B}"/>
            </a:ext>
          </a:extLst>
        </xdr:cNvPr>
        <xdr:cNvSpPr/>
      </xdr:nvSpPr>
      <xdr:spPr>
        <a:xfrm>
          <a:off x="8623300" y="1270000"/>
          <a:ext cx="806450" cy="228600"/>
        </a:xfrm>
        <a:prstGeom prst="rect">
          <a:avLst/>
        </a:prstGeom>
      </xdr:spPr>
    </xdr:sp>
    <xdr:clientData fLocksWithSheet="0"/>
  </xdr:oneCellAnchor>
  <xdr:oneCellAnchor>
    <xdr:from>
      <xdr:col>3</xdr:col>
      <xdr:colOff>0</xdr:colOff>
      <xdr:row>6</xdr:row>
      <xdr:rowOff>0</xdr:rowOff>
    </xdr:from>
    <xdr:ext cx="1139825" cy="228600"/>
    <xdr:sp macro="" textlink="">
      <xdr:nvSpPr>
        <xdr:cNvPr id="22" name="CheckBox11" hidden="1">
          <a:extLst>
            <a:ext uri="{63B3BB69-23CF-44E3-9099-C40C66FF867C}">
              <a14:compatExt xmlns:a14="http://schemas.microsoft.com/office/drawing/2010/main" spid="_x0000_s13323"/>
            </a:ext>
            <a:ext uri="{FF2B5EF4-FFF2-40B4-BE49-F238E27FC236}">
              <a16:creationId xmlns:a16="http://schemas.microsoft.com/office/drawing/2014/main" id="{AA3F1ECE-D4F7-104E-BCDB-258B3294E98C}"/>
            </a:ext>
          </a:extLst>
        </xdr:cNvPr>
        <xdr:cNvSpPr/>
      </xdr:nvSpPr>
      <xdr:spPr>
        <a:xfrm>
          <a:off x="8623300" y="1270000"/>
          <a:ext cx="1139825" cy="228600"/>
        </a:xfrm>
        <a:prstGeom prst="rect">
          <a:avLst/>
        </a:prstGeom>
      </xdr:spPr>
    </xdr:sp>
    <xdr:clientData fLocksWithSheet="0"/>
  </xdr:oneCellAnchor>
  <xdr:oneCellAnchor>
    <xdr:from>
      <xdr:col>3</xdr:col>
      <xdr:colOff>0</xdr:colOff>
      <xdr:row>7</xdr:row>
      <xdr:rowOff>0</xdr:rowOff>
    </xdr:from>
    <xdr:ext cx="590550" cy="228600"/>
    <xdr:sp macro="" textlink="">
      <xdr:nvSpPr>
        <xdr:cNvPr id="23" name="CheckBox3" hidden="1">
          <a:extLst>
            <a:ext uri="{63B3BB69-23CF-44E3-9099-C40C66FF867C}">
              <a14:compatExt xmlns:a14="http://schemas.microsoft.com/office/drawing/2010/main" spid="_x0000_s13315"/>
            </a:ext>
            <a:ext uri="{FF2B5EF4-FFF2-40B4-BE49-F238E27FC236}">
              <a16:creationId xmlns:a16="http://schemas.microsoft.com/office/drawing/2014/main" id="{D7EF77D1-AC36-F14B-993E-DD738738C5A8}"/>
            </a:ext>
          </a:extLst>
        </xdr:cNvPr>
        <xdr:cNvSpPr/>
      </xdr:nvSpPr>
      <xdr:spPr>
        <a:xfrm>
          <a:off x="8623300" y="1460500"/>
          <a:ext cx="590550" cy="228600"/>
        </a:xfrm>
        <a:prstGeom prst="rect">
          <a:avLst/>
        </a:prstGeom>
      </xdr:spPr>
    </xdr:sp>
    <xdr:clientData fLocksWithSheet="0"/>
  </xdr:oneCellAnchor>
  <xdr:oneCellAnchor>
    <xdr:from>
      <xdr:col>3</xdr:col>
      <xdr:colOff>0</xdr:colOff>
      <xdr:row>7</xdr:row>
      <xdr:rowOff>0</xdr:rowOff>
    </xdr:from>
    <xdr:ext cx="806450" cy="228600"/>
    <xdr:sp macro="" textlink="">
      <xdr:nvSpPr>
        <xdr:cNvPr id="24" name="CheckBox8" hidden="1">
          <a:extLst>
            <a:ext uri="{63B3BB69-23CF-44E3-9099-C40C66FF867C}">
              <a14:compatExt xmlns:a14="http://schemas.microsoft.com/office/drawing/2010/main" spid="_x0000_s13320"/>
            </a:ext>
            <a:ext uri="{FF2B5EF4-FFF2-40B4-BE49-F238E27FC236}">
              <a16:creationId xmlns:a16="http://schemas.microsoft.com/office/drawing/2014/main" id="{679898F7-4A21-064C-9996-CCCB13917F49}"/>
            </a:ext>
          </a:extLst>
        </xdr:cNvPr>
        <xdr:cNvSpPr/>
      </xdr:nvSpPr>
      <xdr:spPr>
        <a:xfrm>
          <a:off x="8623300" y="1460500"/>
          <a:ext cx="806450" cy="228600"/>
        </a:xfrm>
        <a:prstGeom prst="rect">
          <a:avLst/>
        </a:prstGeom>
      </xdr:spPr>
    </xdr:sp>
    <xdr:clientData fLocksWithSheet="0"/>
  </xdr:oneCellAnchor>
  <xdr:oneCellAnchor>
    <xdr:from>
      <xdr:col>3</xdr:col>
      <xdr:colOff>0</xdr:colOff>
      <xdr:row>7</xdr:row>
      <xdr:rowOff>0</xdr:rowOff>
    </xdr:from>
    <xdr:ext cx="1139825" cy="228600"/>
    <xdr:sp macro="" textlink="">
      <xdr:nvSpPr>
        <xdr:cNvPr id="25" name="CheckBox11" hidden="1">
          <a:extLst>
            <a:ext uri="{63B3BB69-23CF-44E3-9099-C40C66FF867C}">
              <a14:compatExt xmlns:a14="http://schemas.microsoft.com/office/drawing/2010/main" spid="_x0000_s13323"/>
            </a:ext>
            <a:ext uri="{FF2B5EF4-FFF2-40B4-BE49-F238E27FC236}">
              <a16:creationId xmlns:a16="http://schemas.microsoft.com/office/drawing/2014/main" id="{30BB8C99-C31E-FD43-834A-763BFD55C17F}"/>
            </a:ext>
          </a:extLst>
        </xdr:cNvPr>
        <xdr:cNvSpPr/>
      </xdr:nvSpPr>
      <xdr:spPr>
        <a:xfrm>
          <a:off x="8623300" y="1460500"/>
          <a:ext cx="1139825" cy="228600"/>
        </a:xfrm>
        <a:prstGeom prst="rect">
          <a:avLst/>
        </a:prstGeom>
      </xdr:spPr>
    </xdr:sp>
    <xdr:clientData fLocksWithSheet="0"/>
  </xdr:oneCellAnchor>
  <xdr:oneCellAnchor>
    <xdr:from>
      <xdr:col>3</xdr:col>
      <xdr:colOff>0</xdr:colOff>
      <xdr:row>8</xdr:row>
      <xdr:rowOff>0</xdr:rowOff>
    </xdr:from>
    <xdr:ext cx="590550" cy="228600"/>
    <xdr:sp macro="" textlink="">
      <xdr:nvSpPr>
        <xdr:cNvPr id="26" name="CheckBox3" hidden="1">
          <a:extLst>
            <a:ext uri="{63B3BB69-23CF-44E3-9099-C40C66FF867C}">
              <a14:compatExt xmlns:a14="http://schemas.microsoft.com/office/drawing/2010/main" spid="_x0000_s13315"/>
            </a:ext>
            <a:ext uri="{FF2B5EF4-FFF2-40B4-BE49-F238E27FC236}">
              <a16:creationId xmlns:a16="http://schemas.microsoft.com/office/drawing/2014/main" id="{D254338A-C457-0E47-9D3B-53D07E447325}"/>
            </a:ext>
          </a:extLst>
        </xdr:cNvPr>
        <xdr:cNvSpPr/>
      </xdr:nvSpPr>
      <xdr:spPr>
        <a:xfrm>
          <a:off x="8623300" y="1638300"/>
          <a:ext cx="590550" cy="228600"/>
        </a:xfrm>
        <a:prstGeom prst="rect">
          <a:avLst/>
        </a:prstGeom>
      </xdr:spPr>
    </xdr:sp>
    <xdr:clientData fLocksWithSheet="0"/>
  </xdr:oneCellAnchor>
  <xdr:oneCellAnchor>
    <xdr:from>
      <xdr:col>3</xdr:col>
      <xdr:colOff>0</xdr:colOff>
      <xdr:row>8</xdr:row>
      <xdr:rowOff>0</xdr:rowOff>
    </xdr:from>
    <xdr:ext cx="806450" cy="228600"/>
    <xdr:sp macro="" textlink="">
      <xdr:nvSpPr>
        <xdr:cNvPr id="27" name="CheckBox8" hidden="1">
          <a:extLst>
            <a:ext uri="{63B3BB69-23CF-44E3-9099-C40C66FF867C}">
              <a14:compatExt xmlns:a14="http://schemas.microsoft.com/office/drawing/2010/main" spid="_x0000_s13320"/>
            </a:ext>
            <a:ext uri="{FF2B5EF4-FFF2-40B4-BE49-F238E27FC236}">
              <a16:creationId xmlns:a16="http://schemas.microsoft.com/office/drawing/2014/main" id="{F931C717-6765-3646-9B87-735327B0E955}"/>
            </a:ext>
          </a:extLst>
        </xdr:cNvPr>
        <xdr:cNvSpPr/>
      </xdr:nvSpPr>
      <xdr:spPr>
        <a:xfrm>
          <a:off x="8623300" y="1638300"/>
          <a:ext cx="806450" cy="228600"/>
        </a:xfrm>
        <a:prstGeom prst="rect">
          <a:avLst/>
        </a:prstGeom>
      </xdr:spPr>
    </xdr:sp>
    <xdr:clientData fLocksWithSheet="0"/>
  </xdr:oneCellAnchor>
  <xdr:oneCellAnchor>
    <xdr:from>
      <xdr:col>3</xdr:col>
      <xdr:colOff>0</xdr:colOff>
      <xdr:row>8</xdr:row>
      <xdr:rowOff>0</xdr:rowOff>
    </xdr:from>
    <xdr:ext cx="1139825" cy="228600"/>
    <xdr:sp macro="" textlink="">
      <xdr:nvSpPr>
        <xdr:cNvPr id="28" name="CheckBox11" hidden="1">
          <a:extLst>
            <a:ext uri="{63B3BB69-23CF-44E3-9099-C40C66FF867C}">
              <a14:compatExt xmlns:a14="http://schemas.microsoft.com/office/drawing/2010/main" spid="_x0000_s13323"/>
            </a:ext>
            <a:ext uri="{FF2B5EF4-FFF2-40B4-BE49-F238E27FC236}">
              <a16:creationId xmlns:a16="http://schemas.microsoft.com/office/drawing/2014/main" id="{A00733A3-6CBB-5A48-A388-8AB29EBB09CD}"/>
            </a:ext>
          </a:extLst>
        </xdr:cNvPr>
        <xdr:cNvSpPr/>
      </xdr:nvSpPr>
      <xdr:spPr>
        <a:xfrm>
          <a:off x="8623300" y="1638300"/>
          <a:ext cx="1139825" cy="228600"/>
        </a:xfrm>
        <a:prstGeom prst="rect">
          <a:avLst/>
        </a:prstGeom>
      </xdr:spPr>
    </xdr:sp>
    <xdr:clientData fLocksWithSheet="0"/>
  </xdr:oneCellAnchor>
  <xdr:oneCellAnchor>
    <xdr:from>
      <xdr:col>3</xdr:col>
      <xdr:colOff>0</xdr:colOff>
      <xdr:row>9</xdr:row>
      <xdr:rowOff>0</xdr:rowOff>
    </xdr:from>
    <xdr:ext cx="590550" cy="228600"/>
    <xdr:sp macro="" textlink="">
      <xdr:nvSpPr>
        <xdr:cNvPr id="29" name="CheckBox3" hidden="1">
          <a:extLst>
            <a:ext uri="{63B3BB69-23CF-44E3-9099-C40C66FF867C}">
              <a14:compatExt xmlns:a14="http://schemas.microsoft.com/office/drawing/2010/main" spid="_x0000_s13315"/>
            </a:ext>
            <a:ext uri="{FF2B5EF4-FFF2-40B4-BE49-F238E27FC236}">
              <a16:creationId xmlns:a16="http://schemas.microsoft.com/office/drawing/2014/main" id="{610A1037-BECE-E346-BBF0-F5D904AC7858}"/>
            </a:ext>
          </a:extLst>
        </xdr:cNvPr>
        <xdr:cNvSpPr/>
      </xdr:nvSpPr>
      <xdr:spPr>
        <a:xfrm>
          <a:off x="8623300" y="1816100"/>
          <a:ext cx="590550" cy="228600"/>
        </a:xfrm>
        <a:prstGeom prst="rect">
          <a:avLst/>
        </a:prstGeom>
      </xdr:spPr>
    </xdr:sp>
    <xdr:clientData fLocksWithSheet="0"/>
  </xdr:oneCellAnchor>
  <xdr:oneCellAnchor>
    <xdr:from>
      <xdr:col>3</xdr:col>
      <xdr:colOff>0</xdr:colOff>
      <xdr:row>9</xdr:row>
      <xdr:rowOff>0</xdr:rowOff>
    </xdr:from>
    <xdr:ext cx="806450" cy="228600"/>
    <xdr:sp macro="" textlink="">
      <xdr:nvSpPr>
        <xdr:cNvPr id="30" name="CheckBox8" hidden="1">
          <a:extLst>
            <a:ext uri="{63B3BB69-23CF-44E3-9099-C40C66FF867C}">
              <a14:compatExt xmlns:a14="http://schemas.microsoft.com/office/drawing/2010/main" spid="_x0000_s13320"/>
            </a:ext>
            <a:ext uri="{FF2B5EF4-FFF2-40B4-BE49-F238E27FC236}">
              <a16:creationId xmlns:a16="http://schemas.microsoft.com/office/drawing/2014/main" id="{5FCFF584-9803-9549-9257-3672B28C1677}"/>
            </a:ext>
          </a:extLst>
        </xdr:cNvPr>
        <xdr:cNvSpPr/>
      </xdr:nvSpPr>
      <xdr:spPr>
        <a:xfrm>
          <a:off x="8623300" y="1816100"/>
          <a:ext cx="806450" cy="228600"/>
        </a:xfrm>
        <a:prstGeom prst="rect">
          <a:avLst/>
        </a:prstGeom>
      </xdr:spPr>
    </xdr:sp>
    <xdr:clientData fLocksWithSheet="0"/>
  </xdr:oneCellAnchor>
  <xdr:oneCellAnchor>
    <xdr:from>
      <xdr:col>3</xdr:col>
      <xdr:colOff>0</xdr:colOff>
      <xdr:row>9</xdr:row>
      <xdr:rowOff>0</xdr:rowOff>
    </xdr:from>
    <xdr:ext cx="1139825" cy="228600"/>
    <xdr:sp macro="" textlink="">
      <xdr:nvSpPr>
        <xdr:cNvPr id="31" name="CheckBox11" hidden="1">
          <a:extLst>
            <a:ext uri="{63B3BB69-23CF-44E3-9099-C40C66FF867C}">
              <a14:compatExt xmlns:a14="http://schemas.microsoft.com/office/drawing/2010/main" spid="_x0000_s13323"/>
            </a:ext>
            <a:ext uri="{FF2B5EF4-FFF2-40B4-BE49-F238E27FC236}">
              <a16:creationId xmlns:a16="http://schemas.microsoft.com/office/drawing/2014/main" id="{126FEFB4-514B-D548-9965-85B76888CA09}"/>
            </a:ext>
          </a:extLst>
        </xdr:cNvPr>
        <xdr:cNvSpPr/>
      </xdr:nvSpPr>
      <xdr:spPr>
        <a:xfrm>
          <a:off x="8623300" y="1816100"/>
          <a:ext cx="1139825" cy="228600"/>
        </a:xfrm>
        <a:prstGeom prst="rect">
          <a:avLst/>
        </a:prstGeom>
      </xdr:spPr>
    </xdr:sp>
    <xdr:clientData fLocksWithSheet="0"/>
  </xdr:oneCellAnchor>
  <xdr:oneCellAnchor>
    <xdr:from>
      <xdr:col>3</xdr:col>
      <xdr:colOff>0</xdr:colOff>
      <xdr:row>10</xdr:row>
      <xdr:rowOff>0</xdr:rowOff>
    </xdr:from>
    <xdr:ext cx="590550" cy="228600"/>
    <xdr:sp macro="" textlink="">
      <xdr:nvSpPr>
        <xdr:cNvPr id="32" name="CheckBox3" hidden="1">
          <a:extLst>
            <a:ext uri="{63B3BB69-23CF-44E3-9099-C40C66FF867C}">
              <a14:compatExt xmlns:a14="http://schemas.microsoft.com/office/drawing/2010/main" spid="_x0000_s13315"/>
            </a:ext>
            <a:ext uri="{FF2B5EF4-FFF2-40B4-BE49-F238E27FC236}">
              <a16:creationId xmlns:a16="http://schemas.microsoft.com/office/drawing/2014/main" id="{2ADA11E2-975A-204B-8CE4-055F15A6ED9E}"/>
            </a:ext>
          </a:extLst>
        </xdr:cNvPr>
        <xdr:cNvSpPr/>
      </xdr:nvSpPr>
      <xdr:spPr>
        <a:xfrm>
          <a:off x="8623300" y="1993900"/>
          <a:ext cx="590550" cy="228600"/>
        </a:xfrm>
        <a:prstGeom prst="rect">
          <a:avLst/>
        </a:prstGeom>
      </xdr:spPr>
    </xdr:sp>
    <xdr:clientData fLocksWithSheet="0"/>
  </xdr:oneCellAnchor>
  <xdr:oneCellAnchor>
    <xdr:from>
      <xdr:col>3</xdr:col>
      <xdr:colOff>0</xdr:colOff>
      <xdr:row>10</xdr:row>
      <xdr:rowOff>0</xdr:rowOff>
    </xdr:from>
    <xdr:ext cx="806450" cy="228600"/>
    <xdr:sp macro="" textlink="">
      <xdr:nvSpPr>
        <xdr:cNvPr id="33" name="CheckBox8" hidden="1">
          <a:extLst>
            <a:ext uri="{63B3BB69-23CF-44E3-9099-C40C66FF867C}">
              <a14:compatExt xmlns:a14="http://schemas.microsoft.com/office/drawing/2010/main" spid="_x0000_s13320"/>
            </a:ext>
            <a:ext uri="{FF2B5EF4-FFF2-40B4-BE49-F238E27FC236}">
              <a16:creationId xmlns:a16="http://schemas.microsoft.com/office/drawing/2014/main" id="{BFC25AE7-548F-9F43-B976-88CAE0C449A1}"/>
            </a:ext>
          </a:extLst>
        </xdr:cNvPr>
        <xdr:cNvSpPr/>
      </xdr:nvSpPr>
      <xdr:spPr>
        <a:xfrm>
          <a:off x="8623300" y="1993900"/>
          <a:ext cx="806450" cy="228600"/>
        </a:xfrm>
        <a:prstGeom prst="rect">
          <a:avLst/>
        </a:prstGeom>
      </xdr:spPr>
    </xdr:sp>
    <xdr:clientData fLocksWithSheet="0"/>
  </xdr:oneCellAnchor>
  <xdr:oneCellAnchor>
    <xdr:from>
      <xdr:col>3</xdr:col>
      <xdr:colOff>0</xdr:colOff>
      <xdr:row>10</xdr:row>
      <xdr:rowOff>0</xdr:rowOff>
    </xdr:from>
    <xdr:ext cx="1139825" cy="228600"/>
    <xdr:sp macro="" textlink="">
      <xdr:nvSpPr>
        <xdr:cNvPr id="34" name="CheckBox11" hidden="1">
          <a:extLst>
            <a:ext uri="{63B3BB69-23CF-44E3-9099-C40C66FF867C}">
              <a14:compatExt xmlns:a14="http://schemas.microsoft.com/office/drawing/2010/main" spid="_x0000_s13323"/>
            </a:ext>
            <a:ext uri="{FF2B5EF4-FFF2-40B4-BE49-F238E27FC236}">
              <a16:creationId xmlns:a16="http://schemas.microsoft.com/office/drawing/2014/main" id="{168075B9-67FE-234F-ABAF-6887FF2972BE}"/>
            </a:ext>
          </a:extLst>
        </xdr:cNvPr>
        <xdr:cNvSpPr/>
      </xdr:nvSpPr>
      <xdr:spPr>
        <a:xfrm>
          <a:off x="8623300" y="1993900"/>
          <a:ext cx="1139825" cy="228600"/>
        </a:xfrm>
        <a:prstGeom prst="rect">
          <a:avLst/>
        </a:prstGeom>
      </xdr:spPr>
    </xdr:sp>
    <xdr:clientData fLocksWithSheet="0"/>
  </xdr:oneCellAnchor>
  <xdr:oneCellAnchor>
    <xdr:from>
      <xdr:col>3</xdr:col>
      <xdr:colOff>0</xdr:colOff>
      <xdr:row>11</xdr:row>
      <xdr:rowOff>0</xdr:rowOff>
    </xdr:from>
    <xdr:ext cx="590550" cy="228600"/>
    <xdr:sp macro="" textlink="">
      <xdr:nvSpPr>
        <xdr:cNvPr id="35" name="CheckBox3" hidden="1">
          <a:extLst>
            <a:ext uri="{63B3BB69-23CF-44E3-9099-C40C66FF867C}">
              <a14:compatExt xmlns:a14="http://schemas.microsoft.com/office/drawing/2010/main" spid="_x0000_s13315"/>
            </a:ext>
            <a:ext uri="{FF2B5EF4-FFF2-40B4-BE49-F238E27FC236}">
              <a16:creationId xmlns:a16="http://schemas.microsoft.com/office/drawing/2014/main" id="{528D478A-1928-A74F-9334-0EC6BEC0CC2B}"/>
            </a:ext>
          </a:extLst>
        </xdr:cNvPr>
        <xdr:cNvSpPr/>
      </xdr:nvSpPr>
      <xdr:spPr>
        <a:xfrm>
          <a:off x="8623300" y="2184400"/>
          <a:ext cx="590550" cy="228600"/>
        </a:xfrm>
        <a:prstGeom prst="rect">
          <a:avLst/>
        </a:prstGeom>
      </xdr:spPr>
    </xdr:sp>
    <xdr:clientData fLocksWithSheet="0"/>
  </xdr:oneCellAnchor>
  <xdr:oneCellAnchor>
    <xdr:from>
      <xdr:col>3</xdr:col>
      <xdr:colOff>0</xdr:colOff>
      <xdr:row>11</xdr:row>
      <xdr:rowOff>0</xdr:rowOff>
    </xdr:from>
    <xdr:ext cx="806450" cy="228600"/>
    <xdr:sp macro="" textlink="">
      <xdr:nvSpPr>
        <xdr:cNvPr id="36" name="CheckBox8" hidden="1">
          <a:extLst>
            <a:ext uri="{63B3BB69-23CF-44E3-9099-C40C66FF867C}">
              <a14:compatExt xmlns:a14="http://schemas.microsoft.com/office/drawing/2010/main" spid="_x0000_s13320"/>
            </a:ext>
            <a:ext uri="{FF2B5EF4-FFF2-40B4-BE49-F238E27FC236}">
              <a16:creationId xmlns:a16="http://schemas.microsoft.com/office/drawing/2014/main" id="{2AA00F98-7D56-4F4B-8985-E01630302902}"/>
            </a:ext>
          </a:extLst>
        </xdr:cNvPr>
        <xdr:cNvSpPr/>
      </xdr:nvSpPr>
      <xdr:spPr>
        <a:xfrm>
          <a:off x="8623300" y="2184400"/>
          <a:ext cx="806450" cy="228600"/>
        </a:xfrm>
        <a:prstGeom prst="rect">
          <a:avLst/>
        </a:prstGeom>
      </xdr:spPr>
    </xdr:sp>
    <xdr:clientData fLocksWithSheet="0"/>
  </xdr:oneCellAnchor>
  <xdr:oneCellAnchor>
    <xdr:from>
      <xdr:col>3</xdr:col>
      <xdr:colOff>0</xdr:colOff>
      <xdr:row>11</xdr:row>
      <xdr:rowOff>0</xdr:rowOff>
    </xdr:from>
    <xdr:ext cx="1139825" cy="228600"/>
    <xdr:sp macro="" textlink="">
      <xdr:nvSpPr>
        <xdr:cNvPr id="37" name="CheckBox11" hidden="1">
          <a:extLst>
            <a:ext uri="{63B3BB69-23CF-44E3-9099-C40C66FF867C}">
              <a14:compatExt xmlns:a14="http://schemas.microsoft.com/office/drawing/2010/main" spid="_x0000_s13323"/>
            </a:ext>
            <a:ext uri="{FF2B5EF4-FFF2-40B4-BE49-F238E27FC236}">
              <a16:creationId xmlns:a16="http://schemas.microsoft.com/office/drawing/2014/main" id="{440D4F18-546E-154E-88B2-FDCD3C8244C9}"/>
            </a:ext>
          </a:extLst>
        </xdr:cNvPr>
        <xdr:cNvSpPr/>
      </xdr:nvSpPr>
      <xdr:spPr>
        <a:xfrm>
          <a:off x="8623300" y="2184400"/>
          <a:ext cx="1139825" cy="228600"/>
        </a:xfrm>
        <a:prstGeom prst="rect">
          <a:avLst/>
        </a:prstGeom>
      </xdr:spPr>
    </xdr:sp>
    <xdr:clientData fLocksWithSheet="0"/>
  </xdr:oneCellAnchor>
  <xdr:oneCellAnchor>
    <xdr:from>
      <xdr:col>3</xdr:col>
      <xdr:colOff>0</xdr:colOff>
      <xdr:row>12</xdr:row>
      <xdr:rowOff>0</xdr:rowOff>
    </xdr:from>
    <xdr:ext cx="590550" cy="228600"/>
    <xdr:sp macro="" textlink="">
      <xdr:nvSpPr>
        <xdr:cNvPr id="38" name="CheckBox3" hidden="1">
          <a:extLst>
            <a:ext uri="{63B3BB69-23CF-44E3-9099-C40C66FF867C}">
              <a14:compatExt xmlns:a14="http://schemas.microsoft.com/office/drawing/2010/main" spid="_x0000_s13315"/>
            </a:ext>
            <a:ext uri="{FF2B5EF4-FFF2-40B4-BE49-F238E27FC236}">
              <a16:creationId xmlns:a16="http://schemas.microsoft.com/office/drawing/2014/main" id="{CBDC0A62-3A94-D841-8657-4BF5FD6BE90A}"/>
            </a:ext>
          </a:extLst>
        </xdr:cNvPr>
        <xdr:cNvSpPr/>
      </xdr:nvSpPr>
      <xdr:spPr>
        <a:xfrm>
          <a:off x="8623300" y="2362200"/>
          <a:ext cx="590550" cy="228600"/>
        </a:xfrm>
        <a:prstGeom prst="rect">
          <a:avLst/>
        </a:prstGeom>
      </xdr:spPr>
    </xdr:sp>
    <xdr:clientData fLocksWithSheet="0"/>
  </xdr:oneCellAnchor>
  <xdr:oneCellAnchor>
    <xdr:from>
      <xdr:col>3</xdr:col>
      <xdr:colOff>0</xdr:colOff>
      <xdr:row>12</xdr:row>
      <xdr:rowOff>0</xdr:rowOff>
    </xdr:from>
    <xdr:ext cx="806450" cy="228600"/>
    <xdr:sp macro="" textlink="">
      <xdr:nvSpPr>
        <xdr:cNvPr id="39" name="CheckBox8" hidden="1">
          <a:extLst>
            <a:ext uri="{63B3BB69-23CF-44E3-9099-C40C66FF867C}">
              <a14:compatExt xmlns:a14="http://schemas.microsoft.com/office/drawing/2010/main" spid="_x0000_s13320"/>
            </a:ext>
            <a:ext uri="{FF2B5EF4-FFF2-40B4-BE49-F238E27FC236}">
              <a16:creationId xmlns:a16="http://schemas.microsoft.com/office/drawing/2014/main" id="{14AB0ECD-E336-5446-BF72-58162E3F1103}"/>
            </a:ext>
          </a:extLst>
        </xdr:cNvPr>
        <xdr:cNvSpPr/>
      </xdr:nvSpPr>
      <xdr:spPr>
        <a:xfrm>
          <a:off x="8623300" y="2362200"/>
          <a:ext cx="806450" cy="228600"/>
        </a:xfrm>
        <a:prstGeom prst="rect">
          <a:avLst/>
        </a:prstGeom>
      </xdr:spPr>
    </xdr:sp>
    <xdr:clientData fLocksWithSheet="0"/>
  </xdr:oneCellAnchor>
  <xdr:oneCellAnchor>
    <xdr:from>
      <xdr:col>3</xdr:col>
      <xdr:colOff>0</xdr:colOff>
      <xdr:row>12</xdr:row>
      <xdr:rowOff>0</xdr:rowOff>
    </xdr:from>
    <xdr:ext cx="1139825" cy="228600"/>
    <xdr:sp macro="" textlink="">
      <xdr:nvSpPr>
        <xdr:cNvPr id="40" name="CheckBox11" hidden="1">
          <a:extLst>
            <a:ext uri="{63B3BB69-23CF-44E3-9099-C40C66FF867C}">
              <a14:compatExt xmlns:a14="http://schemas.microsoft.com/office/drawing/2010/main" spid="_x0000_s13323"/>
            </a:ext>
            <a:ext uri="{FF2B5EF4-FFF2-40B4-BE49-F238E27FC236}">
              <a16:creationId xmlns:a16="http://schemas.microsoft.com/office/drawing/2014/main" id="{FE25698E-EBF3-AB48-925B-2F787DCEAFA3}"/>
            </a:ext>
          </a:extLst>
        </xdr:cNvPr>
        <xdr:cNvSpPr/>
      </xdr:nvSpPr>
      <xdr:spPr>
        <a:xfrm>
          <a:off x="8623300" y="2362200"/>
          <a:ext cx="1139825" cy="228600"/>
        </a:xfrm>
        <a:prstGeom prst="rect">
          <a:avLst/>
        </a:prstGeom>
      </xdr:spPr>
    </xdr:sp>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590550</xdr:colOff>
      <xdr:row>5</xdr:row>
      <xdr:rowOff>25400</xdr:rowOff>
    </xdr:to>
    <xdr:sp macro="" textlink="">
      <xdr:nvSpPr>
        <xdr:cNvPr id="2" name="CheckBox3" hidden="1">
          <a:extLst>
            <a:ext uri="{63B3BB69-23CF-44E3-9099-C40C66FF867C}">
              <a14:compatExt xmlns:a14="http://schemas.microsoft.com/office/drawing/2010/main" spid="_x0000_s13315"/>
            </a:ext>
            <a:ext uri="{FF2B5EF4-FFF2-40B4-BE49-F238E27FC236}">
              <a16:creationId xmlns:a16="http://schemas.microsoft.com/office/drawing/2014/main" id="{524A4DBA-1A84-DC43-B7E1-149314D0C464}"/>
            </a:ext>
          </a:extLst>
        </xdr:cNvPr>
        <xdr:cNvSpPr/>
      </xdr:nvSpPr>
      <xdr:spPr>
        <a:xfrm>
          <a:off x="8661400" y="889000"/>
          <a:ext cx="590550" cy="215900"/>
        </a:xfrm>
        <a:prstGeom prst="rect">
          <a:avLst/>
        </a:prstGeom>
      </xdr:spPr>
    </xdr:sp>
    <xdr:clientData fLocksWithSheet="0"/>
  </xdr:twoCellAnchor>
  <xdr:twoCellAnchor editAs="oneCell">
    <xdr:from>
      <xdr:col>3</xdr:col>
      <xdr:colOff>0</xdr:colOff>
      <xdr:row>4</xdr:row>
      <xdr:rowOff>0</xdr:rowOff>
    </xdr:from>
    <xdr:to>
      <xdr:col>3</xdr:col>
      <xdr:colOff>806450</xdr:colOff>
      <xdr:row>5</xdr:row>
      <xdr:rowOff>25400</xdr:rowOff>
    </xdr:to>
    <xdr:sp macro="" textlink="">
      <xdr:nvSpPr>
        <xdr:cNvPr id="3" name="CheckBox8" hidden="1">
          <a:extLst>
            <a:ext uri="{63B3BB69-23CF-44E3-9099-C40C66FF867C}">
              <a14:compatExt xmlns:a14="http://schemas.microsoft.com/office/drawing/2010/main" spid="_x0000_s13320"/>
            </a:ext>
            <a:ext uri="{FF2B5EF4-FFF2-40B4-BE49-F238E27FC236}">
              <a16:creationId xmlns:a16="http://schemas.microsoft.com/office/drawing/2014/main" id="{221B990B-7A81-4240-8108-27289EC60655}"/>
            </a:ext>
          </a:extLst>
        </xdr:cNvPr>
        <xdr:cNvSpPr/>
      </xdr:nvSpPr>
      <xdr:spPr>
        <a:xfrm>
          <a:off x="8661400" y="889000"/>
          <a:ext cx="806450" cy="215900"/>
        </a:xfrm>
        <a:prstGeom prst="rect">
          <a:avLst/>
        </a:prstGeom>
      </xdr:spPr>
    </xdr:sp>
    <xdr:clientData fLocksWithSheet="0"/>
  </xdr:twoCellAnchor>
  <xdr:twoCellAnchor editAs="oneCell">
    <xdr:from>
      <xdr:col>3</xdr:col>
      <xdr:colOff>0</xdr:colOff>
      <xdr:row>4</xdr:row>
      <xdr:rowOff>0</xdr:rowOff>
    </xdr:from>
    <xdr:to>
      <xdr:col>3</xdr:col>
      <xdr:colOff>1139825</xdr:colOff>
      <xdr:row>5</xdr:row>
      <xdr:rowOff>25400</xdr:rowOff>
    </xdr:to>
    <xdr:sp macro="" textlink="">
      <xdr:nvSpPr>
        <xdr:cNvPr id="4" name="CheckBox11" hidden="1">
          <a:extLst>
            <a:ext uri="{63B3BB69-23CF-44E3-9099-C40C66FF867C}">
              <a14:compatExt xmlns:a14="http://schemas.microsoft.com/office/drawing/2010/main" spid="_x0000_s13323"/>
            </a:ext>
            <a:ext uri="{FF2B5EF4-FFF2-40B4-BE49-F238E27FC236}">
              <a16:creationId xmlns:a16="http://schemas.microsoft.com/office/drawing/2014/main" id="{92601281-0DD9-B64B-A025-AB35C888078F}"/>
            </a:ext>
          </a:extLst>
        </xdr:cNvPr>
        <xdr:cNvSpPr/>
      </xdr:nvSpPr>
      <xdr:spPr>
        <a:xfrm>
          <a:off x="8661400" y="889000"/>
          <a:ext cx="1139825" cy="215900"/>
        </a:xfrm>
        <a:prstGeom prst="rect">
          <a:avLst/>
        </a:prstGeom>
      </xdr:spPr>
    </xdr:sp>
    <xdr:clientData fLocksWithSheet="0"/>
  </xdr:twoCellAnchor>
  <xdr:oneCellAnchor>
    <xdr:from>
      <xdr:col>3</xdr:col>
      <xdr:colOff>0</xdr:colOff>
      <xdr:row>5</xdr:row>
      <xdr:rowOff>0</xdr:rowOff>
    </xdr:from>
    <xdr:ext cx="590550" cy="228600"/>
    <xdr:sp macro="" textlink="">
      <xdr:nvSpPr>
        <xdr:cNvPr id="5" name="CheckBox3" hidden="1">
          <a:extLst>
            <a:ext uri="{63B3BB69-23CF-44E3-9099-C40C66FF867C}">
              <a14:compatExt xmlns:a14="http://schemas.microsoft.com/office/drawing/2010/main" spid="_x0000_s13315"/>
            </a:ext>
            <a:ext uri="{FF2B5EF4-FFF2-40B4-BE49-F238E27FC236}">
              <a16:creationId xmlns:a16="http://schemas.microsoft.com/office/drawing/2014/main" id="{746A2691-E5A2-5248-9F02-CDC71E9A73DC}"/>
            </a:ext>
          </a:extLst>
        </xdr:cNvPr>
        <xdr:cNvSpPr/>
      </xdr:nvSpPr>
      <xdr:spPr>
        <a:xfrm>
          <a:off x="8661400" y="1079500"/>
          <a:ext cx="590550" cy="228600"/>
        </a:xfrm>
        <a:prstGeom prst="rect">
          <a:avLst/>
        </a:prstGeom>
      </xdr:spPr>
    </xdr:sp>
    <xdr:clientData fLocksWithSheet="0"/>
  </xdr:oneCellAnchor>
  <xdr:oneCellAnchor>
    <xdr:from>
      <xdr:col>3</xdr:col>
      <xdr:colOff>0</xdr:colOff>
      <xdr:row>5</xdr:row>
      <xdr:rowOff>0</xdr:rowOff>
    </xdr:from>
    <xdr:ext cx="806450" cy="228600"/>
    <xdr:sp macro="" textlink="">
      <xdr:nvSpPr>
        <xdr:cNvPr id="6" name="CheckBox8" hidden="1">
          <a:extLst>
            <a:ext uri="{63B3BB69-23CF-44E3-9099-C40C66FF867C}">
              <a14:compatExt xmlns:a14="http://schemas.microsoft.com/office/drawing/2010/main" spid="_x0000_s13320"/>
            </a:ext>
            <a:ext uri="{FF2B5EF4-FFF2-40B4-BE49-F238E27FC236}">
              <a16:creationId xmlns:a16="http://schemas.microsoft.com/office/drawing/2014/main" id="{F82D46AF-8155-0947-9279-FFA2F5F36ED1}"/>
            </a:ext>
          </a:extLst>
        </xdr:cNvPr>
        <xdr:cNvSpPr/>
      </xdr:nvSpPr>
      <xdr:spPr>
        <a:xfrm>
          <a:off x="8661400" y="1079500"/>
          <a:ext cx="806450" cy="228600"/>
        </a:xfrm>
        <a:prstGeom prst="rect">
          <a:avLst/>
        </a:prstGeom>
      </xdr:spPr>
    </xdr:sp>
    <xdr:clientData fLocksWithSheet="0"/>
  </xdr:oneCellAnchor>
  <xdr:oneCellAnchor>
    <xdr:from>
      <xdr:col>3</xdr:col>
      <xdr:colOff>0</xdr:colOff>
      <xdr:row>5</xdr:row>
      <xdr:rowOff>0</xdr:rowOff>
    </xdr:from>
    <xdr:ext cx="1139825" cy="228600"/>
    <xdr:sp macro="" textlink="">
      <xdr:nvSpPr>
        <xdr:cNvPr id="7" name="CheckBox11" hidden="1">
          <a:extLst>
            <a:ext uri="{63B3BB69-23CF-44E3-9099-C40C66FF867C}">
              <a14:compatExt xmlns:a14="http://schemas.microsoft.com/office/drawing/2010/main" spid="_x0000_s13323"/>
            </a:ext>
            <a:ext uri="{FF2B5EF4-FFF2-40B4-BE49-F238E27FC236}">
              <a16:creationId xmlns:a16="http://schemas.microsoft.com/office/drawing/2014/main" id="{5EC09E8D-5ABC-404A-B7E9-AE6971949CAB}"/>
            </a:ext>
          </a:extLst>
        </xdr:cNvPr>
        <xdr:cNvSpPr/>
      </xdr:nvSpPr>
      <xdr:spPr>
        <a:xfrm>
          <a:off x="8661400" y="1079500"/>
          <a:ext cx="1139825" cy="228600"/>
        </a:xfrm>
        <a:prstGeom prst="rect">
          <a:avLst/>
        </a:prstGeom>
      </xdr:spPr>
    </xdr:sp>
    <xdr:clientData fLocksWithSheet="0"/>
  </xdr:oneCellAnchor>
  <xdr:twoCellAnchor editAs="oneCell">
    <xdr:from>
      <xdr:col>2</xdr:col>
      <xdr:colOff>38100</xdr:colOff>
      <xdr:row>4</xdr:row>
      <xdr:rowOff>0</xdr:rowOff>
    </xdr:from>
    <xdr:to>
      <xdr:col>2</xdr:col>
      <xdr:colOff>628650</xdr:colOff>
      <xdr:row>5</xdr:row>
      <xdr:rowOff>25400</xdr:rowOff>
    </xdr:to>
    <xdr:sp macro="" textlink="">
      <xdr:nvSpPr>
        <xdr:cNvPr id="8" name="CheckBox3" hidden="1">
          <a:extLst>
            <a:ext uri="{63B3BB69-23CF-44E3-9099-C40C66FF867C}">
              <a14:compatExt xmlns:a14="http://schemas.microsoft.com/office/drawing/2010/main" spid="_x0000_s13315"/>
            </a:ext>
            <a:ext uri="{FF2B5EF4-FFF2-40B4-BE49-F238E27FC236}">
              <a16:creationId xmlns:a16="http://schemas.microsoft.com/office/drawing/2014/main" id="{725D6524-8B4F-234D-801C-BE25E20CCBBF}"/>
            </a:ext>
          </a:extLst>
        </xdr:cNvPr>
        <xdr:cNvSpPr/>
      </xdr:nvSpPr>
      <xdr:spPr>
        <a:xfrm>
          <a:off x="5600700" y="889000"/>
          <a:ext cx="590550" cy="215900"/>
        </a:xfrm>
        <a:prstGeom prst="rect">
          <a:avLst/>
        </a:prstGeom>
      </xdr:spPr>
    </xdr:sp>
    <xdr:clientData fLocksWithSheet="0"/>
  </xdr:twoCellAnchor>
  <xdr:twoCellAnchor editAs="oneCell">
    <xdr:from>
      <xdr:col>2</xdr:col>
      <xdr:colOff>38100</xdr:colOff>
      <xdr:row>4</xdr:row>
      <xdr:rowOff>0</xdr:rowOff>
    </xdr:from>
    <xdr:to>
      <xdr:col>2</xdr:col>
      <xdr:colOff>844550</xdr:colOff>
      <xdr:row>5</xdr:row>
      <xdr:rowOff>25400</xdr:rowOff>
    </xdr:to>
    <xdr:sp macro="" textlink="">
      <xdr:nvSpPr>
        <xdr:cNvPr id="9" name="CheckBox8" hidden="1">
          <a:extLst>
            <a:ext uri="{63B3BB69-23CF-44E3-9099-C40C66FF867C}">
              <a14:compatExt xmlns:a14="http://schemas.microsoft.com/office/drawing/2010/main" spid="_x0000_s13320"/>
            </a:ext>
            <a:ext uri="{FF2B5EF4-FFF2-40B4-BE49-F238E27FC236}">
              <a16:creationId xmlns:a16="http://schemas.microsoft.com/office/drawing/2014/main" id="{92766C73-01F9-C04D-A607-BD4D7D58026E}"/>
            </a:ext>
          </a:extLst>
        </xdr:cNvPr>
        <xdr:cNvSpPr/>
      </xdr:nvSpPr>
      <xdr:spPr>
        <a:xfrm>
          <a:off x="5600700" y="889000"/>
          <a:ext cx="806450" cy="215900"/>
        </a:xfrm>
        <a:prstGeom prst="rect">
          <a:avLst/>
        </a:prstGeom>
      </xdr:spPr>
    </xdr:sp>
    <xdr:clientData fLocksWithSheet="0"/>
  </xdr:twoCellAnchor>
  <xdr:twoCellAnchor editAs="oneCell">
    <xdr:from>
      <xdr:col>2</xdr:col>
      <xdr:colOff>38100</xdr:colOff>
      <xdr:row>4</xdr:row>
      <xdr:rowOff>0</xdr:rowOff>
    </xdr:from>
    <xdr:to>
      <xdr:col>2</xdr:col>
      <xdr:colOff>1177925</xdr:colOff>
      <xdr:row>5</xdr:row>
      <xdr:rowOff>25400</xdr:rowOff>
    </xdr:to>
    <xdr:sp macro="" textlink="">
      <xdr:nvSpPr>
        <xdr:cNvPr id="10" name="CheckBox11" hidden="1">
          <a:extLst>
            <a:ext uri="{63B3BB69-23CF-44E3-9099-C40C66FF867C}">
              <a14:compatExt xmlns:a14="http://schemas.microsoft.com/office/drawing/2010/main" spid="_x0000_s13323"/>
            </a:ext>
            <a:ext uri="{FF2B5EF4-FFF2-40B4-BE49-F238E27FC236}">
              <a16:creationId xmlns:a16="http://schemas.microsoft.com/office/drawing/2014/main" id="{3B23852B-F674-4547-A468-F663D3AAC7DC}"/>
            </a:ext>
          </a:extLst>
        </xdr:cNvPr>
        <xdr:cNvSpPr/>
      </xdr:nvSpPr>
      <xdr:spPr>
        <a:xfrm>
          <a:off x="5600700" y="889000"/>
          <a:ext cx="1139825" cy="215900"/>
        </a:xfrm>
        <a:prstGeom prst="rect">
          <a:avLst/>
        </a:prstGeom>
      </xdr:spPr>
    </xdr:sp>
    <xdr:clientData fLocksWithSheet="0"/>
  </xdr:twoCellAnchor>
  <xdr:oneCellAnchor>
    <xdr:from>
      <xdr:col>2</xdr:col>
      <xdr:colOff>38100</xdr:colOff>
      <xdr:row>5</xdr:row>
      <xdr:rowOff>0</xdr:rowOff>
    </xdr:from>
    <xdr:ext cx="590550" cy="228600"/>
    <xdr:sp macro="" textlink="">
      <xdr:nvSpPr>
        <xdr:cNvPr id="11" name="CheckBox3" hidden="1">
          <a:extLst>
            <a:ext uri="{63B3BB69-23CF-44E3-9099-C40C66FF867C}">
              <a14:compatExt xmlns:a14="http://schemas.microsoft.com/office/drawing/2010/main" spid="_x0000_s13315"/>
            </a:ext>
            <a:ext uri="{FF2B5EF4-FFF2-40B4-BE49-F238E27FC236}">
              <a16:creationId xmlns:a16="http://schemas.microsoft.com/office/drawing/2014/main" id="{9EDB20E8-5A53-FE47-BA6C-1998909D3795}"/>
            </a:ext>
          </a:extLst>
        </xdr:cNvPr>
        <xdr:cNvSpPr/>
      </xdr:nvSpPr>
      <xdr:spPr>
        <a:xfrm>
          <a:off x="5600700" y="1079500"/>
          <a:ext cx="590550" cy="228600"/>
        </a:xfrm>
        <a:prstGeom prst="rect">
          <a:avLst/>
        </a:prstGeom>
      </xdr:spPr>
    </xdr:sp>
    <xdr:clientData fLocksWithSheet="0"/>
  </xdr:oneCellAnchor>
  <xdr:oneCellAnchor>
    <xdr:from>
      <xdr:col>2</xdr:col>
      <xdr:colOff>38100</xdr:colOff>
      <xdr:row>5</xdr:row>
      <xdr:rowOff>0</xdr:rowOff>
    </xdr:from>
    <xdr:ext cx="806450" cy="228600"/>
    <xdr:sp macro="" textlink="">
      <xdr:nvSpPr>
        <xdr:cNvPr id="12" name="CheckBox8" hidden="1">
          <a:extLst>
            <a:ext uri="{63B3BB69-23CF-44E3-9099-C40C66FF867C}">
              <a14:compatExt xmlns:a14="http://schemas.microsoft.com/office/drawing/2010/main" spid="_x0000_s13320"/>
            </a:ext>
            <a:ext uri="{FF2B5EF4-FFF2-40B4-BE49-F238E27FC236}">
              <a16:creationId xmlns:a16="http://schemas.microsoft.com/office/drawing/2014/main" id="{90D957FB-62C5-5247-8B14-C7110D650A01}"/>
            </a:ext>
          </a:extLst>
        </xdr:cNvPr>
        <xdr:cNvSpPr/>
      </xdr:nvSpPr>
      <xdr:spPr>
        <a:xfrm>
          <a:off x="5600700" y="1079500"/>
          <a:ext cx="806450" cy="228600"/>
        </a:xfrm>
        <a:prstGeom prst="rect">
          <a:avLst/>
        </a:prstGeom>
      </xdr:spPr>
    </xdr:sp>
    <xdr:clientData fLocksWithSheet="0"/>
  </xdr:oneCellAnchor>
  <xdr:oneCellAnchor>
    <xdr:from>
      <xdr:col>2</xdr:col>
      <xdr:colOff>38100</xdr:colOff>
      <xdr:row>5</xdr:row>
      <xdr:rowOff>0</xdr:rowOff>
    </xdr:from>
    <xdr:ext cx="1139825" cy="228600"/>
    <xdr:sp macro="" textlink="">
      <xdr:nvSpPr>
        <xdr:cNvPr id="13" name="CheckBox11" hidden="1">
          <a:extLst>
            <a:ext uri="{63B3BB69-23CF-44E3-9099-C40C66FF867C}">
              <a14:compatExt xmlns:a14="http://schemas.microsoft.com/office/drawing/2010/main" spid="_x0000_s13323"/>
            </a:ext>
            <a:ext uri="{FF2B5EF4-FFF2-40B4-BE49-F238E27FC236}">
              <a16:creationId xmlns:a16="http://schemas.microsoft.com/office/drawing/2014/main" id="{820CA39B-247D-F24F-948B-8727064C35CE}"/>
            </a:ext>
          </a:extLst>
        </xdr:cNvPr>
        <xdr:cNvSpPr/>
      </xdr:nvSpPr>
      <xdr:spPr>
        <a:xfrm>
          <a:off x="5600700" y="1079500"/>
          <a:ext cx="1139825" cy="228600"/>
        </a:xfrm>
        <a:prstGeom prst="rect">
          <a:avLst/>
        </a:prstGeom>
      </xdr:spPr>
    </xdr:sp>
    <xdr:clientData fLocksWithSheet="0"/>
  </xdr:oneCellAnchor>
  <xdr:oneCellAnchor>
    <xdr:from>
      <xdr:col>3</xdr:col>
      <xdr:colOff>0</xdr:colOff>
      <xdr:row>4</xdr:row>
      <xdr:rowOff>0</xdr:rowOff>
    </xdr:from>
    <xdr:ext cx="590550" cy="228600"/>
    <xdr:sp macro="" textlink="">
      <xdr:nvSpPr>
        <xdr:cNvPr id="14" name="CheckBox3" hidden="1">
          <a:extLst>
            <a:ext uri="{63B3BB69-23CF-44E3-9099-C40C66FF867C}">
              <a14:compatExt xmlns:a14="http://schemas.microsoft.com/office/drawing/2010/main" spid="_x0000_s13315"/>
            </a:ext>
            <a:ext uri="{FF2B5EF4-FFF2-40B4-BE49-F238E27FC236}">
              <a16:creationId xmlns:a16="http://schemas.microsoft.com/office/drawing/2014/main" id="{F1882A83-9F9F-EF49-A79E-82765E22C6D1}"/>
            </a:ext>
          </a:extLst>
        </xdr:cNvPr>
        <xdr:cNvSpPr/>
      </xdr:nvSpPr>
      <xdr:spPr>
        <a:xfrm>
          <a:off x="11684000" y="889000"/>
          <a:ext cx="590550" cy="228600"/>
        </a:xfrm>
        <a:prstGeom prst="rect">
          <a:avLst/>
        </a:prstGeom>
      </xdr:spPr>
    </xdr:sp>
    <xdr:clientData fLocksWithSheet="0"/>
  </xdr:oneCellAnchor>
  <xdr:oneCellAnchor>
    <xdr:from>
      <xdr:col>3</xdr:col>
      <xdr:colOff>0</xdr:colOff>
      <xdr:row>4</xdr:row>
      <xdr:rowOff>0</xdr:rowOff>
    </xdr:from>
    <xdr:ext cx="806450" cy="228600"/>
    <xdr:sp macro="" textlink="">
      <xdr:nvSpPr>
        <xdr:cNvPr id="15" name="CheckBox8" hidden="1">
          <a:extLst>
            <a:ext uri="{63B3BB69-23CF-44E3-9099-C40C66FF867C}">
              <a14:compatExt xmlns:a14="http://schemas.microsoft.com/office/drawing/2010/main" spid="_x0000_s13320"/>
            </a:ext>
            <a:ext uri="{FF2B5EF4-FFF2-40B4-BE49-F238E27FC236}">
              <a16:creationId xmlns:a16="http://schemas.microsoft.com/office/drawing/2014/main" id="{65AB4872-3D77-BF41-92C5-CF7FD33A40D8}"/>
            </a:ext>
          </a:extLst>
        </xdr:cNvPr>
        <xdr:cNvSpPr/>
      </xdr:nvSpPr>
      <xdr:spPr>
        <a:xfrm>
          <a:off x="11684000" y="889000"/>
          <a:ext cx="806450" cy="228600"/>
        </a:xfrm>
        <a:prstGeom prst="rect">
          <a:avLst/>
        </a:prstGeom>
      </xdr:spPr>
    </xdr:sp>
    <xdr:clientData fLocksWithSheet="0"/>
  </xdr:oneCellAnchor>
  <xdr:oneCellAnchor>
    <xdr:from>
      <xdr:col>3</xdr:col>
      <xdr:colOff>0</xdr:colOff>
      <xdr:row>4</xdr:row>
      <xdr:rowOff>0</xdr:rowOff>
    </xdr:from>
    <xdr:ext cx="1139825" cy="228600"/>
    <xdr:sp macro="" textlink="">
      <xdr:nvSpPr>
        <xdr:cNvPr id="16" name="CheckBox11" hidden="1">
          <a:extLst>
            <a:ext uri="{63B3BB69-23CF-44E3-9099-C40C66FF867C}">
              <a14:compatExt xmlns:a14="http://schemas.microsoft.com/office/drawing/2010/main" spid="_x0000_s13323"/>
            </a:ext>
            <a:ext uri="{FF2B5EF4-FFF2-40B4-BE49-F238E27FC236}">
              <a16:creationId xmlns:a16="http://schemas.microsoft.com/office/drawing/2014/main" id="{53DD4849-083F-ED46-A7EB-A1FFC96AA218}"/>
            </a:ext>
          </a:extLst>
        </xdr:cNvPr>
        <xdr:cNvSpPr/>
      </xdr:nvSpPr>
      <xdr:spPr>
        <a:xfrm>
          <a:off x="11684000" y="889000"/>
          <a:ext cx="1139825" cy="228600"/>
        </a:xfrm>
        <a:prstGeom prst="rect">
          <a:avLst/>
        </a:prstGeom>
      </xdr:spPr>
    </xdr:sp>
    <xdr:clientData fLocksWithSheet="0"/>
  </xdr:oneCellAnchor>
  <xdr:oneCellAnchor>
    <xdr:from>
      <xdr:col>3</xdr:col>
      <xdr:colOff>0</xdr:colOff>
      <xdr:row>5</xdr:row>
      <xdr:rowOff>0</xdr:rowOff>
    </xdr:from>
    <xdr:ext cx="590550" cy="228600"/>
    <xdr:sp macro="" textlink="">
      <xdr:nvSpPr>
        <xdr:cNvPr id="17" name="CheckBox3" hidden="1">
          <a:extLst>
            <a:ext uri="{63B3BB69-23CF-44E3-9099-C40C66FF867C}">
              <a14:compatExt xmlns:a14="http://schemas.microsoft.com/office/drawing/2010/main" spid="_x0000_s13315"/>
            </a:ext>
            <a:ext uri="{FF2B5EF4-FFF2-40B4-BE49-F238E27FC236}">
              <a16:creationId xmlns:a16="http://schemas.microsoft.com/office/drawing/2014/main" id="{44597642-07FC-AB4B-B0FC-9CCE985C7DB3}"/>
            </a:ext>
          </a:extLst>
        </xdr:cNvPr>
        <xdr:cNvSpPr/>
      </xdr:nvSpPr>
      <xdr:spPr>
        <a:xfrm>
          <a:off x="11684000" y="1079500"/>
          <a:ext cx="590550" cy="228600"/>
        </a:xfrm>
        <a:prstGeom prst="rect">
          <a:avLst/>
        </a:prstGeom>
      </xdr:spPr>
    </xdr:sp>
    <xdr:clientData fLocksWithSheet="0"/>
  </xdr:oneCellAnchor>
  <xdr:oneCellAnchor>
    <xdr:from>
      <xdr:col>3</xdr:col>
      <xdr:colOff>0</xdr:colOff>
      <xdr:row>5</xdr:row>
      <xdr:rowOff>0</xdr:rowOff>
    </xdr:from>
    <xdr:ext cx="806450" cy="228600"/>
    <xdr:sp macro="" textlink="">
      <xdr:nvSpPr>
        <xdr:cNvPr id="18" name="CheckBox8" hidden="1">
          <a:extLst>
            <a:ext uri="{63B3BB69-23CF-44E3-9099-C40C66FF867C}">
              <a14:compatExt xmlns:a14="http://schemas.microsoft.com/office/drawing/2010/main" spid="_x0000_s13320"/>
            </a:ext>
            <a:ext uri="{FF2B5EF4-FFF2-40B4-BE49-F238E27FC236}">
              <a16:creationId xmlns:a16="http://schemas.microsoft.com/office/drawing/2014/main" id="{5DC9B20C-C727-1540-B5C7-78EDC345D2C8}"/>
            </a:ext>
          </a:extLst>
        </xdr:cNvPr>
        <xdr:cNvSpPr/>
      </xdr:nvSpPr>
      <xdr:spPr>
        <a:xfrm>
          <a:off x="11684000" y="1079500"/>
          <a:ext cx="806450" cy="228600"/>
        </a:xfrm>
        <a:prstGeom prst="rect">
          <a:avLst/>
        </a:prstGeom>
      </xdr:spPr>
    </xdr:sp>
    <xdr:clientData fLocksWithSheet="0"/>
  </xdr:oneCellAnchor>
  <xdr:oneCellAnchor>
    <xdr:from>
      <xdr:col>3</xdr:col>
      <xdr:colOff>0</xdr:colOff>
      <xdr:row>5</xdr:row>
      <xdr:rowOff>0</xdr:rowOff>
    </xdr:from>
    <xdr:ext cx="1139825" cy="228600"/>
    <xdr:sp macro="" textlink="">
      <xdr:nvSpPr>
        <xdr:cNvPr id="19" name="CheckBox11" hidden="1">
          <a:extLst>
            <a:ext uri="{63B3BB69-23CF-44E3-9099-C40C66FF867C}">
              <a14:compatExt xmlns:a14="http://schemas.microsoft.com/office/drawing/2010/main" spid="_x0000_s13323"/>
            </a:ext>
            <a:ext uri="{FF2B5EF4-FFF2-40B4-BE49-F238E27FC236}">
              <a16:creationId xmlns:a16="http://schemas.microsoft.com/office/drawing/2014/main" id="{3D9BAF71-073B-DF49-A60F-0E1973D03141}"/>
            </a:ext>
          </a:extLst>
        </xdr:cNvPr>
        <xdr:cNvSpPr/>
      </xdr:nvSpPr>
      <xdr:spPr>
        <a:xfrm>
          <a:off x="11684000" y="1079500"/>
          <a:ext cx="1139825" cy="228600"/>
        </a:xfrm>
        <a:prstGeom prst="rect">
          <a:avLst/>
        </a:prstGeom>
      </xdr:spPr>
    </xdr:sp>
    <xdr:clientData fLocksWithSheet="0"/>
  </xdr:oneCellAnchor>
  <xdr:oneCellAnchor>
    <xdr:from>
      <xdr:col>3</xdr:col>
      <xdr:colOff>0</xdr:colOff>
      <xdr:row>6</xdr:row>
      <xdr:rowOff>0</xdr:rowOff>
    </xdr:from>
    <xdr:ext cx="590550" cy="228600"/>
    <xdr:sp macro="" textlink="">
      <xdr:nvSpPr>
        <xdr:cNvPr id="20" name="CheckBox3" hidden="1">
          <a:extLst>
            <a:ext uri="{63B3BB69-23CF-44E3-9099-C40C66FF867C}">
              <a14:compatExt xmlns:a14="http://schemas.microsoft.com/office/drawing/2010/main" spid="_x0000_s13315"/>
            </a:ext>
            <a:ext uri="{FF2B5EF4-FFF2-40B4-BE49-F238E27FC236}">
              <a16:creationId xmlns:a16="http://schemas.microsoft.com/office/drawing/2014/main" id="{3A97A2D7-7A51-0545-9F96-B4D90A571ED1}"/>
            </a:ext>
          </a:extLst>
        </xdr:cNvPr>
        <xdr:cNvSpPr/>
      </xdr:nvSpPr>
      <xdr:spPr>
        <a:xfrm>
          <a:off x="11684000" y="1270000"/>
          <a:ext cx="590550" cy="228600"/>
        </a:xfrm>
        <a:prstGeom prst="rect">
          <a:avLst/>
        </a:prstGeom>
      </xdr:spPr>
    </xdr:sp>
    <xdr:clientData fLocksWithSheet="0"/>
  </xdr:oneCellAnchor>
  <xdr:oneCellAnchor>
    <xdr:from>
      <xdr:col>3</xdr:col>
      <xdr:colOff>0</xdr:colOff>
      <xdr:row>6</xdr:row>
      <xdr:rowOff>0</xdr:rowOff>
    </xdr:from>
    <xdr:ext cx="806450" cy="228600"/>
    <xdr:sp macro="" textlink="">
      <xdr:nvSpPr>
        <xdr:cNvPr id="21" name="CheckBox8" hidden="1">
          <a:extLst>
            <a:ext uri="{63B3BB69-23CF-44E3-9099-C40C66FF867C}">
              <a14:compatExt xmlns:a14="http://schemas.microsoft.com/office/drawing/2010/main" spid="_x0000_s13320"/>
            </a:ext>
            <a:ext uri="{FF2B5EF4-FFF2-40B4-BE49-F238E27FC236}">
              <a16:creationId xmlns:a16="http://schemas.microsoft.com/office/drawing/2014/main" id="{FB69409D-D9F2-9C48-B96F-F47BF6E90B49}"/>
            </a:ext>
          </a:extLst>
        </xdr:cNvPr>
        <xdr:cNvSpPr/>
      </xdr:nvSpPr>
      <xdr:spPr>
        <a:xfrm>
          <a:off x="11684000" y="1270000"/>
          <a:ext cx="806450" cy="228600"/>
        </a:xfrm>
        <a:prstGeom prst="rect">
          <a:avLst/>
        </a:prstGeom>
      </xdr:spPr>
    </xdr:sp>
    <xdr:clientData fLocksWithSheet="0"/>
  </xdr:oneCellAnchor>
  <xdr:oneCellAnchor>
    <xdr:from>
      <xdr:col>3</xdr:col>
      <xdr:colOff>0</xdr:colOff>
      <xdr:row>6</xdr:row>
      <xdr:rowOff>0</xdr:rowOff>
    </xdr:from>
    <xdr:ext cx="1139825" cy="228600"/>
    <xdr:sp macro="" textlink="">
      <xdr:nvSpPr>
        <xdr:cNvPr id="22" name="CheckBox11" hidden="1">
          <a:extLst>
            <a:ext uri="{63B3BB69-23CF-44E3-9099-C40C66FF867C}">
              <a14:compatExt xmlns:a14="http://schemas.microsoft.com/office/drawing/2010/main" spid="_x0000_s13323"/>
            </a:ext>
            <a:ext uri="{FF2B5EF4-FFF2-40B4-BE49-F238E27FC236}">
              <a16:creationId xmlns:a16="http://schemas.microsoft.com/office/drawing/2014/main" id="{70EB8E6C-ADEA-034D-ADF8-B5C433A66AED}"/>
            </a:ext>
          </a:extLst>
        </xdr:cNvPr>
        <xdr:cNvSpPr/>
      </xdr:nvSpPr>
      <xdr:spPr>
        <a:xfrm>
          <a:off x="11684000" y="1270000"/>
          <a:ext cx="1139825" cy="228600"/>
        </a:xfrm>
        <a:prstGeom prst="rect">
          <a:avLst/>
        </a:prstGeom>
      </xdr:spPr>
    </xdr:sp>
    <xdr:clientData fLocksWithSheet="0"/>
  </xdr:oneCellAnchor>
  <xdr:oneCellAnchor>
    <xdr:from>
      <xdr:col>3</xdr:col>
      <xdr:colOff>0</xdr:colOff>
      <xdr:row>7</xdr:row>
      <xdr:rowOff>0</xdr:rowOff>
    </xdr:from>
    <xdr:ext cx="590550" cy="228600"/>
    <xdr:sp macro="" textlink="">
      <xdr:nvSpPr>
        <xdr:cNvPr id="23" name="CheckBox3" hidden="1">
          <a:extLst>
            <a:ext uri="{63B3BB69-23CF-44E3-9099-C40C66FF867C}">
              <a14:compatExt xmlns:a14="http://schemas.microsoft.com/office/drawing/2010/main" spid="_x0000_s13315"/>
            </a:ext>
            <a:ext uri="{FF2B5EF4-FFF2-40B4-BE49-F238E27FC236}">
              <a16:creationId xmlns:a16="http://schemas.microsoft.com/office/drawing/2014/main" id="{826B93A6-2A65-424A-BE77-E72FE7E9F855}"/>
            </a:ext>
          </a:extLst>
        </xdr:cNvPr>
        <xdr:cNvSpPr/>
      </xdr:nvSpPr>
      <xdr:spPr>
        <a:xfrm>
          <a:off x="11684000" y="1460500"/>
          <a:ext cx="590550" cy="228600"/>
        </a:xfrm>
        <a:prstGeom prst="rect">
          <a:avLst/>
        </a:prstGeom>
      </xdr:spPr>
    </xdr:sp>
    <xdr:clientData fLocksWithSheet="0"/>
  </xdr:oneCellAnchor>
  <xdr:oneCellAnchor>
    <xdr:from>
      <xdr:col>3</xdr:col>
      <xdr:colOff>0</xdr:colOff>
      <xdr:row>7</xdr:row>
      <xdr:rowOff>0</xdr:rowOff>
    </xdr:from>
    <xdr:ext cx="806450" cy="228600"/>
    <xdr:sp macro="" textlink="">
      <xdr:nvSpPr>
        <xdr:cNvPr id="24" name="CheckBox8" hidden="1">
          <a:extLst>
            <a:ext uri="{63B3BB69-23CF-44E3-9099-C40C66FF867C}">
              <a14:compatExt xmlns:a14="http://schemas.microsoft.com/office/drawing/2010/main" spid="_x0000_s13320"/>
            </a:ext>
            <a:ext uri="{FF2B5EF4-FFF2-40B4-BE49-F238E27FC236}">
              <a16:creationId xmlns:a16="http://schemas.microsoft.com/office/drawing/2014/main" id="{D24B90AD-F456-5340-9B0F-F45DD776C75C}"/>
            </a:ext>
          </a:extLst>
        </xdr:cNvPr>
        <xdr:cNvSpPr/>
      </xdr:nvSpPr>
      <xdr:spPr>
        <a:xfrm>
          <a:off x="11684000" y="1460500"/>
          <a:ext cx="806450" cy="228600"/>
        </a:xfrm>
        <a:prstGeom prst="rect">
          <a:avLst/>
        </a:prstGeom>
      </xdr:spPr>
    </xdr:sp>
    <xdr:clientData fLocksWithSheet="0"/>
  </xdr:oneCellAnchor>
  <xdr:oneCellAnchor>
    <xdr:from>
      <xdr:col>3</xdr:col>
      <xdr:colOff>0</xdr:colOff>
      <xdr:row>7</xdr:row>
      <xdr:rowOff>0</xdr:rowOff>
    </xdr:from>
    <xdr:ext cx="1139825" cy="228600"/>
    <xdr:sp macro="" textlink="">
      <xdr:nvSpPr>
        <xdr:cNvPr id="25" name="CheckBox11" hidden="1">
          <a:extLst>
            <a:ext uri="{63B3BB69-23CF-44E3-9099-C40C66FF867C}">
              <a14:compatExt xmlns:a14="http://schemas.microsoft.com/office/drawing/2010/main" spid="_x0000_s13323"/>
            </a:ext>
            <a:ext uri="{FF2B5EF4-FFF2-40B4-BE49-F238E27FC236}">
              <a16:creationId xmlns:a16="http://schemas.microsoft.com/office/drawing/2014/main" id="{82D83ACB-A61B-0348-B3C6-96F54515A1A0}"/>
            </a:ext>
          </a:extLst>
        </xdr:cNvPr>
        <xdr:cNvSpPr/>
      </xdr:nvSpPr>
      <xdr:spPr>
        <a:xfrm>
          <a:off x="11684000" y="1460500"/>
          <a:ext cx="1139825" cy="228600"/>
        </a:xfrm>
        <a:prstGeom prst="rect">
          <a:avLst/>
        </a:prstGeom>
      </xdr:spPr>
    </xdr:sp>
    <xdr:clientData fLocksWithSheet="0"/>
  </xdr:oneCellAnchor>
  <xdr:oneCellAnchor>
    <xdr:from>
      <xdr:col>3</xdr:col>
      <xdr:colOff>0</xdr:colOff>
      <xdr:row>8</xdr:row>
      <xdr:rowOff>0</xdr:rowOff>
    </xdr:from>
    <xdr:ext cx="590550" cy="228600"/>
    <xdr:sp macro="" textlink="">
      <xdr:nvSpPr>
        <xdr:cNvPr id="26" name="CheckBox3" hidden="1">
          <a:extLst>
            <a:ext uri="{63B3BB69-23CF-44E3-9099-C40C66FF867C}">
              <a14:compatExt xmlns:a14="http://schemas.microsoft.com/office/drawing/2010/main" spid="_x0000_s13315"/>
            </a:ext>
            <a:ext uri="{FF2B5EF4-FFF2-40B4-BE49-F238E27FC236}">
              <a16:creationId xmlns:a16="http://schemas.microsoft.com/office/drawing/2014/main" id="{E2C69F07-9821-534E-9182-386412F70650}"/>
            </a:ext>
          </a:extLst>
        </xdr:cNvPr>
        <xdr:cNvSpPr/>
      </xdr:nvSpPr>
      <xdr:spPr>
        <a:xfrm>
          <a:off x="11684000" y="1638300"/>
          <a:ext cx="590550" cy="228600"/>
        </a:xfrm>
        <a:prstGeom prst="rect">
          <a:avLst/>
        </a:prstGeom>
      </xdr:spPr>
    </xdr:sp>
    <xdr:clientData fLocksWithSheet="0"/>
  </xdr:oneCellAnchor>
  <xdr:oneCellAnchor>
    <xdr:from>
      <xdr:col>3</xdr:col>
      <xdr:colOff>0</xdr:colOff>
      <xdr:row>8</xdr:row>
      <xdr:rowOff>0</xdr:rowOff>
    </xdr:from>
    <xdr:ext cx="806450" cy="228600"/>
    <xdr:sp macro="" textlink="">
      <xdr:nvSpPr>
        <xdr:cNvPr id="27" name="CheckBox8" hidden="1">
          <a:extLst>
            <a:ext uri="{63B3BB69-23CF-44E3-9099-C40C66FF867C}">
              <a14:compatExt xmlns:a14="http://schemas.microsoft.com/office/drawing/2010/main" spid="_x0000_s13320"/>
            </a:ext>
            <a:ext uri="{FF2B5EF4-FFF2-40B4-BE49-F238E27FC236}">
              <a16:creationId xmlns:a16="http://schemas.microsoft.com/office/drawing/2014/main" id="{EC3CDFEF-B316-7746-98F3-40A93F1C7C43}"/>
            </a:ext>
          </a:extLst>
        </xdr:cNvPr>
        <xdr:cNvSpPr/>
      </xdr:nvSpPr>
      <xdr:spPr>
        <a:xfrm>
          <a:off x="11684000" y="1638300"/>
          <a:ext cx="806450" cy="228600"/>
        </a:xfrm>
        <a:prstGeom prst="rect">
          <a:avLst/>
        </a:prstGeom>
      </xdr:spPr>
    </xdr:sp>
    <xdr:clientData fLocksWithSheet="0"/>
  </xdr:oneCellAnchor>
  <xdr:oneCellAnchor>
    <xdr:from>
      <xdr:col>3</xdr:col>
      <xdr:colOff>0</xdr:colOff>
      <xdr:row>8</xdr:row>
      <xdr:rowOff>0</xdr:rowOff>
    </xdr:from>
    <xdr:ext cx="1139825" cy="228600"/>
    <xdr:sp macro="" textlink="">
      <xdr:nvSpPr>
        <xdr:cNvPr id="28" name="CheckBox11" hidden="1">
          <a:extLst>
            <a:ext uri="{63B3BB69-23CF-44E3-9099-C40C66FF867C}">
              <a14:compatExt xmlns:a14="http://schemas.microsoft.com/office/drawing/2010/main" spid="_x0000_s13323"/>
            </a:ext>
            <a:ext uri="{FF2B5EF4-FFF2-40B4-BE49-F238E27FC236}">
              <a16:creationId xmlns:a16="http://schemas.microsoft.com/office/drawing/2014/main" id="{5171B102-317B-6B43-AA32-083535C18EC1}"/>
            </a:ext>
          </a:extLst>
        </xdr:cNvPr>
        <xdr:cNvSpPr/>
      </xdr:nvSpPr>
      <xdr:spPr>
        <a:xfrm>
          <a:off x="11684000" y="1638300"/>
          <a:ext cx="1139825" cy="228600"/>
        </a:xfrm>
        <a:prstGeom prst="rect">
          <a:avLst/>
        </a:prstGeom>
      </xdr:spPr>
    </xdr:sp>
    <xdr:clientData fLocksWithSheet="0"/>
  </xdr:oneCellAnchor>
  <xdr:oneCellAnchor>
    <xdr:from>
      <xdr:col>3</xdr:col>
      <xdr:colOff>0</xdr:colOff>
      <xdr:row>9</xdr:row>
      <xdr:rowOff>0</xdr:rowOff>
    </xdr:from>
    <xdr:ext cx="590550" cy="228600"/>
    <xdr:sp macro="" textlink="">
      <xdr:nvSpPr>
        <xdr:cNvPr id="29" name="CheckBox3" hidden="1">
          <a:extLst>
            <a:ext uri="{63B3BB69-23CF-44E3-9099-C40C66FF867C}">
              <a14:compatExt xmlns:a14="http://schemas.microsoft.com/office/drawing/2010/main" spid="_x0000_s13315"/>
            </a:ext>
            <a:ext uri="{FF2B5EF4-FFF2-40B4-BE49-F238E27FC236}">
              <a16:creationId xmlns:a16="http://schemas.microsoft.com/office/drawing/2014/main" id="{F417020C-4C11-6846-967F-C21F1F587E8B}"/>
            </a:ext>
          </a:extLst>
        </xdr:cNvPr>
        <xdr:cNvSpPr/>
      </xdr:nvSpPr>
      <xdr:spPr>
        <a:xfrm>
          <a:off x="11684000" y="1816100"/>
          <a:ext cx="590550" cy="228600"/>
        </a:xfrm>
        <a:prstGeom prst="rect">
          <a:avLst/>
        </a:prstGeom>
      </xdr:spPr>
    </xdr:sp>
    <xdr:clientData fLocksWithSheet="0"/>
  </xdr:oneCellAnchor>
  <xdr:oneCellAnchor>
    <xdr:from>
      <xdr:col>3</xdr:col>
      <xdr:colOff>0</xdr:colOff>
      <xdr:row>9</xdr:row>
      <xdr:rowOff>0</xdr:rowOff>
    </xdr:from>
    <xdr:ext cx="806450" cy="228600"/>
    <xdr:sp macro="" textlink="">
      <xdr:nvSpPr>
        <xdr:cNvPr id="30" name="CheckBox8" hidden="1">
          <a:extLst>
            <a:ext uri="{63B3BB69-23CF-44E3-9099-C40C66FF867C}">
              <a14:compatExt xmlns:a14="http://schemas.microsoft.com/office/drawing/2010/main" spid="_x0000_s13320"/>
            </a:ext>
            <a:ext uri="{FF2B5EF4-FFF2-40B4-BE49-F238E27FC236}">
              <a16:creationId xmlns:a16="http://schemas.microsoft.com/office/drawing/2014/main" id="{203E76FE-E11E-4145-93FF-F96F2129C921}"/>
            </a:ext>
          </a:extLst>
        </xdr:cNvPr>
        <xdr:cNvSpPr/>
      </xdr:nvSpPr>
      <xdr:spPr>
        <a:xfrm>
          <a:off x="11684000" y="1816100"/>
          <a:ext cx="806450" cy="228600"/>
        </a:xfrm>
        <a:prstGeom prst="rect">
          <a:avLst/>
        </a:prstGeom>
      </xdr:spPr>
    </xdr:sp>
    <xdr:clientData fLocksWithSheet="0"/>
  </xdr:oneCellAnchor>
  <xdr:oneCellAnchor>
    <xdr:from>
      <xdr:col>3</xdr:col>
      <xdr:colOff>0</xdr:colOff>
      <xdr:row>9</xdr:row>
      <xdr:rowOff>0</xdr:rowOff>
    </xdr:from>
    <xdr:ext cx="1139825" cy="228600"/>
    <xdr:sp macro="" textlink="">
      <xdr:nvSpPr>
        <xdr:cNvPr id="31" name="CheckBox11" hidden="1">
          <a:extLst>
            <a:ext uri="{63B3BB69-23CF-44E3-9099-C40C66FF867C}">
              <a14:compatExt xmlns:a14="http://schemas.microsoft.com/office/drawing/2010/main" spid="_x0000_s13323"/>
            </a:ext>
            <a:ext uri="{FF2B5EF4-FFF2-40B4-BE49-F238E27FC236}">
              <a16:creationId xmlns:a16="http://schemas.microsoft.com/office/drawing/2014/main" id="{73E139F6-0D7E-6343-BAE6-5924E879C7F8}"/>
            </a:ext>
          </a:extLst>
        </xdr:cNvPr>
        <xdr:cNvSpPr/>
      </xdr:nvSpPr>
      <xdr:spPr>
        <a:xfrm>
          <a:off x="11684000" y="1816100"/>
          <a:ext cx="1139825" cy="228600"/>
        </a:xfrm>
        <a:prstGeom prst="rect">
          <a:avLst/>
        </a:prstGeom>
      </xdr:spPr>
    </xdr:sp>
    <xdr:clientData fLocksWithSheet="0"/>
  </xdr:oneCellAnchor>
  <xdr:oneCellAnchor>
    <xdr:from>
      <xdr:col>3</xdr:col>
      <xdr:colOff>0</xdr:colOff>
      <xdr:row>10</xdr:row>
      <xdr:rowOff>0</xdr:rowOff>
    </xdr:from>
    <xdr:ext cx="590550" cy="228600"/>
    <xdr:sp macro="" textlink="">
      <xdr:nvSpPr>
        <xdr:cNvPr id="32" name="CheckBox3" hidden="1">
          <a:extLst>
            <a:ext uri="{63B3BB69-23CF-44E3-9099-C40C66FF867C}">
              <a14:compatExt xmlns:a14="http://schemas.microsoft.com/office/drawing/2010/main" spid="_x0000_s13315"/>
            </a:ext>
            <a:ext uri="{FF2B5EF4-FFF2-40B4-BE49-F238E27FC236}">
              <a16:creationId xmlns:a16="http://schemas.microsoft.com/office/drawing/2014/main" id="{308CE139-CC4F-8D43-9693-C26441F65980}"/>
            </a:ext>
          </a:extLst>
        </xdr:cNvPr>
        <xdr:cNvSpPr/>
      </xdr:nvSpPr>
      <xdr:spPr>
        <a:xfrm>
          <a:off x="11684000" y="1993900"/>
          <a:ext cx="590550" cy="228600"/>
        </a:xfrm>
        <a:prstGeom prst="rect">
          <a:avLst/>
        </a:prstGeom>
      </xdr:spPr>
    </xdr:sp>
    <xdr:clientData fLocksWithSheet="0"/>
  </xdr:oneCellAnchor>
  <xdr:oneCellAnchor>
    <xdr:from>
      <xdr:col>3</xdr:col>
      <xdr:colOff>0</xdr:colOff>
      <xdr:row>10</xdr:row>
      <xdr:rowOff>0</xdr:rowOff>
    </xdr:from>
    <xdr:ext cx="806450" cy="228600"/>
    <xdr:sp macro="" textlink="">
      <xdr:nvSpPr>
        <xdr:cNvPr id="33" name="CheckBox8" hidden="1">
          <a:extLst>
            <a:ext uri="{63B3BB69-23CF-44E3-9099-C40C66FF867C}">
              <a14:compatExt xmlns:a14="http://schemas.microsoft.com/office/drawing/2010/main" spid="_x0000_s13320"/>
            </a:ext>
            <a:ext uri="{FF2B5EF4-FFF2-40B4-BE49-F238E27FC236}">
              <a16:creationId xmlns:a16="http://schemas.microsoft.com/office/drawing/2014/main" id="{380EF1C4-2D2C-234F-89DF-BCD0C914EFB4}"/>
            </a:ext>
          </a:extLst>
        </xdr:cNvPr>
        <xdr:cNvSpPr/>
      </xdr:nvSpPr>
      <xdr:spPr>
        <a:xfrm>
          <a:off x="11684000" y="1993900"/>
          <a:ext cx="806450" cy="228600"/>
        </a:xfrm>
        <a:prstGeom prst="rect">
          <a:avLst/>
        </a:prstGeom>
      </xdr:spPr>
    </xdr:sp>
    <xdr:clientData fLocksWithSheet="0"/>
  </xdr:oneCellAnchor>
  <xdr:oneCellAnchor>
    <xdr:from>
      <xdr:col>3</xdr:col>
      <xdr:colOff>0</xdr:colOff>
      <xdr:row>10</xdr:row>
      <xdr:rowOff>0</xdr:rowOff>
    </xdr:from>
    <xdr:ext cx="1139825" cy="228600"/>
    <xdr:sp macro="" textlink="">
      <xdr:nvSpPr>
        <xdr:cNvPr id="34" name="CheckBox11" hidden="1">
          <a:extLst>
            <a:ext uri="{63B3BB69-23CF-44E3-9099-C40C66FF867C}">
              <a14:compatExt xmlns:a14="http://schemas.microsoft.com/office/drawing/2010/main" spid="_x0000_s13323"/>
            </a:ext>
            <a:ext uri="{FF2B5EF4-FFF2-40B4-BE49-F238E27FC236}">
              <a16:creationId xmlns:a16="http://schemas.microsoft.com/office/drawing/2014/main" id="{A7B1A2B0-5F59-D145-8943-331200129FB5}"/>
            </a:ext>
          </a:extLst>
        </xdr:cNvPr>
        <xdr:cNvSpPr/>
      </xdr:nvSpPr>
      <xdr:spPr>
        <a:xfrm>
          <a:off x="11684000" y="1993900"/>
          <a:ext cx="1139825" cy="228600"/>
        </a:xfrm>
        <a:prstGeom prst="rect">
          <a:avLst/>
        </a:prstGeom>
      </xdr:spPr>
    </xdr:sp>
    <xdr:clientData fLocksWithSheet="0"/>
  </xdr:oneCellAnchor>
  <xdr:oneCellAnchor>
    <xdr:from>
      <xdr:col>3</xdr:col>
      <xdr:colOff>0</xdr:colOff>
      <xdr:row>11</xdr:row>
      <xdr:rowOff>0</xdr:rowOff>
    </xdr:from>
    <xdr:ext cx="590550" cy="228600"/>
    <xdr:sp macro="" textlink="">
      <xdr:nvSpPr>
        <xdr:cNvPr id="35" name="CheckBox3" hidden="1">
          <a:extLst>
            <a:ext uri="{63B3BB69-23CF-44E3-9099-C40C66FF867C}">
              <a14:compatExt xmlns:a14="http://schemas.microsoft.com/office/drawing/2010/main" spid="_x0000_s13315"/>
            </a:ext>
            <a:ext uri="{FF2B5EF4-FFF2-40B4-BE49-F238E27FC236}">
              <a16:creationId xmlns:a16="http://schemas.microsoft.com/office/drawing/2014/main" id="{4E9E23F9-BF26-E64D-954D-25183D2F9E0A}"/>
            </a:ext>
          </a:extLst>
        </xdr:cNvPr>
        <xdr:cNvSpPr/>
      </xdr:nvSpPr>
      <xdr:spPr>
        <a:xfrm>
          <a:off x="11684000" y="2184400"/>
          <a:ext cx="590550" cy="228600"/>
        </a:xfrm>
        <a:prstGeom prst="rect">
          <a:avLst/>
        </a:prstGeom>
      </xdr:spPr>
    </xdr:sp>
    <xdr:clientData fLocksWithSheet="0"/>
  </xdr:oneCellAnchor>
  <xdr:oneCellAnchor>
    <xdr:from>
      <xdr:col>3</xdr:col>
      <xdr:colOff>0</xdr:colOff>
      <xdr:row>11</xdr:row>
      <xdr:rowOff>0</xdr:rowOff>
    </xdr:from>
    <xdr:ext cx="806450" cy="228600"/>
    <xdr:sp macro="" textlink="">
      <xdr:nvSpPr>
        <xdr:cNvPr id="36" name="CheckBox8" hidden="1">
          <a:extLst>
            <a:ext uri="{63B3BB69-23CF-44E3-9099-C40C66FF867C}">
              <a14:compatExt xmlns:a14="http://schemas.microsoft.com/office/drawing/2010/main" spid="_x0000_s13320"/>
            </a:ext>
            <a:ext uri="{FF2B5EF4-FFF2-40B4-BE49-F238E27FC236}">
              <a16:creationId xmlns:a16="http://schemas.microsoft.com/office/drawing/2014/main" id="{773DF854-4256-E742-8D14-AB2280E3D033}"/>
            </a:ext>
          </a:extLst>
        </xdr:cNvPr>
        <xdr:cNvSpPr/>
      </xdr:nvSpPr>
      <xdr:spPr>
        <a:xfrm>
          <a:off x="11684000" y="2184400"/>
          <a:ext cx="806450" cy="228600"/>
        </a:xfrm>
        <a:prstGeom prst="rect">
          <a:avLst/>
        </a:prstGeom>
      </xdr:spPr>
    </xdr:sp>
    <xdr:clientData fLocksWithSheet="0"/>
  </xdr:oneCellAnchor>
  <xdr:oneCellAnchor>
    <xdr:from>
      <xdr:col>3</xdr:col>
      <xdr:colOff>0</xdr:colOff>
      <xdr:row>11</xdr:row>
      <xdr:rowOff>0</xdr:rowOff>
    </xdr:from>
    <xdr:ext cx="1139825" cy="228600"/>
    <xdr:sp macro="" textlink="">
      <xdr:nvSpPr>
        <xdr:cNvPr id="37" name="CheckBox11" hidden="1">
          <a:extLst>
            <a:ext uri="{63B3BB69-23CF-44E3-9099-C40C66FF867C}">
              <a14:compatExt xmlns:a14="http://schemas.microsoft.com/office/drawing/2010/main" spid="_x0000_s13323"/>
            </a:ext>
            <a:ext uri="{FF2B5EF4-FFF2-40B4-BE49-F238E27FC236}">
              <a16:creationId xmlns:a16="http://schemas.microsoft.com/office/drawing/2014/main" id="{A1E6CD07-F2CC-3240-8399-5E7BAD2F0AA4}"/>
            </a:ext>
          </a:extLst>
        </xdr:cNvPr>
        <xdr:cNvSpPr/>
      </xdr:nvSpPr>
      <xdr:spPr>
        <a:xfrm>
          <a:off x="11684000" y="2184400"/>
          <a:ext cx="1139825" cy="228600"/>
        </a:xfrm>
        <a:prstGeom prst="rect">
          <a:avLst/>
        </a:prstGeom>
      </xdr:spPr>
    </xdr:sp>
    <xdr:clientData fLocksWithSheet="0"/>
  </xdr:oneCellAnchor>
  <xdr:oneCellAnchor>
    <xdr:from>
      <xdr:col>3</xdr:col>
      <xdr:colOff>0</xdr:colOff>
      <xdr:row>12</xdr:row>
      <xdr:rowOff>0</xdr:rowOff>
    </xdr:from>
    <xdr:ext cx="590550" cy="228600"/>
    <xdr:sp macro="" textlink="">
      <xdr:nvSpPr>
        <xdr:cNvPr id="38" name="CheckBox3" hidden="1">
          <a:extLst>
            <a:ext uri="{63B3BB69-23CF-44E3-9099-C40C66FF867C}">
              <a14:compatExt xmlns:a14="http://schemas.microsoft.com/office/drawing/2010/main" spid="_x0000_s13315"/>
            </a:ext>
            <a:ext uri="{FF2B5EF4-FFF2-40B4-BE49-F238E27FC236}">
              <a16:creationId xmlns:a16="http://schemas.microsoft.com/office/drawing/2014/main" id="{AF6F674D-544C-5243-B67F-52CA47E2E7A1}"/>
            </a:ext>
          </a:extLst>
        </xdr:cNvPr>
        <xdr:cNvSpPr/>
      </xdr:nvSpPr>
      <xdr:spPr>
        <a:xfrm>
          <a:off x="11684000" y="2362200"/>
          <a:ext cx="590550" cy="228600"/>
        </a:xfrm>
        <a:prstGeom prst="rect">
          <a:avLst/>
        </a:prstGeom>
      </xdr:spPr>
    </xdr:sp>
    <xdr:clientData fLocksWithSheet="0"/>
  </xdr:oneCellAnchor>
  <xdr:oneCellAnchor>
    <xdr:from>
      <xdr:col>3</xdr:col>
      <xdr:colOff>0</xdr:colOff>
      <xdr:row>12</xdr:row>
      <xdr:rowOff>0</xdr:rowOff>
    </xdr:from>
    <xdr:ext cx="806450" cy="228600"/>
    <xdr:sp macro="" textlink="">
      <xdr:nvSpPr>
        <xdr:cNvPr id="39" name="CheckBox8" hidden="1">
          <a:extLst>
            <a:ext uri="{63B3BB69-23CF-44E3-9099-C40C66FF867C}">
              <a14:compatExt xmlns:a14="http://schemas.microsoft.com/office/drawing/2010/main" spid="_x0000_s13320"/>
            </a:ext>
            <a:ext uri="{FF2B5EF4-FFF2-40B4-BE49-F238E27FC236}">
              <a16:creationId xmlns:a16="http://schemas.microsoft.com/office/drawing/2014/main" id="{70C0AF10-CEFF-A345-ADBF-636B3DF8BA21}"/>
            </a:ext>
          </a:extLst>
        </xdr:cNvPr>
        <xdr:cNvSpPr/>
      </xdr:nvSpPr>
      <xdr:spPr>
        <a:xfrm>
          <a:off x="11684000" y="2362200"/>
          <a:ext cx="806450" cy="228600"/>
        </a:xfrm>
        <a:prstGeom prst="rect">
          <a:avLst/>
        </a:prstGeom>
      </xdr:spPr>
    </xdr:sp>
    <xdr:clientData fLocksWithSheet="0"/>
  </xdr:oneCellAnchor>
  <xdr:oneCellAnchor>
    <xdr:from>
      <xdr:col>3</xdr:col>
      <xdr:colOff>0</xdr:colOff>
      <xdr:row>12</xdr:row>
      <xdr:rowOff>0</xdr:rowOff>
    </xdr:from>
    <xdr:ext cx="1139825" cy="228600"/>
    <xdr:sp macro="" textlink="">
      <xdr:nvSpPr>
        <xdr:cNvPr id="40" name="CheckBox11" hidden="1">
          <a:extLst>
            <a:ext uri="{63B3BB69-23CF-44E3-9099-C40C66FF867C}">
              <a14:compatExt xmlns:a14="http://schemas.microsoft.com/office/drawing/2010/main" spid="_x0000_s13323"/>
            </a:ext>
            <a:ext uri="{FF2B5EF4-FFF2-40B4-BE49-F238E27FC236}">
              <a16:creationId xmlns:a16="http://schemas.microsoft.com/office/drawing/2014/main" id="{A674ADC0-9791-B940-934E-51E16D8C7C53}"/>
            </a:ext>
          </a:extLst>
        </xdr:cNvPr>
        <xdr:cNvSpPr/>
      </xdr:nvSpPr>
      <xdr:spPr>
        <a:xfrm>
          <a:off x="11684000" y="2362200"/>
          <a:ext cx="1139825" cy="228600"/>
        </a:xfrm>
        <a:prstGeom prst="rect">
          <a:avLst/>
        </a:prstGeom>
      </xdr:spPr>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1835FA-1AE6-984E-9195-1CEBCFF5FB16}">
  <we:reference id="wa200009404" version="1.0.0.8" store="en-US" storeType="OMEX"/>
  <we:alternateReferences>
    <we:reference id="wa200009404" version="1.0.0.8" store="en-US" storeType="OMEX"/>
  </we:alternateReferences>
  <we:properties>
    <we:property name="claude.fileId" value="&quot;27721fb4-7074-475f-a04b-21189f5e7ce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8" Type="http://schemas.openxmlformats.org/officeDocument/2006/relationships/hyperlink" Target="mailto:NF@ss1w0rd" TargetMode="External"/><Relationship Id="rId13" Type="http://schemas.openxmlformats.org/officeDocument/2006/relationships/hyperlink" Target="mailto:NF@ss1w0rd" TargetMode="External"/><Relationship Id="rId18" Type="http://schemas.openxmlformats.org/officeDocument/2006/relationships/hyperlink" Target="mailto:NF@ss1w0rd" TargetMode="External"/><Relationship Id="rId3" Type="http://schemas.openxmlformats.org/officeDocument/2006/relationships/hyperlink" Target="mailto:NF@ss1w0rd" TargetMode="External"/><Relationship Id="rId21" Type="http://schemas.openxmlformats.org/officeDocument/2006/relationships/hyperlink" Target="mailto:NF@ss1w0rd" TargetMode="External"/><Relationship Id="rId7" Type="http://schemas.openxmlformats.org/officeDocument/2006/relationships/hyperlink" Target="mailto:NF@ss1w0rd" TargetMode="External"/><Relationship Id="rId12" Type="http://schemas.openxmlformats.org/officeDocument/2006/relationships/hyperlink" Target="mailto:rd@vsphere.local" TargetMode="External"/><Relationship Id="rId17" Type="http://schemas.openxmlformats.org/officeDocument/2006/relationships/hyperlink" Target="mailto:vra@vsphere.local" TargetMode="External"/><Relationship Id="rId2" Type="http://schemas.openxmlformats.org/officeDocument/2006/relationships/hyperlink" Target="mailto:NF@ss1w0rd" TargetMode="External"/><Relationship Id="rId16" Type="http://schemas.openxmlformats.org/officeDocument/2006/relationships/hyperlink" Target="mailto:NF@ss1w0rd" TargetMode="External"/><Relationship Id="rId20" Type="http://schemas.openxmlformats.org/officeDocument/2006/relationships/hyperlink" Target="mailto:NF@ss1w0rd" TargetMode="External"/><Relationship Id="rId1" Type="http://schemas.openxmlformats.org/officeDocument/2006/relationships/hyperlink" Target="mailto:NF@ss1w0rd" TargetMode="External"/><Relationship Id="rId6" Type="http://schemas.openxmlformats.org/officeDocument/2006/relationships/hyperlink" Target="mailto:vrops@vsphere.local" TargetMode="External"/><Relationship Id="rId11" Type="http://schemas.openxmlformats.org/officeDocument/2006/relationships/hyperlink" Target="mailto:NF@ss1w0rd" TargetMode="External"/><Relationship Id="rId5" Type="http://schemas.openxmlformats.org/officeDocument/2006/relationships/hyperlink" Target="mailto:NF@ss1w0rd" TargetMode="External"/><Relationship Id="rId15" Type="http://schemas.openxmlformats.org/officeDocument/2006/relationships/hyperlink" Target="mailto:NF@ss1w0rd" TargetMode="External"/><Relationship Id="rId23" Type="http://schemas.openxmlformats.org/officeDocument/2006/relationships/printerSettings" Target="../printerSettings/printerSettings11.bin"/><Relationship Id="rId10" Type="http://schemas.openxmlformats.org/officeDocument/2006/relationships/hyperlink" Target="mailto:NF@ss1w0rd" TargetMode="External"/><Relationship Id="rId19" Type="http://schemas.openxmlformats.org/officeDocument/2006/relationships/hyperlink" Target="mailto:NF@ss1w0rd" TargetMode="External"/><Relationship Id="rId4" Type="http://schemas.openxmlformats.org/officeDocument/2006/relationships/hyperlink" Target="mailto:NF@ss1w0rd" TargetMode="External"/><Relationship Id="rId9" Type="http://schemas.openxmlformats.org/officeDocument/2006/relationships/hyperlink" Target="mailto:NF@ss1w0rd" TargetMode="External"/><Relationship Id="rId14" Type="http://schemas.openxmlformats.org/officeDocument/2006/relationships/hyperlink" Target="mailto:net@vsphere.local" TargetMode="External"/><Relationship Id="rId22" Type="http://schemas.openxmlformats.org/officeDocument/2006/relationships/hyperlink" Target="mailto:NF@ss1w0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zoomScale="180" zoomScaleNormal="180" workbookViewId="0">
      <selection activeCell="A10" sqref="A10"/>
    </sheetView>
  </sheetViews>
  <sheetFormatPr baseColWidth="10" defaultColWidth="11.42578125" defaultRowHeight="15" customHeight="1"/>
  <cols>
    <col min="1" max="1" width="10.7109375" style="82" customWidth="1"/>
    <col min="2" max="2" width="5.5703125" style="85" customWidth="1"/>
    <col min="3" max="3" width="82.7109375" style="33" customWidth="1"/>
    <col min="4" max="4" width="12.85546875" style="23" customWidth="1"/>
    <col min="5" max="6" width="6.5703125" style="23" customWidth="1"/>
    <col min="7" max="26" width="8.5703125" style="23" customWidth="1"/>
    <col min="27" max="16384" width="11.42578125" style="23"/>
  </cols>
  <sheetData>
    <row r="1" spans="1:5" ht="16.5" customHeight="1">
      <c r="A1" s="25" t="s">
        <v>125</v>
      </c>
      <c r="B1" s="83" t="s">
        <v>0</v>
      </c>
      <c r="C1" s="26" t="s">
        <v>127</v>
      </c>
      <c r="D1" s="25" t="s">
        <v>128</v>
      </c>
      <c r="E1" s="24"/>
    </row>
    <row r="2" spans="1:5" s="30" customFormat="1" ht="19">
      <c r="A2" s="27">
        <v>45776</v>
      </c>
      <c r="B2" s="87" t="s">
        <v>126</v>
      </c>
      <c r="C2" s="29"/>
      <c r="D2" s="28" t="s">
        <v>1</v>
      </c>
    </row>
    <row r="3" spans="1:5" ht="16.5" customHeight="1">
      <c r="A3" s="27">
        <v>45839</v>
      </c>
      <c r="B3" s="87" t="s">
        <v>283</v>
      </c>
      <c r="C3" s="29"/>
      <c r="D3" s="28" t="s">
        <v>284</v>
      </c>
      <c r="E3" s="24"/>
    </row>
    <row r="4" spans="1:5" ht="19">
      <c r="A4" s="27">
        <v>45844</v>
      </c>
      <c r="B4" s="87" t="s">
        <v>310</v>
      </c>
      <c r="C4" s="29"/>
      <c r="D4" s="28" t="s">
        <v>284</v>
      </c>
      <c r="E4" s="24"/>
    </row>
    <row r="5" spans="1:5" ht="16.5" customHeight="1">
      <c r="A5" s="27">
        <v>45852</v>
      </c>
      <c r="B5" s="87" t="s">
        <v>529</v>
      </c>
      <c r="C5" s="29"/>
      <c r="D5" s="31" t="s">
        <v>284</v>
      </c>
      <c r="E5" s="24"/>
    </row>
    <row r="6" spans="1:5" ht="16.5" customHeight="1">
      <c r="A6" s="27">
        <v>45853</v>
      </c>
      <c r="B6" s="88" t="s">
        <v>972</v>
      </c>
      <c r="C6" s="29"/>
      <c r="D6" s="31" t="s">
        <v>284</v>
      </c>
      <c r="E6" s="24"/>
    </row>
    <row r="7" spans="1:5" ht="16.5" customHeight="1">
      <c r="A7" s="27">
        <v>45854</v>
      </c>
      <c r="B7" s="88" t="s">
        <v>973</v>
      </c>
      <c r="C7" s="29"/>
      <c r="D7" s="31" t="s">
        <v>284</v>
      </c>
      <c r="E7" s="24"/>
    </row>
    <row r="8" spans="1:5" ht="16.5" customHeight="1">
      <c r="A8" s="27">
        <v>45859</v>
      </c>
      <c r="B8" s="88" t="s">
        <v>1705</v>
      </c>
      <c r="C8" s="29" t="s">
        <v>1706</v>
      </c>
      <c r="D8" s="31" t="s">
        <v>284</v>
      </c>
      <c r="E8" s="24"/>
    </row>
    <row r="9" spans="1:5" ht="16.5" customHeight="1">
      <c r="A9" s="27">
        <v>45859</v>
      </c>
      <c r="B9" s="88" t="s">
        <v>1707</v>
      </c>
      <c r="C9" s="29" t="s">
        <v>1706</v>
      </c>
      <c r="D9" s="31" t="s">
        <v>284</v>
      </c>
      <c r="E9" s="24"/>
    </row>
    <row r="10" spans="1:5" ht="16.5" customHeight="1">
      <c r="A10" s="27"/>
      <c r="B10" s="84"/>
      <c r="C10" s="29"/>
      <c r="D10" s="31"/>
      <c r="E10" s="24"/>
    </row>
    <row r="11" spans="1:5" ht="16.5" customHeight="1">
      <c r="A11" s="27"/>
      <c r="B11" s="84"/>
      <c r="C11" s="29"/>
      <c r="D11" s="31"/>
      <c r="E11" s="24"/>
    </row>
    <row r="12" spans="1:5" ht="16.5" customHeight="1">
      <c r="A12" s="27"/>
      <c r="B12" s="84"/>
      <c r="C12" s="29"/>
      <c r="D12" s="31"/>
      <c r="E12" s="24"/>
    </row>
    <row r="13" spans="1:5" ht="16.5" customHeight="1">
      <c r="A13" s="27"/>
      <c r="B13" s="84"/>
      <c r="C13" s="29"/>
      <c r="D13" s="31"/>
      <c r="E13" s="24"/>
    </row>
    <row r="14" spans="1:5" ht="16.5" customHeight="1">
      <c r="A14" s="27"/>
      <c r="B14" s="84"/>
      <c r="C14" s="29"/>
      <c r="D14" s="31"/>
      <c r="E14" s="24"/>
    </row>
    <row r="15" spans="1:5" ht="16.5" customHeight="1">
      <c r="A15" s="27"/>
      <c r="B15" s="84"/>
      <c r="C15" s="29"/>
      <c r="D15" s="31"/>
      <c r="E15" s="24"/>
    </row>
    <row r="16" spans="1:5" ht="16.5" customHeight="1">
      <c r="A16" s="27"/>
      <c r="B16" s="84"/>
      <c r="C16" s="29"/>
      <c r="D16" s="31"/>
      <c r="E16" s="24"/>
    </row>
    <row r="17" spans="1:5" ht="18">
      <c r="A17" s="27"/>
      <c r="B17" s="84"/>
      <c r="C17" s="29"/>
      <c r="D17" s="31"/>
      <c r="E17" s="24"/>
    </row>
    <row r="18" spans="1:5" ht="18">
      <c r="A18" s="27"/>
      <c r="B18" s="84"/>
      <c r="C18" s="29"/>
      <c r="D18" s="31"/>
      <c r="E18" s="24"/>
    </row>
    <row r="19" spans="1:5" ht="18">
      <c r="A19" s="27"/>
      <c r="B19" s="84"/>
      <c r="C19" s="29"/>
      <c r="D19" s="31"/>
      <c r="E19" s="24"/>
    </row>
    <row r="20" spans="1:5" ht="16.5" customHeight="1">
      <c r="A20" s="86"/>
      <c r="B20" s="84"/>
      <c r="C20" s="32"/>
      <c r="D20" s="31"/>
      <c r="E20" s="24"/>
    </row>
    <row r="21" spans="1:5" ht="16.5" customHeight="1">
      <c r="A21" s="86"/>
      <c r="B21" s="84"/>
      <c r="C21" s="32"/>
      <c r="D21" s="31"/>
      <c r="E21" s="24"/>
    </row>
    <row r="22" spans="1:5" ht="16.5" customHeight="1">
      <c r="A22" s="86"/>
      <c r="B22" s="84"/>
      <c r="C22" s="32"/>
      <c r="D22" s="31"/>
      <c r="E22" s="24"/>
    </row>
    <row r="23" spans="1:5" ht="16.5" customHeight="1"/>
    <row r="24" spans="1:5" ht="16.5" customHeight="1"/>
    <row r="25" spans="1:5" ht="16.5" customHeight="1"/>
    <row r="26" spans="1:5" ht="16.5" customHeight="1"/>
    <row r="27" spans="1:5" ht="16.5" customHeight="1"/>
    <row r="28" spans="1:5" ht="16.5" customHeight="1"/>
    <row r="29" spans="1:5" ht="16.5" customHeight="1"/>
    <row r="30" spans="1:5" ht="16.5" customHeight="1"/>
    <row r="31" spans="1:5" ht="16.5" customHeight="1"/>
    <row r="32" spans="1:5"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sheetData>
  <phoneticPr fontId="14"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71B6-84E5-9B47-9A93-F2827D846577}">
  <sheetPr>
    <tabColor rgb="FF00B0F0"/>
  </sheetPr>
  <dimension ref="A1:U101"/>
  <sheetViews>
    <sheetView topLeftCell="B1" zoomScale="83" workbookViewId="0">
      <selection activeCell="G35" sqref="G35:L35"/>
    </sheetView>
  </sheetViews>
  <sheetFormatPr baseColWidth="10" defaultColWidth="9.28515625" defaultRowHeight="16"/>
  <cols>
    <col min="1" max="1" width="2.42578125" style="123" customWidth="1"/>
    <col min="2" max="2" width="37.7109375" style="123" bestFit="1" customWidth="1"/>
    <col min="3" max="3" width="46.42578125" style="123" customWidth="1"/>
    <col min="4" max="4" width="21.85546875" style="123" customWidth="1"/>
    <col min="5" max="5" width="18.42578125" style="123" bestFit="1" customWidth="1"/>
    <col min="6" max="6" width="27.7109375" style="123" bestFit="1" customWidth="1"/>
    <col min="7" max="7" width="28.140625" style="129" bestFit="1" customWidth="1"/>
    <col min="8" max="8" width="3.28515625" style="123" customWidth="1"/>
    <col min="9" max="13" width="9.28515625" style="123"/>
    <col min="14" max="14" width="98.5703125" style="123" bestFit="1" customWidth="1"/>
    <col min="15" max="16384" width="9.28515625" style="123"/>
  </cols>
  <sheetData>
    <row r="1" spans="1:21" ht="16" customHeight="1">
      <c r="A1" s="122"/>
      <c r="G1" s="123"/>
    </row>
    <row r="2" spans="1:21" ht="54" customHeight="1">
      <c r="B2" s="594"/>
      <c r="C2" s="594"/>
      <c r="D2" s="594"/>
      <c r="E2" s="594"/>
      <c r="F2" s="594"/>
      <c r="G2" s="594"/>
      <c r="H2" s="594"/>
      <c r="I2" s="594"/>
      <c r="J2" s="594"/>
      <c r="K2" s="594"/>
      <c r="L2" s="594"/>
      <c r="M2" s="594"/>
      <c r="N2" s="594"/>
      <c r="O2" s="594"/>
      <c r="P2" s="594"/>
      <c r="Q2" s="594"/>
      <c r="R2" s="124"/>
      <c r="S2" s="124"/>
      <c r="T2" s="124"/>
      <c r="U2" s="124"/>
    </row>
    <row r="3" spans="1:21" ht="20" customHeight="1">
      <c r="B3" s="595"/>
      <c r="C3" s="595"/>
      <c r="D3" s="595"/>
      <c r="E3" s="595"/>
      <c r="F3" s="595"/>
      <c r="G3" s="595"/>
      <c r="H3" s="595"/>
      <c r="I3" s="595"/>
      <c r="J3" s="595"/>
      <c r="K3" s="595"/>
      <c r="L3" s="595"/>
      <c r="M3" s="595"/>
      <c r="N3" s="595"/>
      <c r="O3" s="595"/>
      <c r="P3" s="595"/>
      <c r="Q3" s="595"/>
    </row>
    <row r="6" spans="1:21" s="124" customFormat="1" ht="34" customHeight="1">
      <c r="B6" s="596"/>
      <c r="C6" s="597"/>
      <c r="D6" s="597"/>
      <c r="E6" s="597"/>
      <c r="F6" s="597"/>
      <c r="G6" s="597"/>
    </row>
    <row r="7" spans="1:21" ht="40" customHeight="1">
      <c r="B7" s="598"/>
      <c r="C7" s="598"/>
      <c r="D7" s="598"/>
      <c r="E7" s="598"/>
      <c r="F7" s="598"/>
      <c r="G7" s="598"/>
    </row>
    <row r="8" spans="1:21">
      <c r="B8" s="126"/>
      <c r="C8" s="126"/>
      <c r="D8" s="126"/>
      <c r="E8" s="126"/>
      <c r="F8" s="126"/>
      <c r="G8" s="126"/>
    </row>
    <row r="9" spans="1:21" s="124" customFormat="1" ht="34" customHeight="1">
      <c r="B9" s="596"/>
      <c r="C9" s="597"/>
      <c r="D9" s="597"/>
      <c r="E9" s="597"/>
      <c r="F9" s="597"/>
      <c r="G9" s="597"/>
      <c r="I9" s="599"/>
      <c r="J9" s="600"/>
      <c r="K9" s="600"/>
      <c r="L9" s="600"/>
      <c r="M9" s="600"/>
      <c r="N9" s="600"/>
      <c r="O9" s="600"/>
      <c r="P9" s="600"/>
      <c r="Q9" s="601"/>
    </row>
    <row r="10" spans="1:21" ht="20" customHeight="1">
      <c r="B10" s="131"/>
      <c r="C10" s="131"/>
      <c r="D10" s="131"/>
      <c r="E10" s="602"/>
      <c r="F10" s="603"/>
      <c r="G10" s="603"/>
      <c r="I10" s="602"/>
      <c r="J10" s="603"/>
      <c r="K10" s="604"/>
      <c r="L10" s="605"/>
      <c r="M10" s="605"/>
      <c r="N10" s="605"/>
      <c r="O10" s="606"/>
      <c r="P10" s="603"/>
      <c r="Q10" s="603"/>
    </row>
    <row r="11" spans="1:21" ht="40" customHeight="1">
      <c r="B11" s="128"/>
      <c r="C11" s="125"/>
      <c r="D11" s="125"/>
      <c r="E11" s="598"/>
      <c r="F11" s="598"/>
      <c r="G11" s="598"/>
      <c r="I11" s="607"/>
      <c r="J11" s="607"/>
      <c r="K11" s="607"/>
      <c r="L11" s="607"/>
      <c r="M11" s="607"/>
      <c r="N11" s="607"/>
      <c r="O11" s="607"/>
      <c r="P11" s="598"/>
      <c r="Q11" s="598"/>
    </row>
    <row r="12" spans="1:21" ht="40" customHeight="1">
      <c r="B12" s="128"/>
      <c r="C12" s="125"/>
      <c r="D12" s="125"/>
      <c r="E12" s="598"/>
      <c r="F12" s="598"/>
      <c r="G12" s="598"/>
      <c r="I12" s="128"/>
      <c r="J12" s="128"/>
      <c r="K12" s="598"/>
      <c r="L12" s="598"/>
      <c r="M12" s="598"/>
      <c r="N12" s="598"/>
      <c r="O12" s="598"/>
      <c r="P12" s="598"/>
      <c r="Q12" s="598"/>
    </row>
    <row r="13" spans="1:21" ht="40" customHeight="1">
      <c r="B13" s="128"/>
      <c r="C13" s="125"/>
      <c r="D13" s="125"/>
      <c r="E13" s="598"/>
      <c r="F13" s="598"/>
      <c r="G13" s="598"/>
      <c r="I13" s="607"/>
      <c r="J13" s="607"/>
      <c r="K13" s="598"/>
      <c r="L13" s="598"/>
      <c r="M13" s="598"/>
      <c r="N13" s="598"/>
      <c r="O13" s="598"/>
      <c r="P13" s="598"/>
      <c r="Q13" s="598"/>
    </row>
    <row r="14" spans="1:21" ht="40" customHeight="1">
      <c r="B14" s="128"/>
      <c r="C14" s="125"/>
      <c r="D14" s="125"/>
      <c r="E14" s="598"/>
      <c r="F14" s="598"/>
      <c r="G14" s="598"/>
    </row>
    <row r="15" spans="1:21" ht="80" customHeight="1">
      <c r="B15" s="128"/>
      <c r="C15" s="125"/>
      <c r="D15" s="125"/>
      <c r="E15" s="598"/>
      <c r="F15" s="598"/>
      <c r="G15" s="598"/>
    </row>
    <row r="16" spans="1:21" ht="40" customHeight="1">
      <c r="B16" s="128"/>
      <c r="C16" s="125"/>
      <c r="D16" s="125"/>
      <c r="E16" s="598"/>
      <c r="F16" s="598"/>
      <c r="G16" s="598"/>
    </row>
    <row r="17" spans="2:19" ht="80" customHeight="1">
      <c r="B17" s="128"/>
      <c r="C17" s="125"/>
      <c r="D17" s="125"/>
      <c r="E17" s="598"/>
      <c r="F17" s="598"/>
      <c r="G17" s="598"/>
    </row>
    <row r="18" spans="2:19" ht="100" customHeight="1">
      <c r="B18" s="128"/>
      <c r="C18" s="125"/>
      <c r="D18" s="125"/>
      <c r="E18" s="598"/>
      <c r="F18" s="598"/>
      <c r="G18" s="598"/>
    </row>
    <row r="19" spans="2:19" ht="20" customHeight="1"/>
    <row r="20" spans="2:19" s="124" customFormat="1" ht="34" customHeight="1">
      <c r="B20" s="608"/>
      <c r="C20" s="600"/>
      <c r="D20" s="600"/>
      <c r="E20" s="600"/>
      <c r="F20" s="600"/>
      <c r="G20" s="600"/>
      <c r="H20" s="600"/>
      <c r="I20" s="600"/>
      <c r="J20" s="600"/>
      <c r="K20" s="600"/>
      <c r="L20" s="601"/>
      <c r="M20" s="123"/>
      <c r="N20" s="123"/>
      <c r="O20" s="123"/>
      <c r="P20" s="123"/>
      <c r="Q20" s="123"/>
      <c r="R20" s="123"/>
      <c r="S20" s="123"/>
    </row>
    <row r="21" spans="2:19" ht="20" customHeight="1">
      <c r="B21" s="131"/>
      <c r="C21" s="131"/>
      <c r="D21" s="127"/>
      <c r="E21" s="127"/>
      <c r="F21" s="127"/>
      <c r="G21" s="603"/>
      <c r="H21" s="603"/>
      <c r="I21" s="603"/>
      <c r="J21" s="603"/>
      <c r="K21" s="603"/>
      <c r="L21" s="603"/>
      <c r="N21" s="124"/>
      <c r="O21" s="124"/>
      <c r="P21" s="124"/>
      <c r="Q21" s="124"/>
      <c r="R21" s="124"/>
      <c r="S21" s="124"/>
    </row>
    <row r="22" spans="2:19" ht="20" customHeight="1">
      <c r="B22" s="128"/>
      <c r="C22" s="128"/>
      <c r="D22" s="128"/>
      <c r="E22" s="128"/>
      <c r="F22" s="128"/>
      <c r="G22" s="598"/>
      <c r="H22" s="598"/>
      <c r="I22" s="598"/>
      <c r="J22" s="598"/>
      <c r="K22" s="598"/>
      <c r="L22" s="598"/>
      <c r="M22" s="124"/>
    </row>
    <row r="23" spans="2:19" ht="20" customHeight="1">
      <c r="B23" s="128"/>
      <c r="C23" s="128"/>
      <c r="D23" s="128"/>
      <c r="E23" s="128"/>
      <c r="F23" s="128"/>
      <c r="G23" s="598"/>
      <c r="H23" s="598"/>
      <c r="I23" s="598"/>
      <c r="J23" s="598"/>
      <c r="K23" s="598"/>
      <c r="L23" s="598"/>
    </row>
    <row r="24" spans="2:19" ht="20" customHeight="1"/>
    <row r="25" spans="2:19" s="124" customFormat="1" ht="34" customHeight="1">
      <c r="B25" s="608"/>
      <c r="C25" s="600"/>
      <c r="D25" s="600"/>
      <c r="E25" s="600"/>
      <c r="F25" s="600"/>
      <c r="G25" s="600"/>
      <c r="H25" s="600"/>
      <c r="I25" s="600"/>
      <c r="J25" s="600"/>
      <c r="K25" s="600"/>
      <c r="L25" s="601"/>
      <c r="M25" s="123"/>
      <c r="N25" s="161"/>
      <c r="O25" s="123"/>
      <c r="P25" s="123"/>
      <c r="Q25" s="123"/>
      <c r="R25" s="123"/>
      <c r="S25" s="123"/>
    </row>
    <row r="26" spans="2:19" ht="20" customHeight="1">
      <c r="B26" s="127"/>
      <c r="C26" s="127"/>
      <c r="D26" s="127"/>
      <c r="E26" s="127"/>
      <c r="F26" s="127"/>
      <c r="G26" s="603"/>
      <c r="H26" s="603"/>
      <c r="I26" s="603"/>
      <c r="J26" s="603"/>
      <c r="K26" s="603"/>
      <c r="L26" s="603"/>
      <c r="N26" s="161"/>
      <c r="O26" s="124"/>
      <c r="P26" s="124"/>
      <c r="Q26" s="124"/>
      <c r="R26" s="124"/>
      <c r="S26" s="124"/>
    </row>
    <row r="27" spans="2:19" ht="20" customHeight="1">
      <c r="B27" s="128"/>
      <c r="C27" s="128"/>
      <c r="D27" s="128"/>
      <c r="E27" s="128"/>
      <c r="F27" s="128"/>
      <c r="G27" s="598"/>
      <c r="H27" s="598"/>
      <c r="I27" s="598"/>
      <c r="J27" s="598"/>
      <c r="K27" s="598"/>
      <c r="L27" s="598"/>
      <c r="N27" s="162"/>
    </row>
    <row r="28" spans="2:19" ht="20" customHeight="1">
      <c r="B28" s="128"/>
      <c r="C28" s="128"/>
      <c r="D28" s="128"/>
      <c r="E28" s="128"/>
      <c r="F28" s="128"/>
      <c r="G28" s="598"/>
      <c r="H28" s="598"/>
      <c r="I28" s="598"/>
      <c r="J28" s="598"/>
      <c r="K28" s="598"/>
      <c r="L28" s="598"/>
      <c r="N28" s="162"/>
    </row>
    <row r="29" spans="2:19" ht="20" customHeight="1">
      <c r="B29" s="128"/>
      <c r="C29" s="128"/>
      <c r="D29" s="128"/>
      <c r="E29" s="128"/>
      <c r="F29" s="128"/>
      <c r="G29" s="598"/>
      <c r="H29" s="598"/>
      <c r="I29" s="598"/>
      <c r="J29" s="598"/>
      <c r="K29" s="598"/>
      <c r="L29" s="598"/>
      <c r="N29" s="162"/>
    </row>
    <row r="30" spans="2:19" ht="20" customHeight="1">
      <c r="B30" s="128"/>
      <c r="C30" s="128"/>
      <c r="D30" s="128"/>
      <c r="E30" s="128"/>
      <c r="F30" s="128"/>
      <c r="G30" s="598"/>
      <c r="H30" s="598"/>
      <c r="I30" s="598"/>
      <c r="J30" s="598"/>
      <c r="K30" s="598"/>
      <c r="L30" s="598"/>
      <c r="N30" s="162"/>
    </row>
    <row r="31" spans="2:19" ht="20" customHeight="1">
      <c r="B31" s="128"/>
      <c r="C31" s="128"/>
      <c r="D31" s="128"/>
      <c r="E31" s="128"/>
      <c r="F31" s="128"/>
      <c r="G31" s="598"/>
      <c r="H31" s="598"/>
      <c r="I31" s="598"/>
      <c r="J31" s="598"/>
      <c r="K31" s="598"/>
      <c r="L31" s="598"/>
      <c r="N31" s="162"/>
    </row>
    <row r="32" spans="2:19" ht="20" customHeight="1">
      <c r="B32" s="128"/>
      <c r="C32" s="128"/>
      <c r="D32" s="128"/>
      <c r="E32" s="128"/>
      <c r="F32" s="128"/>
      <c r="G32" s="609"/>
      <c r="H32" s="609"/>
      <c r="I32" s="609"/>
      <c r="J32" s="609"/>
      <c r="K32" s="609"/>
      <c r="L32" s="609"/>
      <c r="N32" s="162"/>
    </row>
    <row r="33" spans="2:19" ht="20" customHeight="1">
      <c r="B33" s="128"/>
      <c r="C33" s="128"/>
      <c r="D33" s="128"/>
      <c r="E33" s="128"/>
      <c r="F33" s="128"/>
      <c r="G33" s="598"/>
      <c r="H33" s="598"/>
      <c r="I33" s="598"/>
      <c r="J33" s="598"/>
      <c r="K33" s="598"/>
      <c r="L33" s="598"/>
    </row>
    <row r="34" spans="2:19" ht="20" customHeight="1">
      <c r="B34" s="128"/>
      <c r="C34" s="128"/>
      <c r="D34" s="130"/>
      <c r="E34" s="130"/>
      <c r="F34" s="130"/>
      <c r="G34" s="609"/>
      <c r="H34" s="609"/>
      <c r="I34" s="609"/>
      <c r="J34" s="609"/>
      <c r="K34" s="609"/>
      <c r="L34" s="609"/>
    </row>
    <row r="35" spans="2:19" ht="20" customHeight="1">
      <c r="B35" s="128"/>
      <c r="C35" s="128"/>
      <c r="D35" s="130"/>
      <c r="E35" s="130"/>
      <c r="F35" s="130"/>
      <c r="G35" s="609"/>
      <c r="H35" s="609"/>
      <c r="I35" s="609"/>
      <c r="J35" s="609"/>
      <c r="K35" s="609"/>
      <c r="L35" s="609"/>
    </row>
    <row r="36" spans="2:19" ht="20" customHeight="1"/>
    <row r="37" spans="2:19" s="124" customFormat="1" ht="34" customHeight="1">
      <c r="B37" s="610"/>
      <c r="C37" s="600"/>
      <c r="D37" s="600"/>
      <c r="E37" s="600"/>
      <c r="F37" s="600"/>
      <c r="G37" s="600"/>
      <c r="H37" s="600"/>
      <c r="I37" s="600"/>
      <c r="J37" s="600"/>
      <c r="K37" s="600"/>
      <c r="L37" s="601"/>
      <c r="M37" s="123"/>
      <c r="N37" s="123"/>
      <c r="O37" s="123"/>
      <c r="P37" s="123"/>
      <c r="Q37" s="123"/>
      <c r="R37" s="123"/>
      <c r="S37" s="123"/>
    </row>
    <row r="38" spans="2:19" ht="20" customHeight="1">
      <c r="B38" s="127"/>
      <c r="C38" s="127"/>
      <c r="D38" s="127"/>
      <c r="E38" s="127"/>
      <c r="F38" s="127"/>
      <c r="G38" s="603"/>
      <c r="H38" s="603"/>
      <c r="I38" s="603"/>
      <c r="J38" s="603"/>
      <c r="K38" s="603"/>
      <c r="L38" s="603"/>
      <c r="N38" s="124"/>
      <c r="O38" s="124"/>
      <c r="P38" s="124"/>
      <c r="Q38" s="124"/>
      <c r="R38" s="124"/>
      <c r="S38" s="124"/>
    </row>
    <row r="39" spans="2:19" ht="20" customHeight="1">
      <c r="B39" s="128"/>
      <c r="C39" s="128"/>
      <c r="D39" s="128"/>
      <c r="E39" s="128"/>
      <c r="F39" s="128"/>
      <c r="G39" s="598"/>
      <c r="H39" s="598"/>
      <c r="I39" s="598"/>
      <c r="J39" s="598"/>
      <c r="K39" s="598"/>
      <c r="L39" s="598"/>
    </row>
    <row r="40" spans="2:19" ht="20" customHeight="1">
      <c r="B40" s="128"/>
      <c r="C40" s="128"/>
      <c r="D40" s="128"/>
      <c r="E40" s="128"/>
      <c r="F40" s="128"/>
      <c r="G40" s="598"/>
      <c r="H40" s="598"/>
      <c r="I40" s="598"/>
      <c r="J40" s="598"/>
      <c r="K40" s="598"/>
      <c r="L40" s="598"/>
    </row>
    <row r="41" spans="2:19" ht="20" customHeight="1">
      <c r="B41" s="128"/>
      <c r="C41" s="128"/>
      <c r="D41" s="128"/>
      <c r="E41" s="128"/>
      <c r="F41" s="128"/>
      <c r="G41" s="598"/>
      <c r="H41" s="598"/>
      <c r="I41" s="598"/>
      <c r="J41" s="598"/>
      <c r="K41" s="598"/>
      <c r="L41" s="598"/>
    </row>
    <row r="42" spans="2:19" ht="20" customHeight="1">
      <c r="B42" s="128"/>
      <c r="C42" s="128"/>
      <c r="D42" s="128"/>
      <c r="E42" s="128"/>
      <c r="F42" s="128"/>
      <c r="G42" s="609"/>
      <c r="H42" s="609"/>
      <c r="I42" s="609"/>
      <c r="J42" s="609"/>
      <c r="K42" s="609"/>
      <c r="L42" s="609"/>
    </row>
    <row r="43" spans="2:19" ht="20" customHeight="1"/>
    <row r="44" spans="2:19" s="124" customFormat="1" ht="34" customHeight="1">
      <c r="B44" s="608"/>
      <c r="C44" s="600"/>
      <c r="D44" s="600"/>
      <c r="E44" s="600"/>
      <c r="F44" s="600"/>
      <c r="G44" s="600"/>
      <c r="H44" s="600"/>
      <c r="I44" s="600"/>
      <c r="J44" s="600"/>
      <c r="K44" s="600"/>
      <c r="L44" s="601"/>
      <c r="M44" s="123"/>
      <c r="N44" s="123"/>
      <c r="O44" s="123"/>
      <c r="P44" s="123"/>
      <c r="Q44" s="123"/>
      <c r="R44" s="123"/>
      <c r="S44" s="123"/>
    </row>
    <row r="45" spans="2:19" ht="20" customHeight="1">
      <c r="B45" s="127"/>
      <c r="C45" s="127"/>
      <c r="D45" s="127"/>
      <c r="E45" s="127"/>
      <c r="F45" s="127"/>
      <c r="G45" s="603"/>
      <c r="H45" s="603"/>
      <c r="I45" s="603"/>
      <c r="J45" s="603"/>
      <c r="K45" s="603"/>
      <c r="L45" s="603"/>
      <c r="M45" s="124"/>
      <c r="N45" s="124"/>
      <c r="O45" s="124"/>
      <c r="P45" s="124"/>
      <c r="Q45" s="124"/>
      <c r="R45" s="124"/>
      <c r="S45" s="124"/>
    </row>
    <row r="46" spans="2:19" ht="20" customHeight="1">
      <c r="B46" s="128"/>
      <c r="C46" s="128"/>
      <c r="D46" s="130"/>
      <c r="E46" s="130"/>
      <c r="F46" s="130"/>
      <c r="G46" s="598"/>
      <c r="H46" s="598"/>
      <c r="I46" s="598"/>
      <c r="J46" s="598"/>
      <c r="K46" s="598"/>
      <c r="L46" s="598"/>
    </row>
    <row r="47" spans="2:19" ht="20" customHeight="1">
      <c r="B47" s="128"/>
      <c r="C47" s="128"/>
      <c r="D47" s="130"/>
      <c r="E47" s="130"/>
      <c r="F47" s="130"/>
      <c r="G47" s="609"/>
      <c r="H47" s="609"/>
      <c r="I47" s="609"/>
      <c r="J47" s="609"/>
      <c r="K47" s="609"/>
      <c r="L47" s="609"/>
    </row>
    <row r="48" spans="2:19" ht="20" customHeight="1">
      <c r="B48" s="128"/>
      <c r="C48" s="128"/>
      <c r="D48" s="130"/>
      <c r="E48" s="130"/>
      <c r="F48" s="130"/>
      <c r="G48" s="609"/>
      <c r="H48" s="609"/>
      <c r="I48" s="609"/>
      <c r="J48" s="609"/>
      <c r="K48" s="609"/>
      <c r="L48" s="609"/>
    </row>
    <row r="49" spans="2:19" ht="20" customHeight="1">
      <c r="B49" s="128"/>
      <c r="C49" s="128"/>
      <c r="D49" s="130"/>
      <c r="E49" s="130"/>
      <c r="F49" s="130"/>
      <c r="G49" s="598"/>
      <c r="H49" s="598"/>
      <c r="I49" s="598"/>
      <c r="J49" s="598"/>
      <c r="K49" s="598"/>
      <c r="L49" s="598"/>
    </row>
    <row r="50" spans="2:19" ht="20" customHeight="1">
      <c r="B50" s="128"/>
      <c r="C50" s="128"/>
      <c r="D50" s="130"/>
      <c r="E50" s="130"/>
      <c r="F50" s="130"/>
      <c r="G50" s="609"/>
      <c r="H50" s="609"/>
      <c r="I50" s="609"/>
      <c r="J50" s="609"/>
      <c r="K50" s="609"/>
      <c r="L50" s="609"/>
    </row>
    <row r="51" spans="2:19" ht="20" customHeight="1">
      <c r="B51" s="125"/>
      <c r="C51" s="128"/>
      <c r="D51" s="130"/>
      <c r="E51" s="130"/>
      <c r="F51" s="130"/>
      <c r="G51" s="609"/>
      <c r="H51" s="609"/>
      <c r="I51" s="609"/>
      <c r="J51" s="609"/>
      <c r="K51" s="609"/>
      <c r="L51" s="609"/>
    </row>
    <row r="52" spans="2:19" ht="20" customHeight="1">
      <c r="B52" s="128"/>
      <c r="C52" s="128"/>
      <c r="D52" s="130"/>
      <c r="E52" s="130"/>
      <c r="F52" s="130"/>
      <c r="G52" s="598"/>
      <c r="H52" s="598"/>
      <c r="I52" s="598"/>
      <c r="J52" s="598"/>
      <c r="K52" s="598"/>
      <c r="L52" s="598"/>
    </row>
    <row r="53" spans="2:19" ht="20" customHeight="1">
      <c r="B53" s="128"/>
      <c r="C53" s="128"/>
      <c r="D53" s="130"/>
      <c r="E53" s="130"/>
      <c r="F53" s="130"/>
      <c r="G53" s="609"/>
      <c r="H53" s="609"/>
      <c r="I53" s="609"/>
      <c r="J53" s="609"/>
      <c r="K53" s="609"/>
      <c r="L53" s="609"/>
    </row>
    <row r="54" spans="2:19" ht="20" customHeight="1">
      <c r="B54" s="128"/>
      <c r="C54" s="128"/>
      <c r="D54" s="130"/>
      <c r="E54" s="130"/>
      <c r="F54" s="130"/>
      <c r="G54" s="598"/>
      <c r="H54" s="598"/>
      <c r="I54" s="598"/>
      <c r="J54" s="598"/>
      <c r="K54" s="598"/>
      <c r="L54" s="598"/>
    </row>
    <row r="55" spans="2:19" ht="20" customHeight="1">
      <c r="B55" s="128"/>
      <c r="C55" s="128"/>
      <c r="D55" s="130"/>
      <c r="E55" s="130"/>
      <c r="F55" s="130"/>
      <c r="G55" s="609"/>
      <c r="H55" s="609"/>
      <c r="I55" s="609"/>
      <c r="J55" s="609"/>
      <c r="K55" s="609"/>
      <c r="L55" s="609"/>
    </row>
    <row r="56" spans="2:19" ht="20" customHeight="1"/>
    <row r="57" spans="2:19" s="124" customFormat="1" ht="34" customHeight="1">
      <c r="B57" s="611"/>
      <c r="C57" s="597"/>
      <c r="D57" s="597"/>
      <c r="E57" s="597"/>
      <c r="F57" s="597"/>
      <c r="G57" s="597"/>
      <c r="H57" s="597"/>
      <c r="I57" s="597"/>
      <c r="J57" s="597"/>
      <c r="K57" s="597"/>
      <c r="L57" s="597"/>
      <c r="M57" s="123"/>
      <c r="N57" s="123"/>
      <c r="O57" s="123"/>
      <c r="P57" s="123"/>
      <c r="Q57" s="123"/>
      <c r="R57" s="123"/>
      <c r="S57" s="123"/>
    </row>
    <row r="58" spans="2:19" ht="20" customHeight="1">
      <c r="B58" s="127"/>
      <c r="C58" s="127"/>
      <c r="D58" s="127"/>
      <c r="E58" s="127"/>
      <c r="F58" s="127"/>
      <c r="G58" s="603"/>
      <c r="H58" s="603"/>
      <c r="I58" s="603"/>
      <c r="J58" s="603"/>
      <c r="K58" s="603"/>
      <c r="L58" s="603"/>
      <c r="M58" s="124"/>
      <c r="N58" s="124"/>
      <c r="O58" s="124"/>
      <c r="P58" s="124"/>
      <c r="Q58" s="124"/>
      <c r="R58" s="124"/>
      <c r="S58" s="124"/>
    </row>
    <row r="59" spans="2:19" ht="20" customHeight="1">
      <c r="B59" s="128"/>
      <c r="C59" s="128"/>
      <c r="D59" s="128"/>
      <c r="E59" s="128"/>
      <c r="F59" s="128"/>
      <c r="G59" s="598"/>
      <c r="H59" s="598"/>
      <c r="I59" s="598"/>
      <c r="J59" s="598"/>
      <c r="K59" s="598"/>
      <c r="L59" s="598"/>
    </row>
    <row r="60" spans="2:19" ht="20" customHeight="1">
      <c r="B60" s="128"/>
      <c r="C60" s="128"/>
      <c r="D60" s="128"/>
      <c r="E60" s="128"/>
      <c r="F60" s="128"/>
      <c r="G60" s="598"/>
      <c r="H60" s="598"/>
      <c r="I60" s="598"/>
      <c r="J60" s="598"/>
      <c r="K60" s="598"/>
      <c r="L60" s="598"/>
    </row>
    <row r="61" spans="2:19" ht="20" customHeight="1">
      <c r="B61" s="128"/>
      <c r="C61" s="128"/>
      <c r="D61" s="128"/>
      <c r="E61" s="128"/>
      <c r="F61" s="128"/>
      <c r="G61" s="598"/>
      <c r="H61" s="598"/>
      <c r="I61" s="598"/>
      <c r="J61" s="598"/>
      <c r="K61" s="598"/>
      <c r="L61" s="598"/>
    </row>
    <row r="62" spans="2:19" ht="20" customHeight="1">
      <c r="B62" s="128"/>
      <c r="C62" s="128"/>
      <c r="D62" s="128"/>
      <c r="E62" s="128"/>
      <c r="F62" s="128"/>
      <c r="G62" s="598"/>
      <c r="H62" s="598"/>
      <c r="I62" s="598"/>
      <c r="J62" s="598"/>
      <c r="K62" s="598"/>
      <c r="L62" s="598"/>
    </row>
    <row r="63" spans="2:19" ht="20" customHeight="1">
      <c r="B63" s="128"/>
      <c r="C63" s="128"/>
      <c r="D63" s="128"/>
      <c r="E63" s="128"/>
      <c r="F63" s="128"/>
      <c r="G63" s="598"/>
      <c r="H63" s="598"/>
      <c r="I63" s="598"/>
      <c r="J63" s="598"/>
      <c r="K63" s="598"/>
      <c r="L63" s="598"/>
    </row>
    <row r="64" spans="2:19" ht="20" customHeight="1">
      <c r="B64" s="128"/>
      <c r="C64" s="128"/>
      <c r="D64" s="128"/>
      <c r="E64" s="128"/>
      <c r="F64" s="128"/>
      <c r="G64" s="598"/>
      <c r="H64" s="598"/>
      <c r="I64" s="598"/>
      <c r="J64" s="598"/>
      <c r="K64" s="598"/>
      <c r="L64" s="598"/>
    </row>
    <row r="65" spans="2:19" ht="20" customHeight="1">
      <c r="B65" s="128"/>
      <c r="C65" s="128"/>
      <c r="D65" s="128"/>
      <c r="E65" s="128"/>
      <c r="F65" s="128"/>
      <c r="G65" s="598"/>
      <c r="H65" s="598"/>
      <c r="I65" s="598"/>
      <c r="J65" s="598"/>
      <c r="K65" s="598"/>
      <c r="L65" s="598"/>
    </row>
    <row r="66" spans="2:19" ht="20" customHeight="1">
      <c r="B66" s="128"/>
      <c r="C66" s="128"/>
      <c r="D66" s="128"/>
      <c r="E66" s="128"/>
      <c r="F66" s="128"/>
      <c r="G66" s="598"/>
      <c r="H66" s="598"/>
      <c r="I66" s="598"/>
      <c r="J66" s="598"/>
      <c r="K66" s="598"/>
      <c r="L66" s="598"/>
    </row>
    <row r="67" spans="2:19" ht="20" customHeight="1">
      <c r="B67" s="128"/>
      <c r="C67" s="128"/>
      <c r="D67" s="128"/>
      <c r="E67" s="128"/>
      <c r="F67" s="128"/>
      <c r="G67" s="598"/>
      <c r="H67" s="598"/>
      <c r="I67" s="598"/>
      <c r="J67" s="598"/>
      <c r="K67" s="598"/>
      <c r="L67" s="598"/>
    </row>
    <row r="68" spans="2:19" ht="20" customHeight="1">
      <c r="B68" s="128"/>
      <c r="C68" s="128"/>
      <c r="D68" s="128"/>
      <c r="E68" s="128"/>
      <c r="F68" s="128"/>
      <c r="G68" s="598"/>
      <c r="H68" s="598"/>
      <c r="I68" s="598"/>
      <c r="J68" s="598"/>
      <c r="K68" s="598"/>
      <c r="L68" s="598"/>
    </row>
    <row r="69" spans="2:19" ht="20" customHeight="1">
      <c r="B69" s="128"/>
      <c r="C69" s="128"/>
      <c r="D69" s="128"/>
      <c r="E69" s="128"/>
      <c r="F69" s="128"/>
      <c r="G69" s="598"/>
      <c r="H69" s="598"/>
      <c r="I69" s="598"/>
      <c r="J69" s="598"/>
      <c r="K69" s="598"/>
      <c r="L69" s="598"/>
    </row>
    <row r="70" spans="2:19" ht="20" customHeight="1">
      <c r="B70" s="128"/>
      <c r="C70" s="128"/>
      <c r="D70" s="128"/>
      <c r="E70" s="128"/>
      <c r="F70" s="128"/>
      <c r="G70" s="598"/>
      <c r="H70" s="598"/>
      <c r="I70" s="598"/>
      <c r="J70" s="598"/>
      <c r="K70" s="598"/>
      <c r="L70" s="598"/>
    </row>
    <row r="71" spans="2:19" ht="20" customHeight="1">
      <c r="B71" s="128"/>
      <c r="C71" s="128"/>
      <c r="D71" s="128"/>
      <c r="E71" s="128"/>
      <c r="F71" s="128"/>
      <c r="G71" s="598"/>
      <c r="H71" s="598"/>
      <c r="I71" s="598"/>
      <c r="J71" s="598"/>
      <c r="K71" s="598"/>
      <c r="L71" s="598"/>
    </row>
    <row r="72" spans="2:19" ht="20" customHeight="1">
      <c r="B72" s="128"/>
      <c r="C72" s="128"/>
      <c r="D72" s="128"/>
      <c r="E72" s="128"/>
      <c r="F72" s="128"/>
      <c r="G72" s="598"/>
      <c r="H72" s="598"/>
      <c r="I72" s="598"/>
      <c r="J72" s="598"/>
      <c r="K72" s="598"/>
      <c r="L72" s="598"/>
    </row>
    <row r="73" spans="2:19" ht="20" customHeight="1">
      <c r="B73" s="128"/>
      <c r="C73" s="128"/>
      <c r="D73" s="128"/>
      <c r="E73" s="128"/>
      <c r="F73" s="128"/>
      <c r="G73" s="598"/>
      <c r="H73" s="598"/>
      <c r="I73" s="598"/>
      <c r="J73" s="598"/>
      <c r="K73" s="598"/>
      <c r="L73" s="598"/>
    </row>
    <row r="74" spans="2:19" ht="20" customHeight="1">
      <c r="B74" s="128"/>
      <c r="C74" s="128"/>
      <c r="D74" s="128"/>
      <c r="E74" s="128"/>
      <c r="F74" s="128"/>
      <c r="G74" s="598"/>
      <c r="H74" s="598"/>
      <c r="I74" s="598"/>
      <c r="J74" s="598"/>
      <c r="K74" s="598"/>
      <c r="L74" s="598"/>
    </row>
    <row r="75" spans="2:19" ht="20" customHeight="1"/>
    <row r="76" spans="2:19" s="124" customFormat="1" ht="34" customHeight="1">
      <c r="B76" s="597"/>
      <c r="C76" s="597"/>
      <c r="D76" s="597"/>
      <c r="E76" s="597"/>
      <c r="F76" s="597"/>
      <c r="G76" s="597"/>
      <c r="H76" s="597"/>
      <c r="I76" s="597"/>
      <c r="J76" s="597"/>
      <c r="K76" s="597"/>
      <c r="L76" s="597"/>
      <c r="M76" s="123"/>
      <c r="N76" s="123"/>
      <c r="O76" s="123"/>
      <c r="P76" s="123"/>
      <c r="Q76" s="123"/>
      <c r="R76" s="123"/>
      <c r="S76" s="123"/>
    </row>
    <row r="77" spans="2:19" ht="20" customHeight="1">
      <c r="B77" s="127"/>
      <c r="C77" s="127"/>
      <c r="D77" s="127"/>
      <c r="E77" s="127"/>
      <c r="F77" s="127"/>
      <c r="G77" s="603"/>
      <c r="H77" s="603"/>
      <c r="I77" s="603"/>
      <c r="J77" s="603"/>
      <c r="K77" s="603"/>
      <c r="L77" s="603"/>
      <c r="M77" s="124"/>
      <c r="N77" s="124"/>
      <c r="O77" s="124"/>
      <c r="P77" s="124"/>
      <c r="Q77" s="124"/>
      <c r="R77" s="124"/>
      <c r="S77" s="124"/>
    </row>
    <row r="78" spans="2:19" ht="20" customHeight="1">
      <c r="B78" s="128"/>
      <c r="C78" s="128"/>
      <c r="D78" s="128"/>
      <c r="E78" s="128"/>
      <c r="F78" s="128"/>
      <c r="G78" s="598"/>
      <c r="H78" s="598"/>
      <c r="I78" s="598"/>
      <c r="J78" s="598"/>
      <c r="K78" s="598"/>
      <c r="L78" s="598"/>
    </row>
    <row r="79" spans="2:19" ht="20" customHeight="1">
      <c r="B79" s="128"/>
      <c r="C79" s="128"/>
      <c r="D79" s="128"/>
      <c r="E79" s="128"/>
      <c r="F79" s="128"/>
      <c r="G79" s="598"/>
      <c r="H79" s="598"/>
      <c r="I79" s="598"/>
      <c r="J79" s="598"/>
      <c r="K79" s="598"/>
      <c r="L79" s="598"/>
    </row>
    <row r="80" spans="2:19" ht="20" customHeight="1">
      <c r="B80" s="128"/>
      <c r="C80" s="130"/>
      <c r="D80" s="130"/>
      <c r="E80" s="130"/>
      <c r="F80" s="128"/>
      <c r="G80" s="598"/>
      <c r="H80" s="598"/>
      <c r="I80" s="598"/>
      <c r="J80" s="598"/>
      <c r="K80" s="598"/>
      <c r="L80" s="598"/>
    </row>
    <row r="81" spans="2:12" ht="20" customHeight="1">
      <c r="B81" s="128"/>
      <c r="C81" s="128"/>
      <c r="D81" s="128"/>
      <c r="E81" s="128"/>
      <c r="F81" s="128"/>
      <c r="G81" s="598"/>
      <c r="H81" s="598"/>
      <c r="I81" s="598"/>
      <c r="J81" s="598"/>
      <c r="K81" s="598"/>
      <c r="L81" s="598"/>
    </row>
    <row r="82" spans="2:12" ht="20" customHeight="1">
      <c r="B82" s="128"/>
      <c r="C82" s="128"/>
      <c r="D82" s="128"/>
      <c r="E82" s="128"/>
      <c r="F82" s="128"/>
      <c r="G82" s="598"/>
      <c r="H82" s="598"/>
      <c r="I82" s="598"/>
      <c r="J82" s="598"/>
      <c r="K82" s="598"/>
      <c r="L82" s="598"/>
    </row>
    <row r="83" spans="2:12" ht="20" customHeight="1">
      <c r="B83" s="128"/>
      <c r="C83" s="128"/>
      <c r="D83" s="128"/>
      <c r="E83" s="128"/>
      <c r="F83" s="128"/>
      <c r="G83" s="598"/>
      <c r="H83" s="598"/>
      <c r="I83" s="598"/>
      <c r="J83" s="598"/>
      <c r="K83" s="598"/>
      <c r="L83" s="598"/>
    </row>
    <row r="84" spans="2:12" ht="20" customHeight="1">
      <c r="B84" s="128"/>
      <c r="C84" s="128"/>
      <c r="D84" s="128"/>
      <c r="E84" s="128"/>
      <c r="F84" s="128"/>
      <c r="G84" s="598"/>
      <c r="H84" s="598"/>
      <c r="I84" s="598"/>
      <c r="J84" s="598"/>
      <c r="K84" s="598"/>
      <c r="L84" s="598"/>
    </row>
    <row r="85" spans="2:12" ht="20" customHeight="1">
      <c r="B85" s="128"/>
      <c r="C85" s="128"/>
      <c r="D85" s="128"/>
      <c r="E85" s="128"/>
      <c r="F85" s="128"/>
      <c r="G85" s="598"/>
      <c r="H85" s="598"/>
      <c r="I85" s="598"/>
      <c r="J85" s="598"/>
      <c r="K85" s="598"/>
      <c r="L85" s="598"/>
    </row>
    <row r="86" spans="2:12" ht="20" customHeight="1">
      <c r="B86" s="128"/>
      <c r="C86" s="128"/>
      <c r="D86" s="128"/>
      <c r="E86" s="128"/>
      <c r="F86" s="128"/>
      <c r="G86" s="598"/>
      <c r="H86" s="598"/>
      <c r="I86" s="598"/>
      <c r="J86" s="598"/>
      <c r="K86" s="598"/>
      <c r="L86" s="598"/>
    </row>
    <row r="87" spans="2:12" ht="20" customHeight="1">
      <c r="B87" s="128"/>
      <c r="C87" s="128"/>
      <c r="D87" s="128"/>
      <c r="E87" s="128"/>
      <c r="F87" s="128"/>
      <c r="G87" s="598"/>
      <c r="H87" s="598"/>
      <c r="I87" s="598"/>
      <c r="J87" s="598"/>
      <c r="K87" s="598"/>
      <c r="L87" s="598"/>
    </row>
    <row r="88" spans="2:12" ht="20" customHeight="1">
      <c r="B88" s="128"/>
      <c r="C88" s="128"/>
      <c r="D88" s="128"/>
      <c r="E88" s="128"/>
      <c r="F88" s="128"/>
      <c r="G88" s="598"/>
      <c r="H88" s="598"/>
      <c r="I88" s="598"/>
      <c r="J88" s="598"/>
      <c r="K88" s="598"/>
      <c r="L88" s="598"/>
    </row>
    <row r="89" spans="2:12" ht="20" customHeight="1">
      <c r="B89" s="128"/>
      <c r="C89" s="128"/>
      <c r="D89" s="128"/>
      <c r="E89" s="128"/>
      <c r="F89" s="128"/>
      <c r="G89" s="598"/>
      <c r="H89" s="598"/>
      <c r="I89" s="598"/>
      <c r="J89" s="598"/>
      <c r="K89" s="598"/>
      <c r="L89" s="598"/>
    </row>
    <row r="90" spans="2:12" ht="20" customHeight="1">
      <c r="B90" s="128"/>
      <c r="C90" s="128"/>
      <c r="D90" s="128"/>
      <c r="E90" s="128"/>
      <c r="F90" s="128"/>
      <c r="G90" s="598"/>
      <c r="H90" s="598"/>
      <c r="I90" s="598"/>
      <c r="J90" s="598"/>
      <c r="K90" s="598"/>
      <c r="L90" s="598"/>
    </row>
    <row r="91" spans="2:12" ht="20" customHeight="1">
      <c r="B91" s="128"/>
      <c r="C91" s="128"/>
      <c r="D91" s="128"/>
      <c r="E91" s="128"/>
      <c r="F91" s="128"/>
      <c r="G91" s="598"/>
      <c r="H91" s="598"/>
      <c r="I91" s="598"/>
      <c r="J91" s="598"/>
      <c r="K91" s="598"/>
      <c r="L91" s="598"/>
    </row>
    <row r="92" spans="2:12" ht="20" customHeight="1">
      <c r="B92" s="128"/>
      <c r="C92" s="128"/>
      <c r="D92" s="128"/>
      <c r="E92" s="128"/>
      <c r="F92" s="128"/>
      <c r="G92" s="598"/>
      <c r="H92" s="598"/>
      <c r="I92" s="598"/>
      <c r="J92" s="598"/>
      <c r="K92" s="598"/>
      <c r="L92" s="598"/>
    </row>
    <row r="93" spans="2:12" ht="20" customHeight="1">
      <c r="B93" s="128"/>
      <c r="C93" s="128"/>
      <c r="D93" s="128"/>
      <c r="E93" s="128"/>
      <c r="F93" s="128"/>
      <c r="G93" s="598"/>
      <c r="H93" s="598"/>
      <c r="I93" s="598"/>
      <c r="J93" s="598"/>
      <c r="K93" s="598"/>
      <c r="L93" s="598"/>
    </row>
    <row r="94" spans="2:12" ht="20" customHeight="1">
      <c r="B94" s="128"/>
      <c r="C94" s="128"/>
      <c r="D94" s="128"/>
      <c r="E94" s="128"/>
      <c r="F94" s="128"/>
      <c r="G94" s="598"/>
      <c r="H94" s="598"/>
      <c r="I94" s="598"/>
      <c r="J94" s="598"/>
      <c r="K94" s="598"/>
      <c r="L94" s="598"/>
    </row>
    <row r="95" spans="2:12" ht="20" customHeight="1">
      <c r="B95" s="128"/>
      <c r="C95" s="128"/>
      <c r="D95" s="128"/>
      <c r="E95" s="128"/>
      <c r="F95" s="128"/>
      <c r="G95" s="598"/>
      <c r="H95" s="598"/>
      <c r="I95" s="598"/>
      <c r="J95" s="598"/>
      <c r="K95" s="598"/>
      <c r="L95" s="598"/>
    </row>
    <row r="96" spans="2:12" ht="20" customHeight="1">
      <c r="B96" s="128"/>
      <c r="C96" s="128"/>
      <c r="D96" s="128"/>
      <c r="E96" s="128"/>
      <c r="F96" s="128"/>
      <c r="G96" s="598"/>
      <c r="H96" s="598"/>
      <c r="I96" s="598"/>
      <c r="J96" s="598"/>
      <c r="K96" s="598"/>
      <c r="L96" s="598"/>
    </row>
    <row r="97" spans="2:19" ht="20" customHeight="1">
      <c r="B97" s="128"/>
      <c r="C97" s="128"/>
      <c r="D97" s="128"/>
      <c r="E97" s="128"/>
      <c r="F97" s="128"/>
      <c r="G97" s="598"/>
      <c r="H97" s="598"/>
      <c r="I97" s="598"/>
      <c r="J97" s="598"/>
      <c r="K97" s="598"/>
      <c r="L97" s="598"/>
    </row>
    <row r="98" spans="2:19" ht="20" customHeight="1"/>
    <row r="99" spans="2:19" s="124" customFormat="1" ht="34" customHeight="1">
      <c r="E99" s="123"/>
      <c r="F99" s="123"/>
      <c r="G99" s="129"/>
      <c r="H99" s="123"/>
      <c r="I99" s="123"/>
      <c r="J99" s="123"/>
      <c r="K99" s="123"/>
      <c r="L99" s="123"/>
      <c r="M99" s="123"/>
      <c r="N99" s="123"/>
      <c r="O99" s="123"/>
      <c r="P99" s="123"/>
      <c r="Q99" s="123"/>
      <c r="R99" s="123"/>
      <c r="S99" s="123"/>
    </row>
    <row r="100" spans="2:19" ht="20" customHeight="1">
      <c r="O100" s="124"/>
      <c r="P100" s="124"/>
      <c r="Q100" s="124"/>
      <c r="R100" s="124"/>
      <c r="S100" s="124"/>
    </row>
    <row r="101" spans="2:19" ht="20" customHeight="1"/>
  </sheetData>
  <mergeCells count="99">
    <mergeCell ref="G97:L97"/>
    <mergeCell ref="G86:L86"/>
    <mergeCell ref="G87:L87"/>
    <mergeCell ref="G88:L88"/>
    <mergeCell ref="G89:L89"/>
    <mergeCell ref="G90:L90"/>
    <mergeCell ref="G91:L91"/>
    <mergeCell ref="G92:L92"/>
    <mergeCell ref="G93:L93"/>
    <mergeCell ref="G94:L94"/>
    <mergeCell ref="G95:L95"/>
    <mergeCell ref="G96:L96"/>
    <mergeCell ref="G85:L85"/>
    <mergeCell ref="G73:L73"/>
    <mergeCell ref="G74:L74"/>
    <mergeCell ref="B76:L76"/>
    <mergeCell ref="G77:L77"/>
    <mergeCell ref="G78:L78"/>
    <mergeCell ref="G79:L79"/>
    <mergeCell ref="G80:L80"/>
    <mergeCell ref="G81:L81"/>
    <mergeCell ref="G82:L82"/>
    <mergeCell ref="G83:L83"/>
    <mergeCell ref="G84:L84"/>
    <mergeCell ref="G72:L72"/>
    <mergeCell ref="G61:L61"/>
    <mergeCell ref="G62:L62"/>
    <mergeCell ref="G63:L63"/>
    <mergeCell ref="G64:L64"/>
    <mergeCell ref="G65:L65"/>
    <mergeCell ref="G66:L66"/>
    <mergeCell ref="G67:L67"/>
    <mergeCell ref="G68:L68"/>
    <mergeCell ref="G69:L69"/>
    <mergeCell ref="G70:L70"/>
    <mergeCell ref="G71:L71"/>
    <mergeCell ref="G60:L60"/>
    <mergeCell ref="G48:L48"/>
    <mergeCell ref="G49:L49"/>
    <mergeCell ref="G50:L50"/>
    <mergeCell ref="G51:L51"/>
    <mergeCell ref="G52:L52"/>
    <mergeCell ref="G53:L53"/>
    <mergeCell ref="G54:L54"/>
    <mergeCell ref="G55:L55"/>
    <mergeCell ref="B57:L57"/>
    <mergeCell ref="G58:L58"/>
    <mergeCell ref="G59:L59"/>
    <mergeCell ref="G47:L47"/>
    <mergeCell ref="G34:L34"/>
    <mergeCell ref="G35:L35"/>
    <mergeCell ref="B37:L37"/>
    <mergeCell ref="G38:L38"/>
    <mergeCell ref="G39:L39"/>
    <mergeCell ref="G40:L40"/>
    <mergeCell ref="G41:L41"/>
    <mergeCell ref="G42:L42"/>
    <mergeCell ref="B44:L44"/>
    <mergeCell ref="G45:L45"/>
    <mergeCell ref="G46:L46"/>
    <mergeCell ref="G33:L33"/>
    <mergeCell ref="G21:L21"/>
    <mergeCell ref="G22:L22"/>
    <mergeCell ref="G23:L23"/>
    <mergeCell ref="B25:L25"/>
    <mergeCell ref="G26:L26"/>
    <mergeCell ref="G27:L27"/>
    <mergeCell ref="G28:L28"/>
    <mergeCell ref="G29:L29"/>
    <mergeCell ref="G30:L30"/>
    <mergeCell ref="G31:L31"/>
    <mergeCell ref="G32:L32"/>
    <mergeCell ref="B20:L20"/>
    <mergeCell ref="E12:G12"/>
    <mergeCell ref="K12:O12"/>
    <mergeCell ref="P12:Q12"/>
    <mergeCell ref="E13:G13"/>
    <mergeCell ref="I13:J13"/>
    <mergeCell ref="K13:O13"/>
    <mergeCell ref="P13:Q13"/>
    <mergeCell ref="E14:G14"/>
    <mergeCell ref="E15:G15"/>
    <mergeCell ref="E16:G16"/>
    <mergeCell ref="E17:G17"/>
    <mergeCell ref="E18:G18"/>
    <mergeCell ref="E10:G10"/>
    <mergeCell ref="I10:J10"/>
    <mergeCell ref="K10:O10"/>
    <mergeCell ref="P10:Q10"/>
    <mergeCell ref="E11:G11"/>
    <mergeCell ref="I11:J11"/>
    <mergeCell ref="K11:O11"/>
    <mergeCell ref="P11:Q11"/>
    <mergeCell ref="B2:Q2"/>
    <mergeCell ref="B3:Q3"/>
    <mergeCell ref="B6:G6"/>
    <mergeCell ref="B7:G7"/>
    <mergeCell ref="B9:G9"/>
    <mergeCell ref="I9:Q9"/>
  </mergeCells>
  <phoneticPr fontId="17" type="noConversion"/>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BEC1-8E7C-6540-B4CB-83C0752A7319}">
  <sheetPr>
    <tabColor rgb="FF00B0F0"/>
  </sheetPr>
  <dimension ref="A1:M11"/>
  <sheetViews>
    <sheetView zoomScale="150" zoomScaleNormal="150" workbookViewId="0">
      <selection activeCell="A7" sqref="A7"/>
    </sheetView>
  </sheetViews>
  <sheetFormatPr baseColWidth="10" defaultColWidth="12.42578125" defaultRowHeight="17"/>
  <cols>
    <col min="1" max="1" width="20.42578125" style="1" customWidth="1"/>
    <col min="2" max="2" width="35.5703125" style="1" customWidth="1"/>
    <col min="3" max="3" width="32.42578125" style="1" bestFit="1" customWidth="1"/>
    <col min="4" max="4" width="32.42578125" style="1" customWidth="1"/>
    <col min="5" max="5" width="20.140625" style="1" customWidth="1"/>
    <col min="6" max="6" width="14" style="34" customWidth="1"/>
    <col min="7" max="7" width="15.85546875" style="34" customWidth="1"/>
    <col min="8" max="8" width="17.140625" style="34" customWidth="1"/>
    <col min="9" max="9" width="17" style="1" customWidth="1"/>
    <col min="10" max="10" width="12.85546875" style="1" bestFit="1" customWidth="1"/>
    <col min="11" max="11" width="9.42578125" style="1" customWidth="1"/>
    <col min="12" max="12" width="15.5703125" style="1" customWidth="1"/>
    <col min="13" max="13" width="17.85546875" style="1" customWidth="1"/>
    <col min="14" max="27" width="7.5703125" style="1" customWidth="1"/>
    <col min="28" max="16384" width="12.42578125" style="1"/>
  </cols>
  <sheetData>
    <row r="1" spans="1:13" ht="26">
      <c r="A1" s="612" t="s">
        <v>133</v>
      </c>
      <c r="B1" s="613"/>
    </row>
    <row r="2" spans="1:13">
      <c r="A2" s="41" t="s">
        <v>37</v>
      </c>
      <c r="B2" s="42" t="s">
        <v>38</v>
      </c>
      <c r="C2" s="42" t="s">
        <v>40</v>
      </c>
      <c r="D2" s="42" t="s">
        <v>530</v>
      </c>
      <c r="E2" s="42" t="s">
        <v>39</v>
      </c>
      <c r="F2" s="43" t="s">
        <v>41</v>
      </c>
      <c r="G2" s="43" t="s">
        <v>42</v>
      </c>
      <c r="H2" s="43" t="s">
        <v>43</v>
      </c>
      <c r="I2" s="44" t="s">
        <v>44</v>
      </c>
      <c r="J2" s="44" t="s">
        <v>45</v>
      </c>
      <c r="K2" s="44" t="s">
        <v>46</v>
      </c>
      <c r="L2" s="44" t="s">
        <v>47</v>
      </c>
      <c r="M2" s="44" t="s">
        <v>48</v>
      </c>
    </row>
    <row r="3" spans="1:13" ht="18">
      <c r="A3" s="38" t="s">
        <v>49</v>
      </c>
      <c r="B3" s="36"/>
      <c r="C3" s="6"/>
      <c r="D3" s="6" t="s">
        <v>531</v>
      </c>
      <c r="E3" s="6"/>
      <c r="F3" s="37"/>
      <c r="G3" s="37"/>
      <c r="H3" s="37"/>
      <c r="I3" s="2"/>
      <c r="J3" s="2"/>
      <c r="K3" s="2"/>
      <c r="L3" s="2"/>
      <c r="M3" s="2"/>
    </row>
    <row r="4" spans="1:13" ht="18">
      <c r="A4" s="38" t="s">
        <v>132</v>
      </c>
      <c r="B4" s="36"/>
      <c r="C4" s="6"/>
      <c r="D4" s="6"/>
      <c r="E4" s="6"/>
      <c r="F4" s="37"/>
      <c r="G4" s="37"/>
      <c r="H4" s="37"/>
      <c r="I4" s="2"/>
      <c r="J4" s="2"/>
      <c r="K4" s="2"/>
      <c r="L4" s="2"/>
      <c r="M4" s="2"/>
    </row>
    <row r="5" spans="1:13" ht="18">
      <c r="A5" s="38" t="s">
        <v>538</v>
      </c>
      <c r="B5" s="36"/>
      <c r="C5" s="6"/>
      <c r="D5" s="6"/>
      <c r="E5" s="6"/>
      <c r="F5" s="37"/>
      <c r="G5" s="37"/>
      <c r="H5" s="37"/>
      <c r="I5" s="2"/>
      <c r="J5" s="2"/>
      <c r="K5" s="2"/>
      <c r="L5" s="2"/>
      <c r="M5" s="2"/>
    </row>
    <row r="6" spans="1:13" ht="18">
      <c r="A6" s="38" t="s">
        <v>539</v>
      </c>
      <c r="B6" s="36"/>
      <c r="C6" s="6"/>
      <c r="D6" s="6"/>
      <c r="E6" s="6"/>
      <c r="F6" s="37"/>
      <c r="G6" s="37"/>
      <c r="H6" s="37"/>
      <c r="I6" s="2"/>
      <c r="J6" s="2"/>
      <c r="K6" s="2"/>
      <c r="L6" s="2"/>
      <c r="M6" s="2"/>
    </row>
    <row r="7" spans="1:13" ht="18">
      <c r="A7" s="35" t="s">
        <v>53</v>
      </c>
      <c r="B7" s="36" t="s">
        <v>131</v>
      </c>
      <c r="C7" s="6"/>
      <c r="D7" s="6"/>
      <c r="E7" s="6"/>
      <c r="F7" s="37">
        <v>4</v>
      </c>
      <c r="G7" s="37">
        <v>8</v>
      </c>
      <c r="H7" s="37">
        <v>100</v>
      </c>
      <c r="I7" s="2"/>
      <c r="J7" s="37"/>
      <c r="K7" s="37"/>
      <c r="L7" s="2"/>
      <c r="M7" s="2"/>
    </row>
    <row r="8" spans="1:13" ht="18">
      <c r="A8" s="35" t="s">
        <v>54</v>
      </c>
      <c r="B8" s="36" t="s">
        <v>131</v>
      </c>
      <c r="C8" s="6"/>
      <c r="D8" s="6"/>
      <c r="E8" s="6"/>
      <c r="F8" s="37">
        <v>4</v>
      </c>
      <c r="G8" s="37">
        <v>8</v>
      </c>
      <c r="H8" s="37">
        <v>100</v>
      </c>
      <c r="I8" s="2"/>
      <c r="J8" s="37"/>
      <c r="K8" s="37"/>
      <c r="L8" s="2"/>
      <c r="M8" s="2"/>
    </row>
    <row r="9" spans="1:13" ht="18">
      <c r="A9" s="35" t="s">
        <v>129</v>
      </c>
      <c r="B9" s="36" t="s">
        <v>131</v>
      </c>
      <c r="C9" s="6"/>
      <c r="D9" s="6"/>
      <c r="E9" s="6"/>
      <c r="F9" s="37">
        <v>4</v>
      </c>
      <c r="G9" s="37">
        <v>8</v>
      </c>
      <c r="H9" s="37">
        <v>100</v>
      </c>
      <c r="I9" s="2"/>
      <c r="J9" s="37"/>
      <c r="K9" s="37"/>
      <c r="L9" s="2"/>
      <c r="M9" s="2"/>
    </row>
    <row r="10" spans="1:13" ht="18">
      <c r="A10" s="35" t="s">
        <v>130</v>
      </c>
      <c r="B10" s="36" t="s">
        <v>131</v>
      </c>
      <c r="C10" s="6"/>
      <c r="D10" s="6"/>
      <c r="E10" s="6"/>
      <c r="F10" s="37">
        <v>4</v>
      </c>
      <c r="G10" s="37">
        <v>8</v>
      </c>
      <c r="H10" s="37">
        <v>100</v>
      </c>
      <c r="I10" s="2"/>
      <c r="J10" s="37"/>
      <c r="K10" s="37"/>
      <c r="L10" s="2"/>
      <c r="M10" s="2"/>
    </row>
    <row r="11" spans="1:13">
      <c r="A11" s="39"/>
      <c r="B11" s="40"/>
    </row>
  </sheetData>
  <mergeCells count="1">
    <mergeCell ref="A1:B1"/>
  </mergeCells>
  <phoneticPr fontId="17" type="noConversion"/>
  <conditionalFormatting sqref="C3:E10">
    <cfRule type="notContainsBlanks" dxfId="248" priority="1">
      <formula>LEN(TRIM(C3))&gt;0</formula>
    </cfRule>
    <cfRule type="containsBlanks" dxfId="247" priority="2">
      <formula>LEN(TRIM(C3))=0</formula>
    </cfRule>
    <cfRule type="expression" dxfId="246" priority="3">
      <formula>(MGMT_FEDERATION_Result="Excluded")</formula>
    </cfRule>
  </conditionalFormatting>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CEA5-40DB-7845-8049-C58C14E525F8}">
  <sheetPr>
    <tabColor theme="0" tint="-0.249977111117893"/>
  </sheetPr>
  <dimension ref="A1:G23"/>
  <sheetViews>
    <sheetView zoomScaleNormal="100" workbookViewId="0">
      <selection activeCell="G23" sqref="G23"/>
    </sheetView>
  </sheetViews>
  <sheetFormatPr baseColWidth="10" defaultColWidth="7.5703125" defaultRowHeight="15"/>
  <cols>
    <col min="1" max="1" width="20.85546875" style="180" customWidth="1"/>
    <col min="2" max="2" width="38.85546875" style="180" customWidth="1"/>
    <col min="3" max="4" width="40.5703125" style="180" customWidth="1"/>
    <col min="5" max="5" width="13.5703125" style="180" customWidth="1"/>
    <col min="6" max="6" width="7.5703125" style="180"/>
    <col min="7" max="7" width="10.5703125" style="180" customWidth="1"/>
    <col min="8" max="8" width="7.5703125" style="180"/>
    <col min="9" max="9" width="12.28515625" style="180" customWidth="1"/>
    <col min="10" max="16384" width="7.5703125" style="180"/>
  </cols>
  <sheetData>
    <row r="1" spans="1:7" ht="24">
      <c r="A1" s="179" t="s">
        <v>486</v>
      </c>
      <c r="B1" s="179"/>
      <c r="C1" s="179"/>
      <c r="D1" s="179"/>
      <c r="E1" s="179"/>
      <c r="F1" s="179"/>
      <c r="G1" s="179"/>
    </row>
    <row r="2" spans="1:7" ht="16">
      <c r="A2" s="181" t="s">
        <v>487</v>
      </c>
      <c r="B2" s="182" t="s">
        <v>488</v>
      </c>
      <c r="C2" s="181" t="s">
        <v>489</v>
      </c>
      <c r="D2" s="181"/>
      <c r="E2" s="183" t="s">
        <v>490</v>
      </c>
      <c r="F2" s="184"/>
      <c r="G2" s="185"/>
    </row>
    <row r="3" spans="1:7" ht="32">
      <c r="A3" s="186" t="s">
        <v>491</v>
      </c>
      <c r="B3" s="186" t="s">
        <v>492</v>
      </c>
      <c r="C3" s="186" t="s">
        <v>493</v>
      </c>
      <c r="D3" s="186"/>
      <c r="E3" s="186" t="s">
        <v>494</v>
      </c>
      <c r="F3" s="186" t="s">
        <v>495</v>
      </c>
      <c r="G3" s="186" t="s">
        <v>496</v>
      </c>
    </row>
    <row r="4" spans="1:7">
      <c r="A4" s="616" t="s">
        <v>497</v>
      </c>
      <c r="B4" s="617"/>
      <c r="C4" s="187"/>
      <c r="D4" s="187"/>
      <c r="E4" s="187"/>
      <c r="F4" s="187"/>
      <c r="G4" s="187"/>
    </row>
    <row r="5" spans="1:7">
      <c r="A5" s="188" t="s">
        <v>498</v>
      </c>
      <c r="B5" s="189"/>
      <c r="C5" s="189"/>
      <c r="D5" s="189"/>
      <c r="E5" s="189"/>
      <c r="F5" s="189"/>
      <c r="G5" s="189"/>
    </row>
    <row r="6" spans="1:7" ht="16">
      <c r="A6" s="618" t="s">
        <v>499</v>
      </c>
      <c r="B6" s="619"/>
      <c r="C6" s="190" t="s">
        <v>500</v>
      </c>
      <c r="D6" s="190" t="s">
        <v>558</v>
      </c>
      <c r="E6" s="191">
        <v>4</v>
      </c>
      <c r="F6" s="191">
        <v>4</v>
      </c>
      <c r="G6" s="191">
        <v>150</v>
      </c>
    </row>
    <row r="7" spans="1:7">
      <c r="A7" s="620" t="s">
        <v>501</v>
      </c>
      <c r="B7" s="621"/>
      <c r="C7" s="192"/>
      <c r="D7" s="192"/>
      <c r="E7" s="193"/>
      <c r="F7" s="193"/>
      <c r="G7" s="193"/>
    </row>
    <row r="8" spans="1:7" ht="16">
      <c r="A8" s="614" t="s">
        <v>502</v>
      </c>
      <c r="B8" s="615"/>
      <c r="C8" s="190" t="s">
        <v>500</v>
      </c>
      <c r="D8" s="190"/>
      <c r="E8" s="191">
        <v>16</v>
      </c>
      <c r="F8" s="191">
        <v>64</v>
      </c>
      <c r="G8" s="191">
        <v>700</v>
      </c>
    </row>
    <row r="9" spans="1:7" ht="16">
      <c r="A9" s="614" t="s">
        <v>503</v>
      </c>
      <c r="B9" s="615"/>
      <c r="C9" s="190" t="s">
        <v>500</v>
      </c>
      <c r="D9" s="190"/>
      <c r="E9" s="191">
        <v>12</v>
      </c>
      <c r="F9" s="191">
        <v>48</v>
      </c>
      <c r="G9" s="191">
        <v>300</v>
      </c>
    </row>
    <row r="10" spans="1:7" ht="16">
      <c r="A10" s="614" t="s">
        <v>504</v>
      </c>
      <c r="B10" s="615"/>
      <c r="C10" s="190" t="s">
        <v>500</v>
      </c>
      <c r="D10" s="190"/>
      <c r="E10" s="191">
        <v>12</v>
      </c>
      <c r="F10" s="191">
        <v>48</v>
      </c>
      <c r="G10" s="191">
        <v>300</v>
      </c>
    </row>
    <row r="11" spans="1:7" ht="16">
      <c r="A11" s="614" t="s">
        <v>505</v>
      </c>
      <c r="B11" s="615"/>
      <c r="C11" s="190" t="s">
        <v>500</v>
      </c>
      <c r="D11" s="190"/>
      <c r="E11" s="191">
        <v>12</v>
      </c>
      <c r="F11" s="191">
        <v>48</v>
      </c>
      <c r="G11" s="191">
        <v>300</v>
      </c>
    </row>
    <row r="12" spans="1:7" ht="16">
      <c r="A12" s="194" t="s">
        <v>559</v>
      </c>
      <c r="B12" s="195"/>
      <c r="C12" s="190" t="s">
        <v>500</v>
      </c>
      <c r="D12" s="190"/>
      <c r="E12" s="191">
        <v>16</v>
      </c>
      <c r="F12" s="191">
        <v>48</v>
      </c>
      <c r="G12" s="191">
        <v>300</v>
      </c>
    </row>
    <row r="13" spans="1:7" ht="16">
      <c r="A13" s="194" t="s">
        <v>560</v>
      </c>
      <c r="B13" s="195"/>
      <c r="C13" s="190" t="s">
        <v>500</v>
      </c>
      <c r="D13" s="190"/>
      <c r="E13" s="191">
        <v>4</v>
      </c>
      <c r="F13" s="191">
        <v>16</v>
      </c>
      <c r="G13" s="191">
        <v>300</v>
      </c>
    </row>
    <row r="14" spans="1:7" ht="16">
      <c r="A14" s="194" t="s">
        <v>565</v>
      </c>
      <c r="B14" s="195"/>
      <c r="C14" s="190" t="s">
        <v>500</v>
      </c>
      <c r="D14" s="190"/>
      <c r="E14" s="191">
        <v>8</v>
      </c>
      <c r="F14" s="191">
        <v>16</v>
      </c>
      <c r="G14" s="191">
        <v>100</v>
      </c>
    </row>
    <row r="15" spans="1:7" ht="16">
      <c r="A15" s="194" t="s">
        <v>566</v>
      </c>
      <c r="B15" s="195"/>
      <c r="C15" s="190" t="s">
        <v>500</v>
      </c>
      <c r="D15" s="190"/>
      <c r="E15" s="191">
        <v>12</v>
      </c>
      <c r="F15" s="191">
        <v>64</v>
      </c>
      <c r="G15" s="191">
        <v>300</v>
      </c>
    </row>
    <row r="16" spans="1:7" ht="16">
      <c r="A16" s="194"/>
      <c r="B16" s="195"/>
      <c r="C16" s="190"/>
      <c r="D16" s="190"/>
      <c r="E16" s="191">
        <v>12</v>
      </c>
      <c r="F16" s="191">
        <v>64</v>
      </c>
      <c r="G16" s="191">
        <v>300</v>
      </c>
    </row>
    <row r="17" spans="1:7" ht="16">
      <c r="A17" s="194"/>
      <c r="B17" s="195"/>
      <c r="C17" s="190"/>
      <c r="D17" s="190"/>
      <c r="E17" s="191">
        <v>12</v>
      </c>
      <c r="F17" s="191">
        <v>64</v>
      </c>
      <c r="G17" s="191">
        <v>300</v>
      </c>
    </row>
    <row r="18" spans="1:7" ht="16">
      <c r="A18" s="194" t="s">
        <v>567</v>
      </c>
      <c r="B18" s="195"/>
      <c r="C18" s="190" t="s">
        <v>500</v>
      </c>
      <c r="D18" s="190"/>
      <c r="E18" s="191">
        <v>16</v>
      </c>
      <c r="F18" s="191">
        <v>32</v>
      </c>
      <c r="G18" s="191">
        <v>530</v>
      </c>
    </row>
    <row r="19" spans="1:7" ht="16">
      <c r="A19" s="194" t="s">
        <v>568</v>
      </c>
      <c r="B19" s="195"/>
      <c r="C19" s="190" t="s">
        <v>500</v>
      </c>
      <c r="D19" s="190"/>
      <c r="E19" s="191">
        <v>16</v>
      </c>
      <c r="F19" s="191">
        <v>32</v>
      </c>
      <c r="G19" s="191">
        <v>530</v>
      </c>
    </row>
    <row r="20" spans="1:7" ht="16">
      <c r="A20" s="194" t="s">
        <v>569</v>
      </c>
      <c r="B20" s="195"/>
      <c r="C20" s="190" t="s">
        <v>500</v>
      </c>
      <c r="D20" s="190"/>
      <c r="E20" s="191">
        <v>16</v>
      </c>
      <c r="F20" s="191">
        <v>32</v>
      </c>
      <c r="G20" s="191">
        <v>530</v>
      </c>
    </row>
    <row r="21" spans="1:7" ht="16">
      <c r="A21" s="194"/>
      <c r="B21" s="195"/>
      <c r="C21" s="190"/>
      <c r="D21" s="190"/>
      <c r="E21" s="191"/>
      <c r="F21" s="191"/>
      <c r="G21" s="191"/>
    </row>
    <row r="22" spans="1:7" ht="16">
      <c r="A22" s="614" t="s">
        <v>505</v>
      </c>
      <c r="B22" s="615"/>
      <c r="C22" s="190" t="s">
        <v>500</v>
      </c>
      <c r="D22" s="190"/>
      <c r="E22" s="191">
        <v>12</v>
      </c>
      <c r="F22" s="191">
        <v>48</v>
      </c>
      <c r="G22" s="191">
        <v>300</v>
      </c>
    </row>
    <row r="23" spans="1:7" ht="16">
      <c r="A23" s="196"/>
      <c r="B23" s="196"/>
      <c r="C23" s="197" t="s">
        <v>506</v>
      </c>
      <c r="D23" s="197"/>
      <c r="E23" s="198">
        <f>SUM(E6:E22)</f>
        <v>180</v>
      </c>
      <c r="F23" s="198">
        <f>SUM(F6:F22)</f>
        <v>628</v>
      </c>
      <c r="G23" s="198">
        <f>SUM(G6:G22)</f>
        <v>5240</v>
      </c>
    </row>
  </sheetData>
  <mergeCells count="8">
    <mergeCell ref="A11:B11"/>
    <mergeCell ref="A9:B9"/>
    <mergeCell ref="A10:B10"/>
    <mergeCell ref="A22:B22"/>
    <mergeCell ref="A4:B4"/>
    <mergeCell ref="A6:B6"/>
    <mergeCell ref="A7:B7"/>
    <mergeCell ref="A8:B8"/>
  </mergeCells>
  <phoneticPr fontId="17" type="noConversion"/>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F5F6-D653-1E41-8704-5F0916D8FF70}">
  <sheetPr>
    <tabColor theme="0" tint="-0.249977111117893"/>
  </sheetPr>
  <dimension ref="A1:G21"/>
  <sheetViews>
    <sheetView zoomScaleNormal="100" workbookViewId="0">
      <selection activeCell="E21" sqref="E21:G21"/>
    </sheetView>
  </sheetViews>
  <sheetFormatPr baseColWidth="10" defaultColWidth="7.5703125" defaultRowHeight="15"/>
  <cols>
    <col min="1" max="1" width="20.85546875" style="180" customWidth="1"/>
    <col min="2" max="2" width="38.85546875" style="180" customWidth="1"/>
    <col min="3" max="4" width="40.5703125" style="180" customWidth="1"/>
    <col min="5" max="5" width="13.5703125" style="180" customWidth="1"/>
    <col min="6" max="6" width="7.5703125" style="180"/>
    <col min="7" max="7" width="10.5703125" style="180" customWidth="1"/>
    <col min="8" max="8" width="7.5703125" style="180"/>
    <col min="9" max="9" width="12.28515625" style="180" customWidth="1"/>
    <col min="10" max="16384" width="7.5703125" style="180"/>
  </cols>
  <sheetData>
    <row r="1" spans="1:7" ht="24">
      <c r="A1" s="179" t="s">
        <v>486</v>
      </c>
      <c r="B1" s="179"/>
      <c r="C1" s="179"/>
      <c r="D1" s="179"/>
      <c r="E1" s="179"/>
      <c r="F1" s="179"/>
      <c r="G1" s="179"/>
    </row>
    <row r="2" spans="1:7" ht="16">
      <c r="A2" s="181" t="s">
        <v>487</v>
      </c>
      <c r="B2" s="182" t="s">
        <v>488</v>
      </c>
      <c r="C2" s="181" t="s">
        <v>489</v>
      </c>
      <c r="D2" s="181"/>
      <c r="E2" s="183" t="s">
        <v>490</v>
      </c>
      <c r="F2" s="184"/>
      <c r="G2" s="185"/>
    </row>
    <row r="3" spans="1:7" ht="32">
      <c r="A3" s="186" t="s">
        <v>491</v>
      </c>
      <c r="B3" s="186" t="s">
        <v>492</v>
      </c>
      <c r="C3" s="186" t="s">
        <v>493</v>
      </c>
      <c r="D3" s="186"/>
      <c r="E3" s="186" t="s">
        <v>494</v>
      </c>
      <c r="F3" s="186" t="s">
        <v>495</v>
      </c>
      <c r="G3" s="186" t="s">
        <v>496</v>
      </c>
    </row>
    <row r="4" spans="1:7">
      <c r="A4" s="616" t="s">
        <v>497</v>
      </c>
      <c r="B4" s="617"/>
      <c r="C4" s="187"/>
      <c r="D4" s="187"/>
      <c r="E4" s="187"/>
      <c r="F4" s="187"/>
      <c r="G4" s="187"/>
    </row>
    <row r="5" spans="1:7">
      <c r="A5" s="188" t="s">
        <v>498</v>
      </c>
      <c r="B5" s="189"/>
      <c r="C5" s="189"/>
      <c r="D5" s="189"/>
      <c r="E5" s="189"/>
      <c r="F5" s="189"/>
      <c r="G5" s="189"/>
    </row>
    <row r="6" spans="1:7" ht="16">
      <c r="A6" s="624" t="s">
        <v>499</v>
      </c>
      <c r="B6" s="625"/>
      <c r="C6" s="277" t="s">
        <v>500</v>
      </c>
      <c r="D6" s="277" t="s">
        <v>558</v>
      </c>
      <c r="E6" s="278">
        <v>4</v>
      </c>
      <c r="F6" s="278">
        <v>4</v>
      </c>
      <c r="G6" s="278">
        <v>150</v>
      </c>
    </row>
    <row r="7" spans="1:7">
      <c r="A7" s="626" t="s">
        <v>501</v>
      </c>
      <c r="B7" s="627"/>
      <c r="C7" s="279"/>
      <c r="D7" s="279"/>
      <c r="E7" s="280"/>
      <c r="F7" s="280"/>
      <c r="G7" s="280"/>
    </row>
    <row r="8" spans="1:7" ht="16">
      <c r="A8" s="622" t="s">
        <v>502</v>
      </c>
      <c r="B8" s="623"/>
      <c r="C8" s="277" t="s">
        <v>500</v>
      </c>
      <c r="D8" s="277"/>
      <c r="E8" s="278">
        <v>16</v>
      </c>
      <c r="F8" s="278">
        <v>64</v>
      </c>
      <c r="G8" s="278">
        <v>700</v>
      </c>
    </row>
    <row r="9" spans="1:7" ht="16">
      <c r="A9" s="622" t="s">
        <v>503</v>
      </c>
      <c r="B9" s="623"/>
      <c r="C9" s="277" t="s">
        <v>500</v>
      </c>
      <c r="D9" s="277"/>
      <c r="E9" s="278">
        <v>12</v>
      </c>
      <c r="F9" s="278">
        <v>48</v>
      </c>
      <c r="G9" s="278">
        <v>300</v>
      </c>
    </row>
    <row r="10" spans="1:7" ht="16">
      <c r="A10" s="622" t="s">
        <v>504</v>
      </c>
      <c r="B10" s="623"/>
      <c r="C10" s="277" t="s">
        <v>500</v>
      </c>
      <c r="D10" s="277"/>
      <c r="E10" s="278">
        <v>12</v>
      </c>
      <c r="F10" s="278">
        <v>48</v>
      </c>
      <c r="G10" s="278">
        <v>300</v>
      </c>
    </row>
    <row r="11" spans="1:7" ht="16">
      <c r="A11" s="622" t="s">
        <v>505</v>
      </c>
      <c r="B11" s="623"/>
      <c r="C11" s="277" t="s">
        <v>500</v>
      </c>
      <c r="D11" s="277"/>
      <c r="E11" s="278">
        <v>12</v>
      </c>
      <c r="F11" s="278">
        <v>48</v>
      </c>
      <c r="G11" s="278">
        <v>300</v>
      </c>
    </row>
    <row r="12" spans="1:7" ht="16">
      <c r="A12" s="281" t="s">
        <v>559</v>
      </c>
      <c r="B12" s="282"/>
      <c r="C12" s="277" t="s">
        <v>500</v>
      </c>
      <c r="D12" s="277"/>
      <c r="E12" s="278">
        <v>16</v>
      </c>
      <c r="F12" s="278">
        <v>48</v>
      </c>
      <c r="G12" s="278">
        <v>300</v>
      </c>
    </row>
    <row r="13" spans="1:7" ht="16">
      <c r="A13" s="281" t="s">
        <v>560</v>
      </c>
      <c r="B13" s="282"/>
      <c r="C13" s="277" t="s">
        <v>500</v>
      </c>
      <c r="D13" s="277"/>
      <c r="E13" s="278">
        <v>4</v>
      </c>
      <c r="F13" s="278">
        <v>16</v>
      </c>
      <c r="G13" s="278">
        <v>300</v>
      </c>
    </row>
    <row r="14" spans="1:7" ht="16">
      <c r="A14" s="281" t="s">
        <v>565</v>
      </c>
      <c r="B14" s="282"/>
      <c r="C14" s="277" t="s">
        <v>500</v>
      </c>
      <c r="D14" s="277"/>
      <c r="E14" s="278">
        <v>8</v>
      </c>
      <c r="F14" s="278">
        <v>16</v>
      </c>
      <c r="G14" s="278">
        <v>100</v>
      </c>
    </row>
    <row r="15" spans="1:7" ht="16">
      <c r="A15" s="281" t="s">
        <v>566</v>
      </c>
      <c r="B15" s="282"/>
      <c r="C15" s="277" t="s">
        <v>500</v>
      </c>
      <c r="D15" s="277"/>
      <c r="E15" s="278">
        <v>12</v>
      </c>
      <c r="F15" s="278">
        <v>64</v>
      </c>
      <c r="G15" s="278">
        <v>300</v>
      </c>
    </row>
    <row r="16" spans="1:7" ht="16">
      <c r="A16" s="281" t="s">
        <v>567</v>
      </c>
      <c r="B16" s="282"/>
      <c r="C16" s="277" t="s">
        <v>500</v>
      </c>
      <c r="D16" s="277"/>
      <c r="E16" s="278">
        <v>16</v>
      </c>
      <c r="F16" s="278">
        <v>32</v>
      </c>
      <c r="G16" s="278">
        <v>530</v>
      </c>
    </row>
    <row r="17" spans="1:7" ht="16">
      <c r="A17" s="281" t="s">
        <v>568</v>
      </c>
      <c r="B17" s="282"/>
      <c r="C17" s="277" t="s">
        <v>500</v>
      </c>
      <c r="D17" s="277"/>
      <c r="E17" s="278">
        <v>16</v>
      </c>
      <c r="F17" s="278">
        <v>32</v>
      </c>
      <c r="G17" s="278">
        <v>530</v>
      </c>
    </row>
    <row r="18" spans="1:7" ht="16">
      <c r="A18" s="281" t="s">
        <v>569</v>
      </c>
      <c r="B18" s="282"/>
      <c r="C18" s="277" t="s">
        <v>500</v>
      </c>
      <c r="D18" s="277"/>
      <c r="E18" s="278">
        <v>16</v>
      </c>
      <c r="F18" s="278">
        <v>32</v>
      </c>
      <c r="G18" s="278">
        <v>530</v>
      </c>
    </row>
    <row r="19" spans="1:7" ht="16">
      <c r="A19" s="281"/>
      <c r="B19" s="282"/>
      <c r="C19" s="277"/>
      <c r="D19" s="277"/>
      <c r="E19" s="278"/>
      <c r="F19" s="278"/>
      <c r="G19" s="278"/>
    </row>
    <row r="20" spans="1:7" ht="16">
      <c r="A20" s="622" t="s">
        <v>505</v>
      </c>
      <c r="B20" s="623"/>
      <c r="C20" s="277" t="s">
        <v>500</v>
      </c>
      <c r="D20" s="277"/>
      <c r="E20" s="278">
        <v>12</v>
      </c>
      <c r="F20" s="278">
        <v>48</v>
      </c>
      <c r="G20" s="278">
        <v>300</v>
      </c>
    </row>
    <row r="21" spans="1:7" ht="16">
      <c r="A21" s="283"/>
      <c r="B21" s="283"/>
      <c r="C21" s="284" t="s">
        <v>506</v>
      </c>
      <c r="D21" s="284"/>
      <c r="E21" s="285">
        <f>SUM(E6:E20)</f>
        <v>156</v>
      </c>
      <c r="F21" s="285">
        <f>SUM(F6:F20)</f>
        <v>500</v>
      </c>
      <c r="G21" s="285">
        <f>SUM(G6:G20)</f>
        <v>4640</v>
      </c>
    </row>
  </sheetData>
  <mergeCells count="8">
    <mergeCell ref="A11:B11"/>
    <mergeCell ref="A20:B20"/>
    <mergeCell ref="A4:B4"/>
    <mergeCell ref="A6:B6"/>
    <mergeCell ref="A7:B7"/>
    <mergeCell ref="A8:B8"/>
    <mergeCell ref="A9:B9"/>
    <mergeCell ref="A10:B10"/>
  </mergeCells>
  <phoneticPr fontId="17"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C97B-3FBA-574E-A929-7767016EC1E5}">
  <sheetPr>
    <tabColor theme="0" tint="-0.249977111117893"/>
  </sheetPr>
  <dimension ref="A1:S75"/>
  <sheetViews>
    <sheetView workbookViewId="0">
      <pane ySplit="1" topLeftCell="A2" activePane="bottomLeft" state="frozen"/>
      <selection activeCell="D4" sqref="D4"/>
      <selection pane="bottomLeft" activeCell="C35" sqref="C35:E35"/>
    </sheetView>
  </sheetViews>
  <sheetFormatPr baseColWidth="10" defaultColWidth="7.5703125" defaultRowHeight="15"/>
  <cols>
    <col min="1" max="1" width="40.5703125" style="260" bestFit="1" customWidth="1"/>
    <col min="2" max="2" width="27.140625" style="260" customWidth="1"/>
    <col min="3" max="3" width="12.42578125" style="260" bestFit="1" customWidth="1"/>
    <col min="4" max="4" width="7.28515625" style="263" bestFit="1" customWidth="1"/>
    <col min="5" max="5" width="11.5703125" style="263" bestFit="1" customWidth="1"/>
    <col min="6" max="6" width="7.42578125" style="263" bestFit="1" customWidth="1"/>
    <col min="7" max="7" width="8.28515625" style="263" hidden="1" customWidth="1"/>
    <col min="8" max="8" width="14" style="263" hidden="1" customWidth="1"/>
    <col min="9" max="9" width="13.5703125" style="263" hidden="1" customWidth="1"/>
    <col min="10" max="10" width="8.28515625" style="263" hidden="1" customWidth="1"/>
    <col min="11" max="11" width="12.5703125" style="263" hidden="1" customWidth="1"/>
    <col min="12" max="12" width="12.85546875" style="263" bestFit="1" customWidth="1"/>
    <col min="13" max="14" width="12.85546875" style="263" customWidth="1"/>
    <col min="15" max="15" width="18.42578125" style="263" bestFit="1" customWidth="1"/>
    <col min="16" max="16" width="11.7109375" style="263" customWidth="1"/>
    <col min="17" max="17" width="19.42578125" style="263" customWidth="1"/>
    <col min="18" max="19" width="16.140625" style="263" customWidth="1"/>
    <col min="20" max="16384" width="7.5703125" style="260"/>
  </cols>
  <sheetData>
    <row r="1" spans="1:19" ht="24" customHeight="1">
      <c r="A1" s="628" t="s">
        <v>2870</v>
      </c>
      <c r="B1" s="628"/>
      <c r="C1" s="629"/>
      <c r="D1" s="264"/>
      <c r="E1" s="264"/>
      <c r="F1" s="264"/>
      <c r="G1" s="264"/>
      <c r="H1" s="264"/>
      <c r="I1" s="264"/>
      <c r="J1" s="264"/>
      <c r="K1" s="264"/>
      <c r="L1" s="264"/>
      <c r="M1" s="264"/>
      <c r="N1" s="264"/>
      <c r="O1" s="264"/>
      <c r="P1" s="264"/>
      <c r="Q1" s="264"/>
      <c r="R1" s="264"/>
      <c r="S1" s="264"/>
    </row>
    <row r="2" spans="1:19" s="261" customFormat="1" ht="16">
      <c r="A2" s="265" t="s">
        <v>487</v>
      </c>
      <c r="B2" s="266" t="s">
        <v>540</v>
      </c>
      <c r="C2" s="265" t="s">
        <v>489</v>
      </c>
      <c r="D2" s="267"/>
      <c r="E2" s="268"/>
      <c r="F2" s="268"/>
      <c r="G2" s="268"/>
      <c r="H2" s="268"/>
      <c r="I2" s="268"/>
      <c r="J2" s="268"/>
      <c r="K2" s="268"/>
      <c r="L2" s="268"/>
      <c r="M2" s="268"/>
      <c r="N2" s="268"/>
      <c r="O2" s="268"/>
      <c r="P2" s="268"/>
      <c r="Q2" s="268"/>
      <c r="R2" s="268"/>
      <c r="S2" s="269"/>
    </row>
    <row r="3" spans="1:19" s="262" customFormat="1" ht="24">
      <c r="A3" s="270" t="s">
        <v>542</v>
      </c>
      <c r="B3" s="270"/>
      <c r="C3" s="270"/>
      <c r="D3" s="270"/>
      <c r="E3" s="270"/>
      <c r="F3" s="270"/>
      <c r="G3" s="270"/>
      <c r="H3" s="270"/>
      <c r="I3" s="270"/>
      <c r="J3" s="270"/>
      <c r="K3" s="270"/>
      <c r="L3" s="270"/>
      <c r="M3" s="270"/>
      <c r="N3" s="270"/>
      <c r="O3" s="270"/>
      <c r="P3" s="270"/>
      <c r="Q3" s="270"/>
      <c r="R3" s="270"/>
      <c r="S3" s="270"/>
    </row>
    <row r="4" spans="1:19" s="262" customFormat="1">
      <c r="A4" s="214" t="s">
        <v>543</v>
      </c>
      <c r="B4" s="215" t="s">
        <v>544</v>
      </c>
      <c r="C4" s="215" t="s">
        <v>494</v>
      </c>
      <c r="D4" s="215" t="s">
        <v>495</v>
      </c>
      <c r="E4" s="215" t="s">
        <v>496</v>
      </c>
      <c r="F4" s="215" t="s">
        <v>545</v>
      </c>
      <c r="G4" s="215" t="s">
        <v>546</v>
      </c>
      <c r="H4" s="215" t="s">
        <v>547</v>
      </c>
      <c r="I4" s="215" t="s">
        <v>548</v>
      </c>
      <c r="J4" s="215" t="s">
        <v>549</v>
      </c>
      <c r="K4" s="215" t="s">
        <v>550</v>
      </c>
      <c r="L4" s="215" t="s">
        <v>551</v>
      </c>
      <c r="M4" s="215" t="s">
        <v>561</v>
      </c>
      <c r="N4" s="215" t="s">
        <v>562</v>
      </c>
      <c r="O4" s="215" t="s">
        <v>563</v>
      </c>
      <c r="P4" s="215" t="s">
        <v>552</v>
      </c>
      <c r="Q4" s="215"/>
      <c r="R4" s="215"/>
      <c r="S4" s="215"/>
    </row>
    <row r="5" spans="1:19" s="262" customFormat="1">
      <c r="A5" s="217" t="s">
        <v>553</v>
      </c>
      <c r="B5" s="218"/>
      <c r="C5" s="218"/>
      <c r="D5" s="218"/>
      <c r="E5" s="218"/>
      <c r="F5" s="218"/>
      <c r="G5" s="218"/>
      <c r="H5" s="218"/>
      <c r="I5" s="218"/>
      <c r="J5" s="218"/>
      <c r="K5" s="218"/>
      <c r="L5" s="218"/>
      <c r="M5" s="218"/>
      <c r="N5" s="218"/>
      <c r="O5" s="218"/>
      <c r="P5" s="218"/>
      <c r="Q5" s="218"/>
      <c r="R5" s="218"/>
      <c r="S5" s="218"/>
    </row>
    <row r="6" spans="1:19" s="206" customFormat="1" ht="16">
      <c r="A6" s="219" t="s">
        <v>2625</v>
      </c>
      <c r="B6" s="220" t="s">
        <v>556</v>
      </c>
      <c r="C6" s="220">
        <v>16</v>
      </c>
      <c r="D6" s="220">
        <v>128</v>
      </c>
      <c r="E6" s="220">
        <v>1200</v>
      </c>
      <c r="F6" s="220"/>
      <c r="G6" s="220"/>
      <c r="H6" s="220"/>
      <c r="I6" s="220"/>
      <c r="J6" s="220"/>
      <c r="K6" s="220"/>
      <c r="L6" s="220" t="s">
        <v>2771</v>
      </c>
      <c r="M6" s="220"/>
      <c r="N6" s="220"/>
      <c r="O6" s="220" t="s">
        <v>963</v>
      </c>
      <c r="P6" s="220" t="s">
        <v>674</v>
      </c>
      <c r="Q6" s="220"/>
      <c r="R6" s="220"/>
      <c r="S6" s="208"/>
    </row>
    <row r="7" spans="1:19" s="262" customFormat="1" ht="17">
      <c r="A7" s="219" t="s">
        <v>2626</v>
      </c>
      <c r="B7" s="220" t="s">
        <v>556</v>
      </c>
      <c r="C7" s="220">
        <v>16</v>
      </c>
      <c r="D7" s="220">
        <v>128</v>
      </c>
      <c r="E7" s="220">
        <v>1200</v>
      </c>
      <c r="F7" s="220"/>
      <c r="G7" s="220"/>
      <c r="H7" s="220"/>
      <c r="I7" s="220"/>
      <c r="J7" s="220"/>
      <c r="K7" s="220"/>
      <c r="L7" s="220" t="s">
        <v>2771</v>
      </c>
      <c r="M7" s="220"/>
      <c r="N7" s="220"/>
      <c r="O7" s="220" t="s">
        <v>963</v>
      </c>
      <c r="P7" s="220" t="s">
        <v>674</v>
      </c>
      <c r="Q7" s="220"/>
      <c r="R7" s="220"/>
      <c r="S7" s="208"/>
    </row>
    <row r="8" spans="1:19" s="262" customFormat="1" ht="17">
      <c r="A8" s="219" t="s">
        <v>2627</v>
      </c>
      <c r="B8" s="220" t="s">
        <v>556</v>
      </c>
      <c r="C8" s="220">
        <v>16</v>
      </c>
      <c r="D8" s="220">
        <v>128</v>
      </c>
      <c r="E8" s="220">
        <v>200</v>
      </c>
      <c r="F8" s="220"/>
      <c r="G8" s="220"/>
      <c r="H8" s="220"/>
      <c r="I8" s="220"/>
      <c r="J8" s="220"/>
      <c r="K8" s="220"/>
      <c r="L8" s="220" t="s">
        <v>2771</v>
      </c>
      <c r="M8" s="220"/>
      <c r="N8" s="220"/>
      <c r="O8" s="220" t="s">
        <v>963</v>
      </c>
      <c r="P8" s="220" t="s">
        <v>674</v>
      </c>
      <c r="Q8" s="220"/>
      <c r="R8" s="220"/>
      <c r="S8" s="208"/>
    </row>
    <row r="9" spans="1:19" s="262" customFormat="1" ht="17">
      <c r="A9" s="219" t="s">
        <v>2628</v>
      </c>
      <c r="B9" s="220" t="s">
        <v>556</v>
      </c>
      <c r="C9" s="220">
        <v>16</v>
      </c>
      <c r="D9" s="220">
        <v>128</v>
      </c>
      <c r="E9" s="220">
        <v>200</v>
      </c>
      <c r="F9" s="220"/>
      <c r="G9" s="220"/>
      <c r="H9" s="220"/>
      <c r="I9" s="220"/>
      <c r="J9" s="220"/>
      <c r="K9" s="220"/>
      <c r="L9" s="220" t="s">
        <v>2771</v>
      </c>
      <c r="M9" s="220"/>
      <c r="N9" s="220"/>
      <c r="O9" s="220" t="s">
        <v>963</v>
      </c>
      <c r="P9" s="220" t="s">
        <v>674</v>
      </c>
      <c r="Q9" s="220"/>
      <c r="R9" s="220"/>
      <c r="S9" s="208"/>
    </row>
    <row r="10" spans="1:19" s="262" customFormat="1" ht="17">
      <c r="A10" s="219" t="s">
        <v>2629</v>
      </c>
      <c r="B10" s="220" t="s">
        <v>554</v>
      </c>
      <c r="C10" s="220">
        <v>16</v>
      </c>
      <c r="D10" s="220">
        <v>128</v>
      </c>
      <c r="E10" s="220">
        <v>200</v>
      </c>
      <c r="F10" s="220"/>
      <c r="G10" s="220"/>
      <c r="H10" s="220"/>
      <c r="I10" s="220"/>
      <c r="J10" s="220"/>
      <c r="K10" s="220"/>
      <c r="L10" s="220" t="s">
        <v>2771</v>
      </c>
      <c r="M10" s="220"/>
      <c r="N10" s="220"/>
      <c r="O10" s="220" t="s">
        <v>963</v>
      </c>
      <c r="P10" s="220" t="s">
        <v>583</v>
      </c>
      <c r="Q10" s="220"/>
      <c r="R10" s="220"/>
      <c r="S10" s="208"/>
    </row>
    <row r="11" spans="1:19" s="262" customFormat="1" ht="17">
      <c r="A11" s="219" t="s">
        <v>2630</v>
      </c>
      <c r="B11" s="220" t="s">
        <v>554</v>
      </c>
      <c r="C11" s="220">
        <v>16</v>
      </c>
      <c r="D11" s="220">
        <v>128</v>
      </c>
      <c r="E11" s="220">
        <v>200</v>
      </c>
      <c r="F11" s="220"/>
      <c r="G11" s="220"/>
      <c r="H11" s="220"/>
      <c r="I11" s="220"/>
      <c r="J11" s="220"/>
      <c r="K11" s="220"/>
      <c r="L11" s="220" t="s">
        <v>2771</v>
      </c>
      <c r="M11" s="220"/>
      <c r="N11" s="220"/>
      <c r="O11" s="220" t="s">
        <v>963</v>
      </c>
      <c r="P11" s="220" t="s">
        <v>583</v>
      </c>
      <c r="Q11" s="220"/>
      <c r="R11" s="220"/>
      <c r="S11" s="208"/>
    </row>
    <row r="12" spans="1:19" s="262" customFormat="1" ht="17">
      <c r="A12" s="219" t="s">
        <v>2631</v>
      </c>
      <c r="B12" s="220" t="s">
        <v>554</v>
      </c>
      <c r="C12" s="220">
        <v>16</v>
      </c>
      <c r="D12" s="220">
        <v>64</v>
      </c>
      <c r="E12" s="220">
        <v>4096</v>
      </c>
      <c r="F12" s="220"/>
      <c r="G12" s="220"/>
      <c r="H12" s="220"/>
      <c r="I12" s="220"/>
      <c r="J12" s="220"/>
      <c r="K12" s="220"/>
      <c r="L12" s="220" t="s">
        <v>2771</v>
      </c>
      <c r="M12" s="220"/>
      <c r="N12" s="220"/>
      <c r="O12" s="220" t="s">
        <v>963</v>
      </c>
      <c r="P12" s="220" t="s">
        <v>583</v>
      </c>
      <c r="Q12" s="220"/>
      <c r="R12" s="220"/>
      <c r="S12" s="208"/>
    </row>
    <row r="13" spans="1:19" s="262" customFormat="1" ht="17">
      <c r="A13" s="219" t="s">
        <v>2632</v>
      </c>
      <c r="B13" s="220" t="s">
        <v>554</v>
      </c>
      <c r="C13" s="220">
        <v>16</v>
      </c>
      <c r="D13" s="220">
        <v>64</v>
      </c>
      <c r="E13" s="220">
        <v>4096</v>
      </c>
      <c r="F13" s="220"/>
      <c r="G13" s="220"/>
      <c r="H13" s="220"/>
      <c r="I13" s="220"/>
      <c r="J13" s="220"/>
      <c r="K13" s="220"/>
      <c r="L13" s="220" t="s">
        <v>2771</v>
      </c>
      <c r="M13" s="220"/>
      <c r="N13" s="220"/>
      <c r="O13" s="220" t="s">
        <v>963</v>
      </c>
      <c r="P13" s="220" t="s">
        <v>583</v>
      </c>
      <c r="Q13" s="220"/>
      <c r="R13" s="220"/>
      <c r="S13" s="208"/>
    </row>
    <row r="14" spans="1:19" s="262" customFormat="1" ht="17">
      <c r="A14" s="219" t="s">
        <v>2633</v>
      </c>
      <c r="B14" s="220" t="s">
        <v>554</v>
      </c>
      <c r="C14" s="220">
        <v>16</v>
      </c>
      <c r="D14" s="220">
        <v>128</v>
      </c>
      <c r="E14" s="220">
        <v>200</v>
      </c>
      <c r="F14" s="220"/>
      <c r="G14" s="220"/>
      <c r="H14" s="220"/>
      <c r="I14" s="220"/>
      <c r="J14" s="220"/>
      <c r="K14" s="220"/>
      <c r="L14" s="220" t="s">
        <v>2771</v>
      </c>
      <c r="M14" s="220"/>
      <c r="N14" s="220"/>
      <c r="O14" s="220" t="s">
        <v>963</v>
      </c>
      <c r="P14" s="220" t="s">
        <v>583</v>
      </c>
      <c r="Q14" s="220"/>
      <c r="R14" s="220"/>
      <c r="S14" s="208"/>
    </row>
    <row r="15" spans="1:19" s="262" customFormat="1" ht="17">
      <c r="A15" s="219" t="s">
        <v>2634</v>
      </c>
      <c r="B15" s="220" t="s">
        <v>554</v>
      </c>
      <c r="C15" s="220">
        <v>16</v>
      </c>
      <c r="D15" s="220">
        <v>128</v>
      </c>
      <c r="E15" s="220">
        <v>200</v>
      </c>
      <c r="F15" s="220"/>
      <c r="G15" s="220"/>
      <c r="H15" s="220"/>
      <c r="I15" s="220"/>
      <c r="J15" s="220"/>
      <c r="K15" s="220"/>
      <c r="L15" s="220" t="s">
        <v>2771</v>
      </c>
      <c r="M15" s="220"/>
      <c r="N15" s="220"/>
      <c r="O15" s="220" t="s">
        <v>963</v>
      </c>
      <c r="P15" s="220" t="s">
        <v>583</v>
      </c>
      <c r="Q15" s="220"/>
      <c r="R15" s="220"/>
      <c r="S15" s="208"/>
    </row>
    <row r="16" spans="1:19" s="262" customFormat="1" ht="17">
      <c r="A16" s="219" t="s">
        <v>2635</v>
      </c>
      <c r="B16" s="220" t="s">
        <v>554</v>
      </c>
      <c r="C16" s="220">
        <v>16</v>
      </c>
      <c r="D16" s="220">
        <v>64</v>
      </c>
      <c r="E16" s="220">
        <v>200</v>
      </c>
      <c r="F16" s="220"/>
      <c r="G16" s="220"/>
      <c r="H16" s="220"/>
      <c r="I16" s="220"/>
      <c r="J16" s="220"/>
      <c r="K16" s="220"/>
      <c r="L16" s="220" t="s">
        <v>2771</v>
      </c>
      <c r="M16" s="220"/>
      <c r="N16" s="220"/>
      <c r="O16" s="220" t="s">
        <v>963</v>
      </c>
      <c r="P16" s="220" t="s">
        <v>583</v>
      </c>
      <c r="Q16" s="220"/>
      <c r="R16" s="220"/>
      <c r="S16" s="208"/>
    </row>
    <row r="17" spans="1:19" s="262" customFormat="1" ht="17">
      <c r="A17" s="219" t="s">
        <v>2636</v>
      </c>
      <c r="B17" s="220" t="s">
        <v>554</v>
      </c>
      <c r="C17" s="220">
        <v>16</v>
      </c>
      <c r="D17" s="220">
        <v>64</v>
      </c>
      <c r="E17" s="220">
        <v>200</v>
      </c>
      <c r="F17" s="220"/>
      <c r="G17" s="220"/>
      <c r="H17" s="220"/>
      <c r="I17" s="220"/>
      <c r="J17" s="220"/>
      <c r="K17" s="220"/>
      <c r="L17" s="220" t="s">
        <v>2771</v>
      </c>
      <c r="M17" s="220"/>
      <c r="N17" s="220"/>
      <c r="O17" s="220" t="s">
        <v>963</v>
      </c>
      <c r="P17" s="220" t="s">
        <v>674</v>
      </c>
      <c r="Q17" s="220"/>
      <c r="R17" s="220"/>
      <c r="S17" s="208"/>
    </row>
    <row r="18" spans="1:19" s="262" customFormat="1" ht="17">
      <c r="A18" s="219" t="s">
        <v>2637</v>
      </c>
      <c r="B18" s="220" t="s">
        <v>554</v>
      </c>
      <c r="C18" s="220">
        <v>16</v>
      </c>
      <c r="D18" s="220">
        <v>64</v>
      </c>
      <c r="E18" s="220">
        <v>2248</v>
      </c>
      <c r="F18" s="220"/>
      <c r="G18" s="220"/>
      <c r="H18" s="220"/>
      <c r="I18" s="220"/>
      <c r="J18" s="220"/>
      <c r="K18" s="220"/>
      <c r="L18" s="220" t="s">
        <v>2771</v>
      </c>
      <c r="M18" s="220"/>
      <c r="N18" s="220"/>
      <c r="O18" s="220" t="s">
        <v>963</v>
      </c>
      <c r="P18" s="220" t="s">
        <v>674</v>
      </c>
      <c r="Q18" s="220"/>
      <c r="R18" s="220"/>
      <c r="S18" s="208"/>
    </row>
    <row r="19" spans="1:19" s="262" customFormat="1" ht="17">
      <c r="A19" s="219" t="s">
        <v>2638</v>
      </c>
      <c r="B19" s="220" t="s">
        <v>554</v>
      </c>
      <c r="C19" s="220">
        <v>16</v>
      </c>
      <c r="D19" s="220">
        <v>64</v>
      </c>
      <c r="E19" s="220">
        <v>2248</v>
      </c>
      <c r="F19" s="220"/>
      <c r="G19" s="220"/>
      <c r="H19" s="220"/>
      <c r="I19" s="220"/>
      <c r="J19" s="220"/>
      <c r="K19" s="220"/>
      <c r="L19" s="220" t="s">
        <v>2771</v>
      </c>
      <c r="M19" s="220"/>
      <c r="N19" s="220"/>
      <c r="O19" s="220" t="s">
        <v>963</v>
      </c>
      <c r="P19" s="220" t="s">
        <v>674</v>
      </c>
      <c r="Q19" s="220"/>
      <c r="R19" s="220"/>
      <c r="S19" s="208"/>
    </row>
    <row r="20" spans="1:19" s="206" customFormat="1" ht="17">
      <c r="A20" s="219" t="s">
        <v>2769</v>
      </c>
      <c r="B20" s="220" t="s">
        <v>554</v>
      </c>
      <c r="C20" s="220">
        <v>16</v>
      </c>
      <c r="D20" s="220">
        <v>64</v>
      </c>
      <c r="E20" s="220">
        <v>2248</v>
      </c>
      <c r="F20" s="220"/>
      <c r="G20" s="220"/>
      <c r="H20" s="220"/>
      <c r="I20" s="220"/>
      <c r="J20" s="220"/>
      <c r="K20" s="220"/>
      <c r="L20" s="220" t="s">
        <v>2771</v>
      </c>
      <c r="M20" s="220"/>
      <c r="N20" s="220"/>
      <c r="O20" s="220"/>
      <c r="P20" s="220"/>
      <c r="Q20" s="220"/>
      <c r="R20" s="220"/>
      <c r="S20" s="208"/>
    </row>
    <row r="21" spans="1:19" s="206" customFormat="1" ht="17">
      <c r="A21" s="219" t="s">
        <v>2770</v>
      </c>
      <c r="B21" s="220" t="s">
        <v>554</v>
      </c>
      <c r="C21" s="220">
        <v>16</v>
      </c>
      <c r="D21" s="220">
        <v>64</v>
      </c>
      <c r="E21" s="220">
        <v>2248</v>
      </c>
      <c r="F21" s="220"/>
      <c r="G21" s="220"/>
      <c r="H21" s="220"/>
      <c r="I21" s="220"/>
      <c r="J21" s="220"/>
      <c r="K21" s="220"/>
      <c r="L21" s="220" t="s">
        <v>2771</v>
      </c>
      <c r="M21" s="220"/>
      <c r="N21" s="220"/>
      <c r="O21" s="220"/>
      <c r="P21" s="220"/>
      <c r="Q21" s="220"/>
      <c r="R21" s="220"/>
      <c r="S21" s="208"/>
    </row>
    <row r="22" spans="1:19" s="262" customFormat="1" ht="17">
      <c r="A22" s="219" t="s">
        <v>2639</v>
      </c>
      <c r="B22" s="220" t="s">
        <v>554</v>
      </c>
      <c r="C22" s="220">
        <v>16</v>
      </c>
      <c r="D22" s="220">
        <v>64</v>
      </c>
      <c r="E22" s="220">
        <v>2248</v>
      </c>
      <c r="F22" s="220"/>
      <c r="G22" s="220"/>
      <c r="H22" s="220"/>
      <c r="I22" s="220"/>
      <c r="J22" s="220"/>
      <c r="K22" s="220"/>
      <c r="L22" s="220" t="s">
        <v>2771</v>
      </c>
      <c r="M22" s="220"/>
      <c r="N22" s="220"/>
      <c r="O22" s="220" t="s">
        <v>963</v>
      </c>
      <c r="P22" s="220" t="s">
        <v>674</v>
      </c>
      <c r="Q22" s="220"/>
      <c r="R22" s="220"/>
      <c r="S22" s="208"/>
    </row>
    <row r="23" spans="1:19" s="262" customFormat="1" ht="17">
      <c r="A23" s="219" t="s">
        <v>2640</v>
      </c>
      <c r="B23" s="220" t="s">
        <v>554</v>
      </c>
      <c r="C23" s="220">
        <v>16</v>
      </c>
      <c r="D23" s="220">
        <v>64</v>
      </c>
      <c r="E23" s="220">
        <v>2248</v>
      </c>
      <c r="F23" s="220"/>
      <c r="G23" s="220"/>
      <c r="H23" s="220"/>
      <c r="I23" s="220"/>
      <c r="J23" s="220"/>
      <c r="K23" s="220"/>
      <c r="L23" s="220" t="s">
        <v>2771</v>
      </c>
      <c r="M23" s="220"/>
      <c r="N23" s="220"/>
      <c r="O23" s="220" t="s">
        <v>963</v>
      </c>
      <c r="P23" s="220" t="s">
        <v>674</v>
      </c>
      <c r="Q23" s="220"/>
      <c r="R23" s="220"/>
      <c r="S23" s="208"/>
    </row>
    <row r="24" spans="1:19" s="262" customFormat="1" ht="17">
      <c r="A24" s="219" t="s">
        <v>2641</v>
      </c>
      <c r="B24" s="220" t="s">
        <v>556</v>
      </c>
      <c r="C24" s="220">
        <v>16</v>
      </c>
      <c r="D24" s="220">
        <v>64</v>
      </c>
      <c r="E24" s="220">
        <v>700</v>
      </c>
      <c r="F24" s="220"/>
      <c r="G24" s="220"/>
      <c r="H24" s="220"/>
      <c r="I24" s="220"/>
      <c r="J24" s="220"/>
      <c r="K24" s="220"/>
      <c r="L24" s="220" t="s">
        <v>2771</v>
      </c>
      <c r="M24" s="220"/>
      <c r="N24" s="220"/>
      <c r="O24" s="220" t="s">
        <v>963</v>
      </c>
      <c r="P24" s="220" t="s">
        <v>674</v>
      </c>
      <c r="Q24" s="220"/>
      <c r="R24" s="220"/>
      <c r="S24" s="208"/>
    </row>
    <row r="25" spans="1:19" s="206" customFormat="1" ht="17">
      <c r="A25" s="219" t="s">
        <v>2642</v>
      </c>
      <c r="B25" s="220" t="s">
        <v>556</v>
      </c>
      <c r="C25" s="220">
        <v>16</v>
      </c>
      <c r="D25" s="220">
        <v>64</v>
      </c>
      <c r="E25" s="220">
        <v>700</v>
      </c>
      <c r="F25" s="220"/>
      <c r="G25" s="220"/>
      <c r="H25" s="220"/>
      <c r="I25" s="220"/>
      <c r="J25" s="220"/>
      <c r="K25" s="220"/>
      <c r="L25" s="220" t="s">
        <v>2771</v>
      </c>
      <c r="M25" s="220"/>
      <c r="N25" s="220"/>
      <c r="O25" s="220" t="s">
        <v>963</v>
      </c>
      <c r="P25" s="220" t="s">
        <v>674</v>
      </c>
      <c r="Q25" s="220"/>
      <c r="R25" s="220"/>
      <c r="S25" s="208"/>
    </row>
    <row r="26" spans="1:19" s="206" customFormat="1" ht="17">
      <c r="A26" s="219" t="s">
        <v>2767</v>
      </c>
      <c r="B26" s="220" t="s">
        <v>556</v>
      </c>
      <c r="C26" s="220">
        <v>8</v>
      </c>
      <c r="D26" s="220">
        <v>32</v>
      </c>
      <c r="E26" s="220">
        <v>2248</v>
      </c>
      <c r="F26" s="220"/>
      <c r="G26" s="220"/>
      <c r="H26" s="220"/>
      <c r="I26" s="220"/>
      <c r="J26" s="220"/>
      <c r="K26" s="220"/>
      <c r="L26" s="220" t="s">
        <v>2771</v>
      </c>
      <c r="M26" s="220"/>
      <c r="N26" s="220"/>
      <c r="O26" s="220" t="s">
        <v>963</v>
      </c>
      <c r="P26" s="220" t="s">
        <v>674</v>
      </c>
      <c r="Q26" s="220"/>
      <c r="R26" s="220"/>
      <c r="S26" s="208"/>
    </row>
    <row r="27" spans="1:19" s="206" customFormat="1" ht="17">
      <c r="A27" s="219" t="s">
        <v>2768</v>
      </c>
      <c r="B27" s="220" t="s">
        <v>556</v>
      </c>
      <c r="C27" s="220">
        <v>8</v>
      </c>
      <c r="D27" s="220">
        <v>32</v>
      </c>
      <c r="E27" s="220">
        <v>2248</v>
      </c>
      <c r="F27" s="220"/>
      <c r="G27" s="220"/>
      <c r="H27" s="220"/>
      <c r="I27" s="220"/>
      <c r="J27" s="220"/>
      <c r="K27" s="220"/>
      <c r="L27" s="220" t="s">
        <v>2771</v>
      </c>
      <c r="M27" s="220"/>
      <c r="N27" s="220"/>
      <c r="O27" s="220" t="s">
        <v>963</v>
      </c>
      <c r="P27" s="220" t="s">
        <v>674</v>
      </c>
      <c r="Q27" s="220"/>
      <c r="R27" s="220"/>
      <c r="S27" s="208"/>
    </row>
    <row r="28" spans="1:19" s="206" customFormat="1" ht="36">
      <c r="A28" s="276" t="s">
        <v>2643</v>
      </c>
      <c r="B28" s="220" t="s">
        <v>554</v>
      </c>
      <c r="C28" s="220">
        <v>16</v>
      </c>
      <c r="D28" s="220">
        <v>64</v>
      </c>
      <c r="E28" s="220">
        <v>2248</v>
      </c>
      <c r="F28" s="220"/>
      <c r="G28" s="220"/>
      <c r="H28" s="220"/>
      <c r="I28" s="220"/>
      <c r="J28" s="220"/>
      <c r="K28" s="220"/>
      <c r="L28" s="220" t="s">
        <v>2771</v>
      </c>
      <c r="M28" s="220"/>
      <c r="N28" s="220"/>
      <c r="O28" s="220" t="s">
        <v>963</v>
      </c>
      <c r="P28" s="220" t="s">
        <v>583</v>
      </c>
      <c r="Q28" s="220"/>
      <c r="R28" s="220"/>
      <c r="S28" s="208"/>
    </row>
    <row r="29" spans="1:19" s="206" customFormat="1" ht="34">
      <c r="A29" s="276" t="s">
        <v>2644</v>
      </c>
      <c r="B29" s="220" t="s">
        <v>554</v>
      </c>
      <c r="C29" s="220">
        <v>16</v>
      </c>
      <c r="D29" s="220">
        <v>64</v>
      </c>
      <c r="E29" s="220">
        <v>2248</v>
      </c>
      <c r="F29" s="220"/>
      <c r="G29" s="220"/>
      <c r="H29" s="220"/>
      <c r="I29" s="220"/>
      <c r="J29" s="220"/>
      <c r="K29" s="220"/>
      <c r="L29" s="220" t="s">
        <v>2771</v>
      </c>
      <c r="M29" s="220"/>
      <c r="N29" s="220"/>
      <c r="O29" s="220" t="s">
        <v>963</v>
      </c>
      <c r="P29" s="220" t="s">
        <v>583</v>
      </c>
      <c r="Q29" s="220"/>
      <c r="R29" s="220"/>
      <c r="S29" s="208"/>
    </row>
    <row r="30" spans="1:19" s="206" customFormat="1" ht="34">
      <c r="A30" s="276" t="s">
        <v>2645</v>
      </c>
      <c r="B30" s="220" t="s">
        <v>554</v>
      </c>
      <c r="C30" s="220">
        <v>16</v>
      </c>
      <c r="D30" s="220">
        <v>128</v>
      </c>
      <c r="E30" s="220">
        <v>600</v>
      </c>
      <c r="F30" s="220"/>
      <c r="G30" s="220"/>
      <c r="H30" s="220"/>
      <c r="I30" s="220"/>
      <c r="J30" s="220"/>
      <c r="K30" s="220"/>
      <c r="L30" s="220" t="s">
        <v>2771</v>
      </c>
      <c r="M30" s="220"/>
      <c r="N30" s="220"/>
      <c r="O30" s="220" t="s">
        <v>963</v>
      </c>
      <c r="P30" s="220" t="s">
        <v>583</v>
      </c>
      <c r="Q30" s="220"/>
      <c r="R30" s="220"/>
      <c r="S30" s="208"/>
    </row>
    <row r="31" spans="1:19" s="206" customFormat="1" ht="34">
      <c r="A31" s="276" t="s">
        <v>2646</v>
      </c>
      <c r="B31" s="220" t="s">
        <v>554</v>
      </c>
      <c r="C31" s="220">
        <v>16</v>
      </c>
      <c r="D31" s="220">
        <v>128</v>
      </c>
      <c r="E31" s="220">
        <v>600</v>
      </c>
      <c r="F31" s="220"/>
      <c r="G31" s="220"/>
      <c r="H31" s="220"/>
      <c r="I31" s="220"/>
      <c r="J31" s="220"/>
      <c r="K31" s="220"/>
      <c r="L31" s="220" t="s">
        <v>2771</v>
      </c>
      <c r="M31" s="220"/>
      <c r="N31" s="220"/>
      <c r="O31" s="220" t="s">
        <v>963</v>
      </c>
      <c r="P31" s="220" t="s">
        <v>583</v>
      </c>
      <c r="Q31" s="220"/>
      <c r="R31" s="220"/>
      <c r="S31" s="208"/>
    </row>
    <row r="32" spans="1:19" s="206" customFormat="1" ht="34">
      <c r="A32" s="276" t="s">
        <v>2647</v>
      </c>
      <c r="B32" s="220" t="s">
        <v>554</v>
      </c>
      <c r="C32" s="220">
        <v>16</v>
      </c>
      <c r="D32" s="220">
        <v>64</v>
      </c>
      <c r="E32" s="220">
        <v>2248</v>
      </c>
      <c r="F32" s="220"/>
      <c r="G32" s="220"/>
      <c r="H32" s="220"/>
      <c r="I32" s="220"/>
      <c r="J32" s="220"/>
      <c r="K32" s="220"/>
      <c r="L32" s="220" t="s">
        <v>2771</v>
      </c>
      <c r="M32" s="220"/>
      <c r="N32" s="220"/>
      <c r="O32" s="220" t="s">
        <v>963</v>
      </c>
      <c r="P32" s="220" t="s">
        <v>583</v>
      </c>
      <c r="Q32" s="220"/>
      <c r="R32" s="220"/>
      <c r="S32" s="208"/>
    </row>
    <row r="33" spans="1:19" s="206" customFormat="1" ht="34">
      <c r="A33" s="276" t="s">
        <v>2648</v>
      </c>
      <c r="B33" s="220" t="s">
        <v>554</v>
      </c>
      <c r="C33" s="220">
        <v>16</v>
      </c>
      <c r="D33" s="220">
        <v>64</v>
      </c>
      <c r="E33" s="220">
        <v>2248</v>
      </c>
      <c r="F33" s="220"/>
      <c r="G33" s="220"/>
      <c r="H33" s="220"/>
      <c r="I33" s="220"/>
      <c r="J33" s="220"/>
      <c r="K33" s="220"/>
      <c r="L33" s="220" t="s">
        <v>2771</v>
      </c>
      <c r="M33" s="220"/>
      <c r="N33" s="220"/>
      <c r="O33" s="220" t="s">
        <v>963</v>
      </c>
      <c r="P33" s="220" t="s">
        <v>583</v>
      </c>
      <c r="Q33" s="220"/>
      <c r="R33" s="220"/>
      <c r="S33" s="208"/>
    </row>
    <row r="34" spans="1:19" s="262" customFormat="1">
      <c r="A34" s="219"/>
      <c r="B34" s="220"/>
      <c r="C34" s="220"/>
      <c r="D34" s="220"/>
      <c r="E34" s="220"/>
      <c r="F34" s="220"/>
      <c r="G34" s="220"/>
      <c r="H34" s="220"/>
      <c r="I34" s="220"/>
      <c r="J34" s="220"/>
      <c r="K34" s="220"/>
      <c r="L34" s="220" t="s">
        <v>2771</v>
      </c>
      <c r="M34" s="220"/>
      <c r="N34" s="220"/>
      <c r="O34" s="220" t="s">
        <v>963</v>
      </c>
      <c r="P34" s="220" t="s">
        <v>674</v>
      </c>
      <c r="Q34" s="220"/>
      <c r="R34" s="220"/>
      <c r="S34" s="208"/>
    </row>
    <row r="35" spans="1:19" s="262" customFormat="1">
      <c r="A35" s="271"/>
      <c r="B35" s="272" t="s">
        <v>557</v>
      </c>
      <c r="C35" s="272">
        <f>SUM(C6:C34)</f>
        <v>432</v>
      </c>
      <c r="D35" s="272">
        <f>SUM(D6:D34)</f>
        <v>2368</v>
      </c>
      <c r="E35" s="272">
        <f>SUM(E6:E33)</f>
        <v>41768</v>
      </c>
      <c r="F35" s="272">
        <f>SUM(F6:F34)</f>
        <v>0</v>
      </c>
      <c r="G35" s="272"/>
      <c r="H35" s="272"/>
      <c r="I35" s="272"/>
      <c r="J35" s="272"/>
      <c r="K35" s="272"/>
      <c r="L35" s="220" t="s">
        <v>2771</v>
      </c>
      <c r="M35" s="272"/>
      <c r="N35" s="272"/>
      <c r="O35" s="272"/>
      <c r="P35" s="272"/>
      <c r="Q35" s="272"/>
      <c r="R35" s="272"/>
      <c r="S35" s="273"/>
    </row>
    <row r="36" spans="1:19" s="263" customFormat="1">
      <c r="A36" s="274"/>
      <c r="B36" s="274"/>
      <c r="C36" s="274"/>
      <c r="D36" s="274"/>
      <c r="E36" s="274"/>
      <c r="F36" s="274"/>
      <c r="G36" s="274"/>
      <c r="H36" s="274"/>
      <c r="I36" s="274"/>
      <c r="J36" s="274"/>
      <c r="K36" s="274"/>
      <c r="L36" s="274"/>
      <c r="M36" s="274"/>
      <c r="N36" s="274"/>
      <c r="O36" s="274"/>
      <c r="P36" s="274"/>
      <c r="Q36" s="274"/>
      <c r="R36" s="274"/>
      <c r="S36" s="274"/>
    </row>
    <row r="37" spans="1:19" s="263" customFormat="1">
      <c r="A37" s="275"/>
      <c r="B37" s="275"/>
      <c r="C37" s="275"/>
      <c r="D37" s="275"/>
      <c r="E37" s="275"/>
      <c r="F37" s="275"/>
      <c r="G37" s="275"/>
      <c r="H37" s="275"/>
      <c r="I37" s="275"/>
      <c r="J37" s="275"/>
      <c r="K37" s="275"/>
      <c r="L37" s="275"/>
      <c r="M37" s="275"/>
      <c r="N37" s="275"/>
      <c r="O37" s="275"/>
      <c r="P37" s="275"/>
      <c r="Q37" s="275"/>
      <c r="R37" s="275"/>
      <c r="S37" s="275"/>
    </row>
    <row r="38" spans="1:19" s="200" customFormat="1">
      <c r="A38" s="205"/>
      <c r="B38" s="205"/>
      <c r="C38" s="205"/>
      <c r="D38" s="205"/>
      <c r="E38" s="205"/>
      <c r="F38" s="205"/>
      <c r="G38" s="205"/>
      <c r="H38" s="205"/>
      <c r="I38" s="205"/>
      <c r="J38" s="205"/>
      <c r="K38" s="205"/>
      <c r="L38" s="205"/>
      <c r="M38" s="205"/>
      <c r="N38" s="205"/>
      <c r="O38" s="205"/>
      <c r="P38" s="205"/>
      <c r="Q38" s="205"/>
      <c r="R38" s="205"/>
      <c r="S38" s="205"/>
    </row>
    <row r="39" spans="1:19" s="263" customFormat="1">
      <c r="A39" s="275"/>
      <c r="B39" s="275"/>
      <c r="C39" s="275"/>
      <c r="D39" s="275"/>
      <c r="E39" s="275"/>
      <c r="F39" s="275"/>
      <c r="G39" s="275"/>
      <c r="H39" s="275"/>
      <c r="I39" s="275"/>
      <c r="J39" s="275"/>
      <c r="K39" s="275"/>
      <c r="L39" s="275"/>
      <c r="M39" s="275"/>
      <c r="N39" s="275"/>
      <c r="O39" s="275"/>
      <c r="P39" s="275"/>
      <c r="Q39" s="275"/>
      <c r="R39" s="275"/>
      <c r="S39" s="275"/>
    </row>
    <row r="40" spans="1:19" s="263" customFormat="1">
      <c r="A40" s="275"/>
      <c r="B40" s="275"/>
      <c r="C40" s="275"/>
      <c r="D40" s="275"/>
      <c r="E40" s="275"/>
      <c r="F40" s="275"/>
      <c r="G40" s="275"/>
      <c r="H40" s="275"/>
      <c r="I40" s="275"/>
      <c r="J40" s="275"/>
      <c r="K40" s="275"/>
      <c r="L40" s="275"/>
      <c r="M40" s="275"/>
      <c r="N40" s="275"/>
      <c r="O40" s="275"/>
      <c r="P40" s="275"/>
      <c r="Q40" s="275"/>
      <c r="R40" s="275"/>
      <c r="S40" s="275"/>
    </row>
    <row r="41" spans="1:19" s="263" customFormat="1">
      <c r="A41" s="275"/>
      <c r="B41" s="275"/>
      <c r="C41" s="275"/>
      <c r="D41" s="275"/>
      <c r="E41" s="275"/>
      <c r="F41" s="275"/>
      <c r="G41" s="275"/>
      <c r="H41" s="275"/>
      <c r="I41" s="275"/>
      <c r="J41" s="275"/>
      <c r="K41" s="275"/>
      <c r="L41" s="275"/>
      <c r="M41" s="275"/>
      <c r="N41" s="275"/>
      <c r="O41" s="275"/>
      <c r="P41" s="275"/>
      <c r="Q41" s="275"/>
      <c r="R41" s="275"/>
      <c r="S41" s="275"/>
    </row>
    <row r="42" spans="1:19" s="263" customFormat="1">
      <c r="A42" s="275"/>
      <c r="B42" s="275"/>
      <c r="C42" s="275"/>
      <c r="D42" s="275"/>
      <c r="E42" s="275"/>
      <c r="F42" s="275"/>
      <c r="G42" s="275"/>
      <c r="H42" s="275"/>
      <c r="I42" s="275"/>
      <c r="J42" s="275"/>
      <c r="K42" s="275"/>
      <c r="L42" s="275"/>
      <c r="M42" s="275"/>
      <c r="N42" s="275"/>
      <c r="O42" s="275"/>
      <c r="P42" s="275"/>
      <c r="Q42" s="275"/>
      <c r="R42" s="275"/>
      <c r="S42" s="275"/>
    </row>
    <row r="43" spans="1:19" s="263" customFormat="1">
      <c r="A43" s="275"/>
      <c r="B43" s="275"/>
      <c r="C43" s="275"/>
      <c r="D43" s="275"/>
      <c r="E43" s="275"/>
      <c r="F43" s="275"/>
      <c r="G43" s="275"/>
      <c r="H43" s="275"/>
      <c r="I43" s="275"/>
      <c r="J43" s="275"/>
      <c r="K43" s="275"/>
      <c r="L43" s="275"/>
      <c r="M43" s="275"/>
      <c r="N43" s="275"/>
      <c r="O43" s="275"/>
      <c r="P43" s="275"/>
      <c r="Q43" s="275"/>
      <c r="R43" s="275"/>
      <c r="S43" s="275"/>
    </row>
    <row r="44" spans="1:19" s="263" customFormat="1">
      <c r="A44" s="275"/>
      <c r="B44" s="275"/>
      <c r="C44" s="275"/>
      <c r="D44" s="275"/>
      <c r="E44" s="275"/>
      <c r="F44" s="275"/>
      <c r="G44" s="275"/>
      <c r="H44" s="275"/>
      <c r="I44" s="275"/>
      <c r="J44" s="275"/>
      <c r="K44" s="275"/>
      <c r="L44" s="275"/>
      <c r="M44" s="275"/>
      <c r="N44" s="275"/>
      <c r="O44" s="275"/>
      <c r="P44" s="275"/>
      <c r="Q44" s="275"/>
      <c r="R44" s="275"/>
      <c r="S44" s="275"/>
    </row>
    <row r="45" spans="1:19" s="263" customFormat="1">
      <c r="A45" s="275"/>
      <c r="B45" s="275"/>
      <c r="C45" s="275"/>
      <c r="D45" s="275"/>
      <c r="E45" s="275"/>
      <c r="F45" s="275"/>
      <c r="G45" s="275"/>
      <c r="H45" s="275"/>
      <c r="I45" s="275"/>
      <c r="J45" s="275"/>
      <c r="K45" s="275"/>
      <c r="L45" s="275"/>
      <c r="M45" s="275"/>
      <c r="N45" s="275"/>
      <c r="O45" s="275"/>
      <c r="P45" s="275"/>
      <c r="Q45" s="275"/>
      <c r="R45" s="275"/>
      <c r="S45" s="275"/>
    </row>
    <row r="46" spans="1:19" s="263" customFormat="1">
      <c r="A46" s="275"/>
      <c r="B46" s="275"/>
      <c r="C46" s="275"/>
      <c r="D46" s="275"/>
      <c r="E46" s="275"/>
      <c r="F46" s="275"/>
      <c r="G46" s="275"/>
      <c r="H46" s="275"/>
      <c r="I46" s="275"/>
      <c r="J46" s="275"/>
      <c r="K46" s="275"/>
      <c r="L46" s="275"/>
      <c r="M46" s="275"/>
      <c r="N46" s="275"/>
      <c r="O46" s="275"/>
      <c r="P46" s="275"/>
      <c r="Q46" s="275"/>
      <c r="R46" s="275"/>
      <c r="S46" s="275"/>
    </row>
    <row r="47" spans="1:19" s="263" customFormat="1">
      <c r="A47" s="275"/>
      <c r="B47" s="275"/>
      <c r="C47" s="275"/>
      <c r="D47" s="290"/>
      <c r="E47" s="275"/>
      <c r="F47" s="275"/>
      <c r="G47" s="275"/>
      <c r="H47" s="275"/>
      <c r="I47" s="275"/>
      <c r="J47" s="275"/>
      <c r="K47" s="275"/>
      <c r="L47" s="275"/>
      <c r="M47" s="275"/>
      <c r="N47" s="275"/>
      <c r="O47" s="275"/>
      <c r="P47" s="275"/>
      <c r="Q47" s="275"/>
      <c r="R47" s="275"/>
      <c r="S47" s="275"/>
    </row>
    <row r="48" spans="1:19" s="263" customFormat="1">
      <c r="A48" s="275"/>
      <c r="B48" s="275"/>
      <c r="C48" s="275"/>
      <c r="D48" s="275"/>
      <c r="E48" s="275"/>
      <c r="F48" s="275"/>
      <c r="G48" s="275"/>
      <c r="H48" s="275"/>
      <c r="I48" s="275"/>
      <c r="J48" s="275"/>
      <c r="K48" s="275"/>
      <c r="L48" s="275"/>
      <c r="M48" s="275"/>
      <c r="N48" s="275"/>
      <c r="O48" s="275"/>
      <c r="P48" s="275"/>
      <c r="Q48" s="275"/>
      <c r="R48" s="275"/>
      <c r="S48" s="275"/>
    </row>
    <row r="49" spans="1:19" s="263" customFormat="1">
      <c r="A49" s="275"/>
      <c r="B49" s="275"/>
      <c r="C49" s="275"/>
      <c r="D49" s="275"/>
      <c r="E49" s="275"/>
      <c r="F49" s="275"/>
      <c r="G49" s="275"/>
      <c r="H49" s="275"/>
      <c r="I49" s="275"/>
      <c r="J49" s="275"/>
      <c r="K49" s="275"/>
      <c r="L49" s="275"/>
      <c r="M49" s="275"/>
      <c r="N49" s="275"/>
      <c r="O49" s="275"/>
      <c r="P49" s="275"/>
      <c r="Q49" s="275"/>
      <c r="R49" s="275"/>
      <c r="S49" s="275"/>
    </row>
    <row r="50" spans="1:19" s="263" customFormat="1">
      <c r="A50" s="275"/>
      <c r="B50" s="275"/>
      <c r="C50" s="275"/>
      <c r="D50" s="275"/>
      <c r="E50" s="275"/>
      <c r="F50" s="275"/>
      <c r="G50" s="275"/>
      <c r="H50" s="275"/>
      <c r="I50" s="275"/>
      <c r="J50" s="275"/>
      <c r="K50" s="275"/>
      <c r="L50" s="275"/>
      <c r="M50" s="275"/>
      <c r="N50" s="275"/>
      <c r="O50" s="275"/>
      <c r="P50" s="275"/>
      <c r="Q50" s="275"/>
      <c r="R50" s="275"/>
      <c r="S50" s="275"/>
    </row>
    <row r="51" spans="1:19" s="263" customFormat="1">
      <c r="A51" s="275"/>
      <c r="B51" s="275"/>
      <c r="C51" s="275"/>
      <c r="D51" s="275"/>
      <c r="E51" s="275"/>
      <c r="F51" s="275"/>
      <c r="G51" s="275"/>
      <c r="H51" s="275"/>
      <c r="I51" s="275"/>
      <c r="J51" s="275"/>
      <c r="K51" s="275"/>
      <c r="L51" s="275"/>
      <c r="M51" s="275"/>
      <c r="N51" s="275"/>
      <c r="O51" s="275"/>
      <c r="P51" s="275"/>
      <c r="Q51" s="275"/>
      <c r="R51" s="275"/>
      <c r="S51" s="275"/>
    </row>
    <row r="52" spans="1:19" s="263" customFormat="1">
      <c r="A52" s="275"/>
      <c r="B52" s="275"/>
      <c r="C52" s="275"/>
      <c r="D52" s="275"/>
      <c r="E52" s="275"/>
      <c r="F52" s="275"/>
      <c r="G52" s="275"/>
      <c r="H52" s="275"/>
      <c r="I52" s="275"/>
      <c r="J52" s="275"/>
      <c r="K52" s="275"/>
      <c r="L52" s="275"/>
      <c r="M52" s="275"/>
      <c r="N52" s="275"/>
      <c r="O52" s="275"/>
      <c r="P52" s="275"/>
      <c r="Q52" s="275"/>
      <c r="R52" s="275"/>
      <c r="S52" s="275"/>
    </row>
    <row r="53" spans="1:19" s="263" customFormat="1">
      <c r="A53" s="275"/>
      <c r="B53" s="275"/>
      <c r="C53" s="275"/>
      <c r="D53" s="275"/>
      <c r="E53" s="275"/>
      <c r="F53" s="275"/>
      <c r="G53" s="275"/>
      <c r="H53" s="275"/>
      <c r="I53" s="275"/>
      <c r="J53" s="275"/>
      <c r="K53" s="275"/>
      <c r="L53" s="275"/>
      <c r="M53" s="275"/>
      <c r="N53" s="275"/>
      <c r="O53" s="275"/>
      <c r="P53" s="275"/>
      <c r="Q53" s="275"/>
      <c r="R53" s="275"/>
      <c r="S53" s="275"/>
    </row>
    <row r="54" spans="1:19" s="263" customFormat="1">
      <c r="A54" s="275"/>
      <c r="B54" s="275"/>
      <c r="C54" s="275"/>
      <c r="D54" s="275"/>
      <c r="E54" s="275"/>
      <c r="F54" s="275"/>
      <c r="G54" s="275"/>
      <c r="H54" s="275"/>
      <c r="I54" s="275"/>
      <c r="J54" s="275"/>
      <c r="K54" s="275"/>
      <c r="L54" s="275"/>
      <c r="M54" s="275"/>
      <c r="N54" s="275"/>
      <c r="O54" s="275"/>
      <c r="P54" s="275"/>
      <c r="Q54" s="275"/>
      <c r="R54" s="275"/>
      <c r="S54" s="275"/>
    </row>
    <row r="55" spans="1:19" s="263" customFormat="1">
      <c r="A55" s="275"/>
      <c r="B55" s="275"/>
      <c r="C55" s="275"/>
      <c r="D55" s="275"/>
      <c r="E55" s="275"/>
      <c r="F55" s="275"/>
      <c r="G55" s="275"/>
      <c r="H55" s="275"/>
      <c r="I55" s="275"/>
      <c r="J55" s="275"/>
      <c r="K55" s="275"/>
      <c r="L55" s="275"/>
      <c r="M55" s="275"/>
      <c r="N55" s="275"/>
      <c r="O55" s="275"/>
      <c r="P55" s="275"/>
      <c r="Q55" s="275"/>
      <c r="R55" s="275"/>
      <c r="S55" s="275"/>
    </row>
    <row r="56" spans="1:19" s="263" customFormat="1">
      <c r="A56" s="275"/>
      <c r="B56" s="275"/>
      <c r="C56" s="275"/>
      <c r="D56" s="275"/>
      <c r="E56" s="275"/>
      <c r="F56" s="275"/>
      <c r="G56" s="275"/>
      <c r="H56" s="275"/>
      <c r="I56" s="275"/>
      <c r="J56" s="275"/>
      <c r="K56" s="275"/>
      <c r="L56" s="275"/>
      <c r="M56" s="275"/>
      <c r="N56" s="275"/>
      <c r="O56" s="275"/>
      <c r="P56" s="275"/>
      <c r="Q56" s="275"/>
      <c r="R56" s="275"/>
      <c r="S56" s="275"/>
    </row>
    <row r="57" spans="1:19" s="263" customFormat="1">
      <c r="A57" s="275"/>
      <c r="B57" s="275"/>
      <c r="C57" s="275"/>
      <c r="D57" s="275"/>
      <c r="E57" s="275"/>
      <c r="F57" s="275"/>
      <c r="G57" s="275"/>
      <c r="H57" s="275"/>
      <c r="I57" s="275"/>
      <c r="J57" s="275"/>
      <c r="K57" s="275"/>
      <c r="L57" s="275"/>
      <c r="M57" s="275"/>
      <c r="N57" s="275"/>
      <c r="O57" s="275"/>
      <c r="P57" s="275"/>
      <c r="Q57" s="275"/>
      <c r="R57" s="275"/>
      <c r="S57" s="275"/>
    </row>
    <row r="58" spans="1:19" s="263" customFormat="1">
      <c r="A58" s="275"/>
      <c r="B58" s="275"/>
      <c r="C58" s="275"/>
      <c r="D58" s="275"/>
      <c r="E58" s="275"/>
      <c r="F58" s="275"/>
      <c r="G58" s="275"/>
      <c r="H58" s="275"/>
      <c r="I58" s="275"/>
      <c r="J58" s="275"/>
      <c r="K58" s="275"/>
      <c r="L58" s="275"/>
      <c r="M58" s="275"/>
      <c r="N58" s="275"/>
      <c r="O58" s="275"/>
      <c r="P58" s="275"/>
      <c r="Q58" s="275"/>
      <c r="R58" s="275"/>
      <c r="S58" s="275"/>
    </row>
    <row r="59" spans="1:19" s="263" customFormat="1">
      <c r="A59" s="275"/>
      <c r="B59" s="275"/>
      <c r="C59" s="275"/>
      <c r="D59" s="275"/>
      <c r="E59" s="275"/>
      <c r="F59" s="275"/>
      <c r="G59" s="275"/>
      <c r="H59" s="275"/>
      <c r="I59" s="275"/>
      <c r="J59" s="275"/>
      <c r="K59" s="275"/>
      <c r="L59" s="275"/>
      <c r="M59" s="275"/>
      <c r="N59" s="275"/>
      <c r="O59" s="275"/>
      <c r="P59" s="275"/>
      <c r="Q59" s="275"/>
      <c r="R59" s="275"/>
      <c r="S59" s="275"/>
    </row>
    <row r="60" spans="1:19" s="263" customFormat="1">
      <c r="A60" s="275"/>
      <c r="B60" s="275"/>
      <c r="C60" s="275"/>
      <c r="D60" s="275"/>
      <c r="E60" s="275"/>
      <c r="F60" s="275"/>
      <c r="G60" s="275"/>
      <c r="H60" s="275"/>
      <c r="I60" s="275"/>
      <c r="J60" s="275"/>
      <c r="K60" s="275"/>
      <c r="L60" s="275"/>
      <c r="M60" s="275"/>
      <c r="N60" s="275"/>
      <c r="O60" s="275"/>
      <c r="P60" s="275"/>
      <c r="Q60" s="275"/>
      <c r="R60" s="275"/>
      <c r="S60" s="275"/>
    </row>
    <row r="61" spans="1:19" s="263" customFormat="1">
      <c r="A61" s="275"/>
      <c r="B61" s="275"/>
      <c r="C61" s="275"/>
      <c r="D61" s="275"/>
      <c r="E61" s="275"/>
      <c r="F61" s="275"/>
      <c r="G61" s="275"/>
      <c r="H61" s="275"/>
      <c r="I61" s="275"/>
      <c r="J61" s="275"/>
      <c r="K61" s="275"/>
      <c r="L61" s="275"/>
      <c r="M61" s="275"/>
      <c r="N61" s="275"/>
      <c r="O61" s="275"/>
      <c r="P61" s="275"/>
      <c r="Q61" s="275"/>
      <c r="R61" s="275"/>
      <c r="S61" s="275"/>
    </row>
    <row r="62" spans="1:19" s="263" customFormat="1">
      <c r="A62" s="275"/>
      <c r="B62" s="275"/>
      <c r="C62" s="275"/>
      <c r="D62" s="275"/>
      <c r="E62" s="275"/>
      <c r="F62" s="275"/>
      <c r="G62" s="275"/>
      <c r="H62" s="275"/>
      <c r="I62" s="275"/>
      <c r="J62" s="275"/>
      <c r="K62" s="275"/>
      <c r="L62" s="275"/>
      <c r="M62" s="275"/>
      <c r="N62" s="275"/>
      <c r="O62" s="275"/>
      <c r="P62" s="275"/>
      <c r="Q62" s="275"/>
      <c r="R62" s="275"/>
      <c r="S62" s="275"/>
    </row>
    <row r="63" spans="1:19" s="263" customFormat="1">
      <c r="A63" s="275"/>
      <c r="B63" s="275"/>
      <c r="C63" s="275"/>
      <c r="D63" s="275"/>
      <c r="E63" s="275"/>
      <c r="F63" s="275"/>
      <c r="G63" s="275"/>
      <c r="H63" s="275"/>
      <c r="I63" s="275"/>
      <c r="J63" s="275"/>
      <c r="K63" s="275"/>
      <c r="L63" s="275"/>
      <c r="M63" s="275"/>
      <c r="N63" s="275"/>
      <c r="O63" s="275"/>
      <c r="P63" s="275"/>
      <c r="Q63" s="275"/>
      <c r="R63" s="275"/>
      <c r="S63" s="275"/>
    </row>
    <row r="64" spans="1:19" s="263" customFormat="1">
      <c r="A64" s="275"/>
      <c r="B64" s="275"/>
      <c r="C64" s="275"/>
      <c r="D64" s="275"/>
      <c r="E64" s="275"/>
      <c r="F64" s="275"/>
      <c r="G64" s="275"/>
      <c r="H64" s="275"/>
      <c r="I64" s="275"/>
      <c r="J64" s="275"/>
      <c r="K64" s="275"/>
      <c r="L64" s="275"/>
      <c r="M64" s="275"/>
      <c r="N64" s="275"/>
      <c r="O64" s="275"/>
      <c r="P64" s="275"/>
      <c r="Q64" s="275"/>
      <c r="R64" s="275"/>
      <c r="S64" s="275"/>
    </row>
    <row r="65" spans="1:19" s="263" customFormat="1">
      <c r="A65" s="275"/>
      <c r="B65" s="275"/>
      <c r="C65" s="275"/>
      <c r="D65" s="275"/>
      <c r="E65" s="275"/>
      <c r="F65" s="275"/>
      <c r="G65" s="275"/>
      <c r="H65" s="275"/>
      <c r="I65" s="275"/>
      <c r="J65" s="275"/>
      <c r="K65" s="275"/>
      <c r="L65" s="275"/>
      <c r="M65" s="275"/>
      <c r="N65" s="275"/>
      <c r="O65" s="275"/>
      <c r="P65" s="275"/>
      <c r="Q65" s="275"/>
      <c r="R65" s="275"/>
      <c r="S65" s="275"/>
    </row>
    <row r="66" spans="1:19" s="263" customFormat="1">
      <c r="A66" s="275"/>
      <c r="B66" s="275"/>
      <c r="C66" s="275"/>
      <c r="D66" s="275"/>
      <c r="E66" s="275"/>
      <c r="F66" s="275"/>
      <c r="G66" s="275"/>
      <c r="H66" s="275"/>
      <c r="I66" s="275"/>
      <c r="J66" s="275"/>
      <c r="K66" s="275"/>
      <c r="L66" s="275"/>
      <c r="M66" s="275"/>
      <c r="N66" s="275"/>
      <c r="O66" s="275"/>
      <c r="P66" s="275"/>
      <c r="Q66" s="275"/>
      <c r="R66" s="275"/>
      <c r="S66" s="275"/>
    </row>
    <row r="67" spans="1:19" s="263" customFormat="1">
      <c r="A67" s="275"/>
      <c r="B67" s="275"/>
      <c r="C67" s="275"/>
      <c r="D67" s="275"/>
      <c r="E67" s="275"/>
      <c r="F67" s="275"/>
      <c r="G67" s="275"/>
      <c r="H67" s="275"/>
      <c r="I67" s="275"/>
      <c r="J67" s="275"/>
      <c r="K67" s="275"/>
      <c r="L67" s="275"/>
      <c r="M67" s="275"/>
      <c r="N67" s="275"/>
      <c r="O67" s="275"/>
      <c r="P67" s="275"/>
      <c r="Q67" s="275"/>
      <c r="R67" s="275"/>
      <c r="S67" s="275"/>
    </row>
    <row r="68" spans="1:19" s="263" customFormat="1">
      <c r="A68" s="275"/>
      <c r="B68" s="275"/>
      <c r="C68" s="275"/>
      <c r="D68" s="275"/>
      <c r="E68" s="275"/>
      <c r="F68" s="275"/>
      <c r="G68" s="275"/>
      <c r="H68" s="275"/>
      <c r="I68" s="275"/>
      <c r="J68" s="275"/>
      <c r="K68" s="275"/>
      <c r="L68" s="275"/>
      <c r="M68" s="275"/>
      <c r="N68" s="275"/>
      <c r="O68" s="275"/>
      <c r="P68" s="275"/>
      <c r="Q68" s="275"/>
      <c r="R68" s="275"/>
      <c r="S68" s="275"/>
    </row>
    <row r="69" spans="1:19" s="263" customFormat="1">
      <c r="A69" s="275"/>
      <c r="B69" s="275"/>
      <c r="C69" s="275"/>
      <c r="D69" s="275"/>
      <c r="E69" s="275"/>
      <c r="F69" s="275"/>
      <c r="G69" s="275"/>
      <c r="H69" s="275"/>
      <c r="I69" s="275"/>
      <c r="J69" s="275"/>
      <c r="K69" s="275"/>
      <c r="L69" s="275"/>
      <c r="M69" s="275"/>
      <c r="N69" s="275"/>
      <c r="O69" s="275"/>
      <c r="P69" s="275"/>
      <c r="Q69" s="275"/>
      <c r="R69" s="275"/>
      <c r="S69" s="275"/>
    </row>
    <row r="70" spans="1:19" s="263" customFormat="1">
      <c r="A70" s="275"/>
      <c r="B70" s="275"/>
      <c r="C70" s="275"/>
      <c r="D70" s="275"/>
      <c r="E70" s="275"/>
      <c r="F70" s="275"/>
      <c r="G70" s="275"/>
      <c r="H70" s="275"/>
      <c r="I70" s="275"/>
      <c r="J70" s="275"/>
      <c r="K70" s="275"/>
      <c r="L70" s="275"/>
      <c r="M70" s="275"/>
      <c r="N70" s="275"/>
      <c r="O70" s="275"/>
      <c r="P70" s="275"/>
      <c r="Q70" s="275"/>
      <c r="R70" s="275"/>
      <c r="S70" s="275"/>
    </row>
    <row r="71" spans="1:19" s="263" customFormat="1">
      <c r="A71" s="275"/>
      <c r="B71" s="275"/>
      <c r="C71" s="275"/>
      <c r="D71" s="275"/>
      <c r="E71" s="275"/>
      <c r="F71" s="275"/>
      <c r="G71" s="275"/>
      <c r="H71" s="275"/>
      <c r="I71" s="275"/>
      <c r="J71" s="275"/>
      <c r="K71" s="275"/>
      <c r="L71" s="275"/>
      <c r="M71" s="275"/>
      <c r="N71" s="275"/>
      <c r="O71" s="275"/>
      <c r="P71" s="275"/>
      <c r="Q71" s="275"/>
      <c r="R71" s="275"/>
      <c r="S71" s="275"/>
    </row>
    <row r="72" spans="1:19" s="263" customFormat="1">
      <c r="A72" s="275"/>
      <c r="B72" s="275"/>
      <c r="C72" s="275"/>
      <c r="D72" s="275"/>
      <c r="E72" s="275"/>
      <c r="F72" s="275"/>
      <c r="G72" s="275"/>
      <c r="H72" s="275"/>
      <c r="I72" s="275"/>
      <c r="J72" s="275"/>
      <c r="K72" s="275"/>
      <c r="L72" s="275"/>
      <c r="M72" s="275"/>
      <c r="N72" s="275"/>
      <c r="O72" s="275"/>
      <c r="P72" s="275"/>
      <c r="Q72" s="275"/>
      <c r="R72" s="275"/>
      <c r="S72" s="275"/>
    </row>
    <row r="73" spans="1:19" s="263" customFormat="1">
      <c r="A73" s="275"/>
      <c r="B73" s="275"/>
      <c r="C73" s="275"/>
      <c r="D73" s="275"/>
      <c r="E73" s="275"/>
      <c r="F73" s="275"/>
      <c r="G73" s="275"/>
      <c r="H73" s="275"/>
      <c r="I73" s="275"/>
      <c r="J73" s="275"/>
      <c r="K73" s="275"/>
      <c r="L73" s="275"/>
      <c r="M73" s="275"/>
      <c r="N73" s="275"/>
      <c r="O73" s="275"/>
      <c r="P73" s="275"/>
      <c r="Q73" s="275"/>
      <c r="R73" s="275"/>
      <c r="S73" s="275"/>
    </row>
    <row r="74" spans="1:19" s="263" customFormat="1">
      <c r="A74" s="275"/>
      <c r="B74" s="275"/>
      <c r="C74" s="275"/>
      <c r="D74" s="275"/>
      <c r="E74" s="275"/>
      <c r="F74" s="275"/>
      <c r="G74" s="275"/>
      <c r="H74" s="275"/>
      <c r="I74" s="275"/>
      <c r="J74" s="275"/>
      <c r="K74" s="275"/>
      <c r="L74" s="275"/>
      <c r="M74" s="275"/>
      <c r="N74" s="275"/>
      <c r="O74" s="275"/>
      <c r="P74" s="275"/>
      <c r="Q74" s="275"/>
      <c r="R74" s="275"/>
      <c r="S74" s="275"/>
    </row>
    <row r="75" spans="1:19" s="263" customFormat="1">
      <c r="A75" s="260"/>
      <c r="B75" s="275"/>
      <c r="C75" s="275"/>
      <c r="D75" s="275"/>
      <c r="E75" s="275"/>
      <c r="F75" s="275"/>
      <c r="G75" s="275"/>
      <c r="H75" s="275"/>
      <c r="I75" s="275"/>
      <c r="J75" s="275"/>
      <c r="K75" s="275"/>
      <c r="L75" s="275"/>
      <c r="M75" s="275"/>
      <c r="N75" s="275"/>
      <c r="O75" s="275"/>
      <c r="P75" s="275"/>
      <c r="Q75" s="275"/>
      <c r="R75" s="275"/>
      <c r="S75" s="275"/>
    </row>
  </sheetData>
  <dataConsolidate/>
  <mergeCells count="1">
    <mergeCell ref="A1:C1"/>
  </mergeCells>
  <phoneticPr fontId="1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9C3E7-0E0D-4544-B1B0-21FD2231F682}">
  <sheetPr>
    <tabColor theme="0" tint="-0.249977111117893"/>
  </sheetPr>
  <dimension ref="A1:S63"/>
  <sheetViews>
    <sheetView showZeros="0" workbookViewId="0">
      <pane ySplit="1" topLeftCell="A2" activePane="bottomLeft" state="frozen"/>
      <selection activeCell="D4" sqref="D4"/>
      <selection pane="bottomLeft" activeCell="C6" sqref="C6:C16"/>
    </sheetView>
  </sheetViews>
  <sheetFormatPr baseColWidth="10" defaultColWidth="7.5703125" defaultRowHeight="15"/>
  <cols>
    <col min="1" max="1" width="30.5703125" style="180" bestFit="1" customWidth="1"/>
    <col min="2" max="2" width="27.140625" style="180" customWidth="1"/>
    <col min="3" max="3" width="12.42578125" style="180" bestFit="1" customWidth="1"/>
    <col min="4" max="4" width="6.85546875" style="200" bestFit="1" customWidth="1"/>
    <col min="5" max="5" width="11.5703125" style="200" bestFit="1" customWidth="1"/>
    <col min="6" max="6" width="7.42578125" style="200" bestFit="1" customWidth="1"/>
    <col min="7" max="7" width="8.28515625" style="200" hidden="1" customWidth="1"/>
    <col min="8" max="8" width="14" style="200" hidden="1" customWidth="1"/>
    <col min="9" max="9" width="13.5703125" style="200" hidden="1" customWidth="1"/>
    <col min="10" max="10" width="8.28515625" style="200" hidden="1" customWidth="1"/>
    <col min="11" max="11" width="12.5703125" style="200" hidden="1" customWidth="1"/>
    <col min="12" max="12" width="12.85546875" style="200" bestFit="1" customWidth="1"/>
    <col min="13" max="14" width="12.85546875" style="200" customWidth="1"/>
    <col min="15" max="15" width="18.42578125" style="200" bestFit="1" customWidth="1"/>
    <col min="16" max="16" width="11.7109375" style="200" customWidth="1"/>
    <col min="17" max="17" width="19.42578125" style="200" customWidth="1"/>
    <col min="18" max="19" width="16.140625" style="200" customWidth="1"/>
    <col min="20" max="16384" width="7.5703125" style="180"/>
  </cols>
  <sheetData>
    <row r="1" spans="1:19" ht="24" customHeight="1">
      <c r="A1" s="630" t="s">
        <v>974</v>
      </c>
      <c r="B1" s="630"/>
      <c r="C1" s="631"/>
      <c r="D1" s="211"/>
      <c r="E1" s="211"/>
      <c r="F1" s="211"/>
      <c r="G1" s="211"/>
      <c r="H1" s="211"/>
      <c r="I1" s="211"/>
      <c r="J1" s="211"/>
      <c r="K1" s="211"/>
      <c r="L1" s="211"/>
      <c r="M1" s="211"/>
      <c r="N1" s="211"/>
      <c r="O1" s="211"/>
      <c r="P1" s="211"/>
      <c r="Q1" s="211"/>
      <c r="R1" s="211"/>
      <c r="S1" s="211"/>
    </row>
    <row r="2" spans="1:19" s="212" customFormat="1" ht="16">
      <c r="A2" s="181" t="s">
        <v>487</v>
      </c>
      <c r="B2" s="185" t="s">
        <v>540</v>
      </c>
      <c r="C2" s="181" t="s">
        <v>489</v>
      </c>
      <c r="D2" s="216"/>
      <c r="E2" s="201"/>
      <c r="F2" s="201"/>
      <c r="G2" s="201"/>
      <c r="H2" s="201"/>
      <c r="I2" s="201"/>
      <c r="J2" s="201"/>
      <c r="K2" s="201"/>
      <c r="L2" s="201"/>
      <c r="M2" s="201"/>
      <c r="N2" s="201"/>
      <c r="O2" s="201"/>
      <c r="P2" s="201"/>
      <c r="Q2" s="201"/>
      <c r="R2" s="201"/>
      <c r="S2" s="202"/>
    </row>
    <row r="3" spans="1:19" s="206" customFormat="1" ht="24">
      <c r="A3" s="213" t="s">
        <v>542</v>
      </c>
      <c r="B3" s="213"/>
      <c r="C3" s="213"/>
      <c r="D3" s="213"/>
      <c r="E3" s="213"/>
      <c r="F3" s="213"/>
      <c r="G3" s="213"/>
      <c r="H3" s="213"/>
      <c r="I3" s="213"/>
      <c r="J3" s="213"/>
      <c r="K3" s="213"/>
      <c r="L3" s="213"/>
      <c r="M3" s="213"/>
      <c r="N3" s="213"/>
      <c r="O3" s="213"/>
      <c r="P3" s="213"/>
      <c r="Q3" s="213"/>
      <c r="R3" s="213"/>
      <c r="S3" s="213"/>
    </row>
    <row r="4" spans="1:19" s="206" customFormat="1">
      <c r="A4" s="214" t="s">
        <v>543</v>
      </c>
      <c r="B4" s="215" t="s">
        <v>544</v>
      </c>
      <c r="C4" s="215" t="s">
        <v>494</v>
      </c>
      <c r="D4" s="215" t="s">
        <v>495</v>
      </c>
      <c r="E4" s="215" t="s">
        <v>496</v>
      </c>
      <c r="F4" s="215" t="s">
        <v>545</v>
      </c>
      <c r="G4" s="215" t="s">
        <v>546</v>
      </c>
      <c r="H4" s="215" t="s">
        <v>547</v>
      </c>
      <c r="I4" s="215" t="s">
        <v>548</v>
      </c>
      <c r="J4" s="215" t="s">
        <v>549</v>
      </c>
      <c r="K4" s="215" t="s">
        <v>550</v>
      </c>
      <c r="L4" s="215" t="s">
        <v>551</v>
      </c>
      <c r="M4" s="215" t="s">
        <v>561</v>
      </c>
      <c r="N4" s="215" t="s">
        <v>562</v>
      </c>
      <c r="O4" s="215" t="s">
        <v>563</v>
      </c>
      <c r="P4" s="215" t="s">
        <v>552</v>
      </c>
      <c r="Q4" s="215"/>
      <c r="R4" s="215"/>
      <c r="S4" s="215"/>
    </row>
    <row r="5" spans="1:19" s="206" customFormat="1">
      <c r="A5" s="217" t="s">
        <v>553</v>
      </c>
      <c r="B5" s="218"/>
      <c r="C5" s="218"/>
      <c r="D5" s="218"/>
      <c r="E5" s="218"/>
      <c r="F5" s="218"/>
      <c r="G5" s="218"/>
      <c r="H5" s="218"/>
      <c r="I5" s="218"/>
      <c r="J5" s="218"/>
      <c r="K5" s="218"/>
      <c r="L5" s="218"/>
      <c r="M5" s="218"/>
      <c r="N5" s="218"/>
      <c r="O5" s="218"/>
      <c r="P5" s="218"/>
      <c r="Q5" s="218"/>
      <c r="R5" s="218"/>
      <c r="S5" s="218"/>
    </row>
    <row r="6" spans="1:19" s="206" customFormat="1">
      <c r="A6" s="219" t="s">
        <v>572</v>
      </c>
      <c r="B6" s="220" t="s">
        <v>554</v>
      </c>
      <c r="C6" s="220">
        <v>8</v>
      </c>
      <c r="D6" s="220">
        <v>32</v>
      </c>
      <c r="E6" s="220">
        <v>600</v>
      </c>
      <c r="F6" s="220"/>
      <c r="G6" s="220"/>
      <c r="H6" s="220"/>
      <c r="I6" s="220"/>
      <c r="J6" s="220"/>
      <c r="K6" s="220"/>
      <c r="L6" s="220" t="s">
        <v>957</v>
      </c>
      <c r="M6" s="220" t="s">
        <v>969</v>
      </c>
      <c r="N6" s="220" t="s">
        <v>959</v>
      </c>
      <c r="O6" s="220" t="s">
        <v>963</v>
      </c>
      <c r="P6" s="220" t="s">
        <v>583</v>
      </c>
      <c r="Q6" s="220"/>
      <c r="R6" s="220"/>
      <c r="S6" s="208"/>
    </row>
    <row r="7" spans="1:19" s="206" customFormat="1">
      <c r="A7" s="219" t="s">
        <v>573</v>
      </c>
      <c r="B7" s="220" t="s">
        <v>554</v>
      </c>
      <c r="C7" s="220">
        <v>8</v>
      </c>
      <c r="D7" s="220">
        <v>32</v>
      </c>
      <c r="E7" s="220">
        <v>600</v>
      </c>
      <c r="F7" s="220"/>
      <c r="G7" s="220"/>
      <c r="H7" s="220"/>
      <c r="I7" s="220"/>
      <c r="J7" s="220"/>
      <c r="K7" s="220"/>
      <c r="L7" s="220" t="s">
        <v>957</v>
      </c>
      <c r="M7" s="220" t="s">
        <v>970</v>
      </c>
      <c r="N7" s="220" t="s">
        <v>960</v>
      </c>
      <c r="O7" s="220" t="s">
        <v>963</v>
      </c>
      <c r="P7" s="220" t="s">
        <v>583</v>
      </c>
      <c r="Q7" s="220"/>
      <c r="R7" s="220"/>
      <c r="S7" s="208"/>
    </row>
    <row r="8" spans="1:19" s="206" customFormat="1">
      <c r="A8" s="219" t="s">
        <v>574</v>
      </c>
      <c r="B8" s="220" t="s">
        <v>554</v>
      </c>
      <c r="C8" s="220">
        <v>8</v>
      </c>
      <c r="D8" s="220">
        <v>32</v>
      </c>
      <c r="E8" s="220">
        <v>600</v>
      </c>
      <c r="F8" s="220"/>
      <c r="G8" s="220"/>
      <c r="H8" s="220"/>
      <c r="I8" s="220"/>
      <c r="J8" s="220"/>
      <c r="K8" s="220"/>
      <c r="L8" s="220" t="s">
        <v>957</v>
      </c>
      <c r="M8" s="220" t="s">
        <v>969</v>
      </c>
      <c r="N8" s="220" t="s">
        <v>959</v>
      </c>
      <c r="O8" s="220" t="s">
        <v>963</v>
      </c>
      <c r="P8" s="220" t="s">
        <v>583</v>
      </c>
      <c r="Q8" s="220"/>
      <c r="R8" s="220"/>
      <c r="S8" s="208"/>
    </row>
    <row r="9" spans="1:19" s="206" customFormat="1">
      <c r="A9" s="219" t="s">
        <v>575</v>
      </c>
      <c r="B9" s="220" t="s">
        <v>554</v>
      </c>
      <c r="C9" s="220">
        <v>8</v>
      </c>
      <c r="D9" s="220">
        <v>32</v>
      </c>
      <c r="E9" s="220">
        <v>600</v>
      </c>
      <c r="F9" s="220"/>
      <c r="G9" s="220"/>
      <c r="H9" s="220"/>
      <c r="I9" s="220"/>
      <c r="J9" s="220"/>
      <c r="K9" s="220"/>
      <c r="L9" s="220" t="s">
        <v>957</v>
      </c>
      <c r="M9" s="220" t="s">
        <v>970</v>
      </c>
      <c r="N9" s="220" t="s">
        <v>960</v>
      </c>
      <c r="O9" s="220" t="s">
        <v>963</v>
      </c>
      <c r="P9" s="220" t="s">
        <v>583</v>
      </c>
      <c r="Q9" s="220"/>
      <c r="R9" s="220"/>
      <c r="S9" s="208"/>
    </row>
    <row r="10" spans="1:19" s="206" customFormat="1">
      <c r="A10" s="219" t="s">
        <v>576</v>
      </c>
      <c r="B10" s="220" t="s">
        <v>554</v>
      </c>
      <c r="C10" s="220">
        <v>16</v>
      </c>
      <c r="D10" s="220">
        <v>128</v>
      </c>
      <c r="E10" s="220">
        <v>600</v>
      </c>
      <c r="F10" s="220"/>
      <c r="G10" s="220"/>
      <c r="H10" s="220"/>
      <c r="I10" s="220"/>
      <c r="J10" s="220"/>
      <c r="K10" s="220"/>
      <c r="L10" s="220" t="s">
        <v>957</v>
      </c>
      <c r="M10" s="220" t="s">
        <v>969</v>
      </c>
      <c r="N10" s="220" t="s">
        <v>959</v>
      </c>
      <c r="O10" s="220" t="s">
        <v>963</v>
      </c>
      <c r="P10" s="220" t="s">
        <v>583</v>
      </c>
      <c r="Q10" s="220"/>
      <c r="R10" s="220"/>
      <c r="S10" s="208"/>
    </row>
    <row r="11" spans="1:19" s="206" customFormat="1">
      <c r="A11" s="219" t="s">
        <v>577</v>
      </c>
      <c r="B11" s="220" t="s">
        <v>554</v>
      </c>
      <c r="C11" s="220">
        <v>16</v>
      </c>
      <c r="D11" s="220">
        <v>128</v>
      </c>
      <c r="E11" s="220">
        <v>600</v>
      </c>
      <c r="F11" s="220"/>
      <c r="G11" s="220"/>
      <c r="H11" s="220"/>
      <c r="I11" s="220"/>
      <c r="J11" s="220"/>
      <c r="K11" s="220"/>
      <c r="L11" s="220" t="s">
        <v>957</v>
      </c>
      <c r="M11" s="220" t="s">
        <v>970</v>
      </c>
      <c r="N11" s="220" t="s">
        <v>960</v>
      </c>
      <c r="O11" s="220" t="s">
        <v>963</v>
      </c>
      <c r="P11" s="220" t="s">
        <v>583</v>
      </c>
      <c r="Q11" s="220"/>
      <c r="R11" s="220"/>
      <c r="S11" s="208"/>
    </row>
    <row r="12" spans="1:19" s="206" customFormat="1">
      <c r="A12" s="219" t="s">
        <v>578</v>
      </c>
      <c r="B12" s="220" t="s">
        <v>554</v>
      </c>
      <c r="C12" s="220">
        <v>16</v>
      </c>
      <c r="D12" s="220">
        <v>128</v>
      </c>
      <c r="E12" s="220">
        <v>600</v>
      </c>
      <c r="F12" s="220"/>
      <c r="G12" s="220"/>
      <c r="H12" s="220"/>
      <c r="I12" s="220"/>
      <c r="J12" s="220"/>
      <c r="K12" s="220"/>
      <c r="L12" s="220" t="s">
        <v>957</v>
      </c>
      <c r="M12" s="220" t="s">
        <v>969</v>
      </c>
      <c r="N12" s="220" t="s">
        <v>959</v>
      </c>
      <c r="O12" s="220" t="s">
        <v>963</v>
      </c>
      <c r="P12" s="220" t="s">
        <v>583</v>
      </c>
      <c r="Q12" s="220"/>
      <c r="R12" s="220"/>
      <c r="S12" s="208"/>
    </row>
    <row r="13" spans="1:19" s="206" customFormat="1">
      <c r="A13" s="219" t="s">
        <v>579</v>
      </c>
      <c r="B13" s="220" t="s">
        <v>554</v>
      </c>
      <c r="C13" s="220">
        <v>16</v>
      </c>
      <c r="D13" s="220">
        <v>128</v>
      </c>
      <c r="E13" s="220">
        <v>600</v>
      </c>
      <c r="F13" s="220"/>
      <c r="G13" s="220"/>
      <c r="H13" s="220"/>
      <c r="I13" s="220"/>
      <c r="J13" s="220"/>
      <c r="K13" s="220"/>
      <c r="L13" s="220" t="s">
        <v>957</v>
      </c>
      <c r="M13" s="220" t="s">
        <v>970</v>
      </c>
      <c r="N13" s="220" t="s">
        <v>960</v>
      </c>
      <c r="O13" s="220" t="s">
        <v>963</v>
      </c>
      <c r="P13" s="220" t="s">
        <v>583</v>
      </c>
      <c r="Q13" s="220"/>
      <c r="R13" s="220"/>
      <c r="S13" s="208"/>
    </row>
    <row r="14" spans="1:19" s="206" customFormat="1">
      <c r="A14" s="219" t="s">
        <v>580</v>
      </c>
      <c r="B14" s="220" t="s">
        <v>554</v>
      </c>
      <c r="C14" s="220">
        <v>16</v>
      </c>
      <c r="D14" s="220">
        <v>128</v>
      </c>
      <c r="E14" s="220">
        <v>600</v>
      </c>
      <c r="F14" s="220"/>
      <c r="G14" s="220"/>
      <c r="H14" s="220"/>
      <c r="I14" s="220"/>
      <c r="J14" s="220"/>
      <c r="K14" s="220"/>
      <c r="L14" s="220" t="s">
        <v>957</v>
      </c>
      <c r="M14" s="220" t="s">
        <v>969</v>
      </c>
      <c r="N14" s="220" t="s">
        <v>959</v>
      </c>
      <c r="O14" s="220" t="s">
        <v>963</v>
      </c>
      <c r="P14" s="220" t="s">
        <v>583</v>
      </c>
      <c r="Q14" s="220"/>
      <c r="R14" s="220"/>
      <c r="S14" s="208"/>
    </row>
    <row r="15" spans="1:19" s="206" customFormat="1">
      <c r="A15" s="219" t="s">
        <v>581</v>
      </c>
      <c r="B15" s="220" t="s">
        <v>554</v>
      </c>
      <c r="C15" s="220">
        <v>16</v>
      </c>
      <c r="D15" s="220">
        <v>128</v>
      </c>
      <c r="E15" s="220">
        <v>600</v>
      </c>
      <c r="F15" s="220"/>
      <c r="G15" s="220"/>
      <c r="H15" s="220"/>
      <c r="I15" s="220"/>
      <c r="J15" s="220"/>
      <c r="K15" s="220"/>
      <c r="L15" s="220" t="s">
        <v>957</v>
      </c>
      <c r="M15" s="220" t="s">
        <v>970</v>
      </c>
      <c r="N15" s="220" t="s">
        <v>960</v>
      </c>
      <c r="O15" s="220" t="s">
        <v>963</v>
      </c>
      <c r="P15" s="220" t="s">
        <v>583</v>
      </c>
      <c r="Q15" s="220"/>
      <c r="R15" s="220"/>
      <c r="S15" s="208"/>
    </row>
    <row r="16" spans="1:19" s="206" customFormat="1">
      <c r="A16" s="219" t="s">
        <v>582</v>
      </c>
      <c r="B16" s="220" t="s">
        <v>554</v>
      </c>
      <c r="C16" s="220">
        <v>16</v>
      </c>
      <c r="D16" s="220">
        <v>128</v>
      </c>
      <c r="E16" s="220">
        <v>600</v>
      </c>
      <c r="F16" s="220"/>
      <c r="G16" s="220"/>
      <c r="H16" s="220"/>
      <c r="I16" s="220"/>
      <c r="J16" s="220"/>
      <c r="K16" s="220"/>
      <c r="L16" s="220" t="s">
        <v>957</v>
      </c>
      <c r="M16" s="220" t="s">
        <v>969</v>
      </c>
      <c r="N16" s="220" t="s">
        <v>959</v>
      </c>
      <c r="O16" s="220" t="s">
        <v>963</v>
      </c>
      <c r="P16" s="220" t="s">
        <v>583</v>
      </c>
      <c r="Q16" s="220"/>
      <c r="R16" s="220"/>
      <c r="S16" s="208"/>
    </row>
    <row r="17" spans="1:19" s="206" customFormat="1">
      <c r="A17" s="219" t="s">
        <v>584</v>
      </c>
      <c r="B17" s="220" t="s">
        <v>556</v>
      </c>
      <c r="C17" s="220">
        <v>6</v>
      </c>
      <c r="D17" s="220">
        <v>16</v>
      </c>
      <c r="E17" s="220">
        <v>300</v>
      </c>
      <c r="F17" s="220"/>
      <c r="G17" s="220"/>
      <c r="H17" s="220"/>
      <c r="I17" s="220"/>
      <c r="J17" s="220"/>
      <c r="K17" s="220"/>
      <c r="L17" s="220" t="s">
        <v>958</v>
      </c>
      <c r="M17" s="220" t="s">
        <v>970</v>
      </c>
      <c r="N17" s="220" t="s">
        <v>960</v>
      </c>
      <c r="O17" s="220" t="s">
        <v>963</v>
      </c>
      <c r="P17" s="220" t="s">
        <v>674</v>
      </c>
      <c r="Q17" s="220"/>
      <c r="R17" s="220"/>
      <c r="S17" s="208"/>
    </row>
    <row r="18" spans="1:19" s="206" customFormat="1">
      <c r="A18" s="219" t="s">
        <v>585</v>
      </c>
      <c r="B18" s="220" t="s">
        <v>556</v>
      </c>
      <c r="C18" s="220">
        <v>8</v>
      </c>
      <c r="D18" s="220">
        <v>48</v>
      </c>
      <c r="E18" s="220">
        <v>500</v>
      </c>
      <c r="F18" s="220"/>
      <c r="G18" s="220"/>
      <c r="H18" s="220"/>
      <c r="I18" s="220"/>
      <c r="J18" s="220"/>
      <c r="K18" s="220"/>
      <c r="L18" s="220" t="s">
        <v>958</v>
      </c>
      <c r="M18" s="220" t="s">
        <v>969</v>
      </c>
      <c r="N18" s="220" t="s">
        <v>959</v>
      </c>
      <c r="O18" s="220" t="s">
        <v>963</v>
      </c>
      <c r="P18" s="220" t="s">
        <v>674</v>
      </c>
      <c r="Q18" s="220"/>
      <c r="R18" s="220"/>
      <c r="S18" s="208"/>
    </row>
    <row r="19" spans="1:19" s="206" customFormat="1">
      <c r="A19" s="219" t="s">
        <v>586</v>
      </c>
      <c r="B19" s="220" t="s">
        <v>556</v>
      </c>
      <c r="C19" s="220">
        <v>6</v>
      </c>
      <c r="D19" s="220">
        <v>16</v>
      </c>
      <c r="E19" s="220">
        <v>200</v>
      </c>
      <c r="F19" s="220"/>
      <c r="G19" s="220"/>
      <c r="H19" s="220"/>
      <c r="I19" s="220"/>
      <c r="J19" s="220"/>
      <c r="K19" s="220"/>
      <c r="L19" s="220" t="s">
        <v>958</v>
      </c>
      <c r="M19" s="220" t="s">
        <v>970</v>
      </c>
      <c r="N19" s="220" t="s">
        <v>960</v>
      </c>
      <c r="O19" s="220" t="s">
        <v>963</v>
      </c>
      <c r="P19" s="220" t="s">
        <v>674</v>
      </c>
      <c r="Q19" s="220"/>
      <c r="R19" s="220"/>
      <c r="S19" s="208"/>
    </row>
    <row r="20" spans="1:19" s="206" customFormat="1">
      <c r="A20" s="219" t="s">
        <v>587</v>
      </c>
      <c r="B20" s="220" t="s">
        <v>556</v>
      </c>
      <c r="C20" s="220">
        <v>6</v>
      </c>
      <c r="D20" s="220">
        <v>16</v>
      </c>
      <c r="E20" s="220">
        <v>200</v>
      </c>
      <c r="F20" s="220"/>
      <c r="G20" s="220"/>
      <c r="H20" s="220"/>
      <c r="I20" s="220"/>
      <c r="J20" s="220"/>
      <c r="K20" s="220"/>
      <c r="L20" s="220" t="s">
        <v>958</v>
      </c>
      <c r="M20" s="220" t="s">
        <v>969</v>
      </c>
      <c r="N20" s="220" t="s">
        <v>959</v>
      </c>
      <c r="O20" s="220" t="s">
        <v>963</v>
      </c>
      <c r="P20" s="220" t="s">
        <v>674</v>
      </c>
      <c r="Q20" s="220"/>
      <c r="R20" s="220"/>
      <c r="S20" s="208"/>
    </row>
    <row r="21" spans="1:19" s="206" customFormat="1">
      <c r="A21" s="219" t="s">
        <v>588</v>
      </c>
      <c r="B21" s="220" t="s">
        <v>556</v>
      </c>
      <c r="C21" s="220">
        <v>6</v>
      </c>
      <c r="D21" s="220">
        <v>16</v>
      </c>
      <c r="E21" s="220">
        <v>200</v>
      </c>
      <c r="F21" s="220"/>
      <c r="G21" s="220"/>
      <c r="H21" s="220"/>
      <c r="I21" s="220"/>
      <c r="J21" s="220"/>
      <c r="K21" s="220"/>
      <c r="L21" s="220" t="s">
        <v>958</v>
      </c>
      <c r="M21" s="220" t="s">
        <v>970</v>
      </c>
      <c r="N21" s="220" t="s">
        <v>960</v>
      </c>
      <c r="O21" s="220" t="s">
        <v>963</v>
      </c>
      <c r="P21" s="220" t="s">
        <v>674</v>
      </c>
      <c r="Q21" s="220"/>
      <c r="R21" s="220"/>
      <c r="S21" s="208"/>
    </row>
    <row r="22" spans="1:19" s="206" customFormat="1">
      <c r="A22" s="219" t="s">
        <v>589</v>
      </c>
      <c r="B22" s="220" t="s">
        <v>556</v>
      </c>
      <c r="C22" s="220">
        <v>4</v>
      </c>
      <c r="D22" s="220">
        <v>12</v>
      </c>
      <c r="E22" s="220">
        <v>200</v>
      </c>
      <c r="F22" s="220"/>
      <c r="G22" s="220"/>
      <c r="H22" s="220"/>
      <c r="I22" s="220"/>
      <c r="J22" s="220"/>
      <c r="K22" s="220"/>
      <c r="L22" s="220" t="s">
        <v>958</v>
      </c>
      <c r="M22" s="220" t="s">
        <v>969</v>
      </c>
      <c r="N22" s="220" t="s">
        <v>959</v>
      </c>
      <c r="O22" s="220" t="s">
        <v>963</v>
      </c>
      <c r="P22" s="220" t="s">
        <v>674</v>
      </c>
      <c r="Q22" s="220"/>
      <c r="R22" s="220"/>
      <c r="S22" s="208"/>
    </row>
    <row r="23" spans="1:19" s="206" customFormat="1">
      <c r="A23" s="219" t="s">
        <v>590</v>
      </c>
      <c r="B23" s="220" t="s">
        <v>556</v>
      </c>
      <c r="C23" s="220">
        <v>8</v>
      </c>
      <c r="D23" s="220">
        <v>24</v>
      </c>
      <c r="E23" s="220">
        <v>200</v>
      </c>
      <c r="F23" s="220"/>
      <c r="G23" s="220"/>
      <c r="H23" s="220"/>
      <c r="I23" s="220"/>
      <c r="J23" s="220"/>
      <c r="K23" s="220"/>
      <c r="L23" s="220" t="s">
        <v>958</v>
      </c>
      <c r="M23" s="220" t="s">
        <v>970</v>
      </c>
      <c r="N23" s="220" t="s">
        <v>960</v>
      </c>
      <c r="O23" s="220" t="s">
        <v>963</v>
      </c>
      <c r="P23" s="220" t="s">
        <v>674</v>
      </c>
      <c r="Q23" s="220"/>
      <c r="R23" s="220"/>
      <c r="S23" s="208"/>
    </row>
    <row r="24" spans="1:19" s="206" customFormat="1">
      <c r="A24" s="221"/>
      <c r="B24" s="222" t="s">
        <v>557</v>
      </c>
      <c r="C24" s="222">
        <f>SUM(C6:C23)</f>
        <v>188</v>
      </c>
      <c r="D24" s="222">
        <f>SUM(D6:D23)</f>
        <v>1172</v>
      </c>
      <c r="E24" s="222">
        <f>SUM(E6:E23)</f>
        <v>8400</v>
      </c>
      <c r="F24" s="222">
        <f>SUM(F6:F23)</f>
        <v>0</v>
      </c>
      <c r="G24" s="222"/>
      <c r="H24" s="222"/>
      <c r="I24" s="222"/>
      <c r="J24" s="222"/>
      <c r="K24" s="222"/>
      <c r="L24" s="222"/>
      <c r="M24" s="222"/>
      <c r="N24" s="222"/>
      <c r="O24" s="222"/>
      <c r="P24" s="222"/>
      <c r="Q24" s="222"/>
      <c r="R24" s="222"/>
      <c r="S24" s="223"/>
    </row>
    <row r="25" spans="1:19" s="200" customFormat="1">
      <c r="A25" s="210"/>
      <c r="B25" s="210"/>
      <c r="C25" s="210"/>
      <c r="D25" s="210"/>
      <c r="E25" s="210"/>
      <c r="F25" s="210"/>
      <c r="G25" s="210"/>
      <c r="H25" s="210"/>
      <c r="I25" s="210"/>
      <c r="J25" s="210"/>
      <c r="K25" s="210"/>
      <c r="L25" s="210"/>
      <c r="M25" s="210"/>
      <c r="N25" s="210"/>
      <c r="O25" s="210"/>
      <c r="P25" s="210"/>
      <c r="Q25" s="210"/>
      <c r="R25" s="210"/>
      <c r="S25" s="210"/>
    </row>
    <row r="26" spans="1:19" s="200" customFormat="1">
      <c r="A26" s="205"/>
      <c r="B26" s="205"/>
      <c r="C26" s="205"/>
      <c r="D26" s="205"/>
      <c r="E26" s="205"/>
      <c r="F26" s="205"/>
      <c r="G26" s="205"/>
      <c r="H26" s="205"/>
      <c r="I26" s="205"/>
      <c r="J26" s="205"/>
      <c r="K26" s="205"/>
      <c r="L26" s="205"/>
      <c r="M26" s="205"/>
      <c r="N26" s="205"/>
      <c r="O26" s="205"/>
      <c r="P26" s="205"/>
      <c r="Q26" s="205"/>
      <c r="R26" s="205"/>
      <c r="S26" s="205"/>
    </row>
    <row r="27" spans="1:19" s="200" customFormat="1">
      <c r="A27" s="205"/>
      <c r="B27" s="205"/>
      <c r="C27" s="205"/>
      <c r="D27" s="205"/>
      <c r="E27" s="205"/>
      <c r="F27" s="205"/>
      <c r="G27" s="205"/>
      <c r="H27" s="205"/>
      <c r="I27" s="205"/>
      <c r="J27" s="205"/>
      <c r="K27" s="205"/>
      <c r="L27" s="205"/>
      <c r="M27" s="205"/>
      <c r="N27" s="205"/>
      <c r="O27" s="205"/>
      <c r="P27" s="205"/>
      <c r="Q27" s="205"/>
      <c r="R27" s="205"/>
      <c r="S27" s="205"/>
    </row>
    <row r="28" spans="1:19" s="200" customFormat="1">
      <c r="A28" s="205"/>
      <c r="B28" s="205"/>
      <c r="C28" s="205"/>
      <c r="D28" s="205"/>
      <c r="E28" s="205"/>
      <c r="F28" s="205"/>
      <c r="G28" s="205"/>
      <c r="H28" s="205"/>
      <c r="I28" s="205"/>
      <c r="J28" s="205"/>
      <c r="K28" s="205"/>
      <c r="L28" s="205"/>
      <c r="M28" s="205"/>
      <c r="N28" s="205"/>
      <c r="O28" s="205"/>
      <c r="P28" s="205"/>
      <c r="Q28" s="205"/>
      <c r="R28" s="205"/>
      <c r="S28" s="205"/>
    </row>
    <row r="29" spans="1:19" s="200" customFormat="1">
      <c r="A29" s="205"/>
      <c r="B29" s="205"/>
      <c r="C29" s="205"/>
      <c r="D29" s="205"/>
      <c r="E29" s="205"/>
      <c r="F29" s="205"/>
      <c r="G29" s="205"/>
      <c r="H29" s="205"/>
      <c r="I29" s="205"/>
      <c r="J29" s="205"/>
      <c r="K29" s="205"/>
      <c r="L29" s="205"/>
      <c r="M29" s="205"/>
      <c r="N29" s="205"/>
      <c r="O29" s="205"/>
      <c r="P29" s="205"/>
      <c r="Q29" s="205"/>
      <c r="R29" s="205"/>
      <c r="S29" s="205"/>
    </row>
    <row r="30" spans="1:19" s="200" customFormat="1">
      <c r="A30" s="205"/>
      <c r="B30" s="205"/>
      <c r="C30" s="205"/>
      <c r="D30" s="205"/>
      <c r="E30" s="205"/>
      <c r="F30" s="205"/>
      <c r="G30" s="205"/>
      <c r="H30" s="205"/>
      <c r="I30" s="205"/>
      <c r="J30" s="205"/>
      <c r="K30" s="205"/>
      <c r="L30" s="205"/>
      <c r="M30" s="205"/>
      <c r="N30" s="205"/>
      <c r="O30" s="205"/>
      <c r="P30" s="205"/>
      <c r="Q30" s="205"/>
      <c r="R30" s="205"/>
      <c r="S30" s="205"/>
    </row>
    <row r="31" spans="1:19" s="200" customFormat="1">
      <c r="A31" s="205"/>
      <c r="B31" s="205"/>
      <c r="C31" s="205"/>
      <c r="D31" s="205"/>
      <c r="E31" s="205"/>
      <c r="F31" s="205"/>
      <c r="G31" s="205"/>
      <c r="H31" s="205"/>
      <c r="I31" s="205"/>
      <c r="J31" s="205"/>
      <c r="K31" s="205"/>
      <c r="L31" s="205"/>
      <c r="M31" s="205"/>
      <c r="N31" s="205"/>
      <c r="O31" s="205"/>
      <c r="P31" s="205"/>
      <c r="Q31" s="205"/>
      <c r="R31" s="205"/>
      <c r="S31" s="205"/>
    </row>
    <row r="32" spans="1:19" s="200" customFormat="1">
      <c r="A32" s="205"/>
      <c r="B32" s="205"/>
      <c r="C32" s="205"/>
      <c r="D32" s="205"/>
      <c r="E32" s="205"/>
      <c r="F32" s="205"/>
      <c r="G32" s="205"/>
      <c r="H32" s="205"/>
      <c r="I32" s="205"/>
      <c r="J32" s="205"/>
      <c r="K32" s="205"/>
      <c r="L32" s="205"/>
      <c r="M32" s="205"/>
      <c r="N32" s="205"/>
      <c r="O32" s="205"/>
      <c r="P32" s="205"/>
      <c r="Q32" s="205"/>
      <c r="R32" s="205"/>
      <c r="S32" s="205"/>
    </row>
    <row r="33" spans="1:19" s="200" customFormat="1">
      <c r="A33" s="205"/>
      <c r="B33" s="205"/>
      <c r="C33" s="205"/>
      <c r="D33" s="205"/>
      <c r="E33" s="205"/>
      <c r="F33" s="205"/>
      <c r="G33" s="205"/>
      <c r="H33" s="205"/>
      <c r="I33" s="205"/>
      <c r="J33" s="205"/>
      <c r="K33" s="205"/>
      <c r="L33" s="205"/>
      <c r="M33" s="205"/>
      <c r="N33" s="205"/>
      <c r="O33" s="205"/>
      <c r="P33" s="205"/>
      <c r="Q33" s="205"/>
      <c r="R33" s="205"/>
      <c r="S33" s="205"/>
    </row>
    <row r="34" spans="1:19" s="200" customFormat="1">
      <c r="A34" s="205"/>
      <c r="B34" s="205"/>
      <c r="C34" s="205"/>
      <c r="D34" s="205"/>
      <c r="E34" s="205"/>
      <c r="F34" s="205"/>
      <c r="G34" s="205"/>
      <c r="H34" s="205"/>
      <c r="I34" s="205"/>
      <c r="J34" s="205"/>
      <c r="K34" s="205"/>
      <c r="L34" s="205"/>
      <c r="M34" s="205"/>
      <c r="N34" s="205"/>
      <c r="O34" s="205"/>
      <c r="P34" s="205"/>
      <c r="Q34" s="205"/>
      <c r="R34" s="205"/>
      <c r="S34" s="205"/>
    </row>
    <row r="35" spans="1:19" s="200" customFormat="1">
      <c r="A35" s="205"/>
      <c r="B35" s="205"/>
      <c r="C35" s="205"/>
      <c r="D35" s="205"/>
      <c r="E35" s="205"/>
      <c r="F35" s="205"/>
      <c r="G35" s="205"/>
      <c r="H35" s="205"/>
      <c r="I35" s="205"/>
      <c r="J35" s="205"/>
      <c r="K35" s="205"/>
      <c r="L35" s="205"/>
      <c r="M35" s="205"/>
      <c r="N35" s="205"/>
      <c r="O35" s="205"/>
      <c r="P35" s="205"/>
      <c r="Q35" s="205"/>
      <c r="R35" s="205"/>
      <c r="S35" s="205"/>
    </row>
    <row r="36" spans="1:19" s="200" customFormat="1">
      <c r="A36" s="205"/>
      <c r="B36" s="205"/>
      <c r="C36" s="205"/>
      <c r="D36" s="205"/>
      <c r="E36" s="205"/>
      <c r="F36" s="205"/>
      <c r="G36" s="205"/>
      <c r="H36" s="205"/>
      <c r="I36" s="205"/>
      <c r="J36" s="205"/>
      <c r="K36" s="205"/>
      <c r="L36" s="205"/>
      <c r="M36" s="205"/>
      <c r="N36" s="205"/>
      <c r="O36" s="205"/>
      <c r="P36" s="205"/>
      <c r="Q36" s="205"/>
      <c r="R36" s="205"/>
      <c r="S36" s="205"/>
    </row>
    <row r="37" spans="1:19" s="200" customFormat="1">
      <c r="A37" s="205"/>
      <c r="B37" s="205"/>
      <c r="C37" s="205"/>
      <c r="D37" s="205"/>
      <c r="E37" s="205"/>
      <c r="F37" s="205"/>
      <c r="G37" s="205"/>
      <c r="H37" s="205"/>
      <c r="I37" s="205"/>
      <c r="J37" s="205"/>
      <c r="K37" s="205"/>
      <c r="L37" s="205"/>
      <c r="M37" s="205"/>
      <c r="N37" s="205"/>
      <c r="O37" s="205"/>
      <c r="P37" s="205"/>
      <c r="Q37" s="205"/>
      <c r="R37" s="205"/>
      <c r="S37" s="205"/>
    </row>
    <row r="38" spans="1:19" s="200" customFormat="1">
      <c r="A38" s="205"/>
      <c r="B38" s="205"/>
      <c r="C38" s="205"/>
      <c r="D38" s="205"/>
      <c r="E38" s="205"/>
      <c r="F38" s="205"/>
      <c r="G38" s="205"/>
      <c r="H38" s="205"/>
      <c r="I38" s="205"/>
      <c r="J38" s="205"/>
      <c r="K38" s="205"/>
      <c r="L38" s="205"/>
      <c r="M38" s="205"/>
      <c r="N38" s="205"/>
      <c r="O38" s="205"/>
      <c r="P38" s="205"/>
      <c r="Q38" s="205"/>
      <c r="R38" s="205"/>
      <c r="S38" s="205"/>
    </row>
    <row r="39" spans="1:19" s="200" customFormat="1">
      <c r="A39" s="205"/>
      <c r="B39" s="205"/>
      <c r="C39" s="205"/>
      <c r="D39" s="205"/>
      <c r="E39" s="205"/>
      <c r="F39" s="205"/>
      <c r="G39" s="205"/>
      <c r="H39" s="205"/>
      <c r="I39" s="205"/>
      <c r="J39" s="205"/>
      <c r="K39" s="205"/>
      <c r="L39" s="205"/>
      <c r="M39" s="205"/>
      <c r="N39" s="205"/>
      <c r="O39" s="205"/>
      <c r="P39" s="205"/>
      <c r="Q39" s="205"/>
      <c r="R39" s="205"/>
      <c r="S39" s="205"/>
    </row>
    <row r="40" spans="1:19" s="200" customFormat="1">
      <c r="A40" s="205"/>
      <c r="B40" s="205"/>
      <c r="C40" s="205"/>
      <c r="D40" s="205"/>
      <c r="E40" s="205"/>
      <c r="F40" s="205"/>
      <c r="G40" s="205"/>
      <c r="H40" s="205"/>
      <c r="I40" s="205"/>
      <c r="J40" s="205"/>
      <c r="K40" s="205"/>
      <c r="L40" s="205"/>
      <c r="M40" s="205"/>
      <c r="N40" s="205"/>
      <c r="O40" s="205"/>
      <c r="P40" s="205"/>
      <c r="Q40" s="205"/>
      <c r="R40" s="205"/>
      <c r="S40" s="205"/>
    </row>
    <row r="41" spans="1:19" s="200" customFormat="1">
      <c r="A41" s="205"/>
      <c r="B41" s="205"/>
      <c r="C41" s="205"/>
      <c r="D41" s="205"/>
      <c r="E41" s="205"/>
      <c r="F41" s="205"/>
      <c r="G41" s="205"/>
      <c r="H41" s="205"/>
      <c r="I41" s="205"/>
      <c r="J41" s="205"/>
      <c r="K41" s="205"/>
      <c r="L41" s="205"/>
      <c r="M41" s="205"/>
      <c r="N41" s="205"/>
      <c r="O41" s="205"/>
      <c r="P41" s="205"/>
      <c r="Q41" s="205"/>
      <c r="R41" s="205"/>
      <c r="S41" s="205"/>
    </row>
    <row r="42" spans="1:19" s="200" customFormat="1">
      <c r="A42" s="205"/>
      <c r="B42" s="205"/>
      <c r="C42" s="205"/>
      <c r="D42" s="205"/>
      <c r="E42" s="205"/>
      <c r="F42" s="205"/>
      <c r="G42" s="205"/>
      <c r="H42" s="205"/>
      <c r="I42" s="205"/>
      <c r="J42" s="205"/>
      <c r="K42" s="205"/>
      <c r="L42" s="205"/>
      <c r="M42" s="205"/>
      <c r="N42" s="205"/>
      <c r="O42" s="205"/>
      <c r="P42" s="205"/>
      <c r="Q42" s="205"/>
      <c r="R42" s="205"/>
      <c r="S42" s="205"/>
    </row>
    <row r="43" spans="1:19" s="200" customFormat="1">
      <c r="A43" s="205"/>
      <c r="B43" s="205"/>
      <c r="C43" s="205"/>
      <c r="D43" s="205"/>
      <c r="E43" s="205"/>
      <c r="F43" s="205"/>
      <c r="G43" s="205"/>
      <c r="H43" s="205"/>
      <c r="I43" s="205"/>
      <c r="J43" s="205"/>
      <c r="K43" s="205"/>
      <c r="L43" s="205"/>
      <c r="M43" s="205"/>
      <c r="N43" s="205"/>
      <c r="O43" s="205"/>
      <c r="P43" s="205"/>
      <c r="Q43" s="205"/>
      <c r="R43" s="205"/>
      <c r="S43" s="205"/>
    </row>
    <row r="44" spans="1:19" s="200" customFormat="1">
      <c r="A44" s="205"/>
      <c r="B44" s="205"/>
      <c r="C44" s="205"/>
      <c r="D44" s="205"/>
      <c r="E44" s="205"/>
      <c r="F44" s="205"/>
      <c r="G44" s="205"/>
      <c r="H44" s="205"/>
      <c r="I44" s="205"/>
      <c r="J44" s="205"/>
      <c r="K44" s="205"/>
      <c r="L44" s="205"/>
      <c r="M44" s="205"/>
      <c r="N44" s="205"/>
      <c r="O44" s="205"/>
      <c r="P44" s="205"/>
      <c r="Q44" s="205"/>
      <c r="R44" s="205"/>
      <c r="S44" s="205"/>
    </row>
    <row r="45" spans="1:19" s="200" customFormat="1">
      <c r="A45" s="205"/>
      <c r="B45" s="205"/>
      <c r="C45" s="205"/>
      <c r="D45" s="205"/>
      <c r="E45" s="205"/>
      <c r="F45" s="205"/>
      <c r="G45" s="205"/>
      <c r="H45" s="205"/>
      <c r="I45" s="205"/>
      <c r="J45" s="205"/>
      <c r="K45" s="205"/>
      <c r="L45" s="205"/>
      <c r="M45" s="205"/>
      <c r="N45" s="205"/>
      <c r="O45" s="205"/>
      <c r="P45" s="205"/>
      <c r="Q45" s="205"/>
      <c r="R45" s="205"/>
      <c r="S45" s="205"/>
    </row>
    <row r="46" spans="1:19" s="200" customFormat="1">
      <c r="A46" s="205"/>
      <c r="B46" s="205"/>
      <c r="C46" s="205"/>
      <c r="D46" s="205"/>
      <c r="E46" s="205"/>
      <c r="F46" s="205"/>
      <c r="G46" s="205"/>
      <c r="H46" s="205"/>
      <c r="I46" s="205"/>
      <c r="J46" s="205"/>
      <c r="K46" s="205"/>
      <c r="L46" s="205"/>
      <c r="M46" s="205"/>
      <c r="N46" s="205"/>
      <c r="O46" s="205"/>
      <c r="P46" s="205"/>
      <c r="Q46" s="205"/>
      <c r="R46" s="205"/>
      <c r="S46" s="205"/>
    </row>
    <row r="47" spans="1:19" s="200" customFormat="1">
      <c r="A47" s="205"/>
      <c r="B47" s="205"/>
      <c r="C47" s="205"/>
      <c r="D47" s="205"/>
      <c r="E47" s="205"/>
      <c r="F47" s="205"/>
      <c r="G47" s="205"/>
      <c r="H47" s="205"/>
      <c r="I47" s="205"/>
      <c r="J47" s="205"/>
      <c r="K47" s="205"/>
      <c r="L47" s="205"/>
      <c r="M47" s="205"/>
      <c r="N47" s="205"/>
      <c r="O47" s="205"/>
      <c r="P47" s="205"/>
      <c r="Q47" s="205"/>
      <c r="R47" s="205"/>
      <c r="S47" s="205"/>
    </row>
    <row r="48" spans="1:19" s="200" customFormat="1">
      <c r="A48" s="205"/>
      <c r="B48" s="205"/>
      <c r="C48" s="205"/>
      <c r="D48" s="205"/>
      <c r="E48" s="205"/>
      <c r="F48" s="205"/>
      <c r="G48" s="205"/>
      <c r="H48" s="205"/>
      <c r="I48" s="205"/>
      <c r="J48" s="205"/>
      <c r="K48" s="205"/>
      <c r="L48" s="205"/>
      <c r="M48" s="205"/>
      <c r="N48" s="205"/>
      <c r="O48" s="205"/>
      <c r="P48" s="205"/>
      <c r="Q48" s="205"/>
      <c r="R48" s="205"/>
      <c r="S48" s="205"/>
    </row>
    <row r="49" spans="1:19" s="200" customFormat="1">
      <c r="A49" s="205"/>
      <c r="B49" s="205"/>
      <c r="C49" s="205"/>
      <c r="D49" s="205"/>
      <c r="E49" s="205"/>
      <c r="F49" s="205"/>
      <c r="G49" s="205"/>
      <c r="H49" s="205"/>
      <c r="I49" s="205"/>
      <c r="J49" s="205"/>
      <c r="K49" s="205"/>
      <c r="L49" s="205"/>
      <c r="M49" s="205"/>
      <c r="N49" s="205"/>
      <c r="O49" s="205"/>
      <c r="P49" s="205"/>
      <c r="Q49" s="205"/>
      <c r="R49" s="205"/>
      <c r="S49" s="205"/>
    </row>
    <row r="50" spans="1:19" s="200" customFormat="1">
      <c r="A50" s="205"/>
      <c r="B50" s="205"/>
      <c r="C50" s="205"/>
      <c r="D50" s="205"/>
      <c r="E50" s="205"/>
      <c r="F50" s="205"/>
      <c r="G50" s="205"/>
      <c r="H50" s="205"/>
      <c r="I50" s="205"/>
      <c r="J50" s="205"/>
      <c r="K50" s="205"/>
      <c r="L50" s="205"/>
      <c r="M50" s="205"/>
      <c r="N50" s="205"/>
      <c r="O50" s="205"/>
      <c r="P50" s="205"/>
      <c r="Q50" s="205"/>
      <c r="R50" s="205"/>
      <c r="S50" s="205"/>
    </row>
    <row r="51" spans="1:19" s="200" customFormat="1">
      <c r="A51" s="205"/>
      <c r="B51" s="205"/>
      <c r="C51" s="205"/>
      <c r="D51" s="205"/>
      <c r="E51" s="205"/>
      <c r="F51" s="205"/>
      <c r="G51" s="205"/>
      <c r="H51" s="205"/>
      <c r="I51" s="205"/>
      <c r="J51" s="205"/>
      <c r="K51" s="205"/>
      <c r="L51" s="205"/>
      <c r="M51" s="205"/>
      <c r="N51" s="205"/>
      <c r="O51" s="205"/>
      <c r="P51" s="205"/>
      <c r="Q51" s="205"/>
      <c r="R51" s="205"/>
      <c r="S51" s="205"/>
    </row>
    <row r="52" spans="1:19" s="200" customFormat="1">
      <c r="A52" s="205"/>
      <c r="B52" s="205"/>
      <c r="C52" s="205"/>
      <c r="D52" s="205"/>
      <c r="E52" s="205"/>
      <c r="F52" s="205"/>
      <c r="G52" s="205"/>
      <c r="H52" s="205"/>
      <c r="I52" s="205"/>
      <c r="J52" s="205"/>
      <c r="K52" s="205"/>
      <c r="L52" s="205"/>
      <c r="M52" s="205"/>
      <c r="N52" s="205"/>
      <c r="O52" s="205"/>
      <c r="P52" s="205"/>
      <c r="Q52" s="205"/>
      <c r="R52" s="205"/>
      <c r="S52" s="205"/>
    </row>
    <row r="53" spans="1:19" s="200" customFormat="1">
      <c r="A53" s="205"/>
      <c r="B53" s="205"/>
      <c r="C53" s="205"/>
      <c r="D53" s="205"/>
      <c r="E53" s="205"/>
      <c r="F53" s="205"/>
      <c r="G53" s="205"/>
      <c r="H53" s="205"/>
      <c r="I53" s="205"/>
      <c r="J53" s="205"/>
      <c r="K53" s="205"/>
      <c r="L53" s="205"/>
      <c r="M53" s="205"/>
      <c r="N53" s="205"/>
      <c r="O53" s="205"/>
      <c r="P53" s="205"/>
      <c r="Q53" s="205"/>
      <c r="R53" s="205"/>
      <c r="S53" s="205"/>
    </row>
    <row r="54" spans="1:19" s="200" customFormat="1">
      <c r="A54" s="205"/>
      <c r="B54" s="205"/>
      <c r="C54" s="205"/>
      <c r="D54" s="205"/>
      <c r="E54" s="205"/>
      <c r="F54" s="205"/>
      <c r="G54" s="205"/>
      <c r="H54" s="205"/>
      <c r="I54" s="205"/>
      <c r="J54" s="205"/>
      <c r="K54" s="205"/>
      <c r="L54" s="205"/>
      <c r="M54" s="205"/>
      <c r="N54" s="205"/>
      <c r="O54" s="205"/>
      <c r="P54" s="205"/>
      <c r="Q54" s="205"/>
      <c r="R54" s="205"/>
      <c r="S54" s="205"/>
    </row>
    <row r="55" spans="1:19" s="200" customFormat="1">
      <c r="A55" s="205"/>
      <c r="B55" s="205"/>
      <c r="C55" s="205"/>
      <c r="D55" s="205"/>
      <c r="E55" s="205"/>
      <c r="F55" s="205"/>
      <c r="G55" s="205"/>
      <c r="H55" s="205"/>
      <c r="I55" s="205"/>
      <c r="J55" s="205"/>
      <c r="K55" s="205"/>
      <c r="L55" s="205"/>
      <c r="M55" s="205"/>
      <c r="N55" s="205"/>
      <c r="O55" s="205"/>
      <c r="P55" s="205"/>
      <c r="Q55" s="205"/>
      <c r="R55" s="205"/>
      <c r="S55" s="205"/>
    </row>
    <row r="56" spans="1:19" s="200" customFormat="1">
      <c r="A56" s="205"/>
      <c r="B56" s="205"/>
      <c r="C56" s="205"/>
      <c r="D56" s="205"/>
      <c r="E56" s="205"/>
      <c r="F56" s="205"/>
      <c r="G56" s="205"/>
      <c r="H56" s="205"/>
      <c r="I56" s="205"/>
      <c r="J56" s="205"/>
      <c r="K56" s="205"/>
      <c r="L56" s="205"/>
      <c r="M56" s="205"/>
      <c r="N56" s="205"/>
      <c r="O56" s="205"/>
      <c r="P56" s="205"/>
      <c r="Q56" s="205"/>
      <c r="R56" s="205"/>
      <c r="S56" s="205"/>
    </row>
    <row r="57" spans="1:19" s="200" customFormat="1">
      <c r="A57" s="205"/>
      <c r="B57" s="205"/>
      <c r="C57" s="205"/>
      <c r="D57" s="205"/>
      <c r="E57" s="205"/>
      <c r="F57" s="205"/>
      <c r="G57" s="205"/>
      <c r="H57" s="205"/>
      <c r="I57" s="205"/>
      <c r="J57" s="205"/>
      <c r="K57" s="205"/>
      <c r="L57" s="205"/>
      <c r="M57" s="205"/>
      <c r="N57" s="205"/>
      <c r="O57" s="205"/>
      <c r="P57" s="205"/>
      <c r="Q57" s="205"/>
      <c r="R57" s="205"/>
      <c r="S57" s="205"/>
    </row>
    <row r="58" spans="1:19" s="200" customFormat="1">
      <c r="A58" s="205"/>
      <c r="B58" s="205"/>
      <c r="C58" s="205"/>
      <c r="D58" s="205"/>
      <c r="E58" s="205"/>
      <c r="F58" s="205"/>
      <c r="G58" s="205"/>
      <c r="H58" s="205"/>
      <c r="I58" s="205"/>
      <c r="J58" s="205"/>
      <c r="K58" s="205"/>
      <c r="L58" s="205"/>
      <c r="M58" s="205"/>
      <c r="N58" s="205"/>
      <c r="O58" s="205"/>
      <c r="P58" s="205"/>
      <c r="Q58" s="205"/>
      <c r="R58" s="205"/>
      <c r="S58" s="205"/>
    </row>
    <row r="59" spans="1:19" s="200" customFormat="1">
      <c r="A59" s="205"/>
      <c r="B59" s="205"/>
      <c r="C59" s="205"/>
      <c r="D59" s="205"/>
      <c r="E59" s="205"/>
      <c r="F59" s="205"/>
      <c r="G59" s="205"/>
      <c r="H59" s="205"/>
      <c r="I59" s="205"/>
      <c r="J59" s="205"/>
      <c r="K59" s="205"/>
      <c r="L59" s="205"/>
      <c r="M59" s="205"/>
      <c r="N59" s="205"/>
      <c r="O59" s="205"/>
      <c r="P59" s="205"/>
      <c r="Q59" s="205"/>
      <c r="R59" s="205"/>
      <c r="S59" s="205"/>
    </row>
    <row r="60" spans="1:19" s="200" customFormat="1">
      <c r="A60" s="205"/>
      <c r="B60" s="205"/>
      <c r="C60" s="205"/>
      <c r="D60" s="205"/>
      <c r="E60" s="205"/>
      <c r="F60" s="205"/>
      <c r="G60" s="205"/>
      <c r="H60" s="205"/>
      <c r="I60" s="205"/>
      <c r="J60" s="205"/>
      <c r="K60" s="205"/>
      <c r="L60" s="205"/>
      <c r="M60" s="205"/>
      <c r="N60" s="205"/>
      <c r="O60" s="205"/>
      <c r="P60" s="205"/>
      <c r="Q60" s="205"/>
      <c r="R60" s="205"/>
      <c r="S60" s="205"/>
    </row>
    <row r="61" spans="1:19" s="200" customFormat="1">
      <c r="A61" s="205"/>
      <c r="B61" s="205"/>
      <c r="C61" s="205"/>
      <c r="D61" s="205"/>
      <c r="E61" s="205"/>
      <c r="F61" s="205"/>
      <c r="G61" s="205"/>
      <c r="H61" s="205"/>
      <c r="I61" s="205"/>
      <c r="J61" s="205"/>
      <c r="K61" s="205"/>
      <c r="L61" s="205"/>
      <c r="M61" s="205"/>
      <c r="N61" s="205"/>
      <c r="O61" s="205"/>
      <c r="P61" s="205"/>
      <c r="Q61" s="205"/>
      <c r="R61" s="205"/>
      <c r="S61" s="205"/>
    </row>
    <row r="62" spans="1:19" s="200" customFormat="1">
      <c r="A62" s="205"/>
      <c r="B62" s="205"/>
      <c r="C62" s="205"/>
      <c r="D62" s="205"/>
      <c r="E62" s="205"/>
      <c r="F62" s="205"/>
      <c r="G62" s="205"/>
      <c r="H62" s="205"/>
      <c r="I62" s="205"/>
      <c r="J62" s="205"/>
      <c r="K62" s="205"/>
      <c r="L62" s="205"/>
      <c r="M62" s="205"/>
      <c r="N62" s="205"/>
      <c r="O62" s="205"/>
      <c r="P62" s="205"/>
      <c r="Q62" s="205"/>
      <c r="R62" s="205"/>
      <c r="S62" s="205"/>
    </row>
    <row r="63" spans="1:19" s="200" customFormat="1">
      <c r="A63" s="180"/>
      <c r="B63" s="205"/>
      <c r="C63" s="205"/>
      <c r="D63" s="205"/>
      <c r="E63" s="205"/>
      <c r="F63" s="205"/>
      <c r="G63" s="205"/>
      <c r="H63" s="205"/>
      <c r="I63" s="205"/>
      <c r="J63" s="205"/>
      <c r="K63" s="205"/>
      <c r="L63" s="205"/>
      <c r="M63" s="205"/>
      <c r="N63" s="205"/>
      <c r="O63" s="205"/>
      <c r="P63" s="205"/>
      <c r="Q63" s="205"/>
      <c r="R63" s="205"/>
      <c r="S63" s="205"/>
    </row>
  </sheetData>
  <sheetProtection selectLockedCells="1"/>
  <dataConsolidate/>
  <mergeCells count="1">
    <mergeCell ref="A1:C1"/>
  </mergeCells>
  <phoneticPr fontId="17"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A8AD-F3E3-584A-9CE0-28CA2AE20086}">
  <sheetPr>
    <tabColor theme="0" tint="-0.249977111117893"/>
  </sheetPr>
  <dimension ref="A1:BN502"/>
  <sheetViews>
    <sheetView showZeros="0" workbookViewId="0">
      <pane ySplit="1" topLeftCell="A2" activePane="bottomLeft" state="frozen"/>
      <selection activeCell="D4" sqref="D4"/>
      <selection pane="bottomLeft" activeCell="A4" sqref="A4:L7"/>
    </sheetView>
  </sheetViews>
  <sheetFormatPr baseColWidth="10" defaultColWidth="7.5703125" defaultRowHeight="15"/>
  <cols>
    <col min="1" max="1" width="24.85546875" style="180" bestFit="1" customWidth="1"/>
    <col min="2" max="2" width="21.28515625" style="180" bestFit="1" customWidth="1"/>
    <col min="3" max="3" width="12.85546875" style="180" bestFit="1" customWidth="1"/>
    <col min="4" max="4" width="6.42578125" style="200" bestFit="1" customWidth="1"/>
    <col min="5" max="5" width="12.5703125" style="200" bestFit="1" customWidth="1"/>
    <col min="6" max="6" width="7.42578125" style="200" bestFit="1" customWidth="1"/>
    <col min="7" max="7" width="8.28515625" style="200" hidden="1" customWidth="1"/>
    <col min="8" max="8" width="14" style="200" hidden="1" customWidth="1"/>
    <col min="9" max="9" width="13.5703125" style="200" hidden="1" customWidth="1"/>
    <col min="10" max="10" width="8.28515625" style="200" hidden="1" customWidth="1"/>
    <col min="11" max="11" width="12.5703125" style="200" hidden="1" customWidth="1"/>
    <col min="12" max="12" width="12.85546875" style="200" bestFit="1" customWidth="1"/>
    <col min="13" max="15" width="12.85546875" style="200" customWidth="1"/>
    <col min="16" max="16" width="18.42578125" style="200" bestFit="1" customWidth="1"/>
    <col min="17" max="17" width="11.7109375" style="200" customWidth="1"/>
    <col min="18" max="18" width="7.5703125" style="180"/>
    <col min="19" max="19" width="24.85546875" style="180" bestFit="1" customWidth="1"/>
    <col min="20" max="20" width="21.28515625" style="180" bestFit="1" customWidth="1"/>
    <col min="21" max="21" width="7.5703125" style="180"/>
    <col min="22" max="22" width="6" style="180" bestFit="1" customWidth="1"/>
    <col min="23" max="23" width="12.42578125" style="180" bestFit="1" customWidth="1"/>
    <col min="24" max="24" width="7.5703125" style="180"/>
    <col min="25" max="25" width="9.5703125" style="180" bestFit="1" customWidth="1"/>
    <col min="26" max="26" width="11.140625" style="180" bestFit="1" customWidth="1"/>
    <col min="27" max="27" width="10.85546875" style="180" bestFit="1" customWidth="1"/>
    <col min="28" max="28" width="7.5703125" style="180"/>
    <col min="29" max="29" width="10.140625" style="180" bestFit="1" customWidth="1"/>
    <col min="30" max="30" width="10.42578125" style="180" bestFit="1" customWidth="1"/>
    <col min="31" max="31" width="11.42578125" style="180" bestFit="1" customWidth="1"/>
    <col min="32" max="32" width="12" style="180" bestFit="1" customWidth="1"/>
    <col min="33" max="33" width="18.42578125" style="180" bestFit="1" customWidth="1"/>
    <col min="34" max="35" width="7.5703125" style="180"/>
    <col min="36" max="36" width="24.85546875" style="180" bestFit="1" customWidth="1"/>
    <col min="37" max="37" width="21.28515625" style="180" bestFit="1" customWidth="1"/>
    <col min="38" max="38" width="12.7109375" style="180" bestFit="1" customWidth="1"/>
    <col min="39" max="40" width="7.5703125" style="180"/>
    <col min="41" max="41" width="8.5703125" style="180" bestFit="1" customWidth="1"/>
    <col min="42" max="42" width="9.5703125" style="180" bestFit="1" customWidth="1"/>
    <col min="43" max="43" width="11.140625" style="180" bestFit="1" customWidth="1"/>
    <col min="44" max="44" width="10.85546875" style="180" bestFit="1" customWidth="1"/>
    <col min="45" max="45" width="5.42578125" style="180" bestFit="1" customWidth="1"/>
    <col min="46" max="46" width="10.140625" style="180" bestFit="1" customWidth="1"/>
    <col min="47" max="47" width="10.42578125" style="180" bestFit="1" customWidth="1"/>
    <col min="48" max="48" width="11.42578125" style="180" bestFit="1" customWidth="1"/>
    <col min="49" max="49" width="12" style="180" bestFit="1" customWidth="1"/>
    <col min="50" max="50" width="18.42578125" style="180" bestFit="1" customWidth="1"/>
    <col min="51" max="52" width="7.5703125" style="180"/>
    <col min="53" max="53" width="24.85546875" style="180" bestFit="1" customWidth="1"/>
    <col min="54" max="54" width="21.28515625" style="180" bestFit="1" customWidth="1"/>
    <col min="55" max="55" width="12.7109375" style="180" bestFit="1" customWidth="1"/>
    <col min="56" max="56" width="5.7109375" style="180" bestFit="1" customWidth="1"/>
    <col min="57" max="57" width="12.42578125" style="180" bestFit="1" customWidth="1"/>
    <col min="58" max="58" width="11.140625" style="180" bestFit="1" customWidth="1"/>
    <col min="59" max="59" width="10.85546875" style="180" bestFit="1" customWidth="1"/>
    <col min="60" max="60" width="7.5703125" style="180"/>
    <col min="61" max="61" width="10.140625" style="180" bestFit="1" customWidth="1"/>
    <col min="62" max="62" width="10.42578125" style="180" bestFit="1" customWidth="1"/>
    <col min="63" max="63" width="11.42578125" style="180" bestFit="1" customWidth="1"/>
    <col min="64" max="64" width="12" style="180" bestFit="1" customWidth="1"/>
    <col min="65" max="65" width="18.42578125" style="180" bestFit="1" customWidth="1"/>
    <col min="66" max="16384" width="7.5703125" style="180"/>
  </cols>
  <sheetData>
    <row r="1" spans="1:66" ht="24" customHeight="1">
      <c r="A1" s="632" t="s">
        <v>954</v>
      </c>
      <c r="B1" s="630"/>
      <c r="C1" s="631"/>
      <c r="D1" s="211"/>
      <c r="E1" s="211"/>
      <c r="F1" s="211"/>
      <c r="G1" s="211"/>
      <c r="H1" s="211"/>
      <c r="I1" s="211"/>
      <c r="J1" s="211"/>
      <c r="K1" s="211"/>
      <c r="L1" s="211"/>
      <c r="M1" s="211"/>
      <c r="N1" s="211"/>
      <c r="O1" s="211"/>
      <c r="P1" s="211"/>
      <c r="Q1" s="211"/>
      <c r="S1" s="630" t="s">
        <v>675</v>
      </c>
      <c r="T1" s="630"/>
      <c r="U1" s="631"/>
      <c r="V1" s="211"/>
      <c r="W1" s="211"/>
      <c r="X1" s="211"/>
      <c r="Y1" s="211"/>
      <c r="Z1" s="211"/>
      <c r="AA1" s="211"/>
      <c r="AB1" s="211"/>
      <c r="AC1" s="211"/>
      <c r="AD1" s="211"/>
      <c r="AE1" s="211"/>
      <c r="AF1" s="211"/>
      <c r="AG1" s="211"/>
      <c r="AH1" s="211"/>
      <c r="AJ1" s="630" t="s">
        <v>676</v>
      </c>
      <c r="AK1" s="630"/>
      <c r="AL1" s="631"/>
      <c r="AM1" s="211"/>
      <c r="AN1" s="211"/>
      <c r="AO1" s="211"/>
      <c r="AP1" s="211"/>
      <c r="AQ1" s="211"/>
      <c r="AR1" s="211"/>
      <c r="AS1" s="211"/>
      <c r="AT1" s="211"/>
      <c r="AU1" s="211"/>
      <c r="AV1" s="211"/>
      <c r="AW1" s="211"/>
      <c r="AX1" s="211"/>
      <c r="AY1" s="211"/>
      <c r="BA1" s="630" t="s">
        <v>677</v>
      </c>
      <c r="BB1" s="630"/>
      <c r="BC1" s="631"/>
      <c r="BD1" s="211"/>
      <c r="BE1" s="211"/>
      <c r="BF1" s="211"/>
      <c r="BG1" s="211"/>
      <c r="BH1" s="211"/>
      <c r="BI1" s="211"/>
      <c r="BJ1" s="211"/>
      <c r="BK1" s="211"/>
      <c r="BL1" s="211"/>
      <c r="BM1" s="211"/>
      <c r="BN1" s="211"/>
    </row>
    <row r="2" spans="1:66" s="212" customFormat="1" ht="16">
      <c r="A2" s="181" t="s">
        <v>487</v>
      </c>
      <c r="B2" s="185"/>
      <c r="C2" s="181" t="s">
        <v>489</v>
      </c>
      <c r="D2" s="216" t="s">
        <v>541</v>
      </c>
      <c r="E2" s="201"/>
      <c r="F2" s="201"/>
      <c r="G2" s="201"/>
      <c r="H2" s="201"/>
      <c r="I2" s="201"/>
      <c r="J2" s="201"/>
      <c r="K2" s="201"/>
      <c r="L2" s="201"/>
      <c r="M2" s="201"/>
      <c r="N2" s="201"/>
      <c r="O2" s="201"/>
      <c r="P2" s="201"/>
      <c r="Q2" s="201"/>
      <c r="S2" s="181" t="s">
        <v>487</v>
      </c>
      <c r="T2" s="185"/>
      <c r="U2" s="181"/>
      <c r="V2" s="216" t="s">
        <v>541</v>
      </c>
      <c r="W2" s="201"/>
      <c r="X2" s="201"/>
      <c r="Y2" s="201"/>
      <c r="Z2" s="201"/>
      <c r="AA2" s="201"/>
      <c r="AB2" s="201"/>
      <c r="AC2" s="201"/>
      <c r="AD2" s="201"/>
      <c r="AE2" s="201"/>
      <c r="AF2" s="201"/>
      <c r="AG2" s="201"/>
      <c r="AH2" s="201"/>
      <c r="AJ2" s="181" t="s">
        <v>487</v>
      </c>
      <c r="AK2" s="185"/>
      <c r="AL2" s="181" t="s">
        <v>489</v>
      </c>
      <c r="AM2" s="216" t="s">
        <v>541</v>
      </c>
      <c r="AN2" s="201"/>
      <c r="AO2" s="201"/>
      <c r="AP2" s="201"/>
      <c r="AQ2" s="201"/>
      <c r="AR2" s="201"/>
      <c r="AS2" s="201"/>
      <c r="AT2" s="201"/>
      <c r="AU2" s="201"/>
      <c r="AV2" s="201"/>
      <c r="AW2" s="201"/>
      <c r="AX2" s="201"/>
      <c r="AY2" s="201"/>
      <c r="BA2" s="181" t="s">
        <v>487</v>
      </c>
      <c r="BB2" s="185"/>
      <c r="BC2" s="181" t="s">
        <v>489</v>
      </c>
      <c r="BD2" s="216" t="s">
        <v>541</v>
      </c>
      <c r="BE2" s="201"/>
      <c r="BF2" s="201"/>
      <c r="BG2" s="201"/>
      <c r="BH2" s="201"/>
      <c r="BI2" s="201"/>
      <c r="BJ2" s="201"/>
      <c r="BK2" s="201"/>
      <c r="BL2" s="201"/>
      <c r="BM2" s="201"/>
      <c r="BN2" s="201"/>
    </row>
    <row r="3" spans="1:66" s="206" customFormat="1" ht="24">
      <c r="A3" s="213" t="s">
        <v>1168</v>
      </c>
      <c r="B3" s="213"/>
      <c r="C3" s="213"/>
      <c r="D3" s="213"/>
      <c r="E3" s="213"/>
      <c r="F3" s="213"/>
      <c r="G3" s="213"/>
      <c r="H3" s="213"/>
      <c r="I3" s="213"/>
      <c r="J3" s="213"/>
      <c r="K3" s="213"/>
      <c r="L3" s="213"/>
      <c r="M3" s="213"/>
      <c r="N3" s="213"/>
      <c r="O3" s="213"/>
      <c r="P3" s="213"/>
      <c r="Q3" s="213"/>
      <c r="S3" s="213" t="s">
        <v>1168</v>
      </c>
      <c r="T3" s="213"/>
      <c r="U3" s="213"/>
      <c r="V3" s="213"/>
      <c r="W3" s="213"/>
      <c r="X3" s="213"/>
      <c r="Y3" s="213"/>
      <c r="Z3" s="213"/>
      <c r="AA3" s="213"/>
      <c r="AB3" s="213"/>
      <c r="AC3" s="213"/>
      <c r="AD3" s="213"/>
      <c r="AE3" s="213"/>
      <c r="AF3" s="213"/>
      <c r="AG3" s="213"/>
      <c r="AH3" s="213"/>
      <c r="AJ3" s="213" t="s">
        <v>1168</v>
      </c>
      <c r="AK3" s="213"/>
      <c r="AL3" s="213"/>
      <c r="AM3" s="213"/>
      <c r="AN3" s="213"/>
      <c r="AO3" s="213"/>
      <c r="AP3" s="213"/>
      <c r="AQ3" s="213"/>
      <c r="AR3" s="213"/>
      <c r="AS3" s="213"/>
      <c r="AT3" s="213"/>
      <c r="AU3" s="213"/>
      <c r="AV3" s="213"/>
      <c r="AW3" s="213"/>
      <c r="AX3" s="213"/>
      <c r="AY3" s="213"/>
      <c r="BA3" s="213" t="s">
        <v>1168</v>
      </c>
      <c r="BB3" s="213"/>
      <c r="BC3" s="213"/>
      <c r="BD3" s="213"/>
      <c r="BE3" s="213"/>
      <c r="BF3" s="213"/>
      <c r="BG3" s="213"/>
      <c r="BH3" s="213"/>
      <c r="BI3" s="213"/>
      <c r="BJ3" s="213"/>
      <c r="BK3" s="213"/>
      <c r="BL3" s="213"/>
      <c r="BM3" s="213"/>
      <c r="BN3" s="213"/>
    </row>
    <row r="4" spans="1:66" s="206" customFormat="1">
      <c r="A4" s="214" t="s">
        <v>543</v>
      </c>
      <c r="B4" s="215" t="s">
        <v>544</v>
      </c>
      <c r="C4" s="215" t="s">
        <v>494</v>
      </c>
      <c r="D4" s="215" t="s">
        <v>495</v>
      </c>
      <c r="E4" s="215" t="s">
        <v>496</v>
      </c>
      <c r="F4" s="215" t="s">
        <v>545</v>
      </c>
      <c r="G4" s="215" t="s">
        <v>546</v>
      </c>
      <c r="H4" s="215" t="s">
        <v>547</v>
      </c>
      <c r="I4" s="215" t="s">
        <v>548</v>
      </c>
      <c r="J4" s="215" t="s">
        <v>549</v>
      </c>
      <c r="K4" s="215" t="s">
        <v>550</v>
      </c>
      <c r="L4" s="215" t="s">
        <v>551</v>
      </c>
      <c r="M4" s="215" t="s">
        <v>550</v>
      </c>
      <c r="N4" s="215" t="s">
        <v>561</v>
      </c>
      <c r="O4" s="215" t="s">
        <v>562</v>
      </c>
      <c r="P4" s="215" t="s">
        <v>563</v>
      </c>
      <c r="Q4" s="215" t="s">
        <v>552</v>
      </c>
      <c r="S4" s="214" t="s">
        <v>543</v>
      </c>
      <c r="T4" s="215" t="s">
        <v>544</v>
      </c>
      <c r="U4" s="215" t="s">
        <v>494</v>
      </c>
      <c r="V4" s="215" t="s">
        <v>495</v>
      </c>
      <c r="W4" s="215" t="s">
        <v>496</v>
      </c>
      <c r="X4" s="215" t="s">
        <v>545</v>
      </c>
      <c r="Y4" s="215" t="s">
        <v>546</v>
      </c>
      <c r="Z4" s="215" t="s">
        <v>547</v>
      </c>
      <c r="AA4" s="215" t="s">
        <v>548</v>
      </c>
      <c r="AB4" s="215" t="s">
        <v>549</v>
      </c>
      <c r="AC4" s="215" t="s">
        <v>550</v>
      </c>
      <c r="AD4" s="215" t="s">
        <v>551</v>
      </c>
      <c r="AE4" s="215" t="s">
        <v>561</v>
      </c>
      <c r="AF4" s="215" t="s">
        <v>562</v>
      </c>
      <c r="AG4" s="215" t="s">
        <v>563</v>
      </c>
      <c r="AH4" s="215" t="s">
        <v>552</v>
      </c>
      <c r="AJ4" s="214" t="s">
        <v>543</v>
      </c>
      <c r="AK4" s="215" t="s">
        <v>544</v>
      </c>
      <c r="AL4" s="215" t="s">
        <v>494</v>
      </c>
      <c r="AM4" s="215" t="s">
        <v>495</v>
      </c>
      <c r="AN4" s="215" t="s">
        <v>496</v>
      </c>
      <c r="AO4" s="215" t="s">
        <v>545</v>
      </c>
      <c r="AP4" s="215" t="s">
        <v>546</v>
      </c>
      <c r="AQ4" s="215" t="s">
        <v>547</v>
      </c>
      <c r="AR4" s="215" t="s">
        <v>548</v>
      </c>
      <c r="AS4" s="215" t="s">
        <v>549</v>
      </c>
      <c r="AT4" s="215" t="s">
        <v>550</v>
      </c>
      <c r="AU4" s="215" t="s">
        <v>551</v>
      </c>
      <c r="AV4" s="215" t="s">
        <v>561</v>
      </c>
      <c r="AW4" s="215" t="s">
        <v>562</v>
      </c>
      <c r="AX4" s="215" t="s">
        <v>563</v>
      </c>
      <c r="AY4" s="215" t="s">
        <v>552</v>
      </c>
      <c r="BA4" s="214" t="s">
        <v>543</v>
      </c>
      <c r="BB4" s="215" t="s">
        <v>544</v>
      </c>
      <c r="BC4" s="215" t="s">
        <v>494</v>
      </c>
      <c r="BD4" s="215" t="s">
        <v>495</v>
      </c>
      <c r="BE4" s="215" t="s">
        <v>496</v>
      </c>
      <c r="BF4" s="215" t="s">
        <v>547</v>
      </c>
      <c r="BG4" s="215" t="s">
        <v>548</v>
      </c>
      <c r="BH4" s="215" t="s">
        <v>549</v>
      </c>
      <c r="BI4" s="215" t="s">
        <v>550</v>
      </c>
      <c r="BJ4" s="215" t="s">
        <v>551</v>
      </c>
      <c r="BK4" s="215" t="s">
        <v>561</v>
      </c>
      <c r="BL4" s="215" t="s">
        <v>562</v>
      </c>
      <c r="BM4" s="215" t="s">
        <v>563</v>
      </c>
      <c r="BN4" s="215" t="s">
        <v>552</v>
      </c>
    </row>
    <row r="5" spans="1:66" s="206" customFormat="1">
      <c r="A5" s="217" t="s">
        <v>670</v>
      </c>
      <c r="B5" s="218"/>
      <c r="C5" s="218"/>
      <c r="D5" s="218"/>
      <c r="E5" s="218"/>
      <c r="F5" s="218"/>
      <c r="G5" s="218"/>
      <c r="H5" s="218"/>
      <c r="I5" s="218"/>
      <c r="J5" s="218"/>
      <c r="K5" s="218"/>
      <c r="L5" s="218"/>
      <c r="M5" s="218"/>
      <c r="N5" s="218"/>
      <c r="O5" s="218"/>
      <c r="P5" s="218"/>
      <c r="Q5" s="218"/>
      <c r="S5" s="217" t="s">
        <v>670</v>
      </c>
      <c r="T5" s="218"/>
      <c r="U5" s="218"/>
      <c r="V5" s="218"/>
      <c r="W5" s="218"/>
      <c r="X5" s="218"/>
      <c r="Y5" s="218"/>
      <c r="Z5" s="218"/>
      <c r="AA5" s="218"/>
      <c r="AB5" s="218"/>
      <c r="AC5" s="218"/>
      <c r="AD5" s="218"/>
      <c r="AE5" s="218"/>
      <c r="AF5" s="218"/>
      <c r="AG5" s="218"/>
      <c r="AH5" s="218"/>
      <c r="AJ5" s="217" t="s">
        <v>670</v>
      </c>
      <c r="AK5" s="218"/>
      <c r="AL5" s="218"/>
      <c r="AM5" s="218"/>
      <c r="AN5" s="218"/>
      <c r="AO5" s="218"/>
      <c r="AP5" s="218"/>
      <c r="AQ5" s="218"/>
      <c r="AR5" s="218"/>
      <c r="AS5" s="218"/>
      <c r="AT5" s="218"/>
      <c r="AU5" s="218"/>
      <c r="AV5" s="218"/>
      <c r="AW5" s="218"/>
      <c r="AX5" s="218"/>
      <c r="AY5" s="218"/>
      <c r="BA5" s="217" t="s">
        <v>670</v>
      </c>
      <c r="BB5" s="218"/>
      <c r="BC5" s="218"/>
      <c r="BD5" s="218"/>
      <c r="BE5" s="218"/>
      <c r="BF5" s="218"/>
      <c r="BG5" s="218"/>
      <c r="BH5" s="218"/>
      <c r="BI5" s="218"/>
      <c r="BJ5" s="218"/>
      <c r="BK5" s="218"/>
      <c r="BL5" s="218"/>
      <c r="BM5" s="218"/>
      <c r="BN5" s="218"/>
    </row>
    <row r="6" spans="1:66" s="206" customFormat="1">
      <c r="A6" s="233">
        <v>1</v>
      </c>
      <c r="B6" s="217"/>
      <c r="C6" s="225">
        <f>SUM(C7:C461)</f>
        <v>632</v>
      </c>
      <c r="D6" s="225">
        <f>SUM(D7:D461)</f>
        <v>5056</v>
      </c>
      <c r="E6" s="225">
        <f>SUM(E7:E126)</f>
        <v>15800</v>
      </c>
      <c r="F6" s="218"/>
      <c r="G6" s="218"/>
      <c r="H6" s="218"/>
      <c r="I6" s="218"/>
      <c r="J6" s="218"/>
      <c r="K6" s="218"/>
      <c r="L6" s="218"/>
      <c r="M6" s="218"/>
      <c r="N6" s="218"/>
      <c r="O6" s="218"/>
      <c r="P6" s="218"/>
      <c r="Q6" s="218"/>
      <c r="S6" s="217"/>
      <c r="T6" s="218"/>
      <c r="U6" s="225">
        <f>SUM(U7:U462)</f>
        <v>560</v>
      </c>
      <c r="V6" s="225">
        <f>SUM(V7:V462)</f>
        <v>4480</v>
      </c>
      <c r="W6" s="225">
        <f>SUM(W7:W462)</f>
        <v>28000</v>
      </c>
      <c r="X6" s="218"/>
      <c r="Y6" s="218"/>
      <c r="Z6" s="218"/>
      <c r="AA6" s="218"/>
      <c r="AB6" s="218"/>
      <c r="AC6" s="218"/>
      <c r="AD6" s="218"/>
      <c r="AE6" s="218"/>
      <c r="AF6" s="218"/>
      <c r="AG6" s="218"/>
      <c r="AH6" s="218"/>
      <c r="AJ6" s="217"/>
      <c r="AK6" s="218"/>
      <c r="AL6" s="225">
        <f>SUM(AL7:AL462)</f>
        <v>272</v>
      </c>
      <c r="AM6" s="225">
        <f>SUM(AM7:AM462)</f>
        <v>2176</v>
      </c>
      <c r="AN6" s="225">
        <f>SUM(AN7:AN462)</f>
        <v>6800</v>
      </c>
      <c r="AO6" s="218"/>
      <c r="AP6" s="218"/>
      <c r="AQ6" s="218"/>
      <c r="AR6" s="218"/>
      <c r="AS6" s="218"/>
      <c r="AT6" s="218"/>
      <c r="AU6" s="218"/>
      <c r="AV6" s="218"/>
      <c r="AW6" s="218"/>
      <c r="AX6" s="218"/>
      <c r="AY6" s="218"/>
      <c r="BA6" s="217"/>
      <c r="BB6" s="218"/>
      <c r="BC6" s="225">
        <f>SUM(BC7:BC462)</f>
        <v>544</v>
      </c>
      <c r="BD6" s="225">
        <f>SUM(BD7:BD462)</f>
        <v>4352</v>
      </c>
      <c r="BE6" s="225">
        <f>SUM(BE7:BE462)</f>
        <v>27200</v>
      </c>
      <c r="BF6" s="218"/>
      <c r="BG6" s="218"/>
      <c r="BH6" s="218"/>
      <c r="BI6" s="218"/>
      <c r="BJ6" s="218"/>
      <c r="BK6" s="218"/>
      <c r="BL6" s="218"/>
      <c r="BM6" s="218"/>
      <c r="BN6" s="218"/>
    </row>
    <row r="7" spans="1:66" s="206" customFormat="1">
      <c r="A7" s="232" t="s">
        <v>591</v>
      </c>
      <c r="B7" s="220" t="s">
        <v>554</v>
      </c>
      <c r="C7" s="220">
        <v>8</v>
      </c>
      <c r="D7" s="220">
        <v>64</v>
      </c>
      <c r="E7" s="220">
        <v>200</v>
      </c>
      <c r="F7" s="220"/>
      <c r="G7" s="220"/>
      <c r="H7" s="220"/>
      <c r="I7" s="220"/>
      <c r="J7" s="220"/>
      <c r="K7" s="220"/>
      <c r="L7" s="220" t="s">
        <v>2772</v>
      </c>
      <c r="M7" s="220" t="s">
        <v>1166</v>
      </c>
      <c r="N7" s="220"/>
      <c r="O7" s="220"/>
      <c r="P7" s="220" t="s">
        <v>963</v>
      </c>
      <c r="Q7" s="220"/>
      <c r="S7" s="232" t="s">
        <v>678</v>
      </c>
      <c r="T7" s="220" t="s">
        <v>554</v>
      </c>
      <c r="U7" s="220">
        <v>4</v>
      </c>
      <c r="V7" s="220">
        <v>32</v>
      </c>
      <c r="W7" s="220">
        <v>200</v>
      </c>
      <c r="X7" s="220"/>
      <c r="Y7" s="220"/>
      <c r="Z7" s="220"/>
      <c r="AA7" s="220"/>
      <c r="AB7" s="220"/>
      <c r="AC7" s="220" t="s">
        <v>1166</v>
      </c>
      <c r="AD7" s="220" t="s">
        <v>673</v>
      </c>
      <c r="AE7" s="220"/>
      <c r="AF7" s="220"/>
      <c r="AG7" s="220"/>
      <c r="AH7" s="220"/>
      <c r="AJ7" s="232" t="s">
        <v>2775</v>
      </c>
      <c r="AK7" s="220" t="s">
        <v>554</v>
      </c>
      <c r="AL7" s="220">
        <v>8</v>
      </c>
      <c r="AM7" s="220">
        <v>64</v>
      </c>
      <c r="AN7" s="220">
        <v>200</v>
      </c>
      <c r="AO7" s="220"/>
      <c r="AP7" s="220"/>
      <c r="AQ7" s="220"/>
      <c r="AR7" s="220"/>
      <c r="AS7" s="220"/>
      <c r="AT7" s="220" t="s">
        <v>1166</v>
      </c>
      <c r="AU7" s="220" t="s">
        <v>2809</v>
      </c>
      <c r="AV7" s="220" t="s">
        <v>961</v>
      </c>
      <c r="AW7" s="220" t="s">
        <v>956</v>
      </c>
      <c r="AX7" s="220" t="s">
        <v>963</v>
      </c>
      <c r="AY7" s="220"/>
      <c r="BA7" s="232" t="s">
        <v>818</v>
      </c>
      <c r="BB7" s="220" t="s">
        <v>554</v>
      </c>
      <c r="BC7" s="220">
        <v>4</v>
      </c>
      <c r="BD7" s="220">
        <v>32</v>
      </c>
      <c r="BE7" s="220">
        <v>200</v>
      </c>
      <c r="BF7" s="220"/>
      <c r="BG7" s="220"/>
      <c r="BH7" s="220"/>
      <c r="BI7" s="220" t="s">
        <v>1166</v>
      </c>
      <c r="BJ7" s="220" t="s">
        <v>671</v>
      </c>
      <c r="BK7" s="220" t="s">
        <v>961</v>
      </c>
      <c r="BL7" s="220" t="s">
        <v>956</v>
      </c>
      <c r="BM7" s="220" t="s">
        <v>963</v>
      </c>
      <c r="BN7" s="220"/>
    </row>
    <row r="8" spans="1:66" s="206" customFormat="1">
      <c r="A8" s="232" t="s">
        <v>592</v>
      </c>
      <c r="B8" s="220" t="s">
        <v>554</v>
      </c>
      <c r="C8" s="220">
        <v>8</v>
      </c>
      <c r="D8" s="220">
        <v>64</v>
      </c>
      <c r="E8" s="220">
        <v>200</v>
      </c>
      <c r="F8" s="220"/>
      <c r="G8" s="220"/>
      <c r="H8" s="220"/>
      <c r="I8" s="220"/>
      <c r="J8" s="220"/>
      <c r="K8" s="220"/>
      <c r="L8" s="220" t="s">
        <v>2773</v>
      </c>
      <c r="M8" s="220" t="s">
        <v>1167</v>
      </c>
      <c r="N8" s="220"/>
      <c r="O8" s="220"/>
      <c r="P8" s="220" t="s">
        <v>963</v>
      </c>
      <c r="Q8" s="220"/>
      <c r="S8" s="232" t="s">
        <v>679</v>
      </c>
      <c r="T8" s="220" t="s">
        <v>554</v>
      </c>
      <c r="U8" s="220">
        <v>4</v>
      </c>
      <c r="V8" s="220">
        <v>32</v>
      </c>
      <c r="W8" s="220">
        <v>200</v>
      </c>
      <c r="X8" s="220"/>
      <c r="Y8" s="220"/>
      <c r="Z8" s="220"/>
      <c r="AA8" s="220"/>
      <c r="AB8" s="220"/>
      <c r="AC8" s="220" t="s">
        <v>1167</v>
      </c>
      <c r="AD8" s="220" t="s">
        <v>2774</v>
      </c>
      <c r="AE8" s="220"/>
      <c r="AF8" s="220"/>
      <c r="AG8" s="220"/>
      <c r="AH8" s="220"/>
      <c r="AJ8" s="232" t="s">
        <v>2776</v>
      </c>
      <c r="AK8" s="220" t="s">
        <v>554</v>
      </c>
      <c r="AL8" s="220">
        <v>8</v>
      </c>
      <c r="AM8" s="220">
        <v>64</v>
      </c>
      <c r="AN8" s="220">
        <v>200</v>
      </c>
      <c r="AO8" s="220"/>
      <c r="AP8" s="220"/>
      <c r="AQ8" s="220"/>
      <c r="AR8" s="220"/>
      <c r="AS8" s="220"/>
      <c r="AT8" s="220" t="s">
        <v>1167</v>
      </c>
      <c r="AU8" s="220" t="s">
        <v>2809</v>
      </c>
      <c r="AV8" s="220" t="s">
        <v>962</v>
      </c>
      <c r="AW8" s="220" t="s">
        <v>955</v>
      </c>
      <c r="AX8" s="220" t="s">
        <v>963</v>
      </c>
      <c r="AY8" s="220"/>
      <c r="BA8" s="232" t="s">
        <v>819</v>
      </c>
      <c r="BB8" s="220" t="s">
        <v>554</v>
      </c>
      <c r="BC8" s="220">
        <v>4</v>
      </c>
      <c r="BD8" s="220">
        <v>32</v>
      </c>
      <c r="BE8" s="220">
        <v>200</v>
      </c>
      <c r="BF8" s="220"/>
      <c r="BG8" s="220"/>
      <c r="BH8" s="220"/>
      <c r="BI8" s="220" t="s">
        <v>1167</v>
      </c>
      <c r="BJ8" s="220" t="s">
        <v>671</v>
      </c>
      <c r="BK8" s="220" t="s">
        <v>962</v>
      </c>
      <c r="BL8" s="220" t="s">
        <v>955</v>
      </c>
      <c r="BM8" s="220" t="s">
        <v>963</v>
      </c>
      <c r="BN8" s="220"/>
    </row>
    <row r="9" spans="1:66" s="206" customFormat="1">
      <c r="A9" s="232" t="s">
        <v>593</v>
      </c>
      <c r="B9" s="220" t="s">
        <v>554</v>
      </c>
      <c r="C9" s="220">
        <v>8</v>
      </c>
      <c r="D9" s="220">
        <v>64</v>
      </c>
      <c r="E9" s="220">
        <v>200</v>
      </c>
      <c r="F9" s="220"/>
      <c r="G9" s="220"/>
      <c r="H9" s="220"/>
      <c r="I9" s="220"/>
      <c r="J9" s="220"/>
      <c r="K9" s="220"/>
      <c r="L9" s="220" t="s">
        <v>2772</v>
      </c>
      <c r="M9" s="220" t="s">
        <v>1166</v>
      </c>
      <c r="N9" s="220"/>
      <c r="O9" s="220"/>
      <c r="P9" s="220" t="s">
        <v>963</v>
      </c>
      <c r="Q9" s="220"/>
      <c r="S9" s="232" t="s">
        <v>680</v>
      </c>
      <c r="T9" s="220" t="s">
        <v>554</v>
      </c>
      <c r="U9" s="220">
        <v>4</v>
      </c>
      <c r="V9" s="220">
        <v>32</v>
      </c>
      <c r="W9" s="220">
        <v>200</v>
      </c>
      <c r="X9" s="220"/>
      <c r="Y9" s="220"/>
      <c r="Z9" s="220"/>
      <c r="AA9" s="220"/>
      <c r="AB9" s="220"/>
      <c r="AC9" s="220" t="s">
        <v>1166</v>
      </c>
      <c r="AD9" s="220" t="s">
        <v>673</v>
      </c>
      <c r="AE9" s="220"/>
      <c r="AF9" s="220"/>
      <c r="AG9" s="220"/>
      <c r="AH9" s="220"/>
      <c r="AJ9" s="232" t="s">
        <v>2777</v>
      </c>
      <c r="AK9" s="220" t="s">
        <v>554</v>
      </c>
      <c r="AL9" s="220">
        <v>8</v>
      </c>
      <c r="AM9" s="220">
        <v>64</v>
      </c>
      <c r="AN9" s="220">
        <v>200</v>
      </c>
      <c r="AO9" s="220"/>
      <c r="AP9" s="220"/>
      <c r="AQ9" s="220"/>
      <c r="AR9" s="220"/>
      <c r="AS9" s="220"/>
      <c r="AT9" s="220" t="s">
        <v>1166</v>
      </c>
      <c r="AU9" s="220" t="s">
        <v>2809</v>
      </c>
      <c r="AV9" s="220" t="s">
        <v>961</v>
      </c>
      <c r="AW9" s="220" t="s">
        <v>956</v>
      </c>
      <c r="AX9" s="220" t="s">
        <v>963</v>
      </c>
      <c r="AY9" s="220"/>
      <c r="BA9" s="232" t="s">
        <v>820</v>
      </c>
      <c r="BB9" s="220" t="s">
        <v>554</v>
      </c>
      <c r="BC9" s="220">
        <v>4</v>
      </c>
      <c r="BD9" s="220">
        <v>32</v>
      </c>
      <c r="BE9" s="220">
        <v>200</v>
      </c>
      <c r="BF9" s="220"/>
      <c r="BG9" s="220"/>
      <c r="BH9" s="220"/>
      <c r="BI9" s="220" t="s">
        <v>1166</v>
      </c>
      <c r="BJ9" s="220" t="s">
        <v>671</v>
      </c>
      <c r="BK9" s="220" t="s">
        <v>961</v>
      </c>
      <c r="BL9" s="220" t="s">
        <v>956</v>
      </c>
      <c r="BM9" s="220" t="s">
        <v>963</v>
      </c>
      <c r="BN9" s="220"/>
    </row>
    <row r="10" spans="1:66" s="206" customFormat="1">
      <c r="A10" s="232" t="s">
        <v>594</v>
      </c>
      <c r="B10" s="220" t="s">
        <v>554</v>
      </c>
      <c r="C10" s="220">
        <v>8</v>
      </c>
      <c r="D10" s="220">
        <v>64</v>
      </c>
      <c r="E10" s="220">
        <v>200</v>
      </c>
      <c r="F10" s="220"/>
      <c r="G10" s="220"/>
      <c r="H10" s="220"/>
      <c r="I10" s="220"/>
      <c r="J10" s="220"/>
      <c r="K10" s="220"/>
      <c r="L10" s="220" t="s">
        <v>2773</v>
      </c>
      <c r="M10" s="220" t="s">
        <v>1167</v>
      </c>
      <c r="N10" s="220"/>
      <c r="O10" s="220"/>
      <c r="P10" s="220" t="s">
        <v>963</v>
      </c>
      <c r="Q10" s="220"/>
      <c r="S10" s="232" t="s">
        <v>681</v>
      </c>
      <c r="T10" s="220" t="s">
        <v>554</v>
      </c>
      <c r="U10" s="220">
        <v>4</v>
      </c>
      <c r="V10" s="220">
        <v>32</v>
      </c>
      <c r="W10" s="220">
        <v>200</v>
      </c>
      <c r="X10" s="220"/>
      <c r="Y10" s="220"/>
      <c r="Z10" s="220"/>
      <c r="AA10" s="220"/>
      <c r="AB10" s="220"/>
      <c r="AC10" s="220" t="s">
        <v>1167</v>
      </c>
      <c r="AD10" s="220" t="s">
        <v>2774</v>
      </c>
      <c r="AE10" s="220"/>
      <c r="AF10" s="220"/>
      <c r="AG10" s="220"/>
      <c r="AH10" s="220"/>
      <c r="AJ10" s="232" t="s">
        <v>2778</v>
      </c>
      <c r="AK10" s="220" t="s">
        <v>554</v>
      </c>
      <c r="AL10" s="220">
        <v>8</v>
      </c>
      <c r="AM10" s="220">
        <v>64</v>
      </c>
      <c r="AN10" s="220">
        <v>200</v>
      </c>
      <c r="AO10" s="220"/>
      <c r="AP10" s="220"/>
      <c r="AQ10" s="220"/>
      <c r="AR10" s="220"/>
      <c r="AS10" s="220"/>
      <c r="AT10" s="220" t="s">
        <v>1167</v>
      </c>
      <c r="AU10" s="220" t="s">
        <v>2809</v>
      </c>
      <c r="AV10" s="220" t="s">
        <v>962</v>
      </c>
      <c r="AW10" s="220" t="s">
        <v>955</v>
      </c>
      <c r="AX10" s="220" t="s">
        <v>963</v>
      </c>
      <c r="AY10" s="220"/>
      <c r="BA10" s="232" t="s">
        <v>821</v>
      </c>
      <c r="BB10" s="220" t="s">
        <v>554</v>
      </c>
      <c r="BC10" s="220">
        <v>4</v>
      </c>
      <c r="BD10" s="220">
        <v>32</v>
      </c>
      <c r="BE10" s="220">
        <v>200</v>
      </c>
      <c r="BF10" s="220"/>
      <c r="BG10" s="220"/>
      <c r="BH10" s="220"/>
      <c r="BI10" s="220" t="s">
        <v>1167</v>
      </c>
      <c r="BJ10" s="220" t="s">
        <v>671</v>
      </c>
      <c r="BK10" s="220" t="s">
        <v>962</v>
      </c>
      <c r="BL10" s="220" t="s">
        <v>955</v>
      </c>
      <c r="BM10" s="220" t="s">
        <v>963</v>
      </c>
      <c r="BN10" s="220"/>
    </row>
    <row r="11" spans="1:66" s="206" customFormat="1">
      <c r="A11" s="232" t="s">
        <v>595</v>
      </c>
      <c r="B11" s="220" t="s">
        <v>554</v>
      </c>
      <c r="C11" s="220">
        <v>8</v>
      </c>
      <c r="D11" s="220">
        <v>64</v>
      </c>
      <c r="E11" s="220">
        <v>200</v>
      </c>
      <c r="F11" s="220"/>
      <c r="G11" s="220"/>
      <c r="H11" s="220"/>
      <c r="I11" s="220"/>
      <c r="J11" s="220"/>
      <c r="K11" s="220"/>
      <c r="L11" s="220" t="s">
        <v>2772</v>
      </c>
      <c r="M11" s="220" t="s">
        <v>1166</v>
      </c>
      <c r="N11" s="220"/>
      <c r="O11" s="220"/>
      <c r="P11" s="220" t="s">
        <v>963</v>
      </c>
      <c r="Q11" s="220"/>
      <c r="S11" s="232" t="s">
        <v>682</v>
      </c>
      <c r="T11" s="220" t="s">
        <v>554</v>
      </c>
      <c r="U11" s="220">
        <v>4</v>
      </c>
      <c r="V11" s="220">
        <v>32</v>
      </c>
      <c r="W11" s="220">
        <v>200</v>
      </c>
      <c r="X11" s="220"/>
      <c r="Y11" s="220"/>
      <c r="Z11" s="220"/>
      <c r="AA11" s="220"/>
      <c r="AB11" s="220"/>
      <c r="AC11" s="220" t="s">
        <v>1166</v>
      </c>
      <c r="AD11" s="220" t="s">
        <v>673</v>
      </c>
      <c r="AE11" s="220"/>
      <c r="AF11" s="220"/>
      <c r="AG11" s="220"/>
      <c r="AH11" s="220"/>
      <c r="AJ11" s="232" t="s">
        <v>2779</v>
      </c>
      <c r="AK11" s="220" t="s">
        <v>554</v>
      </c>
      <c r="AL11" s="220">
        <v>8</v>
      </c>
      <c r="AM11" s="220">
        <v>64</v>
      </c>
      <c r="AN11" s="220">
        <v>200</v>
      </c>
      <c r="AO11" s="220"/>
      <c r="AP11" s="220"/>
      <c r="AQ11" s="220"/>
      <c r="AR11" s="220"/>
      <c r="AS11" s="220"/>
      <c r="AT11" s="220" t="s">
        <v>1166</v>
      </c>
      <c r="AU11" s="220" t="s">
        <v>2809</v>
      </c>
      <c r="AV11" s="220" t="s">
        <v>961</v>
      </c>
      <c r="AW11" s="220" t="s">
        <v>956</v>
      </c>
      <c r="AX11" s="220" t="s">
        <v>963</v>
      </c>
      <c r="AY11" s="220"/>
      <c r="BA11" s="232" t="s">
        <v>822</v>
      </c>
      <c r="BB11" s="220" t="s">
        <v>554</v>
      </c>
      <c r="BC11" s="220">
        <v>4</v>
      </c>
      <c r="BD11" s="220">
        <v>32</v>
      </c>
      <c r="BE11" s="220">
        <v>200</v>
      </c>
      <c r="BF11" s="220"/>
      <c r="BG11" s="220"/>
      <c r="BH11" s="220"/>
      <c r="BI11" s="220" t="s">
        <v>1166</v>
      </c>
      <c r="BJ11" s="220" t="s">
        <v>671</v>
      </c>
      <c r="BK11" s="220" t="s">
        <v>961</v>
      </c>
      <c r="BL11" s="220" t="s">
        <v>956</v>
      </c>
      <c r="BM11" s="220" t="s">
        <v>963</v>
      </c>
      <c r="BN11" s="220"/>
    </row>
    <row r="12" spans="1:66" s="206" customFormat="1">
      <c r="A12" s="232" t="s">
        <v>596</v>
      </c>
      <c r="B12" s="220" t="s">
        <v>554</v>
      </c>
      <c r="C12" s="220">
        <v>8</v>
      </c>
      <c r="D12" s="220">
        <v>64</v>
      </c>
      <c r="E12" s="220">
        <v>200</v>
      </c>
      <c r="F12" s="220"/>
      <c r="G12" s="220"/>
      <c r="H12" s="220"/>
      <c r="I12" s="220"/>
      <c r="J12" s="220"/>
      <c r="K12" s="220"/>
      <c r="L12" s="220" t="s">
        <v>2773</v>
      </c>
      <c r="M12" s="220" t="s">
        <v>1167</v>
      </c>
      <c r="N12" s="220"/>
      <c r="O12" s="220"/>
      <c r="P12" s="220" t="s">
        <v>963</v>
      </c>
      <c r="Q12" s="220"/>
      <c r="S12" s="232" t="s">
        <v>683</v>
      </c>
      <c r="T12" s="220" t="s">
        <v>554</v>
      </c>
      <c r="U12" s="220">
        <v>4</v>
      </c>
      <c r="V12" s="220">
        <v>32</v>
      </c>
      <c r="W12" s="220">
        <v>200</v>
      </c>
      <c r="X12" s="220"/>
      <c r="Y12" s="220"/>
      <c r="Z12" s="220"/>
      <c r="AA12" s="220"/>
      <c r="AB12" s="220"/>
      <c r="AC12" s="220" t="s">
        <v>1167</v>
      </c>
      <c r="AD12" s="220" t="s">
        <v>2774</v>
      </c>
      <c r="AE12" s="220"/>
      <c r="AF12" s="220"/>
      <c r="AG12" s="220"/>
      <c r="AH12" s="220"/>
      <c r="AJ12" s="232" t="s">
        <v>2780</v>
      </c>
      <c r="AK12" s="220" t="s">
        <v>554</v>
      </c>
      <c r="AL12" s="220">
        <v>8</v>
      </c>
      <c r="AM12" s="220">
        <v>64</v>
      </c>
      <c r="AN12" s="220">
        <v>200</v>
      </c>
      <c r="AO12" s="220"/>
      <c r="AP12" s="220"/>
      <c r="AQ12" s="220"/>
      <c r="AR12" s="220"/>
      <c r="AS12" s="220"/>
      <c r="AT12" s="220" t="s">
        <v>1167</v>
      </c>
      <c r="AU12" s="220" t="s">
        <v>2809</v>
      </c>
      <c r="AV12" s="220" t="s">
        <v>962</v>
      </c>
      <c r="AW12" s="220" t="s">
        <v>955</v>
      </c>
      <c r="AX12" s="220" t="s">
        <v>963</v>
      </c>
      <c r="AY12" s="220"/>
      <c r="BA12" s="232" t="s">
        <v>823</v>
      </c>
      <c r="BB12" s="220" t="s">
        <v>554</v>
      </c>
      <c r="BC12" s="220">
        <v>4</v>
      </c>
      <c r="BD12" s="220">
        <v>32</v>
      </c>
      <c r="BE12" s="220">
        <v>200</v>
      </c>
      <c r="BF12" s="220"/>
      <c r="BG12" s="220"/>
      <c r="BH12" s="220"/>
      <c r="BI12" s="220" t="s">
        <v>1167</v>
      </c>
      <c r="BJ12" s="220" t="s">
        <v>671</v>
      </c>
      <c r="BK12" s="220" t="s">
        <v>962</v>
      </c>
      <c r="BL12" s="220" t="s">
        <v>955</v>
      </c>
      <c r="BM12" s="220" t="s">
        <v>963</v>
      </c>
      <c r="BN12" s="220"/>
    </row>
    <row r="13" spans="1:66" s="206" customFormat="1">
      <c r="A13" s="232" t="s">
        <v>597</v>
      </c>
      <c r="B13" s="220" t="s">
        <v>554</v>
      </c>
      <c r="C13" s="220">
        <v>8</v>
      </c>
      <c r="D13" s="220">
        <v>64</v>
      </c>
      <c r="E13" s="220">
        <v>200</v>
      </c>
      <c r="F13" s="220"/>
      <c r="G13" s="220"/>
      <c r="H13" s="220"/>
      <c r="I13" s="220"/>
      <c r="J13" s="220"/>
      <c r="K13" s="220"/>
      <c r="L13" s="220" t="s">
        <v>2772</v>
      </c>
      <c r="M13" s="220" t="s">
        <v>1166</v>
      </c>
      <c r="N13" s="220"/>
      <c r="O13" s="220"/>
      <c r="P13" s="220" t="s">
        <v>963</v>
      </c>
      <c r="Q13" s="220"/>
      <c r="S13" s="232" t="s">
        <v>684</v>
      </c>
      <c r="T13" s="220" t="s">
        <v>554</v>
      </c>
      <c r="U13" s="220">
        <v>4</v>
      </c>
      <c r="V13" s="220">
        <v>32</v>
      </c>
      <c r="W13" s="220">
        <v>200</v>
      </c>
      <c r="X13" s="220"/>
      <c r="Y13" s="220"/>
      <c r="Z13" s="220"/>
      <c r="AA13" s="220"/>
      <c r="AB13" s="220"/>
      <c r="AC13" s="220" t="s">
        <v>1166</v>
      </c>
      <c r="AD13" s="220" t="s">
        <v>673</v>
      </c>
      <c r="AE13" s="220"/>
      <c r="AF13" s="220"/>
      <c r="AG13" s="220"/>
      <c r="AH13" s="220"/>
      <c r="AJ13" s="232" t="s">
        <v>2781</v>
      </c>
      <c r="AK13" s="220" t="s">
        <v>554</v>
      </c>
      <c r="AL13" s="220">
        <v>8</v>
      </c>
      <c r="AM13" s="220">
        <v>64</v>
      </c>
      <c r="AN13" s="220">
        <v>200</v>
      </c>
      <c r="AO13" s="220"/>
      <c r="AP13" s="220"/>
      <c r="AQ13" s="220"/>
      <c r="AR13" s="220"/>
      <c r="AS13" s="220"/>
      <c r="AT13" s="220" t="s">
        <v>1166</v>
      </c>
      <c r="AU13" s="220" t="s">
        <v>2809</v>
      </c>
      <c r="AV13" s="220" t="s">
        <v>961</v>
      </c>
      <c r="AW13" s="220" t="s">
        <v>956</v>
      </c>
      <c r="AX13" s="220" t="s">
        <v>963</v>
      </c>
      <c r="AY13" s="220"/>
      <c r="BA13" s="232" t="s">
        <v>824</v>
      </c>
      <c r="BB13" s="220" t="s">
        <v>554</v>
      </c>
      <c r="BC13" s="220">
        <v>4</v>
      </c>
      <c r="BD13" s="220">
        <v>32</v>
      </c>
      <c r="BE13" s="220">
        <v>200</v>
      </c>
      <c r="BF13" s="220"/>
      <c r="BG13" s="220"/>
      <c r="BH13" s="220"/>
      <c r="BI13" s="220" t="s">
        <v>1166</v>
      </c>
      <c r="BJ13" s="220" t="s">
        <v>671</v>
      </c>
      <c r="BK13" s="220" t="s">
        <v>961</v>
      </c>
      <c r="BL13" s="220" t="s">
        <v>956</v>
      </c>
      <c r="BM13" s="220" t="s">
        <v>963</v>
      </c>
      <c r="BN13" s="220"/>
    </row>
    <row r="14" spans="1:66" s="206" customFormat="1">
      <c r="A14" s="232" t="s">
        <v>598</v>
      </c>
      <c r="B14" s="220" t="s">
        <v>554</v>
      </c>
      <c r="C14" s="220">
        <v>8</v>
      </c>
      <c r="D14" s="220">
        <v>64</v>
      </c>
      <c r="E14" s="220">
        <v>200</v>
      </c>
      <c r="F14" s="220"/>
      <c r="G14" s="220"/>
      <c r="H14" s="220"/>
      <c r="I14" s="220"/>
      <c r="J14" s="220"/>
      <c r="K14" s="220"/>
      <c r="L14" s="220" t="s">
        <v>2773</v>
      </c>
      <c r="M14" s="220" t="s">
        <v>1167</v>
      </c>
      <c r="N14" s="220"/>
      <c r="O14" s="220"/>
      <c r="P14" s="220" t="s">
        <v>963</v>
      </c>
      <c r="Q14" s="220"/>
      <c r="S14" s="232" t="s">
        <v>685</v>
      </c>
      <c r="T14" s="220" t="s">
        <v>554</v>
      </c>
      <c r="U14" s="220">
        <v>4</v>
      </c>
      <c r="V14" s="220">
        <v>32</v>
      </c>
      <c r="W14" s="220">
        <v>200</v>
      </c>
      <c r="X14" s="220"/>
      <c r="Y14" s="220"/>
      <c r="Z14" s="220"/>
      <c r="AA14" s="220"/>
      <c r="AB14" s="220"/>
      <c r="AC14" s="220" t="s">
        <v>1167</v>
      </c>
      <c r="AD14" s="220" t="s">
        <v>2774</v>
      </c>
      <c r="AE14" s="220"/>
      <c r="AF14" s="220"/>
      <c r="AG14" s="220"/>
      <c r="AH14" s="220"/>
      <c r="AJ14" s="232" t="s">
        <v>2782</v>
      </c>
      <c r="AK14" s="220" t="s">
        <v>554</v>
      </c>
      <c r="AL14" s="220">
        <v>8</v>
      </c>
      <c r="AM14" s="220">
        <v>64</v>
      </c>
      <c r="AN14" s="220">
        <v>200</v>
      </c>
      <c r="AO14" s="220"/>
      <c r="AP14" s="220"/>
      <c r="AQ14" s="220"/>
      <c r="AR14" s="220"/>
      <c r="AS14" s="220"/>
      <c r="AT14" s="220" t="s">
        <v>1167</v>
      </c>
      <c r="AU14" s="220" t="s">
        <v>2809</v>
      </c>
      <c r="AV14" s="220" t="s">
        <v>962</v>
      </c>
      <c r="AW14" s="220" t="s">
        <v>955</v>
      </c>
      <c r="AX14" s="220" t="s">
        <v>963</v>
      </c>
      <c r="AY14" s="220"/>
      <c r="BA14" s="232" t="s">
        <v>825</v>
      </c>
      <c r="BB14" s="220" t="s">
        <v>554</v>
      </c>
      <c r="BC14" s="220">
        <v>4</v>
      </c>
      <c r="BD14" s="220">
        <v>32</v>
      </c>
      <c r="BE14" s="220">
        <v>200</v>
      </c>
      <c r="BF14" s="220"/>
      <c r="BG14" s="220"/>
      <c r="BH14" s="220"/>
      <c r="BI14" s="220" t="s">
        <v>1167</v>
      </c>
      <c r="BJ14" s="220" t="s">
        <v>671</v>
      </c>
      <c r="BK14" s="220" t="s">
        <v>962</v>
      </c>
      <c r="BL14" s="220" t="s">
        <v>955</v>
      </c>
      <c r="BM14" s="220" t="s">
        <v>963</v>
      </c>
      <c r="BN14" s="220"/>
    </row>
    <row r="15" spans="1:66" s="206" customFormat="1">
      <c r="A15" s="232" t="s">
        <v>599</v>
      </c>
      <c r="B15" s="220" t="s">
        <v>554</v>
      </c>
      <c r="C15" s="220">
        <v>8</v>
      </c>
      <c r="D15" s="220">
        <v>64</v>
      </c>
      <c r="E15" s="220">
        <v>200</v>
      </c>
      <c r="F15" s="220"/>
      <c r="G15" s="220"/>
      <c r="H15" s="220"/>
      <c r="I15" s="220"/>
      <c r="J15" s="220"/>
      <c r="K15" s="220"/>
      <c r="L15" s="220" t="s">
        <v>2772</v>
      </c>
      <c r="M15" s="220" t="s">
        <v>1166</v>
      </c>
      <c r="N15" s="220"/>
      <c r="O15" s="220"/>
      <c r="P15" s="220" t="s">
        <v>963</v>
      </c>
      <c r="Q15" s="220"/>
      <c r="S15" s="232" t="s">
        <v>686</v>
      </c>
      <c r="T15" s="220" t="s">
        <v>554</v>
      </c>
      <c r="U15" s="220">
        <v>4</v>
      </c>
      <c r="V15" s="220">
        <v>32</v>
      </c>
      <c r="W15" s="220">
        <v>200</v>
      </c>
      <c r="X15" s="220"/>
      <c r="Y15" s="220"/>
      <c r="Z15" s="220"/>
      <c r="AA15" s="220"/>
      <c r="AB15" s="220"/>
      <c r="AC15" s="220" t="s">
        <v>1166</v>
      </c>
      <c r="AD15" s="220" t="s">
        <v>673</v>
      </c>
      <c r="AE15" s="220"/>
      <c r="AF15" s="220"/>
      <c r="AG15" s="220"/>
      <c r="AH15" s="220"/>
      <c r="AJ15" s="232" t="s">
        <v>2783</v>
      </c>
      <c r="AK15" s="220" t="s">
        <v>554</v>
      </c>
      <c r="AL15" s="220">
        <v>8</v>
      </c>
      <c r="AM15" s="220">
        <v>64</v>
      </c>
      <c r="AN15" s="220">
        <v>200</v>
      </c>
      <c r="AO15" s="220"/>
      <c r="AP15" s="220"/>
      <c r="AQ15" s="220"/>
      <c r="AR15" s="220"/>
      <c r="AS15" s="220"/>
      <c r="AT15" s="220" t="s">
        <v>1166</v>
      </c>
      <c r="AU15" s="220" t="s">
        <v>2809</v>
      </c>
      <c r="AV15" s="220" t="s">
        <v>961</v>
      </c>
      <c r="AW15" s="220" t="s">
        <v>956</v>
      </c>
      <c r="AX15" s="220" t="s">
        <v>963</v>
      </c>
      <c r="AY15" s="220"/>
      <c r="BA15" s="232" t="s">
        <v>826</v>
      </c>
      <c r="BB15" s="220" t="s">
        <v>554</v>
      </c>
      <c r="BC15" s="220">
        <v>4</v>
      </c>
      <c r="BD15" s="220">
        <v>32</v>
      </c>
      <c r="BE15" s="220">
        <v>200</v>
      </c>
      <c r="BF15" s="220"/>
      <c r="BG15" s="220"/>
      <c r="BH15" s="220"/>
      <c r="BI15" s="220" t="s">
        <v>1166</v>
      </c>
      <c r="BJ15" s="220" t="s">
        <v>671</v>
      </c>
      <c r="BK15" s="220" t="s">
        <v>961</v>
      </c>
      <c r="BL15" s="220" t="s">
        <v>956</v>
      </c>
      <c r="BM15" s="220" t="s">
        <v>963</v>
      </c>
      <c r="BN15" s="220"/>
    </row>
    <row r="16" spans="1:66" s="206" customFormat="1">
      <c r="A16" s="232" t="s">
        <v>600</v>
      </c>
      <c r="B16" s="220" t="s">
        <v>554</v>
      </c>
      <c r="C16" s="220">
        <v>8</v>
      </c>
      <c r="D16" s="220">
        <v>64</v>
      </c>
      <c r="E16" s="220">
        <v>200</v>
      </c>
      <c r="F16" s="220"/>
      <c r="G16" s="220"/>
      <c r="H16" s="220"/>
      <c r="I16" s="220"/>
      <c r="J16" s="220"/>
      <c r="K16" s="220"/>
      <c r="L16" s="220" t="s">
        <v>2773</v>
      </c>
      <c r="M16" s="220" t="s">
        <v>1167</v>
      </c>
      <c r="N16" s="220"/>
      <c r="O16" s="220"/>
      <c r="P16" s="220" t="s">
        <v>963</v>
      </c>
      <c r="Q16" s="220"/>
      <c r="S16" s="232" t="s">
        <v>687</v>
      </c>
      <c r="T16" s="220" t="s">
        <v>554</v>
      </c>
      <c r="U16" s="220">
        <v>4</v>
      </c>
      <c r="V16" s="220">
        <v>32</v>
      </c>
      <c r="W16" s="220">
        <v>200</v>
      </c>
      <c r="X16" s="220"/>
      <c r="Y16" s="220"/>
      <c r="Z16" s="220"/>
      <c r="AA16" s="220"/>
      <c r="AB16" s="220"/>
      <c r="AC16" s="220" t="s">
        <v>1167</v>
      </c>
      <c r="AD16" s="220" t="s">
        <v>2774</v>
      </c>
      <c r="AE16" s="220"/>
      <c r="AF16" s="220"/>
      <c r="AG16" s="220"/>
      <c r="AH16" s="220"/>
      <c r="AJ16" s="232" t="s">
        <v>2784</v>
      </c>
      <c r="AK16" s="220" t="s">
        <v>554</v>
      </c>
      <c r="AL16" s="220">
        <v>8</v>
      </c>
      <c r="AM16" s="220">
        <v>64</v>
      </c>
      <c r="AN16" s="220">
        <v>200</v>
      </c>
      <c r="AO16" s="220"/>
      <c r="AP16" s="220"/>
      <c r="AQ16" s="220"/>
      <c r="AR16" s="220"/>
      <c r="AS16" s="220"/>
      <c r="AT16" s="220" t="s">
        <v>1167</v>
      </c>
      <c r="AU16" s="220" t="s">
        <v>2809</v>
      </c>
      <c r="AV16" s="220" t="s">
        <v>962</v>
      </c>
      <c r="AW16" s="220" t="s">
        <v>955</v>
      </c>
      <c r="AX16" s="220" t="s">
        <v>963</v>
      </c>
      <c r="AY16" s="220"/>
      <c r="BA16" s="232" t="s">
        <v>827</v>
      </c>
      <c r="BB16" s="220" t="s">
        <v>554</v>
      </c>
      <c r="BC16" s="220">
        <v>4</v>
      </c>
      <c r="BD16" s="220">
        <v>32</v>
      </c>
      <c r="BE16" s="220">
        <v>200</v>
      </c>
      <c r="BF16" s="220"/>
      <c r="BG16" s="220"/>
      <c r="BH16" s="220"/>
      <c r="BI16" s="220" t="s">
        <v>1167</v>
      </c>
      <c r="BJ16" s="220" t="s">
        <v>671</v>
      </c>
      <c r="BK16" s="220" t="s">
        <v>962</v>
      </c>
      <c r="BL16" s="220" t="s">
        <v>955</v>
      </c>
      <c r="BM16" s="220" t="s">
        <v>963</v>
      </c>
      <c r="BN16" s="220"/>
    </row>
    <row r="17" spans="1:66" s="206" customFormat="1">
      <c r="A17" s="232" t="s">
        <v>601</v>
      </c>
      <c r="B17" s="220" t="s">
        <v>554</v>
      </c>
      <c r="C17" s="220">
        <v>8</v>
      </c>
      <c r="D17" s="220">
        <v>64</v>
      </c>
      <c r="E17" s="220">
        <v>200</v>
      </c>
      <c r="F17" s="220"/>
      <c r="G17" s="220"/>
      <c r="H17" s="220"/>
      <c r="I17" s="220"/>
      <c r="J17" s="220"/>
      <c r="K17" s="220"/>
      <c r="L17" s="220" t="s">
        <v>2772</v>
      </c>
      <c r="M17" s="220" t="s">
        <v>1166</v>
      </c>
      <c r="N17" s="220"/>
      <c r="O17" s="220"/>
      <c r="P17" s="220" t="s">
        <v>963</v>
      </c>
      <c r="Q17" s="220"/>
      <c r="S17" s="232" t="s">
        <v>688</v>
      </c>
      <c r="T17" s="220" t="s">
        <v>554</v>
      </c>
      <c r="U17" s="220">
        <v>4</v>
      </c>
      <c r="V17" s="220">
        <v>32</v>
      </c>
      <c r="W17" s="220">
        <v>200</v>
      </c>
      <c r="X17" s="220"/>
      <c r="Y17" s="220"/>
      <c r="Z17" s="220"/>
      <c r="AA17" s="220"/>
      <c r="AB17" s="220"/>
      <c r="AC17" s="220" t="s">
        <v>1166</v>
      </c>
      <c r="AD17" s="220" t="s">
        <v>673</v>
      </c>
      <c r="AE17" s="220"/>
      <c r="AF17" s="220"/>
      <c r="AG17" s="220"/>
      <c r="AH17" s="220"/>
      <c r="AJ17" s="232" t="s">
        <v>2785</v>
      </c>
      <c r="AK17" s="220" t="s">
        <v>554</v>
      </c>
      <c r="AL17" s="220">
        <v>8</v>
      </c>
      <c r="AM17" s="220">
        <v>64</v>
      </c>
      <c r="AN17" s="220">
        <v>200</v>
      </c>
      <c r="AO17" s="220"/>
      <c r="AP17" s="220"/>
      <c r="AQ17" s="220"/>
      <c r="AR17" s="220"/>
      <c r="AS17" s="220"/>
      <c r="AT17" s="220" t="s">
        <v>1166</v>
      </c>
      <c r="AU17" s="220" t="s">
        <v>2809</v>
      </c>
      <c r="AV17" s="220" t="s">
        <v>961</v>
      </c>
      <c r="AW17" s="220" t="s">
        <v>956</v>
      </c>
      <c r="AX17" s="220" t="s">
        <v>963</v>
      </c>
      <c r="AY17" s="220"/>
      <c r="BA17" s="232" t="s">
        <v>828</v>
      </c>
      <c r="BB17" s="220" t="s">
        <v>554</v>
      </c>
      <c r="BC17" s="220">
        <v>4</v>
      </c>
      <c r="BD17" s="220">
        <v>32</v>
      </c>
      <c r="BE17" s="220">
        <v>200</v>
      </c>
      <c r="BF17" s="220"/>
      <c r="BG17" s="220"/>
      <c r="BH17" s="220"/>
      <c r="BI17" s="220" t="s">
        <v>1166</v>
      </c>
      <c r="BJ17" s="220" t="s">
        <v>671</v>
      </c>
      <c r="BK17" s="220" t="s">
        <v>961</v>
      </c>
      <c r="BL17" s="220" t="s">
        <v>956</v>
      </c>
      <c r="BM17" s="220" t="s">
        <v>963</v>
      </c>
      <c r="BN17" s="220"/>
    </row>
    <row r="18" spans="1:66" s="206" customFormat="1">
      <c r="A18" s="232" t="s">
        <v>602</v>
      </c>
      <c r="B18" s="220" t="s">
        <v>554</v>
      </c>
      <c r="C18" s="220">
        <v>8</v>
      </c>
      <c r="D18" s="220">
        <v>64</v>
      </c>
      <c r="E18" s="220">
        <v>200</v>
      </c>
      <c r="F18" s="220"/>
      <c r="G18" s="220"/>
      <c r="H18" s="220"/>
      <c r="I18" s="220"/>
      <c r="J18" s="220"/>
      <c r="K18" s="220"/>
      <c r="L18" s="220" t="s">
        <v>2773</v>
      </c>
      <c r="M18" s="220" t="s">
        <v>1167</v>
      </c>
      <c r="N18" s="220"/>
      <c r="O18" s="220"/>
      <c r="P18" s="220" t="s">
        <v>963</v>
      </c>
      <c r="Q18" s="220"/>
      <c r="S18" s="232" t="s">
        <v>689</v>
      </c>
      <c r="T18" s="220" t="s">
        <v>554</v>
      </c>
      <c r="U18" s="220">
        <v>4</v>
      </c>
      <c r="V18" s="220">
        <v>32</v>
      </c>
      <c r="W18" s="220">
        <v>200</v>
      </c>
      <c r="X18" s="220"/>
      <c r="Y18" s="220"/>
      <c r="Z18" s="220"/>
      <c r="AA18" s="220"/>
      <c r="AB18" s="220"/>
      <c r="AC18" s="220" t="s">
        <v>1167</v>
      </c>
      <c r="AD18" s="220" t="s">
        <v>2774</v>
      </c>
      <c r="AE18" s="220"/>
      <c r="AF18" s="220"/>
      <c r="AG18" s="220"/>
      <c r="AH18" s="220"/>
      <c r="AJ18" s="232" t="s">
        <v>2786</v>
      </c>
      <c r="AK18" s="220" t="s">
        <v>554</v>
      </c>
      <c r="AL18" s="220">
        <v>8</v>
      </c>
      <c r="AM18" s="220">
        <v>64</v>
      </c>
      <c r="AN18" s="220">
        <v>200</v>
      </c>
      <c r="AO18" s="220"/>
      <c r="AP18" s="220"/>
      <c r="AQ18" s="220"/>
      <c r="AR18" s="220"/>
      <c r="AS18" s="220"/>
      <c r="AT18" s="220" t="s">
        <v>1167</v>
      </c>
      <c r="AU18" s="220" t="s">
        <v>2809</v>
      </c>
      <c r="AV18" s="220" t="s">
        <v>962</v>
      </c>
      <c r="AW18" s="220" t="s">
        <v>955</v>
      </c>
      <c r="AX18" s="220" t="s">
        <v>963</v>
      </c>
      <c r="AY18" s="220"/>
      <c r="BA18" s="232" t="s">
        <v>829</v>
      </c>
      <c r="BB18" s="220" t="s">
        <v>554</v>
      </c>
      <c r="BC18" s="220">
        <v>4</v>
      </c>
      <c r="BD18" s="220">
        <v>32</v>
      </c>
      <c r="BE18" s="220">
        <v>200</v>
      </c>
      <c r="BF18" s="220"/>
      <c r="BG18" s="220"/>
      <c r="BH18" s="220"/>
      <c r="BI18" s="220" t="s">
        <v>1167</v>
      </c>
      <c r="BJ18" s="220" t="s">
        <v>671</v>
      </c>
      <c r="BK18" s="220" t="s">
        <v>962</v>
      </c>
      <c r="BL18" s="220" t="s">
        <v>955</v>
      </c>
      <c r="BM18" s="220" t="s">
        <v>963</v>
      </c>
      <c r="BN18" s="220"/>
    </row>
    <row r="19" spans="1:66" s="206" customFormat="1">
      <c r="A19" s="232" t="s">
        <v>603</v>
      </c>
      <c r="B19" s="220" t="s">
        <v>554</v>
      </c>
      <c r="C19" s="220">
        <v>8</v>
      </c>
      <c r="D19" s="220">
        <v>64</v>
      </c>
      <c r="E19" s="220">
        <v>200</v>
      </c>
      <c r="F19" s="220"/>
      <c r="G19" s="220"/>
      <c r="H19" s="220"/>
      <c r="I19" s="220"/>
      <c r="J19" s="220"/>
      <c r="K19" s="220"/>
      <c r="L19" s="220" t="s">
        <v>2772</v>
      </c>
      <c r="M19" s="220" t="s">
        <v>1166</v>
      </c>
      <c r="N19" s="220"/>
      <c r="O19" s="220"/>
      <c r="P19" s="220" t="s">
        <v>963</v>
      </c>
      <c r="Q19" s="220"/>
      <c r="S19" s="232" t="s">
        <v>690</v>
      </c>
      <c r="T19" s="220" t="s">
        <v>554</v>
      </c>
      <c r="U19" s="220">
        <v>4</v>
      </c>
      <c r="V19" s="220">
        <v>32</v>
      </c>
      <c r="W19" s="220">
        <v>200</v>
      </c>
      <c r="X19" s="220"/>
      <c r="Y19" s="220"/>
      <c r="Z19" s="220"/>
      <c r="AA19" s="220"/>
      <c r="AB19" s="220"/>
      <c r="AC19" s="220" t="s">
        <v>1166</v>
      </c>
      <c r="AD19" s="220" t="s">
        <v>673</v>
      </c>
      <c r="AE19" s="220"/>
      <c r="AF19" s="220"/>
      <c r="AG19" s="220"/>
      <c r="AH19" s="220"/>
      <c r="AJ19" s="232" t="s">
        <v>2787</v>
      </c>
      <c r="AK19" s="220" t="s">
        <v>554</v>
      </c>
      <c r="AL19" s="220">
        <v>8</v>
      </c>
      <c r="AM19" s="220">
        <v>64</v>
      </c>
      <c r="AN19" s="220">
        <v>200</v>
      </c>
      <c r="AO19" s="220"/>
      <c r="AP19" s="220"/>
      <c r="AQ19" s="220"/>
      <c r="AR19" s="220"/>
      <c r="AS19" s="220"/>
      <c r="AT19" s="220" t="s">
        <v>1166</v>
      </c>
      <c r="AU19" s="220" t="s">
        <v>2809</v>
      </c>
      <c r="AV19" s="220" t="s">
        <v>961</v>
      </c>
      <c r="AW19" s="220" t="s">
        <v>956</v>
      </c>
      <c r="AX19" s="220" t="s">
        <v>963</v>
      </c>
      <c r="AY19" s="220"/>
      <c r="BA19" s="232" t="s">
        <v>830</v>
      </c>
      <c r="BB19" s="220" t="s">
        <v>554</v>
      </c>
      <c r="BC19" s="220">
        <v>4</v>
      </c>
      <c r="BD19" s="220">
        <v>32</v>
      </c>
      <c r="BE19" s="220">
        <v>200</v>
      </c>
      <c r="BF19" s="220"/>
      <c r="BG19" s="220"/>
      <c r="BH19" s="220"/>
      <c r="BI19" s="220" t="s">
        <v>1166</v>
      </c>
      <c r="BJ19" s="220" t="s">
        <v>671</v>
      </c>
      <c r="BK19" s="220" t="s">
        <v>961</v>
      </c>
      <c r="BL19" s="220" t="s">
        <v>956</v>
      </c>
      <c r="BM19" s="220" t="s">
        <v>963</v>
      </c>
      <c r="BN19" s="220"/>
    </row>
    <row r="20" spans="1:66" s="206" customFormat="1">
      <c r="A20" s="232" t="s">
        <v>604</v>
      </c>
      <c r="B20" s="220" t="s">
        <v>554</v>
      </c>
      <c r="C20" s="220">
        <v>8</v>
      </c>
      <c r="D20" s="220">
        <v>64</v>
      </c>
      <c r="E20" s="220">
        <v>200</v>
      </c>
      <c r="F20" s="220"/>
      <c r="G20" s="220"/>
      <c r="H20" s="220"/>
      <c r="I20" s="220"/>
      <c r="J20" s="220"/>
      <c r="K20" s="220"/>
      <c r="L20" s="220" t="s">
        <v>2773</v>
      </c>
      <c r="M20" s="220" t="s">
        <v>1167</v>
      </c>
      <c r="N20" s="220"/>
      <c r="O20" s="220"/>
      <c r="P20" s="220" t="s">
        <v>963</v>
      </c>
      <c r="Q20" s="220"/>
      <c r="S20" s="232" t="s">
        <v>691</v>
      </c>
      <c r="T20" s="220" t="s">
        <v>554</v>
      </c>
      <c r="U20" s="220">
        <v>4</v>
      </c>
      <c r="V20" s="220">
        <v>32</v>
      </c>
      <c r="W20" s="220">
        <v>200</v>
      </c>
      <c r="X20" s="220"/>
      <c r="Y20" s="220"/>
      <c r="Z20" s="220"/>
      <c r="AA20" s="220"/>
      <c r="AB20" s="220"/>
      <c r="AC20" s="220" t="s">
        <v>1167</v>
      </c>
      <c r="AD20" s="220" t="s">
        <v>2774</v>
      </c>
      <c r="AE20" s="220"/>
      <c r="AF20" s="220"/>
      <c r="AG20" s="220"/>
      <c r="AH20" s="220"/>
      <c r="AJ20" s="232" t="s">
        <v>2788</v>
      </c>
      <c r="AK20" s="220" t="s">
        <v>554</v>
      </c>
      <c r="AL20" s="220">
        <v>8</v>
      </c>
      <c r="AM20" s="220">
        <v>64</v>
      </c>
      <c r="AN20" s="220">
        <v>200</v>
      </c>
      <c r="AO20" s="220"/>
      <c r="AP20" s="220"/>
      <c r="AQ20" s="220"/>
      <c r="AR20" s="220"/>
      <c r="AS20" s="220"/>
      <c r="AT20" s="220" t="s">
        <v>1167</v>
      </c>
      <c r="AU20" s="220" t="s">
        <v>2809</v>
      </c>
      <c r="AV20" s="220" t="s">
        <v>962</v>
      </c>
      <c r="AW20" s="220" t="s">
        <v>955</v>
      </c>
      <c r="AX20" s="220" t="s">
        <v>963</v>
      </c>
      <c r="AY20" s="220"/>
      <c r="BA20" s="232" t="s">
        <v>831</v>
      </c>
      <c r="BB20" s="220" t="s">
        <v>554</v>
      </c>
      <c r="BC20" s="220">
        <v>4</v>
      </c>
      <c r="BD20" s="220">
        <v>32</v>
      </c>
      <c r="BE20" s="220">
        <v>200</v>
      </c>
      <c r="BF20" s="220"/>
      <c r="BG20" s="220"/>
      <c r="BH20" s="220"/>
      <c r="BI20" s="220" t="s">
        <v>1167</v>
      </c>
      <c r="BJ20" s="220" t="s">
        <v>671</v>
      </c>
      <c r="BK20" s="220" t="s">
        <v>962</v>
      </c>
      <c r="BL20" s="220" t="s">
        <v>955</v>
      </c>
      <c r="BM20" s="220" t="s">
        <v>963</v>
      </c>
      <c r="BN20" s="220"/>
    </row>
    <row r="21" spans="1:66" s="206" customFormat="1">
      <c r="A21" s="232" t="s">
        <v>605</v>
      </c>
      <c r="B21" s="220" t="s">
        <v>554</v>
      </c>
      <c r="C21" s="220">
        <v>8</v>
      </c>
      <c r="D21" s="220">
        <v>64</v>
      </c>
      <c r="E21" s="220">
        <v>200</v>
      </c>
      <c r="F21" s="220"/>
      <c r="G21" s="220"/>
      <c r="H21" s="220"/>
      <c r="I21" s="220"/>
      <c r="J21" s="220"/>
      <c r="K21" s="220"/>
      <c r="L21" s="220" t="s">
        <v>2772</v>
      </c>
      <c r="M21" s="220" t="s">
        <v>1166</v>
      </c>
      <c r="N21" s="220"/>
      <c r="O21" s="220"/>
      <c r="P21" s="220" t="s">
        <v>963</v>
      </c>
      <c r="Q21" s="220"/>
      <c r="S21" s="232" t="s">
        <v>692</v>
      </c>
      <c r="T21" s="220" t="s">
        <v>554</v>
      </c>
      <c r="U21" s="220">
        <v>4</v>
      </c>
      <c r="V21" s="220">
        <v>32</v>
      </c>
      <c r="W21" s="220">
        <v>200</v>
      </c>
      <c r="X21" s="220"/>
      <c r="Y21" s="220"/>
      <c r="Z21" s="220"/>
      <c r="AA21" s="220"/>
      <c r="AB21" s="220"/>
      <c r="AC21" s="220" t="s">
        <v>1166</v>
      </c>
      <c r="AD21" s="220" t="s">
        <v>673</v>
      </c>
      <c r="AE21" s="220"/>
      <c r="AF21" s="220"/>
      <c r="AG21" s="220"/>
      <c r="AH21" s="220"/>
      <c r="AJ21" s="232" t="s">
        <v>2789</v>
      </c>
      <c r="AK21" s="220" t="s">
        <v>554</v>
      </c>
      <c r="AL21" s="220">
        <v>8</v>
      </c>
      <c r="AM21" s="220">
        <v>64</v>
      </c>
      <c r="AN21" s="220">
        <v>200</v>
      </c>
      <c r="AO21" s="220"/>
      <c r="AP21" s="220"/>
      <c r="AQ21" s="220"/>
      <c r="AR21" s="220"/>
      <c r="AS21" s="220"/>
      <c r="AT21" s="220" t="s">
        <v>1166</v>
      </c>
      <c r="AU21" s="220" t="s">
        <v>2809</v>
      </c>
      <c r="AV21" s="220" t="s">
        <v>961</v>
      </c>
      <c r="AW21" s="220" t="s">
        <v>956</v>
      </c>
      <c r="AX21" s="220" t="s">
        <v>963</v>
      </c>
      <c r="AY21" s="220"/>
      <c r="BA21" s="232" t="s">
        <v>832</v>
      </c>
      <c r="BB21" s="220" t="s">
        <v>554</v>
      </c>
      <c r="BC21" s="220">
        <v>4</v>
      </c>
      <c r="BD21" s="220">
        <v>32</v>
      </c>
      <c r="BE21" s="220">
        <v>200</v>
      </c>
      <c r="BF21" s="220"/>
      <c r="BG21" s="220"/>
      <c r="BH21" s="220"/>
      <c r="BI21" s="220" t="s">
        <v>1166</v>
      </c>
      <c r="BJ21" s="220" t="s">
        <v>671</v>
      </c>
      <c r="BK21" s="220" t="s">
        <v>961</v>
      </c>
      <c r="BL21" s="220" t="s">
        <v>956</v>
      </c>
      <c r="BM21" s="220" t="s">
        <v>963</v>
      </c>
      <c r="BN21" s="220"/>
    </row>
    <row r="22" spans="1:66" s="206" customFormat="1">
      <c r="A22" s="232" t="s">
        <v>606</v>
      </c>
      <c r="B22" s="220" t="s">
        <v>554</v>
      </c>
      <c r="C22" s="220">
        <v>8</v>
      </c>
      <c r="D22" s="220">
        <v>64</v>
      </c>
      <c r="E22" s="220">
        <v>200</v>
      </c>
      <c r="F22" s="220"/>
      <c r="G22" s="220"/>
      <c r="H22" s="220"/>
      <c r="I22" s="220"/>
      <c r="J22" s="220"/>
      <c r="K22" s="220"/>
      <c r="L22" s="220" t="s">
        <v>2773</v>
      </c>
      <c r="M22" s="220" t="s">
        <v>1167</v>
      </c>
      <c r="N22" s="220"/>
      <c r="O22" s="220"/>
      <c r="P22" s="220" t="s">
        <v>963</v>
      </c>
      <c r="Q22" s="220"/>
      <c r="S22" s="232" t="s">
        <v>693</v>
      </c>
      <c r="T22" s="220" t="s">
        <v>554</v>
      </c>
      <c r="U22" s="220">
        <v>4</v>
      </c>
      <c r="V22" s="220">
        <v>32</v>
      </c>
      <c r="W22" s="220">
        <v>200</v>
      </c>
      <c r="X22" s="220"/>
      <c r="Y22" s="220"/>
      <c r="Z22" s="220"/>
      <c r="AA22" s="220"/>
      <c r="AB22" s="220"/>
      <c r="AC22" s="220" t="s">
        <v>1167</v>
      </c>
      <c r="AD22" s="220" t="s">
        <v>2774</v>
      </c>
      <c r="AE22" s="220"/>
      <c r="AF22" s="220"/>
      <c r="AG22" s="220"/>
      <c r="AH22" s="220"/>
      <c r="AJ22" s="232" t="s">
        <v>2790</v>
      </c>
      <c r="AK22" s="220" t="s">
        <v>554</v>
      </c>
      <c r="AL22" s="220">
        <v>8</v>
      </c>
      <c r="AM22" s="220">
        <v>64</v>
      </c>
      <c r="AN22" s="220">
        <v>200</v>
      </c>
      <c r="AO22" s="220"/>
      <c r="AP22" s="220"/>
      <c r="AQ22" s="220"/>
      <c r="AR22" s="220"/>
      <c r="AS22" s="220"/>
      <c r="AT22" s="220" t="s">
        <v>1167</v>
      </c>
      <c r="AU22" s="220" t="s">
        <v>2809</v>
      </c>
      <c r="AV22" s="220" t="s">
        <v>962</v>
      </c>
      <c r="AW22" s="220" t="s">
        <v>955</v>
      </c>
      <c r="AX22" s="220" t="s">
        <v>963</v>
      </c>
      <c r="AY22" s="220"/>
      <c r="BA22" s="232" t="s">
        <v>833</v>
      </c>
      <c r="BB22" s="220" t="s">
        <v>554</v>
      </c>
      <c r="BC22" s="220">
        <v>4</v>
      </c>
      <c r="BD22" s="220">
        <v>32</v>
      </c>
      <c r="BE22" s="220">
        <v>200</v>
      </c>
      <c r="BF22" s="220"/>
      <c r="BG22" s="220"/>
      <c r="BH22" s="220"/>
      <c r="BI22" s="220" t="s">
        <v>1167</v>
      </c>
      <c r="BJ22" s="220" t="s">
        <v>671</v>
      </c>
      <c r="BK22" s="220" t="s">
        <v>962</v>
      </c>
      <c r="BL22" s="220" t="s">
        <v>955</v>
      </c>
      <c r="BM22" s="220" t="s">
        <v>963</v>
      </c>
      <c r="BN22" s="220"/>
    </row>
    <row r="23" spans="1:66" s="206" customFormat="1">
      <c r="A23" s="232" t="s">
        <v>607</v>
      </c>
      <c r="B23" s="220" t="s">
        <v>554</v>
      </c>
      <c r="C23" s="220">
        <v>8</v>
      </c>
      <c r="D23" s="220">
        <v>64</v>
      </c>
      <c r="E23" s="220">
        <v>200</v>
      </c>
      <c r="F23" s="220"/>
      <c r="G23" s="220"/>
      <c r="H23" s="220"/>
      <c r="I23" s="220"/>
      <c r="J23" s="220"/>
      <c r="K23" s="220"/>
      <c r="L23" s="220" t="s">
        <v>2772</v>
      </c>
      <c r="M23" s="220" t="s">
        <v>1166</v>
      </c>
      <c r="N23" s="220"/>
      <c r="O23" s="220"/>
      <c r="P23" s="220" t="s">
        <v>963</v>
      </c>
      <c r="Q23" s="220"/>
      <c r="S23" s="232" t="s">
        <v>694</v>
      </c>
      <c r="T23" s="220" t="s">
        <v>554</v>
      </c>
      <c r="U23" s="220">
        <v>4</v>
      </c>
      <c r="V23" s="220">
        <v>32</v>
      </c>
      <c r="W23" s="220">
        <v>200</v>
      </c>
      <c r="X23" s="220"/>
      <c r="Y23" s="220"/>
      <c r="Z23" s="220"/>
      <c r="AA23" s="220"/>
      <c r="AB23" s="220"/>
      <c r="AC23" s="220" t="s">
        <v>1166</v>
      </c>
      <c r="AD23" s="220" t="s">
        <v>673</v>
      </c>
      <c r="AE23" s="220"/>
      <c r="AF23" s="220"/>
      <c r="AG23" s="220"/>
      <c r="AH23" s="220"/>
      <c r="AJ23" s="232" t="s">
        <v>2791</v>
      </c>
      <c r="AK23" s="220" t="s">
        <v>554</v>
      </c>
      <c r="AL23" s="220">
        <v>8</v>
      </c>
      <c r="AM23" s="220">
        <v>64</v>
      </c>
      <c r="AN23" s="220">
        <v>200</v>
      </c>
      <c r="AO23" s="220"/>
      <c r="AP23" s="220"/>
      <c r="AQ23" s="220"/>
      <c r="AR23" s="220"/>
      <c r="AS23" s="220"/>
      <c r="AT23" s="220" t="s">
        <v>1166</v>
      </c>
      <c r="AU23" s="220" t="s">
        <v>2809</v>
      </c>
      <c r="AV23" s="220" t="s">
        <v>961</v>
      </c>
      <c r="AW23" s="220" t="s">
        <v>956</v>
      </c>
      <c r="AX23" s="220" t="s">
        <v>963</v>
      </c>
      <c r="AY23" s="220"/>
      <c r="BA23" s="232" t="s">
        <v>834</v>
      </c>
      <c r="BB23" s="220" t="s">
        <v>554</v>
      </c>
      <c r="BC23" s="220">
        <v>4</v>
      </c>
      <c r="BD23" s="220">
        <v>32</v>
      </c>
      <c r="BE23" s="220">
        <v>200</v>
      </c>
      <c r="BF23" s="220"/>
      <c r="BG23" s="220"/>
      <c r="BH23" s="220"/>
      <c r="BI23" s="220" t="s">
        <v>1166</v>
      </c>
      <c r="BJ23" s="220" t="s">
        <v>671</v>
      </c>
      <c r="BK23" s="220" t="s">
        <v>961</v>
      </c>
      <c r="BL23" s="220" t="s">
        <v>956</v>
      </c>
      <c r="BM23" s="220" t="s">
        <v>963</v>
      </c>
      <c r="BN23" s="220"/>
    </row>
    <row r="24" spans="1:66" s="206" customFormat="1">
      <c r="A24" s="232" t="s">
        <v>608</v>
      </c>
      <c r="B24" s="220" t="s">
        <v>554</v>
      </c>
      <c r="C24" s="220">
        <v>8</v>
      </c>
      <c r="D24" s="220">
        <v>64</v>
      </c>
      <c r="E24" s="220">
        <v>200</v>
      </c>
      <c r="F24" s="220"/>
      <c r="G24" s="220"/>
      <c r="H24" s="220"/>
      <c r="I24" s="220"/>
      <c r="J24" s="220"/>
      <c r="K24" s="220"/>
      <c r="L24" s="220" t="s">
        <v>2773</v>
      </c>
      <c r="M24" s="220" t="s">
        <v>1167</v>
      </c>
      <c r="N24" s="220"/>
      <c r="O24" s="220"/>
      <c r="P24" s="220" t="s">
        <v>963</v>
      </c>
      <c r="Q24" s="220"/>
      <c r="S24" s="232" t="s">
        <v>695</v>
      </c>
      <c r="T24" s="220" t="s">
        <v>554</v>
      </c>
      <c r="U24" s="220">
        <v>4</v>
      </c>
      <c r="V24" s="220">
        <v>32</v>
      </c>
      <c r="W24" s="220">
        <v>200</v>
      </c>
      <c r="X24" s="220"/>
      <c r="Y24" s="220"/>
      <c r="Z24" s="220"/>
      <c r="AA24" s="220"/>
      <c r="AB24" s="220"/>
      <c r="AC24" s="220" t="s">
        <v>1167</v>
      </c>
      <c r="AD24" s="220" t="s">
        <v>2774</v>
      </c>
      <c r="AE24" s="220"/>
      <c r="AF24" s="220"/>
      <c r="AG24" s="220"/>
      <c r="AH24" s="220"/>
      <c r="AJ24" s="232" t="s">
        <v>2792</v>
      </c>
      <c r="AK24" s="220" t="s">
        <v>554</v>
      </c>
      <c r="AL24" s="220">
        <v>8</v>
      </c>
      <c r="AM24" s="220">
        <v>64</v>
      </c>
      <c r="AN24" s="220">
        <v>200</v>
      </c>
      <c r="AO24" s="220"/>
      <c r="AP24" s="220"/>
      <c r="AQ24" s="220"/>
      <c r="AR24" s="220"/>
      <c r="AS24" s="220"/>
      <c r="AT24" s="220" t="s">
        <v>1167</v>
      </c>
      <c r="AU24" s="220" t="s">
        <v>2809</v>
      </c>
      <c r="AV24" s="220" t="s">
        <v>962</v>
      </c>
      <c r="AW24" s="220" t="s">
        <v>955</v>
      </c>
      <c r="AX24" s="220" t="s">
        <v>963</v>
      </c>
      <c r="AY24" s="220"/>
      <c r="BA24" s="232" t="s">
        <v>835</v>
      </c>
      <c r="BB24" s="220" t="s">
        <v>554</v>
      </c>
      <c r="BC24" s="220">
        <v>4</v>
      </c>
      <c r="BD24" s="220">
        <v>32</v>
      </c>
      <c r="BE24" s="220">
        <v>200</v>
      </c>
      <c r="BF24" s="220"/>
      <c r="BG24" s="220"/>
      <c r="BH24" s="220"/>
      <c r="BI24" s="220" t="s">
        <v>1167</v>
      </c>
      <c r="BJ24" s="220" t="s">
        <v>671</v>
      </c>
      <c r="BK24" s="220" t="s">
        <v>962</v>
      </c>
      <c r="BL24" s="220" t="s">
        <v>955</v>
      </c>
      <c r="BM24" s="220" t="s">
        <v>963</v>
      </c>
      <c r="BN24" s="220"/>
    </row>
    <row r="25" spans="1:66" s="206" customFormat="1">
      <c r="A25" s="232" t="s">
        <v>609</v>
      </c>
      <c r="B25" s="220" t="s">
        <v>554</v>
      </c>
      <c r="C25" s="220">
        <v>8</v>
      </c>
      <c r="D25" s="220">
        <v>64</v>
      </c>
      <c r="E25" s="220">
        <v>200</v>
      </c>
      <c r="F25" s="220"/>
      <c r="G25" s="220"/>
      <c r="H25" s="220"/>
      <c r="I25" s="220"/>
      <c r="J25" s="220"/>
      <c r="K25" s="220"/>
      <c r="L25" s="220" t="s">
        <v>2772</v>
      </c>
      <c r="M25" s="220" t="s">
        <v>1166</v>
      </c>
      <c r="N25" s="220"/>
      <c r="O25" s="220"/>
      <c r="P25" s="220" t="s">
        <v>963</v>
      </c>
      <c r="Q25" s="220"/>
      <c r="S25" s="232" t="s">
        <v>696</v>
      </c>
      <c r="T25" s="220" t="s">
        <v>554</v>
      </c>
      <c r="U25" s="220">
        <v>4</v>
      </c>
      <c r="V25" s="220">
        <v>32</v>
      </c>
      <c r="W25" s="220">
        <v>200</v>
      </c>
      <c r="X25" s="220"/>
      <c r="Y25" s="220"/>
      <c r="Z25" s="220"/>
      <c r="AA25" s="220"/>
      <c r="AB25" s="220"/>
      <c r="AC25" s="220" t="s">
        <v>1166</v>
      </c>
      <c r="AD25" s="220" t="s">
        <v>673</v>
      </c>
      <c r="AE25" s="220"/>
      <c r="AF25" s="220"/>
      <c r="AG25" s="220"/>
      <c r="AH25" s="220"/>
      <c r="AJ25" s="232" t="s">
        <v>2793</v>
      </c>
      <c r="AK25" s="220" t="s">
        <v>554</v>
      </c>
      <c r="AL25" s="220">
        <v>8</v>
      </c>
      <c r="AM25" s="220">
        <v>64</v>
      </c>
      <c r="AN25" s="220">
        <v>200</v>
      </c>
      <c r="AO25" s="220"/>
      <c r="AP25" s="220"/>
      <c r="AQ25" s="220"/>
      <c r="AR25" s="220"/>
      <c r="AS25" s="220"/>
      <c r="AT25" s="220" t="s">
        <v>1166</v>
      </c>
      <c r="AU25" s="220" t="s">
        <v>2809</v>
      </c>
      <c r="AV25" s="220" t="s">
        <v>961</v>
      </c>
      <c r="AW25" s="220" t="s">
        <v>956</v>
      </c>
      <c r="AX25" s="220" t="s">
        <v>963</v>
      </c>
      <c r="AY25" s="220"/>
      <c r="BA25" s="232" t="s">
        <v>836</v>
      </c>
      <c r="BB25" s="220" t="s">
        <v>554</v>
      </c>
      <c r="BC25" s="220">
        <v>4</v>
      </c>
      <c r="BD25" s="220">
        <v>32</v>
      </c>
      <c r="BE25" s="220">
        <v>200</v>
      </c>
      <c r="BF25" s="220"/>
      <c r="BG25" s="220"/>
      <c r="BH25" s="220"/>
      <c r="BI25" s="220" t="s">
        <v>1166</v>
      </c>
      <c r="BJ25" s="220" t="s">
        <v>671</v>
      </c>
      <c r="BK25" s="220" t="s">
        <v>961</v>
      </c>
      <c r="BL25" s="220" t="s">
        <v>956</v>
      </c>
      <c r="BM25" s="220" t="s">
        <v>963</v>
      </c>
      <c r="BN25" s="220"/>
    </row>
    <row r="26" spans="1:66" s="206" customFormat="1">
      <c r="A26" s="232" t="s">
        <v>610</v>
      </c>
      <c r="B26" s="220" t="s">
        <v>554</v>
      </c>
      <c r="C26" s="220">
        <v>8</v>
      </c>
      <c r="D26" s="220">
        <v>64</v>
      </c>
      <c r="E26" s="220">
        <v>200</v>
      </c>
      <c r="F26" s="220"/>
      <c r="G26" s="220"/>
      <c r="H26" s="220"/>
      <c r="I26" s="220"/>
      <c r="J26" s="220"/>
      <c r="K26" s="220"/>
      <c r="L26" s="220" t="s">
        <v>2773</v>
      </c>
      <c r="M26" s="220" t="s">
        <v>1167</v>
      </c>
      <c r="N26" s="220"/>
      <c r="O26" s="220"/>
      <c r="P26" s="220" t="s">
        <v>963</v>
      </c>
      <c r="Q26" s="220"/>
      <c r="S26" s="232" t="s">
        <v>697</v>
      </c>
      <c r="T26" s="220" t="s">
        <v>554</v>
      </c>
      <c r="U26" s="220">
        <v>4</v>
      </c>
      <c r="V26" s="220">
        <v>32</v>
      </c>
      <c r="W26" s="220">
        <v>200</v>
      </c>
      <c r="X26" s="220"/>
      <c r="Y26" s="220"/>
      <c r="Z26" s="220"/>
      <c r="AA26" s="220"/>
      <c r="AB26" s="220"/>
      <c r="AC26" s="220" t="s">
        <v>1167</v>
      </c>
      <c r="AD26" s="220" t="s">
        <v>2774</v>
      </c>
      <c r="AE26" s="220"/>
      <c r="AF26" s="220"/>
      <c r="AG26" s="220"/>
      <c r="AH26" s="220"/>
      <c r="AJ26" s="232" t="s">
        <v>2794</v>
      </c>
      <c r="AK26" s="220" t="s">
        <v>554</v>
      </c>
      <c r="AL26" s="220">
        <v>8</v>
      </c>
      <c r="AM26" s="220">
        <v>64</v>
      </c>
      <c r="AN26" s="220">
        <v>200</v>
      </c>
      <c r="AO26" s="220"/>
      <c r="AP26" s="220"/>
      <c r="AQ26" s="220"/>
      <c r="AR26" s="220"/>
      <c r="AS26" s="220"/>
      <c r="AT26" s="220" t="s">
        <v>1167</v>
      </c>
      <c r="AU26" s="220" t="s">
        <v>2809</v>
      </c>
      <c r="AV26" s="220" t="s">
        <v>962</v>
      </c>
      <c r="AW26" s="220" t="s">
        <v>955</v>
      </c>
      <c r="AX26" s="220" t="s">
        <v>963</v>
      </c>
      <c r="AY26" s="220"/>
      <c r="BA26" s="232" t="s">
        <v>837</v>
      </c>
      <c r="BB26" s="220" t="s">
        <v>554</v>
      </c>
      <c r="BC26" s="220">
        <v>4</v>
      </c>
      <c r="BD26" s="220">
        <v>32</v>
      </c>
      <c r="BE26" s="220">
        <v>200</v>
      </c>
      <c r="BF26" s="220"/>
      <c r="BG26" s="220"/>
      <c r="BH26" s="220"/>
      <c r="BI26" s="220" t="s">
        <v>1167</v>
      </c>
      <c r="BJ26" s="220" t="s">
        <v>671</v>
      </c>
      <c r="BK26" s="220" t="s">
        <v>962</v>
      </c>
      <c r="BL26" s="220" t="s">
        <v>955</v>
      </c>
      <c r="BM26" s="220" t="s">
        <v>963</v>
      </c>
      <c r="BN26" s="220"/>
    </row>
    <row r="27" spans="1:66" s="206" customFormat="1">
      <c r="A27" s="232" t="s">
        <v>611</v>
      </c>
      <c r="B27" s="220" t="s">
        <v>554</v>
      </c>
      <c r="C27" s="220">
        <v>8</v>
      </c>
      <c r="D27" s="220">
        <v>64</v>
      </c>
      <c r="E27" s="220">
        <v>200</v>
      </c>
      <c r="F27" s="220"/>
      <c r="G27" s="220"/>
      <c r="H27" s="220"/>
      <c r="I27" s="220"/>
      <c r="J27" s="220"/>
      <c r="K27" s="220"/>
      <c r="L27" s="220" t="s">
        <v>2772</v>
      </c>
      <c r="M27" s="220" t="s">
        <v>1166</v>
      </c>
      <c r="N27" s="220"/>
      <c r="O27" s="220"/>
      <c r="P27" s="220" t="s">
        <v>963</v>
      </c>
      <c r="Q27" s="220"/>
      <c r="S27" s="232" t="s">
        <v>698</v>
      </c>
      <c r="T27" s="220" t="s">
        <v>554</v>
      </c>
      <c r="U27" s="220">
        <v>4</v>
      </c>
      <c r="V27" s="220">
        <v>32</v>
      </c>
      <c r="W27" s="220">
        <v>200</v>
      </c>
      <c r="X27" s="220"/>
      <c r="Y27" s="220"/>
      <c r="Z27" s="220"/>
      <c r="AA27" s="220"/>
      <c r="AB27" s="220"/>
      <c r="AC27" s="220" t="s">
        <v>1166</v>
      </c>
      <c r="AD27" s="220" t="s">
        <v>673</v>
      </c>
      <c r="AE27" s="220"/>
      <c r="AF27" s="220"/>
      <c r="AG27" s="220"/>
      <c r="AH27" s="220"/>
      <c r="AJ27" s="232" t="s">
        <v>2795</v>
      </c>
      <c r="AK27" s="220" t="s">
        <v>554</v>
      </c>
      <c r="AL27" s="220">
        <v>8</v>
      </c>
      <c r="AM27" s="220">
        <v>64</v>
      </c>
      <c r="AN27" s="220">
        <v>200</v>
      </c>
      <c r="AO27" s="220"/>
      <c r="AP27" s="220"/>
      <c r="AQ27" s="220"/>
      <c r="AR27" s="220"/>
      <c r="AS27" s="220"/>
      <c r="AT27" s="220" t="s">
        <v>1166</v>
      </c>
      <c r="AU27" s="220" t="s">
        <v>2809</v>
      </c>
      <c r="AV27" s="220" t="s">
        <v>961</v>
      </c>
      <c r="AW27" s="220" t="s">
        <v>956</v>
      </c>
      <c r="AX27" s="220" t="s">
        <v>963</v>
      </c>
      <c r="AY27" s="220"/>
      <c r="BA27" s="232" t="s">
        <v>838</v>
      </c>
      <c r="BB27" s="220" t="s">
        <v>554</v>
      </c>
      <c r="BC27" s="220">
        <v>4</v>
      </c>
      <c r="BD27" s="220">
        <v>32</v>
      </c>
      <c r="BE27" s="220">
        <v>200</v>
      </c>
      <c r="BF27" s="220"/>
      <c r="BG27" s="220"/>
      <c r="BH27" s="220"/>
      <c r="BI27" s="220" t="s">
        <v>1166</v>
      </c>
      <c r="BJ27" s="220" t="s">
        <v>671</v>
      </c>
      <c r="BK27" s="220" t="s">
        <v>961</v>
      </c>
      <c r="BL27" s="220" t="s">
        <v>956</v>
      </c>
      <c r="BM27" s="220" t="s">
        <v>963</v>
      </c>
      <c r="BN27" s="220"/>
    </row>
    <row r="28" spans="1:66" s="206" customFormat="1">
      <c r="A28" s="232" t="s">
        <v>612</v>
      </c>
      <c r="B28" s="220" t="s">
        <v>554</v>
      </c>
      <c r="C28" s="220">
        <v>8</v>
      </c>
      <c r="D28" s="220">
        <v>64</v>
      </c>
      <c r="E28" s="220">
        <v>200</v>
      </c>
      <c r="F28" s="220"/>
      <c r="G28" s="220"/>
      <c r="H28" s="220"/>
      <c r="I28" s="220"/>
      <c r="J28" s="220"/>
      <c r="K28" s="220"/>
      <c r="L28" s="220" t="s">
        <v>2773</v>
      </c>
      <c r="M28" s="220" t="s">
        <v>1167</v>
      </c>
      <c r="N28" s="220"/>
      <c r="O28" s="220"/>
      <c r="P28" s="220" t="s">
        <v>963</v>
      </c>
      <c r="Q28" s="220"/>
      <c r="S28" s="232" t="s">
        <v>699</v>
      </c>
      <c r="T28" s="220" t="s">
        <v>554</v>
      </c>
      <c r="U28" s="220">
        <v>4</v>
      </c>
      <c r="V28" s="220">
        <v>32</v>
      </c>
      <c r="W28" s="220">
        <v>200</v>
      </c>
      <c r="X28" s="220"/>
      <c r="Y28" s="220"/>
      <c r="Z28" s="220"/>
      <c r="AA28" s="220"/>
      <c r="AB28" s="220"/>
      <c r="AC28" s="220" t="s">
        <v>1167</v>
      </c>
      <c r="AD28" s="220" t="s">
        <v>2774</v>
      </c>
      <c r="AE28" s="220"/>
      <c r="AF28" s="220"/>
      <c r="AG28" s="220"/>
      <c r="AH28" s="220"/>
      <c r="AJ28" s="232" t="s">
        <v>2796</v>
      </c>
      <c r="AK28" s="220" t="s">
        <v>554</v>
      </c>
      <c r="AL28" s="220">
        <v>8</v>
      </c>
      <c r="AM28" s="220">
        <v>64</v>
      </c>
      <c r="AN28" s="220">
        <v>200</v>
      </c>
      <c r="AO28" s="220"/>
      <c r="AP28" s="220"/>
      <c r="AQ28" s="220"/>
      <c r="AR28" s="220"/>
      <c r="AS28" s="220"/>
      <c r="AT28" s="220" t="s">
        <v>1167</v>
      </c>
      <c r="AU28" s="220" t="s">
        <v>2809</v>
      </c>
      <c r="AV28" s="220" t="s">
        <v>962</v>
      </c>
      <c r="AW28" s="220" t="s">
        <v>955</v>
      </c>
      <c r="AX28" s="220" t="s">
        <v>963</v>
      </c>
      <c r="AY28" s="220"/>
      <c r="BA28" s="232" t="s">
        <v>839</v>
      </c>
      <c r="BB28" s="220" t="s">
        <v>554</v>
      </c>
      <c r="BC28" s="220">
        <v>4</v>
      </c>
      <c r="BD28" s="220">
        <v>32</v>
      </c>
      <c r="BE28" s="220">
        <v>200</v>
      </c>
      <c r="BF28" s="220"/>
      <c r="BG28" s="220"/>
      <c r="BH28" s="220"/>
      <c r="BI28" s="220" t="s">
        <v>1167</v>
      </c>
      <c r="BJ28" s="220" t="s">
        <v>671</v>
      </c>
      <c r="BK28" s="220" t="s">
        <v>962</v>
      </c>
      <c r="BL28" s="220" t="s">
        <v>955</v>
      </c>
      <c r="BM28" s="220" t="s">
        <v>963</v>
      </c>
      <c r="BN28" s="220"/>
    </row>
    <row r="29" spans="1:66" s="206" customFormat="1">
      <c r="A29" s="232" t="s">
        <v>613</v>
      </c>
      <c r="B29" s="220" t="s">
        <v>554</v>
      </c>
      <c r="C29" s="220">
        <v>8</v>
      </c>
      <c r="D29" s="220">
        <v>64</v>
      </c>
      <c r="E29" s="220">
        <v>200</v>
      </c>
      <c r="F29" s="220"/>
      <c r="G29" s="220"/>
      <c r="H29" s="220"/>
      <c r="I29" s="220"/>
      <c r="J29" s="220"/>
      <c r="K29" s="220"/>
      <c r="L29" s="220" t="s">
        <v>2772</v>
      </c>
      <c r="M29" s="220" t="s">
        <v>1166</v>
      </c>
      <c r="N29" s="220"/>
      <c r="O29" s="220"/>
      <c r="P29" s="220" t="s">
        <v>963</v>
      </c>
      <c r="Q29" s="220"/>
      <c r="S29" s="232" t="s">
        <v>700</v>
      </c>
      <c r="T29" s="220" t="s">
        <v>554</v>
      </c>
      <c r="U29" s="220">
        <v>4</v>
      </c>
      <c r="V29" s="220">
        <v>32</v>
      </c>
      <c r="W29" s="220">
        <v>200</v>
      </c>
      <c r="X29" s="220"/>
      <c r="Y29" s="220"/>
      <c r="Z29" s="220"/>
      <c r="AA29" s="220"/>
      <c r="AB29" s="220"/>
      <c r="AC29" s="220" t="s">
        <v>1166</v>
      </c>
      <c r="AD29" s="220" t="s">
        <v>673</v>
      </c>
      <c r="AE29" s="220"/>
      <c r="AF29" s="220"/>
      <c r="AG29" s="220"/>
      <c r="AH29" s="220"/>
      <c r="AJ29" s="232" t="s">
        <v>2797</v>
      </c>
      <c r="AK29" s="220" t="s">
        <v>554</v>
      </c>
      <c r="AL29" s="220">
        <v>8</v>
      </c>
      <c r="AM29" s="220">
        <v>64</v>
      </c>
      <c r="AN29" s="220">
        <v>200</v>
      </c>
      <c r="AO29" s="220"/>
      <c r="AP29" s="220"/>
      <c r="AQ29" s="220"/>
      <c r="AR29" s="220"/>
      <c r="AS29" s="220"/>
      <c r="AT29" s="220" t="s">
        <v>1166</v>
      </c>
      <c r="AU29" s="220" t="s">
        <v>2809</v>
      </c>
      <c r="AV29" s="220" t="s">
        <v>961</v>
      </c>
      <c r="AW29" s="220" t="s">
        <v>956</v>
      </c>
      <c r="AX29" s="220" t="s">
        <v>963</v>
      </c>
      <c r="AY29" s="220"/>
      <c r="BA29" s="232" t="s">
        <v>840</v>
      </c>
      <c r="BB29" s="220" t="s">
        <v>554</v>
      </c>
      <c r="BC29" s="220">
        <v>4</v>
      </c>
      <c r="BD29" s="220">
        <v>32</v>
      </c>
      <c r="BE29" s="220">
        <v>200</v>
      </c>
      <c r="BF29" s="220"/>
      <c r="BG29" s="220"/>
      <c r="BH29" s="220"/>
      <c r="BI29" s="220" t="s">
        <v>1166</v>
      </c>
      <c r="BJ29" s="220" t="s">
        <v>671</v>
      </c>
      <c r="BK29" s="220" t="s">
        <v>961</v>
      </c>
      <c r="BL29" s="220" t="s">
        <v>956</v>
      </c>
      <c r="BM29" s="220" t="s">
        <v>963</v>
      </c>
      <c r="BN29" s="220"/>
    </row>
    <row r="30" spans="1:66" s="206" customFormat="1">
      <c r="A30" s="232" t="s">
        <v>614</v>
      </c>
      <c r="B30" s="220" t="s">
        <v>554</v>
      </c>
      <c r="C30" s="220">
        <v>8</v>
      </c>
      <c r="D30" s="220">
        <v>64</v>
      </c>
      <c r="E30" s="220">
        <v>200</v>
      </c>
      <c r="F30" s="220"/>
      <c r="G30" s="220"/>
      <c r="H30" s="220"/>
      <c r="I30" s="220"/>
      <c r="J30" s="220"/>
      <c r="K30" s="220"/>
      <c r="L30" s="220" t="s">
        <v>2773</v>
      </c>
      <c r="M30" s="220" t="s">
        <v>1167</v>
      </c>
      <c r="N30" s="220"/>
      <c r="O30" s="220"/>
      <c r="P30" s="220" t="s">
        <v>963</v>
      </c>
      <c r="Q30" s="220"/>
      <c r="S30" s="232" t="s">
        <v>701</v>
      </c>
      <c r="T30" s="220" t="s">
        <v>554</v>
      </c>
      <c r="U30" s="220">
        <v>4</v>
      </c>
      <c r="V30" s="220">
        <v>32</v>
      </c>
      <c r="W30" s="220">
        <v>200</v>
      </c>
      <c r="X30" s="220"/>
      <c r="Y30" s="220"/>
      <c r="Z30" s="220"/>
      <c r="AA30" s="220"/>
      <c r="AB30" s="220"/>
      <c r="AC30" s="220" t="s">
        <v>1167</v>
      </c>
      <c r="AD30" s="220" t="s">
        <v>2774</v>
      </c>
      <c r="AE30" s="220"/>
      <c r="AF30" s="220"/>
      <c r="AG30" s="220"/>
      <c r="AH30" s="220"/>
      <c r="AJ30" s="232" t="s">
        <v>2798</v>
      </c>
      <c r="AK30" s="220" t="s">
        <v>554</v>
      </c>
      <c r="AL30" s="220">
        <v>8</v>
      </c>
      <c r="AM30" s="220">
        <v>64</v>
      </c>
      <c r="AN30" s="220">
        <v>200</v>
      </c>
      <c r="AO30" s="220"/>
      <c r="AP30" s="220"/>
      <c r="AQ30" s="220"/>
      <c r="AR30" s="220"/>
      <c r="AS30" s="220"/>
      <c r="AT30" s="220" t="s">
        <v>1167</v>
      </c>
      <c r="AU30" s="220" t="s">
        <v>2809</v>
      </c>
      <c r="AV30" s="220" t="s">
        <v>962</v>
      </c>
      <c r="AW30" s="220" t="s">
        <v>955</v>
      </c>
      <c r="AX30" s="220" t="s">
        <v>963</v>
      </c>
      <c r="AY30" s="220"/>
      <c r="BA30" s="232" t="s">
        <v>841</v>
      </c>
      <c r="BB30" s="220" t="s">
        <v>554</v>
      </c>
      <c r="BC30" s="220">
        <v>4</v>
      </c>
      <c r="BD30" s="220">
        <v>32</v>
      </c>
      <c r="BE30" s="220">
        <v>200</v>
      </c>
      <c r="BF30" s="220"/>
      <c r="BG30" s="220"/>
      <c r="BH30" s="220"/>
      <c r="BI30" s="220" t="s">
        <v>1167</v>
      </c>
      <c r="BJ30" s="220" t="s">
        <v>671</v>
      </c>
      <c r="BK30" s="220" t="s">
        <v>962</v>
      </c>
      <c r="BL30" s="220" t="s">
        <v>955</v>
      </c>
      <c r="BM30" s="220" t="s">
        <v>963</v>
      </c>
      <c r="BN30" s="220"/>
    </row>
    <row r="31" spans="1:66" s="206" customFormat="1">
      <c r="A31" s="232" t="s">
        <v>615</v>
      </c>
      <c r="B31" s="220" t="s">
        <v>554</v>
      </c>
      <c r="C31" s="220">
        <v>8</v>
      </c>
      <c r="D31" s="220">
        <v>64</v>
      </c>
      <c r="E31" s="220">
        <v>200</v>
      </c>
      <c r="F31" s="220"/>
      <c r="G31" s="220"/>
      <c r="H31" s="220"/>
      <c r="I31" s="220"/>
      <c r="J31" s="220"/>
      <c r="K31" s="220"/>
      <c r="L31" s="220" t="s">
        <v>2772</v>
      </c>
      <c r="M31" s="220" t="s">
        <v>1166</v>
      </c>
      <c r="N31" s="220"/>
      <c r="O31" s="220"/>
      <c r="P31" s="220" t="s">
        <v>963</v>
      </c>
      <c r="Q31" s="220"/>
      <c r="S31" s="232" t="s">
        <v>702</v>
      </c>
      <c r="T31" s="220" t="s">
        <v>554</v>
      </c>
      <c r="U31" s="220">
        <v>4</v>
      </c>
      <c r="V31" s="220">
        <v>32</v>
      </c>
      <c r="W31" s="220">
        <v>200</v>
      </c>
      <c r="X31" s="220"/>
      <c r="Y31" s="220"/>
      <c r="Z31" s="220"/>
      <c r="AA31" s="220"/>
      <c r="AB31" s="220"/>
      <c r="AC31" s="220" t="s">
        <v>1166</v>
      </c>
      <c r="AD31" s="220" t="s">
        <v>673</v>
      </c>
      <c r="AE31" s="220"/>
      <c r="AF31" s="220"/>
      <c r="AG31" s="220"/>
      <c r="AH31" s="220"/>
      <c r="AJ31" s="232" t="s">
        <v>2799</v>
      </c>
      <c r="AK31" s="220" t="s">
        <v>554</v>
      </c>
      <c r="AL31" s="220">
        <v>8</v>
      </c>
      <c r="AM31" s="220">
        <v>64</v>
      </c>
      <c r="AN31" s="220">
        <v>200</v>
      </c>
      <c r="AO31" s="220"/>
      <c r="AP31" s="220"/>
      <c r="AQ31" s="220"/>
      <c r="AR31" s="220"/>
      <c r="AS31" s="220"/>
      <c r="AT31" s="220" t="s">
        <v>1166</v>
      </c>
      <c r="AU31" s="220" t="s">
        <v>2809</v>
      </c>
      <c r="AV31" s="220" t="s">
        <v>961</v>
      </c>
      <c r="AW31" s="220" t="s">
        <v>956</v>
      </c>
      <c r="AX31" s="220" t="s">
        <v>963</v>
      </c>
      <c r="AY31" s="220"/>
      <c r="BA31" s="232" t="s">
        <v>842</v>
      </c>
      <c r="BB31" s="220" t="s">
        <v>554</v>
      </c>
      <c r="BC31" s="220">
        <v>4</v>
      </c>
      <c r="BD31" s="220">
        <v>32</v>
      </c>
      <c r="BE31" s="220">
        <v>200</v>
      </c>
      <c r="BF31" s="220"/>
      <c r="BG31" s="220"/>
      <c r="BH31" s="220"/>
      <c r="BI31" s="220" t="s">
        <v>1166</v>
      </c>
      <c r="BJ31" s="220" t="s">
        <v>671</v>
      </c>
      <c r="BK31" s="220" t="s">
        <v>961</v>
      </c>
      <c r="BL31" s="220" t="s">
        <v>956</v>
      </c>
      <c r="BM31" s="220" t="s">
        <v>963</v>
      </c>
      <c r="BN31" s="220"/>
    </row>
    <row r="32" spans="1:66" s="206" customFormat="1">
      <c r="A32" s="232" t="s">
        <v>616</v>
      </c>
      <c r="B32" s="220" t="s">
        <v>554</v>
      </c>
      <c r="C32" s="220">
        <v>8</v>
      </c>
      <c r="D32" s="220">
        <v>64</v>
      </c>
      <c r="E32" s="220">
        <v>200</v>
      </c>
      <c r="F32" s="220"/>
      <c r="G32" s="220"/>
      <c r="H32" s="220"/>
      <c r="I32" s="220"/>
      <c r="J32" s="220"/>
      <c r="K32" s="220"/>
      <c r="L32" s="220" t="s">
        <v>2773</v>
      </c>
      <c r="M32" s="220" t="s">
        <v>1167</v>
      </c>
      <c r="N32" s="220"/>
      <c r="O32" s="220"/>
      <c r="P32" s="220" t="s">
        <v>963</v>
      </c>
      <c r="Q32" s="220"/>
      <c r="S32" s="232" t="s">
        <v>703</v>
      </c>
      <c r="T32" s="220" t="s">
        <v>554</v>
      </c>
      <c r="U32" s="220">
        <v>4</v>
      </c>
      <c r="V32" s="220">
        <v>32</v>
      </c>
      <c r="W32" s="220">
        <v>200</v>
      </c>
      <c r="X32" s="220"/>
      <c r="Y32" s="220"/>
      <c r="Z32" s="220"/>
      <c r="AA32" s="220"/>
      <c r="AB32" s="220"/>
      <c r="AC32" s="220" t="s">
        <v>1167</v>
      </c>
      <c r="AD32" s="220" t="s">
        <v>2774</v>
      </c>
      <c r="AE32" s="220"/>
      <c r="AF32" s="220"/>
      <c r="AG32" s="220"/>
      <c r="AH32" s="220"/>
      <c r="AJ32" s="232" t="s">
        <v>2800</v>
      </c>
      <c r="AK32" s="220" t="s">
        <v>554</v>
      </c>
      <c r="AL32" s="220">
        <v>8</v>
      </c>
      <c r="AM32" s="220">
        <v>64</v>
      </c>
      <c r="AN32" s="220">
        <v>200</v>
      </c>
      <c r="AO32" s="220"/>
      <c r="AP32" s="220"/>
      <c r="AQ32" s="220"/>
      <c r="AR32" s="220"/>
      <c r="AS32" s="220"/>
      <c r="AT32" s="220" t="s">
        <v>1167</v>
      </c>
      <c r="AU32" s="220" t="s">
        <v>2809</v>
      </c>
      <c r="AV32" s="220" t="s">
        <v>962</v>
      </c>
      <c r="AW32" s="220" t="s">
        <v>955</v>
      </c>
      <c r="AX32" s="220" t="s">
        <v>963</v>
      </c>
      <c r="AY32" s="220"/>
      <c r="BA32" s="232" t="s">
        <v>843</v>
      </c>
      <c r="BB32" s="220" t="s">
        <v>554</v>
      </c>
      <c r="BC32" s="220">
        <v>4</v>
      </c>
      <c r="BD32" s="220">
        <v>32</v>
      </c>
      <c r="BE32" s="220">
        <v>200</v>
      </c>
      <c r="BF32" s="220"/>
      <c r="BG32" s="220"/>
      <c r="BH32" s="220"/>
      <c r="BI32" s="220" t="s">
        <v>1167</v>
      </c>
      <c r="BJ32" s="220" t="s">
        <v>671</v>
      </c>
      <c r="BK32" s="220" t="s">
        <v>962</v>
      </c>
      <c r="BL32" s="220" t="s">
        <v>955</v>
      </c>
      <c r="BM32" s="220" t="s">
        <v>963</v>
      </c>
      <c r="BN32" s="220"/>
    </row>
    <row r="33" spans="1:66" s="206" customFormat="1">
      <c r="A33" s="232" t="s">
        <v>617</v>
      </c>
      <c r="B33" s="220" t="s">
        <v>554</v>
      </c>
      <c r="C33" s="220">
        <v>8</v>
      </c>
      <c r="D33" s="220">
        <v>64</v>
      </c>
      <c r="E33" s="220">
        <v>200</v>
      </c>
      <c r="F33" s="220"/>
      <c r="G33" s="220"/>
      <c r="H33" s="220"/>
      <c r="I33" s="220"/>
      <c r="J33" s="220"/>
      <c r="K33" s="220"/>
      <c r="L33" s="220" t="s">
        <v>2772</v>
      </c>
      <c r="M33" s="220" t="s">
        <v>1166</v>
      </c>
      <c r="N33" s="220"/>
      <c r="O33" s="220"/>
      <c r="P33" s="220" t="s">
        <v>963</v>
      </c>
      <c r="Q33" s="220"/>
      <c r="S33" s="232" t="s">
        <v>704</v>
      </c>
      <c r="T33" s="220" t="s">
        <v>554</v>
      </c>
      <c r="U33" s="220">
        <v>4</v>
      </c>
      <c r="V33" s="220">
        <v>32</v>
      </c>
      <c r="W33" s="220">
        <v>200</v>
      </c>
      <c r="X33" s="220"/>
      <c r="Y33" s="220"/>
      <c r="Z33" s="220"/>
      <c r="AA33" s="220"/>
      <c r="AB33" s="220"/>
      <c r="AC33" s="220" t="s">
        <v>1166</v>
      </c>
      <c r="AD33" s="220" t="s">
        <v>673</v>
      </c>
      <c r="AE33" s="220"/>
      <c r="AF33" s="220"/>
      <c r="AG33" s="220"/>
      <c r="AH33" s="220"/>
      <c r="AJ33" s="232" t="s">
        <v>2801</v>
      </c>
      <c r="AK33" s="220" t="s">
        <v>554</v>
      </c>
      <c r="AL33" s="220">
        <v>8</v>
      </c>
      <c r="AM33" s="220">
        <v>64</v>
      </c>
      <c r="AN33" s="220">
        <v>200</v>
      </c>
      <c r="AO33" s="220"/>
      <c r="AP33" s="220"/>
      <c r="AQ33" s="220"/>
      <c r="AR33" s="220"/>
      <c r="AS33" s="220"/>
      <c r="AT33" s="220" t="s">
        <v>1166</v>
      </c>
      <c r="AU33" s="220" t="s">
        <v>2809</v>
      </c>
      <c r="AV33" s="220" t="s">
        <v>961</v>
      </c>
      <c r="AW33" s="220" t="s">
        <v>956</v>
      </c>
      <c r="AX33" s="220" t="s">
        <v>963</v>
      </c>
      <c r="AY33" s="220"/>
      <c r="BA33" s="232" t="s">
        <v>844</v>
      </c>
      <c r="BB33" s="220" t="s">
        <v>554</v>
      </c>
      <c r="BC33" s="220">
        <v>4</v>
      </c>
      <c r="BD33" s="220">
        <v>32</v>
      </c>
      <c r="BE33" s="220">
        <v>200</v>
      </c>
      <c r="BF33" s="220"/>
      <c r="BG33" s="220"/>
      <c r="BH33" s="220"/>
      <c r="BI33" s="220" t="s">
        <v>1166</v>
      </c>
      <c r="BJ33" s="220" t="s">
        <v>671</v>
      </c>
      <c r="BK33" s="220" t="s">
        <v>961</v>
      </c>
      <c r="BL33" s="220" t="s">
        <v>956</v>
      </c>
      <c r="BM33" s="220" t="s">
        <v>963</v>
      </c>
      <c r="BN33" s="220"/>
    </row>
    <row r="34" spans="1:66" s="206" customFormat="1">
      <c r="A34" s="232" t="s">
        <v>618</v>
      </c>
      <c r="B34" s="220" t="s">
        <v>554</v>
      </c>
      <c r="C34" s="220">
        <v>8</v>
      </c>
      <c r="D34" s="220">
        <v>64</v>
      </c>
      <c r="E34" s="220">
        <v>200</v>
      </c>
      <c r="F34" s="220"/>
      <c r="G34" s="220"/>
      <c r="H34" s="220"/>
      <c r="I34" s="220"/>
      <c r="J34" s="220"/>
      <c r="K34" s="220"/>
      <c r="L34" s="220" t="s">
        <v>2773</v>
      </c>
      <c r="M34" s="220" t="s">
        <v>1167</v>
      </c>
      <c r="N34" s="220"/>
      <c r="O34" s="220"/>
      <c r="P34" s="220" t="s">
        <v>963</v>
      </c>
      <c r="Q34" s="220"/>
      <c r="S34" s="232" t="s">
        <v>705</v>
      </c>
      <c r="T34" s="220" t="s">
        <v>554</v>
      </c>
      <c r="U34" s="220">
        <v>4</v>
      </c>
      <c r="V34" s="220">
        <v>32</v>
      </c>
      <c r="W34" s="220">
        <v>200</v>
      </c>
      <c r="X34" s="220"/>
      <c r="Y34" s="220"/>
      <c r="Z34" s="220"/>
      <c r="AA34" s="220"/>
      <c r="AB34" s="220"/>
      <c r="AC34" s="220" t="s">
        <v>1167</v>
      </c>
      <c r="AD34" s="220" t="s">
        <v>2774</v>
      </c>
      <c r="AE34" s="220"/>
      <c r="AF34" s="220"/>
      <c r="AG34" s="220"/>
      <c r="AH34" s="220"/>
      <c r="AJ34" s="232" t="s">
        <v>2802</v>
      </c>
      <c r="AK34" s="220" t="s">
        <v>554</v>
      </c>
      <c r="AL34" s="220">
        <v>8</v>
      </c>
      <c r="AM34" s="220">
        <v>64</v>
      </c>
      <c r="AN34" s="220">
        <v>200</v>
      </c>
      <c r="AO34" s="220"/>
      <c r="AP34" s="220"/>
      <c r="AQ34" s="220"/>
      <c r="AR34" s="220"/>
      <c r="AS34" s="220"/>
      <c r="AT34" s="220" t="s">
        <v>1167</v>
      </c>
      <c r="AU34" s="220" t="s">
        <v>2809</v>
      </c>
      <c r="AV34" s="220" t="s">
        <v>962</v>
      </c>
      <c r="AW34" s="220" t="s">
        <v>955</v>
      </c>
      <c r="AX34" s="220" t="s">
        <v>963</v>
      </c>
      <c r="AY34" s="220"/>
      <c r="BA34" s="232" t="s">
        <v>845</v>
      </c>
      <c r="BB34" s="220" t="s">
        <v>554</v>
      </c>
      <c r="BC34" s="220">
        <v>4</v>
      </c>
      <c r="BD34" s="220">
        <v>32</v>
      </c>
      <c r="BE34" s="220">
        <v>200</v>
      </c>
      <c r="BF34" s="220"/>
      <c r="BG34" s="220"/>
      <c r="BH34" s="220"/>
      <c r="BI34" s="220" t="s">
        <v>1167</v>
      </c>
      <c r="BJ34" s="220" t="s">
        <v>671</v>
      </c>
      <c r="BK34" s="220" t="s">
        <v>962</v>
      </c>
      <c r="BL34" s="220" t="s">
        <v>955</v>
      </c>
      <c r="BM34" s="220" t="s">
        <v>963</v>
      </c>
      <c r="BN34" s="220"/>
    </row>
    <row r="35" spans="1:66" s="206" customFormat="1">
      <c r="A35" s="232" t="s">
        <v>619</v>
      </c>
      <c r="B35" s="220" t="s">
        <v>554</v>
      </c>
      <c r="C35" s="220">
        <v>8</v>
      </c>
      <c r="D35" s="220">
        <v>64</v>
      </c>
      <c r="E35" s="220">
        <v>200</v>
      </c>
      <c r="F35" s="220"/>
      <c r="G35" s="220"/>
      <c r="H35" s="220"/>
      <c r="I35" s="220"/>
      <c r="J35" s="220"/>
      <c r="K35" s="220"/>
      <c r="L35" s="220" t="s">
        <v>2772</v>
      </c>
      <c r="M35" s="220" t="s">
        <v>1166</v>
      </c>
      <c r="N35" s="220"/>
      <c r="O35" s="220"/>
      <c r="P35" s="220" t="s">
        <v>963</v>
      </c>
      <c r="Q35" s="220"/>
      <c r="S35" s="232" t="s">
        <v>706</v>
      </c>
      <c r="T35" s="220" t="s">
        <v>554</v>
      </c>
      <c r="U35" s="220">
        <v>4</v>
      </c>
      <c r="V35" s="220">
        <v>32</v>
      </c>
      <c r="W35" s="220">
        <v>200</v>
      </c>
      <c r="X35" s="220"/>
      <c r="Y35" s="220"/>
      <c r="Z35" s="220"/>
      <c r="AA35" s="220"/>
      <c r="AB35" s="220"/>
      <c r="AC35" s="220" t="s">
        <v>1166</v>
      </c>
      <c r="AD35" s="220" t="s">
        <v>673</v>
      </c>
      <c r="AE35" s="220"/>
      <c r="AF35" s="220"/>
      <c r="AG35" s="220"/>
      <c r="AH35" s="220"/>
      <c r="AJ35" s="232" t="s">
        <v>2803</v>
      </c>
      <c r="AK35" s="220" t="s">
        <v>554</v>
      </c>
      <c r="AL35" s="220">
        <v>8</v>
      </c>
      <c r="AM35" s="220">
        <v>64</v>
      </c>
      <c r="AN35" s="220">
        <v>200</v>
      </c>
      <c r="AO35" s="220"/>
      <c r="AP35" s="220"/>
      <c r="AQ35" s="220"/>
      <c r="AR35" s="220"/>
      <c r="AS35" s="220"/>
      <c r="AT35" s="220" t="s">
        <v>1166</v>
      </c>
      <c r="AU35" s="220" t="s">
        <v>2809</v>
      </c>
      <c r="AV35" s="220" t="s">
        <v>961</v>
      </c>
      <c r="AW35" s="220" t="s">
        <v>956</v>
      </c>
      <c r="AX35" s="220" t="s">
        <v>963</v>
      </c>
      <c r="AY35" s="220"/>
      <c r="BA35" s="232" t="s">
        <v>846</v>
      </c>
      <c r="BB35" s="220" t="s">
        <v>554</v>
      </c>
      <c r="BC35" s="220">
        <v>4</v>
      </c>
      <c r="BD35" s="220">
        <v>32</v>
      </c>
      <c r="BE35" s="220">
        <v>200</v>
      </c>
      <c r="BF35" s="220"/>
      <c r="BG35" s="220"/>
      <c r="BH35" s="220"/>
      <c r="BI35" s="220" t="s">
        <v>1166</v>
      </c>
      <c r="BJ35" s="220" t="s">
        <v>671</v>
      </c>
      <c r="BK35" s="220" t="s">
        <v>961</v>
      </c>
      <c r="BL35" s="220" t="s">
        <v>956</v>
      </c>
      <c r="BM35" s="220" t="s">
        <v>963</v>
      </c>
      <c r="BN35" s="220"/>
    </row>
    <row r="36" spans="1:66" s="206" customFormat="1">
      <c r="A36" s="232" t="s">
        <v>620</v>
      </c>
      <c r="B36" s="220" t="s">
        <v>554</v>
      </c>
      <c r="C36" s="220">
        <v>8</v>
      </c>
      <c r="D36" s="220">
        <v>64</v>
      </c>
      <c r="E36" s="220">
        <v>200</v>
      </c>
      <c r="F36" s="220"/>
      <c r="G36" s="220"/>
      <c r="H36" s="220"/>
      <c r="I36" s="220"/>
      <c r="J36" s="220"/>
      <c r="K36" s="220"/>
      <c r="L36" s="220" t="s">
        <v>2773</v>
      </c>
      <c r="M36" s="220" t="s">
        <v>1167</v>
      </c>
      <c r="N36" s="220"/>
      <c r="O36" s="220"/>
      <c r="P36" s="220" t="s">
        <v>963</v>
      </c>
      <c r="Q36" s="220"/>
      <c r="S36" s="232" t="s">
        <v>707</v>
      </c>
      <c r="T36" s="220" t="s">
        <v>554</v>
      </c>
      <c r="U36" s="220">
        <v>4</v>
      </c>
      <c r="V36" s="220">
        <v>32</v>
      </c>
      <c r="W36" s="220">
        <v>200</v>
      </c>
      <c r="X36" s="220"/>
      <c r="Y36" s="220"/>
      <c r="Z36" s="220"/>
      <c r="AA36" s="220"/>
      <c r="AB36" s="220"/>
      <c r="AC36" s="220" t="s">
        <v>1167</v>
      </c>
      <c r="AD36" s="220" t="s">
        <v>2774</v>
      </c>
      <c r="AE36" s="220"/>
      <c r="AF36" s="220"/>
      <c r="AG36" s="220"/>
      <c r="AH36" s="220"/>
      <c r="AJ36" s="232" t="s">
        <v>2804</v>
      </c>
      <c r="AK36" s="220" t="s">
        <v>554</v>
      </c>
      <c r="AL36" s="220">
        <v>8</v>
      </c>
      <c r="AM36" s="220">
        <v>64</v>
      </c>
      <c r="AN36" s="220">
        <v>200</v>
      </c>
      <c r="AO36" s="220"/>
      <c r="AP36" s="220"/>
      <c r="AQ36" s="220"/>
      <c r="AR36" s="220"/>
      <c r="AS36" s="220"/>
      <c r="AT36" s="220" t="s">
        <v>1167</v>
      </c>
      <c r="AU36" s="220" t="s">
        <v>2809</v>
      </c>
      <c r="AV36" s="220" t="s">
        <v>962</v>
      </c>
      <c r="AW36" s="220" t="s">
        <v>955</v>
      </c>
      <c r="AX36" s="220" t="s">
        <v>963</v>
      </c>
      <c r="AY36" s="220"/>
      <c r="BA36" s="232" t="s">
        <v>847</v>
      </c>
      <c r="BB36" s="220" t="s">
        <v>554</v>
      </c>
      <c r="BC36" s="220">
        <v>4</v>
      </c>
      <c r="BD36" s="220">
        <v>32</v>
      </c>
      <c r="BE36" s="220">
        <v>200</v>
      </c>
      <c r="BF36" s="220"/>
      <c r="BG36" s="220"/>
      <c r="BH36" s="220"/>
      <c r="BI36" s="220" t="s">
        <v>1167</v>
      </c>
      <c r="BJ36" s="220" t="s">
        <v>671</v>
      </c>
      <c r="BK36" s="220" t="s">
        <v>962</v>
      </c>
      <c r="BL36" s="220" t="s">
        <v>955</v>
      </c>
      <c r="BM36" s="220" t="s">
        <v>963</v>
      </c>
      <c r="BN36" s="220"/>
    </row>
    <row r="37" spans="1:66" s="206" customFormat="1">
      <c r="A37" s="232" t="s">
        <v>621</v>
      </c>
      <c r="B37" s="220" t="s">
        <v>554</v>
      </c>
      <c r="C37" s="220">
        <v>8</v>
      </c>
      <c r="D37" s="220">
        <v>64</v>
      </c>
      <c r="E37" s="220">
        <v>200</v>
      </c>
      <c r="F37" s="220"/>
      <c r="G37" s="220"/>
      <c r="H37" s="220"/>
      <c r="I37" s="220"/>
      <c r="J37" s="220"/>
      <c r="K37" s="220"/>
      <c r="L37" s="220" t="s">
        <v>2772</v>
      </c>
      <c r="M37" s="220" t="s">
        <v>1166</v>
      </c>
      <c r="N37" s="220"/>
      <c r="O37" s="220"/>
      <c r="P37" s="220" t="s">
        <v>963</v>
      </c>
      <c r="Q37" s="220"/>
      <c r="S37" s="232" t="s">
        <v>708</v>
      </c>
      <c r="T37" s="220" t="s">
        <v>554</v>
      </c>
      <c r="U37" s="220">
        <v>4</v>
      </c>
      <c r="V37" s="220">
        <v>32</v>
      </c>
      <c r="W37" s="220">
        <v>200</v>
      </c>
      <c r="X37" s="220"/>
      <c r="Y37" s="220"/>
      <c r="Z37" s="220"/>
      <c r="AA37" s="220"/>
      <c r="AB37" s="220"/>
      <c r="AC37" s="220" t="s">
        <v>1166</v>
      </c>
      <c r="AD37" s="220" t="s">
        <v>673</v>
      </c>
      <c r="AE37" s="220"/>
      <c r="AF37" s="220"/>
      <c r="AG37" s="220"/>
      <c r="AH37" s="220"/>
      <c r="AJ37" s="232" t="s">
        <v>2805</v>
      </c>
      <c r="AK37" s="220" t="s">
        <v>554</v>
      </c>
      <c r="AL37" s="220">
        <v>8</v>
      </c>
      <c r="AM37" s="220">
        <v>64</v>
      </c>
      <c r="AN37" s="220">
        <v>200</v>
      </c>
      <c r="AO37" s="220"/>
      <c r="AP37" s="220"/>
      <c r="AQ37" s="220"/>
      <c r="AR37" s="220"/>
      <c r="AS37" s="220"/>
      <c r="AT37" s="220" t="s">
        <v>1166</v>
      </c>
      <c r="AU37" s="220" t="s">
        <v>2809</v>
      </c>
      <c r="AV37" s="220" t="s">
        <v>961</v>
      </c>
      <c r="AW37" s="220" t="s">
        <v>956</v>
      </c>
      <c r="AX37" s="220" t="s">
        <v>963</v>
      </c>
      <c r="AY37" s="220"/>
      <c r="BA37" s="232" t="s">
        <v>848</v>
      </c>
      <c r="BB37" s="220" t="s">
        <v>554</v>
      </c>
      <c r="BC37" s="220">
        <v>4</v>
      </c>
      <c r="BD37" s="220">
        <v>32</v>
      </c>
      <c r="BE37" s="220">
        <v>200</v>
      </c>
      <c r="BF37" s="220"/>
      <c r="BG37" s="220"/>
      <c r="BH37" s="220"/>
      <c r="BI37" s="220" t="s">
        <v>1166</v>
      </c>
      <c r="BJ37" s="220" t="s">
        <v>671</v>
      </c>
      <c r="BK37" s="220" t="s">
        <v>961</v>
      </c>
      <c r="BL37" s="220" t="s">
        <v>956</v>
      </c>
      <c r="BM37" s="220" t="s">
        <v>963</v>
      </c>
      <c r="BN37" s="220"/>
    </row>
    <row r="38" spans="1:66" s="206" customFormat="1">
      <c r="A38" s="232" t="s">
        <v>622</v>
      </c>
      <c r="B38" s="220" t="s">
        <v>554</v>
      </c>
      <c r="C38" s="220">
        <v>8</v>
      </c>
      <c r="D38" s="220">
        <v>64</v>
      </c>
      <c r="E38" s="220">
        <v>200</v>
      </c>
      <c r="F38" s="220"/>
      <c r="G38" s="220"/>
      <c r="H38" s="220"/>
      <c r="I38" s="220"/>
      <c r="J38" s="220"/>
      <c r="K38" s="220"/>
      <c r="L38" s="220" t="s">
        <v>2773</v>
      </c>
      <c r="M38" s="220" t="s">
        <v>1167</v>
      </c>
      <c r="N38" s="220"/>
      <c r="O38" s="220"/>
      <c r="P38" s="220" t="s">
        <v>963</v>
      </c>
      <c r="Q38" s="220"/>
      <c r="S38" s="232" t="s">
        <v>709</v>
      </c>
      <c r="T38" s="220" t="s">
        <v>554</v>
      </c>
      <c r="U38" s="220">
        <v>4</v>
      </c>
      <c r="V38" s="220">
        <v>32</v>
      </c>
      <c r="W38" s="220">
        <v>200</v>
      </c>
      <c r="X38" s="220"/>
      <c r="Y38" s="220"/>
      <c r="Z38" s="220"/>
      <c r="AA38" s="220"/>
      <c r="AB38" s="220"/>
      <c r="AC38" s="220" t="s">
        <v>1167</v>
      </c>
      <c r="AD38" s="220" t="s">
        <v>2774</v>
      </c>
      <c r="AE38" s="220"/>
      <c r="AF38" s="220"/>
      <c r="AG38" s="220"/>
      <c r="AH38" s="220"/>
      <c r="AJ38" s="232" t="s">
        <v>2806</v>
      </c>
      <c r="AK38" s="220" t="s">
        <v>554</v>
      </c>
      <c r="AL38" s="220">
        <v>8</v>
      </c>
      <c r="AM38" s="220">
        <v>64</v>
      </c>
      <c r="AN38" s="220">
        <v>200</v>
      </c>
      <c r="AO38" s="220"/>
      <c r="AP38" s="220"/>
      <c r="AQ38" s="220"/>
      <c r="AR38" s="220"/>
      <c r="AS38" s="220"/>
      <c r="AT38" s="220" t="s">
        <v>1167</v>
      </c>
      <c r="AU38" s="220" t="s">
        <v>2809</v>
      </c>
      <c r="AV38" s="220" t="s">
        <v>962</v>
      </c>
      <c r="AW38" s="220" t="s">
        <v>955</v>
      </c>
      <c r="AX38" s="220" t="s">
        <v>963</v>
      </c>
      <c r="AY38" s="220"/>
      <c r="BA38" s="232" t="s">
        <v>849</v>
      </c>
      <c r="BB38" s="220" t="s">
        <v>554</v>
      </c>
      <c r="BC38" s="220">
        <v>4</v>
      </c>
      <c r="BD38" s="220">
        <v>32</v>
      </c>
      <c r="BE38" s="220">
        <v>200</v>
      </c>
      <c r="BF38" s="220"/>
      <c r="BG38" s="220"/>
      <c r="BH38" s="220"/>
      <c r="BI38" s="220" t="s">
        <v>1167</v>
      </c>
      <c r="BJ38" s="220" t="s">
        <v>671</v>
      </c>
      <c r="BK38" s="220" t="s">
        <v>962</v>
      </c>
      <c r="BL38" s="220" t="s">
        <v>955</v>
      </c>
      <c r="BM38" s="220" t="s">
        <v>963</v>
      </c>
      <c r="BN38" s="220"/>
    </row>
    <row r="39" spans="1:66" s="206" customFormat="1">
      <c r="A39" s="232" t="s">
        <v>623</v>
      </c>
      <c r="B39" s="220" t="s">
        <v>554</v>
      </c>
      <c r="C39" s="220">
        <v>8</v>
      </c>
      <c r="D39" s="220">
        <v>64</v>
      </c>
      <c r="E39" s="220">
        <v>200</v>
      </c>
      <c r="F39" s="220"/>
      <c r="G39" s="220"/>
      <c r="H39" s="220"/>
      <c r="I39" s="220"/>
      <c r="J39" s="220"/>
      <c r="K39" s="220"/>
      <c r="L39" s="220" t="s">
        <v>2772</v>
      </c>
      <c r="M39" s="220" t="s">
        <v>1166</v>
      </c>
      <c r="N39" s="220"/>
      <c r="O39" s="220"/>
      <c r="P39" s="220" t="s">
        <v>963</v>
      </c>
      <c r="Q39" s="220"/>
      <c r="S39" s="232" t="s">
        <v>710</v>
      </c>
      <c r="T39" s="220" t="s">
        <v>554</v>
      </c>
      <c r="U39" s="220">
        <v>4</v>
      </c>
      <c r="V39" s="220">
        <v>32</v>
      </c>
      <c r="W39" s="220">
        <v>200</v>
      </c>
      <c r="X39" s="220"/>
      <c r="Y39" s="220"/>
      <c r="Z39" s="220"/>
      <c r="AA39" s="220"/>
      <c r="AB39" s="220"/>
      <c r="AC39" s="220" t="s">
        <v>1166</v>
      </c>
      <c r="AD39" s="220" t="s">
        <v>673</v>
      </c>
      <c r="AE39" s="220"/>
      <c r="AF39" s="220"/>
      <c r="AG39" s="220"/>
      <c r="AH39" s="220"/>
      <c r="AJ39" s="232" t="s">
        <v>2807</v>
      </c>
      <c r="AK39" s="220" t="s">
        <v>554</v>
      </c>
      <c r="AL39" s="220">
        <v>8</v>
      </c>
      <c r="AM39" s="220">
        <v>64</v>
      </c>
      <c r="AN39" s="220">
        <v>200</v>
      </c>
      <c r="AO39" s="220"/>
      <c r="AP39" s="220"/>
      <c r="AQ39" s="220"/>
      <c r="AR39" s="220"/>
      <c r="AS39" s="220"/>
      <c r="AT39" s="220" t="s">
        <v>1166</v>
      </c>
      <c r="AU39" s="220" t="s">
        <v>2809</v>
      </c>
      <c r="AV39" s="220" t="s">
        <v>961</v>
      </c>
      <c r="AW39" s="220" t="s">
        <v>956</v>
      </c>
      <c r="AX39" s="220" t="s">
        <v>963</v>
      </c>
      <c r="AY39" s="220"/>
      <c r="BA39" s="232" t="s">
        <v>850</v>
      </c>
      <c r="BB39" s="220" t="s">
        <v>554</v>
      </c>
      <c r="BC39" s="220">
        <v>4</v>
      </c>
      <c r="BD39" s="220">
        <v>32</v>
      </c>
      <c r="BE39" s="220">
        <v>200</v>
      </c>
      <c r="BF39" s="220"/>
      <c r="BG39" s="220"/>
      <c r="BH39" s="220"/>
      <c r="BI39" s="220" t="s">
        <v>1166</v>
      </c>
      <c r="BJ39" s="220" t="s">
        <v>671</v>
      </c>
      <c r="BK39" s="220" t="s">
        <v>961</v>
      </c>
      <c r="BL39" s="220" t="s">
        <v>956</v>
      </c>
      <c r="BM39" s="220" t="s">
        <v>963</v>
      </c>
      <c r="BN39" s="220"/>
    </row>
    <row r="40" spans="1:66" s="206" customFormat="1">
      <c r="A40" s="232" t="s">
        <v>624</v>
      </c>
      <c r="B40" s="220" t="s">
        <v>554</v>
      </c>
      <c r="C40" s="220">
        <v>8</v>
      </c>
      <c r="D40" s="220">
        <v>64</v>
      </c>
      <c r="E40" s="220">
        <v>200</v>
      </c>
      <c r="F40" s="220"/>
      <c r="G40" s="220"/>
      <c r="H40" s="220"/>
      <c r="I40" s="220"/>
      <c r="J40" s="220"/>
      <c r="K40" s="220"/>
      <c r="L40" s="220" t="s">
        <v>2773</v>
      </c>
      <c r="M40" s="220" t="s">
        <v>1167</v>
      </c>
      <c r="N40" s="220"/>
      <c r="O40" s="220"/>
      <c r="P40" s="220" t="s">
        <v>963</v>
      </c>
      <c r="Q40" s="220"/>
      <c r="S40" s="232" t="s">
        <v>711</v>
      </c>
      <c r="T40" s="220" t="s">
        <v>554</v>
      </c>
      <c r="U40" s="220">
        <v>4</v>
      </c>
      <c r="V40" s="220">
        <v>32</v>
      </c>
      <c r="W40" s="220">
        <v>200</v>
      </c>
      <c r="X40" s="220"/>
      <c r="Y40" s="220"/>
      <c r="Z40" s="220"/>
      <c r="AA40" s="220"/>
      <c r="AB40" s="220"/>
      <c r="AC40" s="220" t="s">
        <v>1167</v>
      </c>
      <c r="AD40" s="220" t="s">
        <v>2774</v>
      </c>
      <c r="AE40" s="220"/>
      <c r="AF40" s="220"/>
      <c r="AG40" s="220"/>
      <c r="AH40" s="220"/>
      <c r="AJ40" s="232" t="s">
        <v>2808</v>
      </c>
      <c r="AK40" s="220" t="s">
        <v>554</v>
      </c>
      <c r="AL40" s="220">
        <v>8</v>
      </c>
      <c r="AM40" s="220">
        <v>64</v>
      </c>
      <c r="AN40" s="220">
        <v>200</v>
      </c>
      <c r="AO40" s="220"/>
      <c r="AP40" s="220"/>
      <c r="AQ40" s="220"/>
      <c r="AR40" s="220"/>
      <c r="AS40" s="220"/>
      <c r="AT40" s="220" t="s">
        <v>1167</v>
      </c>
      <c r="AU40" s="220" t="s">
        <v>2809</v>
      </c>
      <c r="AV40" s="220" t="s">
        <v>962</v>
      </c>
      <c r="AW40" s="220" t="s">
        <v>955</v>
      </c>
      <c r="AX40" s="220" t="s">
        <v>963</v>
      </c>
      <c r="AY40" s="220"/>
      <c r="BA40" s="232" t="s">
        <v>851</v>
      </c>
      <c r="BB40" s="220" t="s">
        <v>554</v>
      </c>
      <c r="BC40" s="220">
        <v>4</v>
      </c>
      <c r="BD40" s="220">
        <v>32</v>
      </c>
      <c r="BE40" s="220">
        <v>200</v>
      </c>
      <c r="BF40" s="220"/>
      <c r="BG40" s="220"/>
      <c r="BH40" s="220"/>
      <c r="BI40" s="220" t="s">
        <v>1167</v>
      </c>
      <c r="BJ40" s="220" t="s">
        <v>671</v>
      </c>
      <c r="BK40" s="220" t="s">
        <v>962</v>
      </c>
      <c r="BL40" s="220" t="s">
        <v>955</v>
      </c>
      <c r="BM40" s="220" t="s">
        <v>963</v>
      </c>
      <c r="BN40" s="220"/>
    </row>
    <row r="41" spans="1:66" s="206" customFormat="1">
      <c r="A41" s="232" t="s">
        <v>625</v>
      </c>
      <c r="B41" s="220" t="s">
        <v>554</v>
      </c>
      <c r="C41" s="220">
        <v>8</v>
      </c>
      <c r="D41" s="220">
        <v>64</v>
      </c>
      <c r="E41" s="220">
        <v>200</v>
      </c>
      <c r="F41" s="220"/>
      <c r="G41" s="220"/>
      <c r="H41" s="220"/>
      <c r="I41" s="220"/>
      <c r="J41" s="220"/>
      <c r="K41" s="220"/>
      <c r="L41" s="220" t="s">
        <v>2772</v>
      </c>
      <c r="M41" s="220" t="s">
        <v>1166</v>
      </c>
      <c r="N41" s="220"/>
      <c r="O41" s="220"/>
      <c r="P41" s="220" t="s">
        <v>963</v>
      </c>
      <c r="Q41" s="220"/>
      <c r="S41" s="232" t="s">
        <v>712</v>
      </c>
      <c r="T41" s="220" t="s">
        <v>554</v>
      </c>
      <c r="U41" s="220">
        <v>4</v>
      </c>
      <c r="V41" s="220">
        <v>32</v>
      </c>
      <c r="W41" s="220">
        <v>200</v>
      </c>
      <c r="X41" s="220"/>
      <c r="Y41" s="220"/>
      <c r="Z41" s="220"/>
      <c r="AA41" s="220"/>
      <c r="AB41" s="220"/>
      <c r="AC41" s="220" t="s">
        <v>1166</v>
      </c>
      <c r="AD41" s="220" t="s">
        <v>673</v>
      </c>
      <c r="AE41" s="220"/>
      <c r="AF41" s="220"/>
      <c r="AG41" s="220"/>
      <c r="AH41" s="220"/>
      <c r="AJ41" s="219"/>
      <c r="AK41" s="220"/>
      <c r="AL41" s="220"/>
      <c r="AM41" s="220"/>
      <c r="AN41" s="220"/>
      <c r="AO41" s="220"/>
      <c r="AP41" s="220"/>
      <c r="AQ41" s="220"/>
      <c r="AR41" s="220"/>
      <c r="AS41" s="220"/>
      <c r="AT41" s="220"/>
      <c r="AU41" s="220"/>
      <c r="AV41" s="220"/>
      <c r="AW41" s="220"/>
      <c r="AX41" s="220"/>
      <c r="AY41" s="220"/>
      <c r="BA41" s="232" t="s">
        <v>852</v>
      </c>
      <c r="BB41" s="220" t="s">
        <v>554</v>
      </c>
      <c r="BC41" s="220">
        <v>4</v>
      </c>
      <c r="BD41" s="220">
        <v>32</v>
      </c>
      <c r="BE41" s="220">
        <v>200</v>
      </c>
      <c r="BF41" s="220"/>
      <c r="BG41" s="220"/>
      <c r="BH41" s="220"/>
      <c r="BI41" s="220" t="s">
        <v>1166</v>
      </c>
      <c r="BJ41" s="220" t="s">
        <v>671</v>
      </c>
      <c r="BK41" s="220" t="s">
        <v>961</v>
      </c>
      <c r="BL41" s="220" t="s">
        <v>956</v>
      </c>
      <c r="BM41" s="220" t="s">
        <v>963</v>
      </c>
      <c r="BN41" s="220"/>
    </row>
    <row r="42" spans="1:66" s="206" customFormat="1">
      <c r="A42" s="232" t="s">
        <v>626</v>
      </c>
      <c r="B42" s="220" t="s">
        <v>554</v>
      </c>
      <c r="C42" s="220">
        <v>8</v>
      </c>
      <c r="D42" s="220">
        <v>64</v>
      </c>
      <c r="E42" s="220">
        <v>200</v>
      </c>
      <c r="F42" s="220"/>
      <c r="G42" s="220"/>
      <c r="H42" s="220"/>
      <c r="I42" s="220"/>
      <c r="J42" s="220"/>
      <c r="K42" s="220"/>
      <c r="L42" s="220" t="s">
        <v>2773</v>
      </c>
      <c r="M42" s="220" t="s">
        <v>1167</v>
      </c>
      <c r="N42" s="220"/>
      <c r="O42" s="220"/>
      <c r="P42" s="220" t="s">
        <v>963</v>
      </c>
      <c r="Q42" s="220"/>
      <c r="S42" s="232" t="s">
        <v>713</v>
      </c>
      <c r="T42" s="220" t="s">
        <v>554</v>
      </c>
      <c r="U42" s="220">
        <v>4</v>
      </c>
      <c r="V42" s="220">
        <v>32</v>
      </c>
      <c r="W42" s="220">
        <v>200</v>
      </c>
      <c r="X42" s="220"/>
      <c r="Y42" s="220"/>
      <c r="Z42" s="220"/>
      <c r="AA42" s="220"/>
      <c r="AB42" s="220"/>
      <c r="AC42" s="220" t="s">
        <v>1167</v>
      </c>
      <c r="AD42" s="220" t="s">
        <v>2774</v>
      </c>
      <c r="AE42" s="220"/>
      <c r="AF42" s="220"/>
      <c r="AG42" s="220"/>
      <c r="AH42" s="220"/>
      <c r="AJ42" s="219"/>
      <c r="AK42" s="220"/>
      <c r="AL42" s="220"/>
      <c r="AM42" s="220"/>
      <c r="AN42" s="220"/>
      <c r="AO42" s="220"/>
      <c r="AP42" s="220"/>
      <c r="AQ42" s="220"/>
      <c r="AR42" s="220"/>
      <c r="AS42" s="220"/>
      <c r="AT42" s="220"/>
      <c r="AU42" s="220"/>
      <c r="AV42" s="220"/>
      <c r="AW42" s="220"/>
      <c r="AX42" s="220"/>
      <c r="AY42" s="220"/>
      <c r="BA42" s="232" t="s">
        <v>853</v>
      </c>
      <c r="BB42" s="220" t="s">
        <v>554</v>
      </c>
      <c r="BC42" s="220">
        <v>4</v>
      </c>
      <c r="BD42" s="220">
        <v>32</v>
      </c>
      <c r="BE42" s="220">
        <v>200</v>
      </c>
      <c r="BF42" s="220"/>
      <c r="BG42" s="220"/>
      <c r="BH42" s="220"/>
      <c r="BI42" s="220" t="s">
        <v>1167</v>
      </c>
      <c r="BJ42" s="220" t="s">
        <v>671</v>
      </c>
      <c r="BK42" s="220" t="s">
        <v>962</v>
      </c>
      <c r="BL42" s="220" t="s">
        <v>955</v>
      </c>
      <c r="BM42" s="220" t="s">
        <v>963</v>
      </c>
      <c r="BN42" s="220"/>
    </row>
    <row r="43" spans="1:66" s="206" customFormat="1">
      <c r="A43" s="232" t="s">
        <v>627</v>
      </c>
      <c r="B43" s="220" t="s">
        <v>554</v>
      </c>
      <c r="C43" s="220">
        <v>8</v>
      </c>
      <c r="D43" s="220">
        <v>64</v>
      </c>
      <c r="E43" s="220">
        <v>200</v>
      </c>
      <c r="F43" s="220"/>
      <c r="G43" s="220"/>
      <c r="H43" s="220"/>
      <c r="I43" s="220"/>
      <c r="J43" s="220"/>
      <c r="K43" s="220"/>
      <c r="L43" s="220" t="s">
        <v>2772</v>
      </c>
      <c r="M43" s="220" t="s">
        <v>1166</v>
      </c>
      <c r="N43" s="220"/>
      <c r="O43" s="220"/>
      <c r="P43" s="220" t="s">
        <v>963</v>
      </c>
      <c r="Q43" s="220"/>
      <c r="S43" s="232" t="s">
        <v>714</v>
      </c>
      <c r="T43" s="220" t="s">
        <v>554</v>
      </c>
      <c r="U43" s="220">
        <v>4</v>
      </c>
      <c r="V43" s="220">
        <v>32</v>
      </c>
      <c r="W43" s="220">
        <v>200</v>
      </c>
      <c r="X43" s="220"/>
      <c r="Y43" s="220"/>
      <c r="Z43" s="220"/>
      <c r="AA43" s="220"/>
      <c r="AB43" s="220"/>
      <c r="AC43" s="220" t="s">
        <v>1166</v>
      </c>
      <c r="AD43" s="220" t="s">
        <v>673</v>
      </c>
      <c r="AE43" s="220"/>
      <c r="AF43" s="220"/>
      <c r="AG43" s="220"/>
      <c r="AH43" s="220"/>
      <c r="AJ43" s="219"/>
      <c r="AK43" s="220"/>
      <c r="AL43" s="220"/>
      <c r="AM43" s="220"/>
      <c r="AN43" s="220"/>
      <c r="AO43" s="220"/>
      <c r="AP43" s="220"/>
      <c r="AQ43" s="220"/>
      <c r="AR43" s="220"/>
      <c r="AS43" s="220"/>
      <c r="AT43" s="220"/>
      <c r="AU43" s="220"/>
      <c r="AV43" s="220"/>
      <c r="AW43" s="220"/>
      <c r="AX43" s="220"/>
      <c r="AY43" s="220"/>
      <c r="BA43" s="232" t="s">
        <v>854</v>
      </c>
      <c r="BB43" s="220" t="s">
        <v>554</v>
      </c>
      <c r="BC43" s="220">
        <v>4</v>
      </c>
      <c r="BD43" s="220">
        <v>32</v>
      </c>
      <c r="BE43" s="220">
        <v>200</v>
      </c>
      <c r="BF43" s="220"/>
      <c r="BG43" s="220"/>
      <c r="BH43" s="220"/>
      <c r="BI43" s="220" t="s">
        <v>1166</v>
      </c>
      <c r="BJ43" s="220" t="s">
        <v>671</v>
      </c>
      <c r="BK43" s="220" t="s">
        <v>961</v>
      </c>
      <c r="BL43" s="220" t="s">
        <v>956</v>
      </c>
      <c r="BM43" s="220" t="s">
        <v>963</v>
      </c>
      <c r="BN43" s="220"/>
    </row>
    <row r="44" spans="1:66" s="206" customFormat="1">
      <c r="A44" s="232" t="s">
        <v>628</v>
      </c>
      <c r="B44" s="220" t="s">
        <v>554</v>
      </c>
      <c r="C44" s="220">
        <v>8</v>
      </c>
      <c r="D44" s="220">
        <v>64</v>
      </c>
      <c r="E44" s="220">
        <v>200</v>
      </c>
      <c r="F44" s="220"/>
      <c r="G44" s="220"/>
      <c r="H44" s="220"/>
      <c r="I44" s="220"/>
      <c r="J44" s="220"/>
      <c r="K44" s="220"/>
      <c r="L44" s="220" t="s">
        <v>2773</v>
      </c>
      <c r="M44" s="220" t="s">
        <v>1167</v>
      </c>
      <c r="N44" s="220"/>
      <c r="O44" s="220"/>
      <c r="P44" s="220" t="s">
        <v>963</v>
      </c>
      <c r="Q44" s="220"/>
      <c r="S44" s="232" t="s">
        <v>715</v>
      </c>
      <c r="T44" s="220" t="s">
        <v>554</v>
      </c>
      <c r="U44" s="220">
        <v>4</v>
      </c>
      <c r="V44" s="220">
        <v>32</v>
      </c>
      <c r="W44" s="220">
        <v>200</v>
      </c>
      <c r="X44" s="220"/>
      <c r="Y44" s="220"/>
      <c r="Z44" s="220"/>
      <c r="AA44" s="220"/>
      <c r="AB44" s="220"/>
      <c r="AC44" s="220" t="s">
        <v>1167</v>
      </c>
      <c r="AD44" s="220" t="s">
        <v>2774</v>
      </c>
      <c r="AE44" s="220"/>
      <c r="AF44" s="220"/>
      <c r="AG44" s="220"/>
      <c r="AH44" s="220"/>
      <c r="AJ44" s="219"/>
      <c r="AK44" s="220"/>
      <c r="AL44" s="220"/>
      <c r="AM44" s="220"/>
      <c r="AN44" s="220"/>
      <c r="AO44" s="220"/>
      <c r="AP44" s="220"/>
      <c r="AQ44" s="220"/>
      <c r="AR44" s="220"/>
      <c r="AS44" s="220"/>
      <c r="AT44" s="220"/>
      <c r="AU44" s="220"/>
      <c r="AV44" s="220"/>
      <c r="AW44" s="220"/>
      <c r="AX44" s="220"/>
      <c r="AY44" s="220"/>
      <c r="BA44" s="232" t="s">
        <v>855</v>
      </c>
      <c r="BB44" s="220" t="s">
        <v>554</v>
      </c>
      <c r="BC44" s="220">
        <v>4</v>
      </c>
      <c r="BD44" s="220">
        <v>32</v>
      </c>
      <c r="BE44" s="220">
        <v>200</v>
      </c>
      <c r="BF44" s="220"/>
      <c r="BG44" s="220"/>
      <c r="BH44" s="220"/>
      <c r="BI44" s="220" t="s">
        <v>1167</v>
      </c>
      <c r="BJ44" s="220" t="s">
        <v>671</v>
      </c>
      <c r="BK44" s="220" t="s">
        <v>962</v>
      </c>
      <c r="BL44" s="220" t="s">
        <v>955</v>
      </c>
      <c r="BM44" s="220" t="s">
        <v>963</v>
      </c>
      <c r="BN44" s="220"/>
    </row>
    <row r="45" spans="1:66" s="206" customFormat="1">
      <c r="A45" s="232" t="s">
        <v>629</v>
      </c>
      <c r="B45" s="220" t="s">
        <v>554</v>
      </c>
      <c r="C45" s="220">
        <v>8</v>
      </c>
      <c r="D45" s="220">
        <v>64</v>
      </c>
      <c r="E45" s="220">
        <v>200</v>
      </c>
      <c r="F45" s="220"/>
      <c r="G45" s="220"/>
      <c r="H45" s="220"/>
      <c r="I45" s="220"/>
      <c r="J45" s="220"/>
      <c r="K45" s="220"/>
      <c r="L45" s="220" t="s">
        <v>2772</v>
      </c>
      <c r="M45" s="220" t="s">
        <v>1166</v>
      </c>
      <c r="N45" s="220"/>
      <c r="O45" s="220"/>
      <c r="P45" s="220" t="s">
        <v>963</v>
      </c>
      <c r="Q45" s="220"/>
      <c r="S45" s="232" t="s">
        <v>716</v>
      </c>
      <c r="T45" s="220" t="s">
        <v>554</v>
      </c>
      <c r="U45" s="220">
        <v>4</v>
      </c>
      <c r="V45" s="220">
        <v>32</v>
      </c>
      <c r="W45" s="220">
        <v>200</v>
      </c>
      <c r="X45" s="220"/>
      <c r="Y45" s="220"/>
      <c r="Z45" s="220"/>
      <c r="AA45" s="220"/>
      <c r="AB45" s="220"/>
      <c r="AC45" s="220" t="s">
        <v>1166</v>
      </c>
      <c r="AD45" s="220" t="s">
        <v>673</v>
      </c>
      <c r="AE45" s="220"/>
      <c r="AF45" s="220"/>
      <c r="AG45" s="220"/>
      <c r="AH45" s="220"/>
      <c r="AJ45" s="219"/>
      <c r="AK45" s="220"/>
      <c r="AL45" s="220"/>
      <c r="AM45" s="220"/>
      <c r="AN45" s="220"/>
      <c r="AO45" s="220"/>
      <c r="AP45" s="220"/>
      <c r="AQ45" s="220"/>
      <c r="AR45" s="220"/>
      <c r="AS45" s="220"/>
      <c r="AT45" s="220"/>
      <c r="AU45" s="220"/>
      <c r="AV45" s="220"/>
      <c r="AW45" s="220"/>
      <c r="AX45" s="220"/>
      <c r="AY45" s="220"/>
      <c r="BA45" s="232" t="s">
        <v>856</v>
      </c>
      <c r="BB45" s="220" t="s">
        <v>554</v>
      </c>
      <c r="BC45" s="220">
        <v>4</v>
      </c>
      <c r="BD45" s="220">
        <v>32</v>
      </c>
      <c r="BE45" s="220">
        <v>200</v>
      </c>
      <c r="BF45" s="220"/>
      <c r="BG45" s="220"/>
      <c r="BH45" s="220"/>
      <c r="BI45" s="220" t="s">
        <v>1166</v>
      </c>
      <c r="BJ45" s="220" t="s">
        <v>671</v>
      </c>
      <c r="BK45" s="220" t="s">
        <v>961</v>
      </c>
      <c r="BL45" s="220" t="s">
        <v>956</v>
      </c>
      <c r="BM45" s="220" t="s">
        <v>963</v>
      </c>
      <c r="BN45" s="220"/>
    </row>
    <row r="46" spans="1:66" s="206" customFormat="1">
      <c r="A46" s="232" t="s">
        <v>630</v>
      </c>
      <c r="B46" s="220" t="s">
        <v>554</v>
      </c>
      <c r="C46" s="220">
        <v>8</v>
      </c>
      <c r="D46" s="220">
        <v>64</v>
      </c>
      <c r="E46" s="220">
        <v>200</v>
      </c>
      <c r="F46" s="220"/>
      <c r="G46" s="220"/>
      <c r="H46" s="220"/>
      <c r="I46" s="220"/>
      <c r="J46" s="220"/>
      <c r="K46" s="220"/>
      <c r="L46" s="220" t="s">
        <v>2773</v>
      </c>
      <c r="M46" s="220" t="s">
        <v>1167</v>
      </c>
      <c r="N46" s="220"/>
      <c r="O46" s="220"/>
      <c r="P46" s="220" t="s">
        <v>963</v>
      </c>
      <c r="Q46" s="220"/>
      <c r="S46" s="232" t="s">
        <v>717</v>
      </c>
      <c r="T46" s="220" t="s">
        <v>554</v>
      </c>
      <c r="U46" s="220">
        <v>4</v>
      </c>
      <c r="V46" s="220">
        <v>32</v>
      </c>
      <c r="W46" s="220">
        <v>200</v>
      </c>
      <c r="X46" s="220"/>
      <c r="Y46" s="220"/>
      <c r="Z46" s="220"/>
      <c r="AA46" s="220"/>
      <c r="AB46" s="220"/>
      <c r="AC46" s="220" t="s">
        <v>1167</v>
      </c>
      <c r="AD46" s="220" t="s">
        <v>2774</v>
      </c>
      <c r="AE46" s="220"/>
      <c r="AF46" s="220"/>
      <c r="AG46" s="220"/>
      <c r="AH46" s="220"/>
      <c r="AJ46" s="219"/>
      <c r="AK46" s="220"/>
      <c r="AL46" s="220"/>
      <c r="AM46" s="220"/>
      <c r="AN46" s="220"/>
      <c r="AO46" s="220"/>
      <c r="AP46" s="220"/>
      <c r="AQ46" s="220"/>
      <c r="AR46" s="220"/>
      <c r="AS46" s="220"/>
      <c r="AT46" s="220"/>
      <c r="AU46" s="220"/>
      <c r="AV46" s="220"/>
      <c r="AW46" s="220"/>
      <c r="AX46" s="220"/>
      <c r="AY46" s="220"/>
      <c r="BA46" s="232" t="s">
        <v>857</v>
      </c>
      <c r="BB46" s="220" t="s">
        <v>554</v>
      </c>
      <c r="BC46" s="220">
        <v>4</v>
      </c>
      <c r="BD46" s="220">
        <v>32</v>
      </c>
      <c r="BE46" s="220">
        <v>200</v>
      </c>
      <c r="BF46" s="220"/>
      <c r="BG46" s="220"/>
      <c r="BH46" s="220"/>
      <c r="BI46" s="220" t="s">
        <v>1167</v>
      </c>
      <c r="BJ46" s="220" t="s">
        <v>671</v>
      </c>
      <c r="BK46" s="220" t="s">
        <v>962</v>
      </c>
      <c r="BL46" s="220" t="s">
        <v>955</v>
      </c>
      <c r="BM46" s="220" t="s">
        <v>963</v>
      </c>
      <c r="BN46" s="220"/>
    </row>
    <row r="47" spans="1:66" s="206" customFormat="1">
      <c r="A47" s="232" t="s">
        <v>631</v>
      </c>
      <c r="B47" s="220" t="s">
        <v>554</v>
      </c>
      <c r="C47" s="220">
        <v>8</v>
      </c>
      <c r="D47" s="220">
        <v>64</v>
      </c>
      <c r="E47" s="220">
        <v>200</v>
      </c>
      <c r="F47" s="220"/>
      <c r="G47" s="220"/>
      <c r="H47" s="220"/>
      <c r="I47" s="220"/>
      <c r="J47" s="220"/>
      <c r="K47" s="220"/>
      <c r="L47" s="220" t="s">
        <v>2772</v>
      </c>
      <c r="M47" s="220" t="s">
        <v>1166</v>
      </c>
      <c r="N47" s="220"/>
      <c r="O47" s="220"/>
      <c r="P47" s="220" t="s">
        <v>963</v>
      </c>
      <c r="Q47" s="220"/>
      <c r="S47" s="232" t="s">
        <v>718</v>
      </c>
      <c r="T47" s="220" t="s">
        <v>554</v>
      </c>
      <c r="U47" s="220">
        <v>4</v>
      </c>
      <c r="V47" s="220">
        <v>32</v>
      </c>
      <c r="W47" s="220">
        <v>200</v>
      </c>
      <c r="X47" s="220"/>
      <c r="Y47" s="220"/>
      <c r="Z47" s="220"/>
      <c r="AA47" s="220"/>
      <c r="AB47" s="220"/>
      <c r="AC47" s="220" t="s">
        <v>1166</v>
      </c>
      <c r="AD47" s="220" t="s">
        <v>673</v>
      </c>
      <c r="AE47" s="220"/>
      <c r="AF47" s="220"/>
      <c r="AG47" s="220"/>
      <c r="AH47" s="220"/>
      <c r="AJ47" s="219"/>
      <c r="AK47" s="220"/>
      <c r="AL47" s="220"/>
      <c r="AM47" s="220"/>
      <c r="AN47" s="220"/>
      <c r="AO47" s="220"/>
      <c r="AP47" s="220"/>
      <c r="AQ47" s="220"/>
      <c r="AR47" s="220"/>
      <c r="AS47" s="220"/>
      <c r="AT47" s="220"/>
      <c r="AU47" s="220"/>
      <c r="AV47" s="220"/>
      <c r="AW47" s="220"/>
      <c r="AX47" s="220"/>
      <c r="AY47" s="220"/>
      <c r="BA47" s="232" t="s">
        <v>858</v>
      </c>
      <c r="BB47" s="220" t="s">
        <v>554</v>
      </c>
      <c r="BC47" s="220">
        <v>4</v>
      </c>
      <c r="BD47" s="220">
        <v>32</v>
      </c>
      <c r="BE47" s="220">
        <v>200</v>
      </c>
      <c r="BF47" s="220"/>
      <c r="BG47" s="220"/>
      <c r="BH47" s="220"/>
      <c r="BI47" s="220" t="s">
        <v>1166</v>
      </c>
      <c r="BJ47" s="220" t="s">
        <v>671</v>
      </c>
      <c r="BK47" s="220" t="s">
        <v>961</v>
      </c>
      <c r="BL47" s="220" t="s">
        <v>956</v>
      </c>
      <c r="BM47" s="220" t="s">
        <v>963</v>
      </c>
      <c r="BN47" s="220"/>
    </row>
    <row r="48" spans="1:66" s="206" customFormat="1">
      <c r="A48" s="232" t="s">
        <v>632</v>
      </c>
      <c r="B48" s="220" t="s">
        <v>554</v>
      </c>
      <c r="C48" s="220">
        <v>8</v>
      </c>
      <c r="D48" s="220">
        <v>64</v>
      </c>
      <c r="E48" s="220">
        <v>200</v>
      </c>
      <c r="F48" s="220"/>
      <c r="G48" s="220"/>
      <c r="H48" s="220"/>
      <c r="I48" s="220"/>
      <c r="J48" s="220"/>
      <c r="K48" s="220"/>
      <c r="L48" s="220" t="s">
        <v>2773</v>
      </c>
      <c r="M48" s="220" t="s">
        <v>1167</v>
      </c>
      <c r="N48" s="220"/>
      <c r="O48" s="220"/>
      <c r="P48" s="220" t="s">
        <v>963</v>
      </c>
      <c r="Q48" s="220"/>
      <c r="S48" s="232" t="s">
        <v>719</v>
      </c>
      <c r="T48" s="220" t="s">
        <v>554</v>
      </c>
      <c r="U48" s="220">
        <v>4</v>
      </c>
      <c r="V48" s="220">
        <v>32</v>
      </c>
      <c r="W48" s="220">
        <v>200</v>
      </c>
      <c r="X48" s="220"/>
      <c r="Y48" s="220"/>
      <c r="Z48" s="220"/>
      <c r="AA48" s="220"/>
      <c r="AB48" s="220"/>
      <c r="AC48" s="220" t="s">
        <v>1167</v>
      </c>
      <c r="AD48" s="220" t="s">
        <v>2774</v>
      </c>
      <c r="AE48" s="220"/>
      <c r="AF48" s="220"/>
      <c r="AG48" s="220"/>
      <c r="AH48" s="220"/>
      <c r="AJ48" s="219"/>
      <c r="AK48" s="220"/>
      <c r="AL48" s="220"/>
      <c r="AM48" s="220"/>
      <c r="AN48" s="220"/>
      <c r="AO48" s="220"/>
      <c r="AP48" s="220"/>
      <c r="AQ48" s="220"/>
      <c r="AR48" s="220"/>
      <c r="AS48" s="220"/>
      <c r="AT48" s="220"/>
      <c r="AU48" s="220"/>
      <c r="AV48" s="220"/>
      <c r="AW48" s="220"/>
      <c r="AX48" s="220"/>
      <c r="AY48" s="220"/>
      <c r="BA48" s="232" t="s">
        <v>859</v>
      </c>
      <c r="BB48" s="220" t="s">
        <v>554</v>
      </c>
      <c r="BC48" s="220">
        <v>4</v>
      </c>
      <c r="BD48" s="220">
        <v>32</v>
      </c>
      <c r="BE48" s="220">
        <v>200</v>
      </c>
      <c r="BF48" s="220"/>
      <c r="BG48" s="220"/>
      <c r="BH48" s="220"/>
      <c r="BI48" s="220" t="s">
        <v>1167</v>
      </c>
      <c r="BJ48" s="220" t="s">
        <v>671</v>
      </c>
      <c r="BK48" s="220" t="s">
        <v>962</v>
      </c>
      <c r="BL48" s="220" t="s">
        <v>955</v>
      </c>
      <c r="BM48" s="220" t="s">
        <v>963</v>
      </c>
      <c r="BN48" s="220"/>
    </row>
    <row r="49" spans="1:66" s="206" customFormat="1">
      <c r="A49" s="232" t="s">
        <v>633</v>
      </c>
      <c r="B49" s="220" t="s">
        <v>554</v>
      </c>
      <c r="C49" s="220">
        <v>8</v>
      </c>
      <c r="D49" s="220">
        <v>64</v>
      </c>
      <c r="E49" s="220">
        <v>200</v>
      </c>
      <c r="F49" s="220"/>
      <c r="G49" s="220"/>
      <c r="H49" s="220"/>
      <c r="I49" s="220"/>
      <c r="J49" s="220"/>
      <c r="K49" s="220"/>
      <c r="L49" s="220" t="s">
        <v>2772</v>
      </c>
      <c r="M49" s="220" t="s">
        <v>1166</v>
      </c>
      <c r="N49" s="220"/>
      <c r="O49" s="220"/>
      <c r="P49" s="220" t="s">
        <v>963</v>
      </c>
      <c r="Q49" s="220"/>
      <c r="S49" s="232" t="s">
        <v>720</v>
      </c>
      <c r="T49" s="220" t="s">
        <v>554</v>
      </c>
      <c r="U49" s="220">
        <v>4</v>
      </c>
      <c r="V49" s="220">
        <v>32</v>
      </c>
      <c r="W49" s="220">
        <v>200</v>
      </c>
      <c r="X49" s="220"/>
      <c r="Y49" s="220"/>
      <c r="Z49" s="220"/>
      <c r="AA49" s="220"/>
      <c r="AB49" s="220"/>
      <c r="AC49" s="220" t="s">
        <v>1166</v>
      </c>
      <c r="AD49" s="220" t="s">
        <v>673</v>
      </c>
      <c r="AE49" s="220"/>
      <c r="AF49" s="220"/>
      <c r="AG49" s="220"/>
      <c r="AH49" s="220"/>
      <c r="AJ49" s="219"/>
      <c r="AK49" s="220"/>
      <c r="AL49" s="220"/>
      <c r="AM49" s="220"/>
      <c r="AN49" s="220"/>
      <c r="AO49" s="220"/>
      <c r="AP49" s="220"/>
      <c r="AQ49" s="220"/>
      <c r="AR49" s="220"/>
      <c r="AS49" s="220"/>
      <c r="AT49" s="220"/>
      <c r="AU49" s="220"/>
      <c r="AV49" s="220"/>
      <c r="AW49" s="220"/>
      <c r="AX49" s="220"/>
      <c r="AY49" s="220"/>
      <c r="BA49" s="232" t="s">
        <v>860</v>
      </c>
      <c r="BB49" s="220" t="s">
        <v>554</v>
      </c>
      <c r="BC49" s="220">
        <v>4</v>
      </c>
      <c r="BD49" s="220">
        <v>32</v>
      </c>
      <c r="BE49" s="220">
        <v>200</v>
      </c>
      <c r="BF49" s="220"/>
      <c r="BG49" s="220"/>
      <c r="BH49" s="220"/>
      <c r="BI49" s="220" t="s">
        <v>1166</v>
      </c>
      <c r="BJ49" s="220" t="s">
        <v>671</v>
      </c>
      <c r="BK49" s="220" t="s">
        <v>961</v>
      </c>
      <c r="BL49" s="220" t="s">
        <v>956</v>
      </c>
      <c r="BM49" s="220" t="s">
        <v>963</v>
      </c>
      <c r="BN49" s="220"/>
    </row>
    <row r="50" spans="1:66" s="206" customFormat="1">
      <c r="A50" s="232" t="s">
        <v>634</v>
      </c>
      <c r="B50" s="220" t="s">
        <v>554</v>
      </c>
      <c r="C50" s="220">
        <v>8</v>
      </c>
      <c r="D50" s="220">
        <v>64</v>
      </c>
      <c r="E50" s="220">
        <v>200</v>
      </c>
      <c r="F50" s="220"/>
      <c r="G50" s="220"/>
      <c r="H50" s="220"/>
      <c r="I50" s="220"/>
      <c r="J50" s="220"/>
      <c r="K50" s="220"/>
      <c r="L50" s="220" t="s">
        <v>2773</v>
      </c>
      <c r="M50" s="220" t="s">
        <v>1167</v>
      </c>
      <c r="N50" s="220"/>
      <c r="O50" s="220"/>
      <c r="P50" s="220" t="s">
        <v>963</v>
      </c>
      <c r="Q50" s="220"/>
      <c r="S50" s="232" t="s">
        <v>721</v>
      </c>
      <c r="T50" s="220" t="s">
        <v>554</v>
      </c>
      <c r="U50" s="220">
        <v>4</v>
      </c>
      <c r="V50" s="220">
        <v>32</v>
      </c>
      <c r="W50" s="220">
        <v>200</v>
      </c>
      <c r="X50" s="220"/>
      <c r="Y50" s="220"/>
      <c r="Z50" s="220"/>
      <c r="AA50" s="220"/>
      <c r="AB50" s="220"/>
      <c r="AC50" s="220" t="s">
        <v>1167</v>
      </c>
      <c r="AD50" s="220" t="s">
        <v>2774</v>
      </c>
      <c r="AE50" s="220"/>
      <c r="AF50" s="220"/>
      <c r="AG50" s="220"/>
      <c r="AH50" s="220"/>
      <c r="AJ50" s="219"/>
      <c r="AK50" s="220"/>
      <c r="AL50" s="220"/>
      <c r="AM50" s="220"/>
      <c r="AN50" s="220"/>
      <c r="AO50" s="220"/>
      <c r="AP50" s="220"/>
      <c r="AQ50" s="220"/>
      <c r="AR50" s="220"/>
      <c r="AS50" s="220"/>
      <c r="AT50" s="220"/>
      <c r="AU50" s="220"/>
      <c r="AV50" s="220"/>
      <c r="AW50" s="220"/>
      <c r="AX50" s="220"/>
      <c r="AY50" s="220"/>
      <c r="BA50" s="232" t="s">
        <v>861</v>
      </c>
      <c r="BB50" s="220" t="s">
        <v>554</v>
      </c>
      <c r="BC50" s="220">
        <v>4</v>
      </c>
      <c r="BD50" s="220">
        <v>32</v>
      </c>
      <c r="BE50" s="220">
        <v>200</v>
      </c>
      <c r="BF50" s="220"/>
      <c r="BG50" s="220"/>
      <c r="BH50" s="220"/>
      <c r="BI50" s="220" t="s">
        <v>1167</v>
      </c>
      <c r="BJ50" s="220" t="s">
        <v>671</v>
      </c>
      <c r="BK50" s="220" t="s">
        <v>962</v>
      </c>
      <c r="BL50" s="220" t="s">
        <v>955</v>
      </c>
      <c r="BM50" s="220" t="s">
        <v>963</v>
      </c>
      <c r="BN50" s="220"/>
    </row>
    <row r="51" spans="1:66" s="206" customFormat="1">
      <c r="A51" s="232" t="s">
        <v>635</v>
      </c>
      <c r="B51" s="220" t="s">
        <v>554</v>
      </c>
      <c r="C51" s="220">
        <v>8</v>
      </c>
      <c r="D51" s="220">
        <v>64</v>
      </c>
      <c r="E51" s="220">
        <v>200</v>
      </c>
      <c r="F51" s="220"/>
      <c r="G51" s="220"/>
      <c r="H51" s="220"/>
      <c r="I51" s="220"/>
      <c r="J51" s="220"/>
      <c r="K51" s="220"/>
      <c r="L51" s="220" t="s">
        <v>2772</v>
      </c>
      <c r="M51" s="220" t="s">
        <v>1166</v>
      </c>
      <c r="N51" s="220"/>
      <c r="O51" s="220"/>
      <c r="P51" s="220" t="s">
        <v>963</v>
      </c>
      <c r="Q51" s="220"/>
      <c r="S51" s="232" t="s">
        <v>722</v>
      </c>
      <c r="T51" s="220" t="s">
        <v>554</v>
      </c>
      <c r="U51" s="220">
        <v>4</v>
      </c>
      <c r="V51" s="220">
        <v>32</v>
      </c>
      <c r="W51" s="220">
        <v>200</v>
      </c>
      <c r="X51" s="220"/>
      <c r="Y51" s="220"/>
      <c r="Z51" s="220"/>
      <c r="AA51" s="220"/>
      <c r="AB51" s="220"/>
      <c r="AC51" s="220" t="s">
        <v>1166</v>
      </c>
      <c r="AD51" s="220" t="s">
        <v>673</v>
      </c>
      <c r="AE51" s="220"/>
      <c r="AF51" s="220"/>
      <c r="AG51" s="220"/>
      <c r="AH51" s="220"/>
      <c r="AJ51" s="219"/>
      <c r="AK51" s="220"/>
      <c r="AL51" s="220"/>
      <c r="AM51" s="220"/>
      <c r="AN51" s="220"/>
      <c r="AO51" s="220"/>
      <c r="AP51" s="220"/>
      <c r="AQ51" s="220"/>
      <c r="AR51" s="220"/>
      <c r="AS51" s="220"/>
      <c r="AT51" s="220"/>
      <c r="AU51" s="220"/>
      <c r="AV51" s="220"/>
      <c r="AW51" s="220"/>
      <c r="AX51" s="220"/>
      <c r="AY51" s="220"/>
      <c r="BA51" s="232" t="s">
        <v>862</v>
      </c>
      <c r="BB51" s="220" t="s">
        <v>554</v>
      </c>
      <c r="BC51" s="220">
        <v>4</v>
      </c>
      <c r="BD51" s="220">
        <v>32</v>
      </c>
      <c r="BE51" s="220">
        <v>200</v>
      </c>
      <c r="BF51" s="220"/>
      <c r="BG51" s="220"/>
      <c r="BH51" s="220"/>
      <c r="BI51" s="220" t="s">
        <v>1166</v>
      </c>
      <c r="BJ51" s="220" t="s">
        <v>671</v>
      </c>
      <c r="BK51" s="220" t="s">
        <v>961</v>
      </c>
      <c r="BL51" s="220" t="s">
        <v>956</v>
      </c>
      <c r="BM51" s="220" t="s">
        <v>963</v>
      </c>
      <c r="BN51" s="220"/>
    </row>
    <row r="52" spans="1:66" s="206" customFormat="1">
      <c r="A52" s="232" t="s">
        <v>636</v>
      </c>
      <c r="B52" s="220" t="s">
        <v>554</v>
      </c>
      <c r="C52" s="220">
        <v>8</v>
      </c>
      <c r="D52" s="220">
        <v>64</v>
      </c>
      <c r="E52" s="220">
        <v>200</v>
      </c>
      <c r="F52" s="220"/>
      <c r="G52" s="220"/>
      <c r="H52" s="220"/>
      <c r="I52" s="220"/>
      <c r="J52" s="220"/>
      <c r="K52" s="220"/>
      <c r="L52" s="220" t="s">
        <v>2773</v>
      </c>
      <c r="M52" s="220" t="s">
        <v>1167</v>
      </c>
      <c r="N52" s="220"/>
      <c r="O52" s="220"/>
      <c r="P52" s="220" t="s">
        <v>963</v>
      </c>
      <c r="Q52" s="220"/>
      <c r="S52" s="232" t="s">
        <v>723</v>
      </c>
      <c r="T52" s="220" t="s">
        <v>554</v>
      </c>
      <c r="U52" s="220">
        <v>4</v>
      </c>
      <c r="V52" s="220">
        <v>32</v>
      </c>
      <c r="W52" s="220">
        <v>200</v>
      </c>
      <c r="X52" s="220"/>
      <c r="Y52" s="220"/>
      <c r="Z52" s="220"/>
      <c r="AA52" s="220"/>
      <c r="AB52" s="220"/>
      <c r="AC52" s="220" t="s">
        <v>1167</v>
      </c>
      <c r="AD52" s="220" t="s">
        <v>2774</v>
      </c>
      <c r="AE52" s="220"/>
      <c r="AF52" s="220"/>
      <c r="AG52" s="220"/>
      <c r="AH52" s="220"/>
      <c r="AJ52" s="219"/>
      <c r="AK52" s="220"/>
      <c r="AL52" s="220"/>
      <c r="AM52" s="220"/>
      <c r="AN52" s="220"/>
      <c r="AO52" s="220"/>
      <c r="AP52" s="220"/>
      <c r="AQ52" s="220"/>
      <c r="AR52" s="220"/>
      <c r="AS52" s="220"/>
      <c r="AT52" s="220"/>
      <c r="AU52" s="220"/>
      <c r="AV52" s="220"/>
      <c r="AW52" s="220"/>
      <c r="AX52" s="220"/>
      <c r="AY52" s="220"/>
      <c r="BA52" s="232" t="s">
        <v>863</v>
      </c>
      <c r="BB52" s="220" t="s">
        <v>554</v>
      </c>
      <c r="BC52" s="220">
        <v>4</v>
      </c>
      <c r="BD52" s="220">
        <v>32</v>
      </c>
      <c r="BE52" s="220">
        <v>200</v>
      </c>
      <c r="BF52" s="220"/>
      <c r="BG52" s="220"/>
      <c r="BH52" s="220"/>
      <c r="BI52" s="220" t="s">
        <v>1167</v>
      </c>
      <c r="BJ52" s="220" t="s">
        <v>671</v>
      </c>
      <c r="BK52" s="220" t="s">
        <v>962</v>
      </c>
      <c r="BL52" s="220" t="s">
        <v>955</v>
      </c>
      <c r="BM52" s="220" t="s">
        <v>963</v>
      </c>
      <c r="BN52" s="220"/>
    </row>
    <row r="53" spans="1:66" s="206" customFormat="1">
      <c r="A53" s="232" t="s">
        <v>637</v>
      </c>
      <c r="B53" s="220" t="s">
        <v>554</v>
      </c>
      <c r="C53" s="220">
        <v>8</v>
      </c>
      <c r="D53" s="220">
        <v>64</v>
      </c>
      <c r="E53" s="220">
        <v>200</v>
      </c>
      <c r="F53" s="220"/>
      <c r="G53" s="220"/>
      <c r="H53" s="220"/>
      <c r="I53" s="220"/>
      <c r="J53" s="220"/>
      <c r="K53" s="220"/>
      <c r="L53" s="220" t="s">
        <v>2772</v>
      </c>
      <c r="M53" s="220" t="s">
        <v>1166</v>
      </c>
      <c r="N53" s="220"/>
      <c r="O53" s="220"/>
      <c r="P53" s="220" t="s">
        <v>963</v>
      </c>
      <c r="Q53" s="220"/>
      <c r="S53" s="232" t="s">
        <v>724</v>
      </c>
      <c r="T53" s="220" t="s">
        <v>554</v>
      </c>
      <c r="U53" s="220">
        <v>4</v>
      </c>
      <c r="V53" s="220">
        <v>32</v>
      </c>
      <c r="W53" s="220">
        <v>200</v>
      </c>
      <c r="X53" s="220"/>
      <c r="Y53" s="220"/>
      <c r="Z53" s="220"/>
      <c r="AA53" s="220"/>
      <c r="AB53" s="220"/>
      <c r="AC53" s="220" t="s">
        <v>1166</v>
      </c>
      <c r="AD53" s="220" t="s">
        <v>673</v>
      </c>
      <c r="AE53" s="220"/>
      <c r="AF53" s="220"/>
      <c r="AG53" s="220"/>
      <c r="AH53" s="220"/>
      <c r="AJ53" s="219"/>
      <c r="AK53" s="220"/>
      <c r="AL53" s="220"/>
      <c r="AM53" s="220"/>
      <c r="AN53" s="220"/>
      <c r="AO53" s="220"/>
      <c r="AP53" s="220"/>
      <c r="AQ53" s="220"/>
      <c r="AR53" s="220"/>
      <c r="AS53" s="220"/>
      <c r="AT53" s="220"/>
      <c r="AU53" s="220"/>
      <c r="AV53" s="220"/>
      <c r="AW53" s="220"/>
      <c r="AX53" s="220"/>
      <c r="AY53" s="220"/>
      <c r="BA53" s="232" t="s">
        <v>864</v>
      </c>
      <c r="BB53" s="220" t="s">
        <v>554</v>
      </c>
      <c r="BC53" s="220">
        <v>4</v>
      </c>
      <c r="BD53" s="220">
        <v>32</v>
      </c>
      <c r="BE53" s="220">
        <v>200</v>
      </c>
      <c r="BF53" s="220"/>
      <c r="BG53" s="220"/>
      <c r="BH53" s="220"/>
      <c r="BI53" s="220" t="s">
        <v>1166</v>
      </c>
      <c r="BJ53" s="220" t="s">
        <v>672</v>
      </c>
      <c r="BK53" s="220" t="s">
        <v>961</v>
      </c>
      <c r="BL53" s="220" t="s">
        <v>956</v>
      </c>
      <c r="BM53" s="220" t="s">
        <v>963</v>
      </c>
      <c r="BN53" s="220"/>
    </row>
    <row r="54" spans="1:66" s="206" customFormat="1">
      <c r="A54" s="232" t="s">
        <v>638</v>
      </c>
      <c r="B54" s="220" t="s">
        <v>554</v>
      </c>
      <c r="C54" s="220">
        <v>8</v>
      </c>
      <c r="D54" s="220">
        <v>64</v>
      </c>
      <c r="E54" s="220">
        <v>200</v>
      </c>
      <c r="F54" s="220"/>
      <c r="G54" s="220"/>
      <c r="H54" s="220"/>
      <c r="I54" s="220"/>
      <c r="J54" s="220"/>
      <c r="K54" s="220"/>
      <c r="L54" s="220" t="s">
        <v>2773</v>
      </c>
      <c r="M54" s="220" t="s">
        <v>1167</v>
      </c>
      <c r="N54" s="220"/>
      <c r="O54" s="220"/>
      <c r="P54" s="220" t="s">
        <v>963</v>
      </c>
      <c r="Q54" s="220"/>
      <c r="S54" s="232" t="s">
        <v>725</v>
      </c>
      <c r="T54" s="220" t="s">
        <v>554</v>
      </c>
      <c r="U54" s="220">
        <v>4</v>
      </c>
      <c r="V54" s="220">
        <v>32</v>
      </c>
      <c r="W54" s="220">
        <v>200</v>
      </c>
      <c r="X54" s="220"/>
      <c r="Y54" s="220"/>
      <c r="Z54" s="220"/>
      <c r="AA54" s="220"/>
      <c r="AB54" s="220"/>
      <c r="AC54" s="220" t="s">
        <v>1167</v>
      </c>
      <c r="AD54" s="220" t="s">
        <v>2774</v>
      </c>
      <c r="AE54" s="220"/>
      <c r="AF54" s="220"/>
      <c r="AG54" s="220"/>
      <c r="AH54" s="220"/>
      <c r="AJ54" s="219"/>
      <c r="AK54" s="220"/>
      <c r="AL54" s="220"/>
      <c r="AM54" s="220"/>
      <c r="AN54" s="220"/>
      <c r="AO54" s="220"/>
      <c r="AP54" s="220"/>
      <c r="AQ54" s="220"/>
      <c r="AR54" s="220"/>
      <c r="AS54" s="220"/>
      <c r="AT54" s="220"/>
      <c r="AU54" s="220"/>
      <c r="AV54" s="220"/>
      <c r="AW54" s="220"/>
      <c r="AX54" s="220"/>
      <c r="AY54" s="220"/>
      <c r="BA54" s="232" t="s">
        <v>865</v>
      </c>
      <c r="BB54" s="220" t="s">
        <v>554</v>
      </c>
      <c r="BC54" s="220">
        <v>4</v>
      </c>
      <c r="BD54" s="220">
        <v>32</v>
      </c>
      <c r="BE54" s="220">
        <v>200</v>
      </c>
      <c r="BF54" s="220"/>
      <c r="BG54" s="220"/>
      <c r="BH54" s="220"/>
      <c r="BI54" s="220" t="s">
        <v>1167</v>
      </c>
      <c r="BJ54" s="220" t="s">
        <v>672</v>
      </c>
      <c r="BK54" s="220" t="s">
        <v>962</v>
      </c>
      <c r="BL54" s="220" t="s">
        <v>955</v>
      </c>
      <c r="BM54" s="220" t="s">
        <v>963</v>
      </c>
      <c r="BN54" s="220"/>
    </row>
    <row r="55" spans="1:66" s="206" customFormat="1">
      <c r="A55" s="232" t="s">
        <v>639</v>
      </c>
      <c r="B55" s="220" t="s">
        <v>554</v>
      </c>
      <c r="C55" s="220">
        <v>8</v>
      </c>
      <c r="D55" s="220">
        <v>64</v>
      </c>
      <c r="E55" s="220">
        <v>200</v>
      </c>
      <c r="F55" s="220"/>
      <c r="G55" s="220"/>
      <c r="H55" s="220"/>
      <c r="I55" s="220"/>
      <c r="J55" s="220"/>
      <c r="K55" s="220"/>
      <c r="L55" s="220" t="s">
        <v>2772</v>
      </c>
      <c r="M55" s="220" t="s">
        <v>1166</v>
      </c>
      <c r="N55" s="220"/>
      <c r="O55" s="220"/>
      <c r="P55" s="220" t="s">
        <v>963</v>
      </c>
      <c r="Q55" s="220"/>
      <c r="S55" s="232" t="s">
        <v>726</v>
      </c>
      <c r="T55" s="220" t="s">
        <v>554</v>
      </c>
      <c r="U55" s="220">
        <v>4</v>
      </c>
      <c r="V55" s="220">
        <v>32</v>
      </c>
      <c r="W55" s="220">
        <v>200</v>
      </c>
      <c r="X55" s="220"/>
      <c r="Y55" s="220"/>
      <c r="Z55" s="220"/>
      <c r="AA55" s="220"/>
      <c r="AB55" s="220"/>
      <c r="AC55" s="220" t="s">
        <v>1166</v>
      </c>
      <c r="AD55" s="220" t="s">
        <v>673</v>
      </c>
      <c r="AE55" s="220"/>
      <c r="AF55" s="220"/>
      <c r="AG55" s="220"/>
      <c r="AH55" s="220"/>
      <c r="AJ55" s="219"/>
      <c r="AK55" s="220"/>
      <c r="AL55" s="220"/>
      <c r="AM55" s="220"/>
      <c r="AN55" s="220"/>
      <c r="AO55" s="220"/>
      <c r="AP55" s="220"/>
      <c r="AQ55" s="220"/>
      <c r="AR55" s="220"/>
      <c r="AS55" s="220"/>
      <c r="AT55" s="220"/>
      <c r="AU55" s="220"/>
      <c r="AV55" s="220"/>
      <c r="AW55" s="220"/>
      <c r="AX55" s="220"/>
      <c r="AY55" s="220"/>
      <c r="BA55" s="232" t="s">
        <v>866</v>
      </c>
      <c r="BB55" s="220" t="s">
        <v>554</v>
      </c>
      <c r="BC55" s="220">
        <v>4</v>
      </c>
      <c r="BD55" s="220">
        <v>32</v>
      </c>
      <c r="BE55" s="220">
        <v>200</v>
      </c>
      <c r="BF55" s="220"/>
      <c r="BG55" s="220"/>
      <c r="BH55" s="220"/>
      <c r="BI55" s="220" t="s">
        <v>1166</v>
      </c>
      <c r="BJ55" s="220" t="s">
        <v>672</v>
      </c>
      <c r="BK55" s="220" t="s">
        <v>961</v>
      </c>
      <c r="BL55" s="220" t="s">
        <v>956</v>
      </c>
      <c r="BM55" s="220" t="s">
        <v>963</v>
      </c>
      <c r="BN55" s="220"/>
    </row>
    <row r="56" spans="1:66" s="206" customFormat="1">
      <c r="A56" s="232" t="s">
        <v>640</v>
      </c>
      <c r="B56" s="220" t="s">
        <v>554</v>
      </c>
      <c r="C56" s="220">
        <v>8</v>
      </c>
      <c r="D56" s="220">
        <v>64</v>
      </c>
      <c r="E56" s="220">
        <v>200</v>
      </c>
      <c r="F56" s="220"/>
      <c r="G56" s="220"/>
      <c r="H56" s="220"/>
      <c r="I56" s="220"/>
      <c r="J56" s="220"/>
      <c r="K56" s="220"/>
      <c r="L56" s="220" t="s">
        <v>2773</v>
      </c>
      <c r="M56" s="220" t="s">
        <v>1167</v>
      </c>
      <c r="N56" s="220"/>
      <c r="O56" s="220"/>
      <c r="P56" s="220" t="s">
        <v>963</v>
      </c>
      <c r="Q56" s="220"/>
      <c r="S56" s="232" t="s">
        <v>727</v>
      </c>
      <c r="T56" s="220" t="s">
        <v>554</v>
      </c>
      <c r="U56" s="220">
        <v>4</v>
      </c>
      <c r="V56" s="220">
        <v>32</v>
      </c>
      <c r="W56" s="220">
        <v>200</v>
      </c>
      <c r="X56" s="220"/>
      <c r="Y56" s="220"/>
      <c r="Z56" s="220"/>
      <c r="AA56" s="220"/>
      <c r="AB56" s="220"/>
      <c r="AC56" s="220" t="s">
        <v>1167</v>
      </c>
      <c r="AD56" s="220" t="s">
        <v>2774</v>
      </c>
      <c r="AE56" s="220"/>
      <c r="AF56" s="220"/>
      <c r="AG56" s="220"/>
      <c r="AH56" s="220"/>
      <c r="AJ56" s="219"/>
      <c r="AK56" s="220"/>
      <c r="AL56" s="220"/>
      <c r="AM56" s="220"/>
      <c r="AN56" s="220"/>
      <c r="AO56" s="220"/>
      <c r="AP56" s="220"/>
      <c r="AQ56" s="220"/>
      <c r="AR56" s="220"/>
      <c r="AS56" s="220"/>
      <c r="AT56" s="220"/>
      <c r="AU56" s="220"/>
      <c r="AV56" s="220"/>
      <c r="AW56" s="220"/>
      <c r="AX56" s="220"/>
      <c r="AY56" s="220"/>
      <c r="BA56" s="232" t="s">
        <v>867</v>
      </c>
      <c r="BB56" s="220" t="s">
        <v>554</v>
      </c>
      <c r="BC56" s="220">
        <v>4</v>
      </c>
      <c r="BD56" s="220">
        <v>32</v>
      </c>
      <c r="BE56" s="220">
        <v>200</v>
      </c>
      <c r="BF56" s="220"/>
      <c r="BG56" s="220"/>
      <c r="BH56" s="220"/>
      <c r="BI56" s="220" t="s">
        <v>1167</v>
      </c>
      <c r="BJ56" s="220" t="s">
        <v>672</v>
      </c>
      <c r="BK56" s="220" t="s">
        <v>962</v>
      </c>
      <c r="BL56" s="220" t="s">
        <v>955</v>
      </c>
      <c r="BM56" s="220" t="s">
        <v>963</v>
      </c>
      <c r="BN56" s="220"/>
    </row>
    <row r="57" spans="1:66" s="206" customFormat="1">
      <c r="A57" s="232" t="s">
        <v>641</v>
      </c>
      <c r="B57" s="220" t="s">
        <v>554</v>
      </c>
      <c r="C57" s="220">
        <v>8</v>
      </c>
      <c r="D57" s="220">
        <v>64</v>
      </c>
      <c r="E57" s="220">
        <v>200</v>
      </c>
      <c r="F57" s="220"/>
      <c r="G57" s="220"/>
      <c r="H57" s="220"/>
      <c r="I57" s="220"/>
      <c r="J57" s="220"/>
      <c r="K57" s="220"/>
      <c r="L57" s="220" t="s">
        <v>2772</v>
      </c>
      <c r="M57" s="220" t="s">
        <v>1166</v>
      </c>
      <c r="N57" s="220"/>
      <c r="O57" s="220"/>
      <c r="P57" s="220" t="s">
        <v>963</v>
      </c>
      <c r="Q57" s="220"/>
      <c r="S57" s="232" t="s">
        <v>728</v>
      </c>
      <c r="T57" s="220" t="s">
        <v>554</v>
      </c>
      <c r="U57" s="220">
        <v>4</v>
      </c>
      <c r="V57" s="220">
        <v>32</v>
      </c>
      <c r="W57" s="220">
        <v>200</v>
      </c>
      <c r="X57" s="220"/>
      <c r="Y57" s="220"/>
      <c r="Z57" s="220"/>
      <c r="AA57" s="220"/>
      <c r="AB57" s="220"/>
      <c r="AC57" s="220" t="s">
        <v>1166</v>
      </c>
      <c r="AD57" s="220" t="s">
        <v>673</v>
      </c>
      <c r="AE57" s="220"/>
      <c r="AF57" s="220"/>
      <c r="AG57" s="220"/>
      <c r="AH57" s="220"/>
      <c r="AJ57" s="219"/>
      <c r="AK57" s="220"/>
      <c r="AL57" s="220"/>
      <c r="AM57" s="220"/>
      <c r="AN57" s="220"/>
      <c r="AO57" s="220"/>
      <c r="AP57" s="220"/>
      <c r="AQ57" s="220"/>
      <c r="AR57" s="220"/>
      <c r="AS57" s="220"/>
      <c r="AT57" s="220"/>
      <c r="AU57" s="220"/>
      <c r="AV57" s="220"/>
      <c r="AW57" s="220"/>
      <c r="AX57" s="220"/>
      <c r="AY57" s="220"/>
      <c r="BA57" s="232" t="s">
        <v>868</v>
      </c>
      <c r="BB57" s="220" t="s">
        <v>554</v>
      </c>
      <c r="BC57" s="220">
        <v>4</v>
      </c>
      <c r="BD57" s="220">
        <v>32</v>
      </c>
      <c r="BE57" s="220">
        <v>200</v>
      </c>
      <c r="BF57" s="220"/>
      <c r="BG57" s="220"/>
      <c r="BH57" s="220"/>
      <c r="BI57" s="220" t="s">
        <v>1166</v>
      </c>
      <c r="BJ57" s="220" t="s">
        <v>672</v>
      </c>
      <c r="BK57" s="220" t="s">
        <v>961</v>
      </c>
      <c r="BL57" s="220" t="s">
        <v>956</v>
      </c>
      <c r="BM57" s="220" t="s">
        <v>963</v>
      </c>
      <c r="BN57" s="220"/>
    </row>
    <row r="58" spans="1:66" s="206" customFormat="1">
      <c r="A58" s="232" t="s">
        <v>642</v>
      </c>
      <c r="B58" s="220" t="s">
        <v>554</v>
      </c>
      <c r="C58" s="220">
        <v>8</v>
      </c>
      <c r="D58" s="220">
        <v>64</v>
      </c>
      <c r="E58" s="220">
        <v>200</v>
      </c>
      <c r="F58" s="220"/>
      <c r="G58" s="220"/>
      <c r="H58" s="220"/>
      <c r="I58" s="220"/>
      <c r="J58" s="220"/>
      <c r="K58" s="220"/>
      <c r="L58" s="220" t="s">
        <v>2773</v>
      </c>
      <c r="M58" s="220" t="s">
        <v>1167</v>
      </c>
      <c r="N58" s="220"/>
      <c r="O58" s="220"/>
      <c r="P58" s="220" t="s">
        <v>963</v>
      </c>
      <c r="Q58" s="220"/>
      <c r="S58" s="232" t="s">
        <v>729</v>
      </c>
      <c r="T58" s="220" t="s">
        <v>554</v>
      </c>
      <c r="U58" s="220">
        <v>4</v>
      </c>
      <c r="V58" s="220">
        <v>32</v>
      </c>
      <c r="W58" s="220">
        <v>200</v>
      </c>
      <c r="X58" s="220"/>
      <c r="Y58" s="220"/>
      <c r="Z58" s="220"/>
      <c r="AA58" s="220"/>
      <c r="AB58" s="220"/>
      <c r="AC58" s="220" t="s">
        <v>1167</v>
      </c>
      <c r="AD58" s="220" t="s">
        <v>2774</v>
      </c>
      <c r="AE58" s="220"/>
      <c r="AF58" s="220"/>
      <c r="AG58" s="220"/>
      <c r="AH58" s="220"/>
      <c r="AJ58" s="219"/>
      <c r="AK58" s="220"/>
      <c r="AL58" s="220"/>
      <c r="AM58" s="220"/>
      <c r="AN58" s="220"/>
      <c r="AO58" s="220"/>
      <c r="AP58" s="220"/>
      <c r="AQ58" s="220"/>
      <c r="AR58" s="220"/>
      <c r="AS58" s="220"/>
      <c r="AT58" s="220"/>
      <c r="AU58" s="220"/>
      <c r="AV58" s="220"/>
      <c r="AW58" s="220"/>
      <c r="AX58" s="220"/>
      <c r="AY58" s="220"/>
      <c r="BA58" s="232" t="s">
        <v>869</v>
      </c>
      <c r="BB58" s="220" t="s">
        <v>554</v>
      </c>
      <c r="BC58" s="220">
        <v>4</v>
      </c>
      <c r="BD58" s="220">
        <v>32</v>
      </c>
      <c r="BE58" s="220">
        <v>200</v>
      </c>
      <c r="BF58" s="220"/>
      <c r="BG58" s="220"/>
      <c r="BH58" s="220"/>
      <c r="BI58" s="220" t="s">
        <v>1167</v>
      </c>
      <c r="BJ58" s="220" t="s">
        <v>672</v>
      </c>
      <c r="BK58" s="220" t="s">
        <v>962</v>
      </c>
      <c r="BL58" s="220" t="s">
        <v>955</v>
      </c>
      <c r="BM58" s="220" t="s">
        <v>963</v>
      </c>
      <c r="BN58" s="220"/>
    </row>
    <row r="59" spans="1:66" s="206" customFormat="1">
      <c r="A59" s="232" t="s">
        <v>643</v>
      </c>
      <c r="B59" s="220" t="s">
        <v>554</v>
      </c>
      <c r="C59" s="220">
        <v>8</v>
      </c>
      <c r="D59" s="220">
        <v>64</v>
      </c>
      <c r="E59" s="220">
        <v>200</v>
      </c>
      <c r="F59" s="220"/>
      <c r="G59" s="220"/>
      <c r="H59" s="220"/>
      <c r="I59" s="220"/>
      <c r="J59" s="220"/>
      <c r="K59" s="220"/>
      <c r="L59" s="220" t="s">
        <v>2772</v>
      </c>
      <c r="M59" s="220" t="s">
        <v>1166</v>
      </c>
      <c r="N59" s="220"/>
      <c r="O59" s="220"/>
      <c r="P59" s="220" t="s">
        <v>963</v>
      </c>
      <c r="Q59" s="220"/>
      <c r="S59" s="232" t="s">
        <v>730</v>
      </c>
      <c r="T59" s="220" t="s">
        <v>554</v>
      </c>
      <c r="U59" s="220">
        <v>4</v>
      </c>
      <c r="V59" s="220">
        <v>32</v>
      </c>
      <c r="W59" s="220">
        <v>200</v>
      </c>
      <c r="X59" s="220"/>
      <c r="Y59" s="220"/>
      <c r="Z59" s="220"/>
      <c r="AA59" s="220"/>
      <c r="AB59" s="220"/>
      <c r="AC59" s="220" t="s">
        <v>1166</v>
      </c>
      <c r="AD59" s="220" t="s">
        <v>673</v>
      </c>
      <c r="AE59" s="220"/>
      <c r="AF59" s="220"/>
      <c r="AG59" s="220"/>
      <c r="AH59" s="220"/>
      <c r="AJ59" s="219"/>
      <c r="AK59" s="220"/>
      <c r="AL59" s="220"/>
      <c r="AM59" s="220"/>
      <c r="AN59" s="220"/>
      <c r="AO59" s="220"/>
      <c r="AP59" s="220"/>
      <c r="AQ59" s="220"/>
      <c r="AR59" s="220"/>
      <c r="AS59" s="220"/>
      <c r="AT59" s="220"/>
      <c r="AU59" s="220"/>
      <c r="AV59" s="220"/>
      <c r="AW59" s="220"/>
      <c r="AX59" s="220"/>
      <c r="AY59" s="220"/>
      <c r="BA59" s="232" t="s">
        <v>870</v>
      </c>
      <c r="BB59" s="220" t="s">
        <v>554</v>
      </c>
      <c r="BC59" s="220">
        <v>4</v>
      </c>
      <c r="BD59" s="220">
        <v>32</v>
      </c>
      <c r="BE59" s="220">
        <v>200</v>
      </c>
      <c r="BF59" s="220"/>
      <c r="BG59" s="220"/>
      <c r="BH59" s="220"/>
      <c r="BI59" s="220" t="s">
        <v>1166</v>
      </c>
      <c r="BJ59" s="220" t="s">
        <v>672</v>
      </c>
      <c r="BK59" s="220" t="s">
        <v>961</v>
      </c>
      <c r="BL59" s="220" t="s">
        <v>956</v>
      </c>
      <c r="BM59" s="220" t="s">
        <v>963</v>
      </c>
      <c r="BN59" s="220"/>
    </row>
    <row r="60" spans="1:66" s="206" customFormat="1">
      <c r="A60" s="232" t="s">
        <v>644</v>
      </c>
      <c r="B60" s="220" t="s">
        <v>554</v>
      </c>
      <c r="C60" s="220">
        <v>8</v>
      </c>
      <c r="D60" s="220">
        <v>64</v>
      </c>
      <c r="E60" s="220">
        <v>200</v>
      </c>
      <c r="F60" s="220"/>
      <c r="G60" s="220"/>
      <c r="H60" s="220"/>
      <c r="I60" s="220"/>
      <c r="J60" s="220"/>
      <c r="K60" s="220"/>
      <c r="L60" s="220" t="s">
        <v>2773</v>
      </c>
      <c r="M60" s="220" t="s">
        <v>1167</v>
      </c>
      <c r="N60" s="220"/>
      <c r="O60" s="220"/>
      <c r="P60" s="220" t="s">
        <v>963</v>
      </c>
      <c r="Q60" s="220"/>
      <c r="S60" s="232" t="s">
        <v>731</v>
      </c>
      <c r="T60" s="220" t="s">
        <v>554</v>
      </c>
      <c r="U60" s="220">
        <v>4</v>
      </c>
      <c r="V60" s="220">
        <v>32</v>
      </c>
      <c r="W60" s="220">
        <v>200</v>
      </c>
      <c r="X60" s="220"/>
      <c r="Y60" s="220"/>
      <c r="Z60" s="220"/>
      <c r="AA60" s="220"/>
      <c r="AB60" s="220"/>
      <c r="AC60" s="220" t="s">
        <v>1167</v>
      </c>
      <c r="AD60" s="220" t="s">
        <v>2774</v>
      </c>
      <c r="AE60" s="220"/>
      <c r="AF60" s="220"/>
      <c r="AG60" s="220"/>
      <c r="AH60" s="220"/>
      <c r="AJ60" s="219"/>
      <c r="AK60" s="220"/>
      <c r="AL60" s="220"/>
      <c r="AM60" s="220"/>
      <c r="AN60" s="220"/>
      <c r="AO60" s="220"/>
      <c r="AP60" s="220"/>
      <c r="AQ60" s="220"/>
      <c r="AR60" s="220"/>
      <c r="AS60" s="220"/>
      <c r="AT60" s="220"/>
      <c r="AU60" s="220"/>
      <c r="AV60" s="220"/>
      <c r="AW60" s="220"/>
      <c r="AX60" s="220"/>
      <c r="AY60" s="220"/>
      <c r="BA60" s="232" t="s">
        <v>871</v>
      </c>
      <c r="BB60" s="220" t="s">
        <v>554</v>
      </c>
      <c r="BC60" s="220">
        <v>4</v>
      </c>
      <c r="BD60" s="220">
        <v>32</v>
      </c>
      <c r="BE60" s="220">
        <v>200</v>
      </c>
      <c r="BF60" s="220"/>
      <c r="BG60" s="220"/>
      <c r="BH60" s="220"/>
      <c r="BI60" s="220" t="s">
        <v>1167</v>
      </c>
      <c r="BJ60" s="220" t="s">
        <v>672</v>
      </c>
      <c r="BK60" s="220" t="s">
        <v>962</v>
      </c>
      <c r="BL60" s="220" t="s">
        <v>955</v>
      </c>
      <c r="BM60" s="220" t="s">
        <v>963</v>
      </c>
      <c r="BN60" s="220"/>
    </row>
    <row r="61" spans="1:66" s="206" customFormat="1">
      <c r="A61" s="232" t="s">
        <v>645</v>
      </c>
      <c r="B61" s="220" t="s">
        <v>554</v>
      </c>
      <c r="C61" s="220">
        <v>8</v>
      </c>
      <c r="D61" s="220">
        <v>64</v>
      </c>
      <c r="E61" s="220">
        <v>200</v>
      </c>
      <c r="F61" s="220"/>
      <c r="G61" s="220"/>
      <c r="H61" s="220"/>
      <c r="I61" s="220"/>
      <c r="J61" s="220"/>
      <c r="K61" s="220"/>
      <c r="L61" s="220" t="s">
        <v>2772</v>
      </c>
      <c r="M61" s="220" t="s">
        <v>1166</v>
      </c>
      <c r="N61" s="220"/>
      <c r="O61" s="220"/>
      <c r="P61" s="220" t="s">
        <v>963</v>
      </c>
      <c r="Q61" s="220"/>
      <c r="S61" s="232" t="s">
        <v>732</v>
      </c>
      <c r="T61" s="220" t="s">
        <v>554</v>
      </c>
      <c r="U61" s="220">
        <v>4</v>
      </c>
      <c r="V61" s="220">
        <v>32</v>
      </c>
      <c r="W61" s="220">
        <v>200</v>
      </c>
      <c r="X61" s="220"/>
      <c r="Y61" s="220"/>
      <c r="Z61" s="220"/>
      <c r="AA61" s="220"/>
      <c r="AB61" s="220"/>
      <c r="AC61" s="220" t="s">
        <v>1166</v>
      </c>
      <c r="AD61" s="220" t="s">
        <v>673</v>
      </c>
      <c r="AE61" s="220"/>
      <c r="AF61" s="220"/>
      <c r="AG61" s="220"/>
      <c r="AH61" s="220"/>
      <c r="AJ61" s="219"/>
      <c r="AK61" s="220"/>
      <c r="AL61" s="220"/>
      <c r="AM61" s="220"/>
      <c r="AN61" s="220"/>
      <c r="AO61" s="220"/>
      <c r="AP61" s="220"/>
      <c r="AQ61" s="220"/>
      <c r="AR61" s="220"/>
      <c r="AS61" s="220"/>
      <c r="AT61" s="220"/>
      <c r="AU61" s="220"/>
      <c r="AV61" s="220"/>
      <c r="AW61" s="220"/>
      <c r="AX61" s="220"/>
      <c r="AY61" s="220"/>
      <c r="BA61" s="232" t="s">
        <v>872</v>
      </c>
      <c r="BB61" s="220" t="s">
        <v>554</v>
      </c>
      <c r="BC61" s="220">
        <v>4</v>
      </c>
      <c r="BD61" s="220">
        <v>32</v>
      </c>
      <c r="BE61" s="220">
        <v>200</v>
      </c>
      <c r="BF61" s="220"/>
      <c r="BG61" s="220"/>
      <c r="BH61" s="220"/>
      <c r="BI61" s="220" t="s">
        <v>1166</v>
      </c>
      <c r="BJ61" s="220" t="s">
        <v>672</v>
      </c>
      <c r="BK61" s="220" t="s">
        <v>961</v>
      </c>
      <c r="BL61" s="220" t="s">
        <v>956</v>
      </c>
      <c r="BM61" s="220" t="s">
        <v>963</v>
      </c>
      <c r="BN61" s="220"/>
    </row>
    <row r="62" spans="1:66" s="206" customFormat="1">
      <c r="A62" s="232" t="s">
        <v>646</v>
      </c>
      <c r="B62" s="220" t="s">
        <v>554</v>
      </c>
      <c r="C62" s="220">
        <v>8</v>
      </c>
      <c r="D62" s="220">
        <v>64</v>
      </c>
      <c r="E62" s="220">
        <v>200</v>
      </c>
      <c r="F62" s="220"/>
      <c r="G62" s="220"/>
      <c r="H62" s="220"/>
      <c r="I62" s="220"/>
      <c r="J62" s="220"/>
      <c r="K62" s="220"/>
      <c r="L62" s="220" t="s">
        <v>2773</v>
      </c>
      <c r="M62" s="220" t="s">
        <v>1167</v>
      </c>
      <c r="N62" s="220"/>
      <c r="O62" s="220"/>
      <c r="P62" s="220" t="s">
        <v>963</v>
      </c>
      <c r="Q62" s="220"/>
      <c r="S62" s="232" t="s">
        <v>733</v>
      </c>
      <c r="T62" s="220" t="s">
        <v>554</v>
      </c>
      <c r="U62" s="220">
        <v>4</v>
      </c>
      <c r="V62" s="220">
        <v>32</v>
      </c>
      <c r="W62" s="220">
        <v>200</v>
      </c>
      <c r="X62" s="220"/>
      <c r="Y62" s="220"/>
      <c r="Z62" s="220"/>
      <c r="AA62" s="220"/>
      <c r="AB62" s="220"/>
      <c r="AC62" s="220" t="s">
        <v>1167</v>
      </c>
      <c r="AD62" s="220" t="s">
        <v>2774</v>
      </c>
      <c r="AE62" s="220"/>
      <c r="AF62" s="220"/>
      <c r="AG62" s="220"/>
      <c r="AH62" s="220"/>
      <c r="AJ62" s="219"/>
      <c r="AK62" s="220"/>
      <c r="AL62" s="220"/>
      <c r="AM62" s="220"/>
      <c r="AN62" s="220"/>
      <c r="AO62" s="220"/>
      <c r="AP62" s="220"/>
      <c r="AQ62" s="220"/>
      <c r="AR62" s="220"/>
      <c r="AS62" s="220"/>
      <c r="AT62" s="220"/>
      <c r="AU62" s="220"/>
      <c r="AV62" s="220"/>
      <c r="AW62" s="220"/>
      <c r="AX62" s="220"/>
      <c r="AY62" s="220"/>
      <c r="BA62" s="232" t="s">
        <v>873</v>
      </c>
      <c r="BB62" s="220" t="s">
        <v>554</v>
      </c>
      <c r="BC62" s="220">
        <v>4</v>
      </c>
      <c r="BD62" s="220">
        <v>32</v>
      </c>
      <c r="BE62" s="220">
        <v>200</v>
      </c>
      <c r="BF62" s="220"/>
      <c r="BG62" s="220"/>
      <c r="BH62" s="220"/>
      <c r="BI62" s="220" t="s">
        <v>1167</v>
      </c>
      <c r="BJ62" s="220" t="s">
        <v>672</v>
      </c>
      <c r="BK62" s="220" t="s">
        <v>962</v>
      </c>
      <c r="BL62" s="220" t="s">
        <v>955</v>
      </c>
      <c r="BM62" s="220" t="s">
        <v>963</v>
      </c>
      <c r="BN62" s="220"/>
    </row>
    <row r="63" spans="1:66" s="206" customFormat="1">
      <c r="A63" s="232" t="s">
        <v>647</v>
      </c>
      <c r="B63" s="220" t="s">
        <v>554</v>
      </c>
      <c r="C63" s="220">
        <v>8</v>
      </c>
      <c r="D63" s="220">
        <v>64</v>
      </c>
      <c r="E63" s="220">
        <v>200</v>
      </c>
      <c r="F63" s="220"/>
      <c r="G63" s="220"/>
      <c r="H63" s="220"/>
      <c r="I63" s="220"/>
      <c r="J63" s="220"/>
      <c r="K63" s="220"/>
      <c r="L63" s="220" t="s">
        <v>2772</v>
      </c>
      <c r="M63" s="220" t="s">
        <v>1166</v>
      </c>
      <c r="N63" s="220"/>
      <c r="O63" s="220"/>
      <c r="P63" s="220" t="s">
        <v>963</v>
      </c>
      <c r="Q63" s="220"/>
      <c r="S63" s="232" t="s">
        <v>734</v>
      </c>
      <c r="T63" s="220" t="s">
        <v>554</v>
      </c>
      <c r="U63" s="220">
        <v>4</v>
      </c>
      <c r="V63" s="220">
        <v>32</v>
      </c>
      <c r="W63" s="220">
        <v>200</v>
      </c>
      <c r="X63" s="220"/>
      <c r="Y63" s="220"/>
      <c r="Z63" s="220"/>
      <c r="AA63" s="220"/>
      <c r="AB63" s="220"/>
      <c r="AC63" s="220" t="s">
        <v>1166</v>
      </c>
      <c r="AD63" s="220" t="s">
        <v>673</v>
      </c>
      <c r="AE63" s="220"/>
      <c r="AF63" s="220"/>
      <c r="AG63" s="220"/>
      <c r="AH63" s="220"/>
      <c r="AJ63" s="219"/>
      <c r="AK63" s="220"/>
      <c r="AL63" s="220"/>
      <c r="AM63" s="220"/>
      <c r="AN63" s="220"/>
      <c r="AO63" s="220"/>
      <c r="AP63" s="220"/>
      <c r="AQ63" s="220"/>
      <c r="AR63" s="220"/>
      <c r="AS63" s="220"/>
      <c r="AT63" s="220"/>
      <c r="AU63" s="220"/>
      <c r="AV63" s="220"/>
      <c r="AW63" s="220"/>
      <c r="AX63" s="220"/>
      <c r="AY63" s="220"/>
      <c r="BA63" s="232" t="s">
        <v>874</v>
      </c>
      <c r="BB63" s="220" t="s">
        <v>554</v>
      </c>
      <c r="BC63" s="220">
        <v>4</v>
      </c>
      <c r="BD63" s="220">
        <v>32</v>
      </c>
      <c r="BE63" s="220">
        <v>200</v>
      </c>
      <c r="BF63" s="220"/>
      <c r="BG63" s="220"/>
      <c r="BH63" s="220"/>
      <c r="BI63" s="220" t="s">
        <v>1166</v>
      </c>
      <c r="BJ63" s="220" t="s">
        <v>672</v>
      </c>
      <c r="BK63" s="220" t="s">
        <v>961</v>
      </c>
      <c r="BL63" s="220" t="s">
        <v>956</v>
      </c>
      <c r="BM63" s="220" t="s">
        <v>963</v>
      </c>
      <c r="BN63" s="220"/>
    </row>
    <row r="64" spans="1:66" s="206" customFormat="1">
      <c r="A64" s="232" t="s">
        <v>648</v>
      </c>
      <c r="B64" s="220" t="s">
        <v>554</v>
      </c>
      <c r="C64" s="220">
        <v>8</v>
      </c>
      <c r="D64" s="220">
        <v>64</v>
      </c>
      <c r="E64" s="220">
        <v>200</v>
      </c>
      <c r="F64" s="220"/>
      <c r="G64" s="220"/>
      <c r="H64" s="220"/>
      <c r="I64" s="220"/>
      <c r="J64" s="220"/>
      <c r="K64" s="220"/>
      <c r="L64" s="220" t="s">
        <v>2773</v>
      </c>
      <c r="M64" s="220" t="s">
        <v>1167</v>
      </c>
      <c r="N64" s="220"/>
      <c r="O64" s="220"/>
      <c r="P64" s="220" t="s">
        <v>963</v>
      </c>
      <c r="Q64" s="220"/>
      <c r="S64" s="232" t="s">
        <v>735</v>
      </c>
      <c r="T64" s="220" t="s">
        <v>554</v>
      </c>
      <c r="U64" s="220">
        <v>4</v>
      </c>
      <c r="V64" s="220">
        <v>32</v>
      </c>
      <c r="W64" s="220">
        <v>200</v>
      </c>
      <c r="X64" s="220"/>
      <c r="Y64" s="220"/>
      <c r="Z64" s="220"/>
      <c r="AA64" s="220"/>
      <c r="AB64" s="220"/>
      <c r="AC64" s="220" t="s">
        <v>1167</v>
      </c>
      <c r="AD64" s="220" t="s">
        <v>2774</v>
      </c>
      <c r="AE64" s="220"/>
      <c r="AF64" s="220"/>
      <c r="AG64" s="220"/>
      <c r="AH64" s="220"/>
      <c r="AJ64" s="219"/>
      <c r="AK64" s="220"/>
      <c r="AL64" s="220"/>
      <c r="AM64" s="220"/>
      <c r="AN64" s="220"/>
      <c r="AO64" s="220"/>
      <c r="AP64" s="220"/>
      <c r="AQ64" s="220"/>
      <c r="AR64" s="220"/>
      <c r="AS64" s="220"/>
      <c r="AT64" s="220"/>
      <c r="AU64" s="220"/>
      <c r="AV64" s="220"/>
      <c r="AW64" s="220"/>
      <c r="AX64" s="220"/>
      <c r="AY64" s="220"/>
      <c r="BA64" s="232" t="s">
        <v>875</v>
      </c>
      <c r="BB64" s="220" t="s">
        <v>554</v>
      </c>
      <c r="BC64" s="220">
        <v>4</v>
      </c>
      <c r="BD64" s="220">
        <v>32</v>
      </c>
      <c r="BE64" s="220">
        <v>200</v>
      </c>
      <c r="BF64" s="220"/>
      <c r="BG64" s="220"/>
      <c r="BH64" s="220"/>
      <c r="BI64" s="220" t="s">
        <v>1167</v>
      </c>
      <c r="BJ64" s="220" t="s">
        <v>672</v>
      </c>
      <c r="BK64" s="220" t="s">
        <v>962</v>
      </c>
      <c r="BL64" s="220" t="s">
        <v>955</v>
      </c>
      <c r="BM64" s="220" t="s">
        <v>963</v>
      </c>
      <c r="BN64" s="220"/>
    </row>
    <row r="65" spans="1:66" s="206" customFormat="1">
      <c r="A65" s="232" t="s">
        <v>649</v>
      </c>
      <c r="B65" s="220" t="s">
        <v>554</v>
      </c>
      <c r="C65" s="220">
        <v>8</v>
      </c>
      <c r="D65" s="220">
        <v>64</v>
      </c>
      <c r="E65" s="220">
        <v>200</v>
      </c>
      <c r="F65" s="220"/>
      <c r="G65" s="220"/>
      <c r="H65" s="220"/>
      <c r="I65" s="220"/>
      <c r="J65" s="220"/>
      <c r="K65" s="220"/>
      <c r="L65" s="220" t="s">
        <v>2772</v>
      </c>
      <c r="M65" s="220" t="s">
        <v>1166</v>
      </c>
      <c r="N65" s="220"/>
      <c r="O65" s="220"/>
      <c r="P65" s="220" t="s">
        <v>963</v>
      </c>
      <c r="Q65" s="220"/>
      <c r="S65" s="232" t="s">
        <v>736</v>
      </c>
      <c r="T65" s="220" t="s">
        <v>554</v>
      </c>
      <c r="U65" s="220">
        <v>4</v>
      </c>
      <c r="V65" s="220">
        <v>32</v>
      </c>
      <c r="W65" s="220">
        <v>200</v>
      </c>
      <c r="X65" s="220"/>
      <c r="Y65" s="220"/>
      <c r="Z65" s="220"/>
      <c r="AA65" s="220"/>
      <c r="AB65" s="220"/>
      <c r="AC65" s="220" t="s">
        <v>1166</v>
      </c>
      <c r="AD65" s="220" t="s">
        <v>673</v>
      </c>
      <c r="AE65" s="220"/>
      <c r="AF65" s="220"/>
      <c r="AG65" s="220"/>
      <c r="AH65" s="220"/>
      <c r="AJ65" s="219"/>
      <c r="AK65" s="220"/>
      <c r="AL65" s="220"/>
      <c r="AM65" s="220"/>
      <c r="AN65" s="220"/>
      <c r="AO65" s="220"/>
      <c r="AP65" s="220"/>
      <c r="AQ65" s="220"/>
      <c r="AR65" s="220"/>
      <c r="AS65" s="220"/>
      <c r="AT65" s="220"/>
      <c r="AU65" s="220"/>
      <c r="AV65" s="220"/>
      <c r="AW65" s="220"/>
      <c r="AX65" s="220"/>
      <c r="AY65" s="220"/>
      <c r="BA65" s="232" t="s">
        <v>876</v>
      </c>
      <c r="BB65" s="220" t="s">
        <v>554</v>
      </c>
      <c r="BC65" s="220">
        <v>4</v>
      </c>
      <c r="BD65" s="220">
        <v>32</v>
      </c>
      <c r="BE65" s="220">
        <v>200</v>
      </c>
      <c r="BF65" s="220"/>
      <c r="BG65" s="220"/>
      <c r="BH65" s="220"/>
      <c r="BI65" s="220" t="s">
        <v>1166</v>
      </c>
      <c r="BJ65" s="220" t="s">
        <v>672</v>
      </c>
      <c r="BK65" s="220" t="s">
        <v>961</v>
      </c>
      <c r="BL65" s="220" t="s">
        <v>956</v>
      </c>
      <c r="BM65" s="220" t="s">
        <v>963</v>
      </c>
      <c r="BN65" s="220"/>
    </row>
    <row r="66" spans="1:66" s="206" customFormat="1">
      <c r="A66" s="232" t="s">
        <v>650</v>
      </c>
      <c r="B66" s="220" t="s">
        <v>554</v>
      </c>
      <c r="C66" s="220">
        <v>8</v>
      </c>
      <c r="D66" s="220">
        <v>64</v>
      </c>
      <c r="E66" s="220">
        <v>200</v>
      </c>
      <c r="F66" s="220"/>
      <c r="G66" s="220"/>
      <c r="H66" s="220"/>
      <c r="I66" s="220"/>
      <c r="J66" s="220"/>
      <c r="K66" s="220"/>
      <c r="L66" s="220" t="s">
        <v>2773</v>
      </c>
      <c r="M66" s="220" t="s">
        <v>1167</v>
      </c>
      <c r="N66" s="220"/>
      <c r="O66" s="220"/>
      <c r="P66" s="220" t="s">
        <v>963</v>
      </c>
      <c r="Q66" s="220"/>
      <c r="S66" s="232" t="s">
        <v>737</v>
      </c>
      <c r="T66" s="220" t="s">
        <v>554</v>
      </c>
      <c r="U66" s="220">
        <v>4</v>
      </c>
      <c r="V66" s="220">
        <v>32</v>
      </c>
      <c r="W66" s="220">
        <v>200</v>
      </c>
      <c r="X66" s="220"/>
      <c r="Y66" s="220"/>
      <c r="Z66" s="220"/>
      <c r="AA66" s="220"/>
      <c r="AB66" s="220"/>
      <c r="AC66" s="220" t="s">
        <v>1167</v>
      </c>
      <c r="AD66" s="220" t="s">
        <v>2774</v>
      </c>
      <c r="AE66" s="220"/>
      <c r="AF66" s="220"/>
      <c r="AG66" s="220"/>
      <c r="AH66" s="220"/>
      <c r="AJ66" s="219"/>
      <c r="AK66" s="220"/>
      <c r="AL66" s="220"/>
      <c r="AM66" s="220"/>
      <c r="AN66" s="220"/>
      <c r="AO66" s="220"/>
      <c r="AP66" s="220"/>
      <c r="AQ66" s="220"/>
      <c r="AR66" s="220"/>
      <c r="AS66" s="220"/>
      <c r="AT66" s="220"/>
      <c r="AU66" s="220"/>
      <c r="AV66" s="220"/>
      <c r="AW66" s="220"/>
      <c r="AX66" s="220"/>
      <c r="AY66" s="220"/>
      <c r="BA66" s="232" t="s">
        <v>877</v>
      </c>
      <c r="BB66" s="220" t="s">
        <v>554</v>
      </c>
      <c r="BC66" s="220">
        <v>4</v>
      </c>
      <c r="BD66" s="220">
        <v>32</v>
      </c>
      <c r="BE66" s="220">
        <v>200</v>
      </c>
      <c r="BF66" s="220"/>
      <c r="BG66" s="220"/>
      <c r="BH66" s="220"/>
      <c r="BI66" s="220" t="s">
        <v>1167</v>
      </c>
      <c r="BJ66" s="220" t="s">
        <v>672</v>
      </c>
      <c r="BK66" s="220" t="s">
        <v>962</v>
      </c>
      <c r="BL66" s="220" t="s">
        <v>955</v>
      </c>
      <c r="BM66" s="220" t="s">
        <v>963</v>
      </c>
      <c r="BN66" s="220"/>
    </row>
    <row r="67" spans="1:66" s="206" customFormat="1">
      <c r="A67" s="232" t="s">
        <v>651</v>
      </c>
      <c r="B67" s="220" t="s">
        <v>554</v>
      </c>
      <c r="C67" s="220">
        <v>8</v>
      </c>
      <c r="D67" s="220">
        <v>64</v>
      </c>
      <c r="E67" s="220">
        <v>200</v>
      </c>
      <c r="F67" s="220"/>
      <c r="G67" s="220"/>
      <c r="H67" s="220"/>
      <c r="I67" s="220"/>
      <c r="J67" s="220"/>
      <c r="K67" s="220"/>
      <c r="L67" s="220" t="s">
        <v>2772</v>
      </c>
      <c r="M67" s="220" t="s">
        <v>1166</v>
      </c>
      <c r="N67" s="220"/>
      <c r="O67" s="220"/>
      <c r="P67" s="220" t="s">
        <v>963</v>
      </c>
      <c r="Q67" s="220"/>
      <c r="S67" s="232" t="s">
        <v>738</v>
      </c>
      <c r="T67" s="220" t="s">
        <v>554</v>
      </c>
      <c r="U67" s="220">
        <v>4</v>
      </c>
      <c r="V67" s="220">
        <v>32</v>
      </c>
      <c r="W67" s="220">
        <v>200</v>
      </c>
      <c r="X67" s="220"/>
      <c r="Y67" s="220"/>
      <c r="Z67" s="220"/>
      <c r="AA67" s="220"/>
      <c r="AB67" s="220"/>
      <c r="AC67" s="220" t="s">
        <v>1166</v>
      </c>
      <c r="AD67" s="220" t="s">
        <v>673</v>
      </c>
      <c r="AE67" s="220"/>
      <c r="AF67" s="220"/>
      <c r="AG67" s="220"/>
      <c r="AH67" s="220"/>
      <c r="AJ67" s="219"/>
      <c r="AK67" s="220"/>
      <c r="AL67" s="220"/>
      <c r="AM67" s="220"/>
      <c r="AN67" s="220"/>
      <c r="AO67" s="220"/>
      <c r="AP67" s="220"/>
      <c r="AQ67" s="220"/>
      <c r="AR67" s="220"/>
      <c r="AS67" s="220"/>
      <c r="AT67" s="220"/>
      <c r="AU67" s="220"/>
      <c r="AV67" s="220"/>
      <c r="AW67" s="220"/>
      <c r="AX67" s="220"/>
      <c r="AY67" s="220"/>
      <c r="BA67" s="232" t="s">
        <v>878</v>
      </c>
      <c r="BB67" s="220" t="s">
        <v>554</v>
      </c>
      <c r="BC67" s="220">
        <v>4</v>
      </c>
      <c r="BD67" s="220">
        <v>32</v>
      </c>
      <c r="BE67" s="220">
        <v>200</v>
      </c>
      <c r="BF67" s="220"/>
      <c r="BG67" s="220"/>
      <c r="BH67" s="220"/>
      <c r="BI67" s="220" t="s">
        <v>1166</v>
      </c>
      <c r="BJ67" s="220" t="s">
        <v>672</v>
      </c>
      <c r="BK67" s="220" t="s">
        <v>961</v>
      </c>
      <c r="BL67" s="220" t="s">
        <v>956</v>
      </c>
      <c r="BM67" s="220" t="s">
        <v>963</v>
      </c>
      <c r="BN67" s="220"/>
    </row>
    <row r="68" spans="1:66" s="206" customFormat="1">
      <c r="A68" s="232" t="s">
        <v>652</v>
      </c>
      <c r="B68" s="220" t="s">
        <v>554</v>
      </c>
      <c r="C68" s="220">
        <v>8</v>
      </c>
      <c r="D68" s="220">
        <v>64</v>
      </c>
      <c r="E68" s="220">
        <v>200</v>
      </c>
      <c r="F68" s="220"/>
      <c r="G68" s="220"/>
      <c r="H68" s="220"/>
      <c r="I68" s="220"/>
      <c r="J68" s="220"/>
      <c r="K68" s="220"/>
      <c r="L68" s="220" t="s">
        <v>2773</v>
      </c>
      <c r="M68" s="220" t="s">
        <v>1167</v>
      </c>
      <c r="N68" s="220"/>
      <c r="O68" s="220"/>
      <c r="P68" s="220" t="s">
        <v>963</v>
      </c>
      <c r="Q68" s="220"/>
      <c r="S68" s="232" t="s">
        <v>739</v>
      </c>
      <c r="T68" s="220" t="s">
        <v>554</v>
      </c>
      <c r="U68" s="220">
        <v>4</v>
      </c>
      <c r="V68" s="220">
        <v>32</v>
      </c>
      <c r="W68" s="220">
        <v>200</v>
      </c>
      <c r="X68" s="220"/>
      <c r="Y68" s="220"/>
      <c r="Z68" s="220"/>
      <c r="AA68" s="220"/>
      <c r="AB68" s="220"/>
      <c r="AC68" s="220" t="s">
        <v>1167</v>
      </c>
      <c r="AD68" s="220" t="s">
        <v>2774</v>
      </c>
      <c r="AE68" s="220"/>
      <c r="AF68" s="220"/>
      <c r="AG68" s="220"/>
      <c r="AH68" s="220"/>
      <c r="AJ68" s="219"/>
      <c r="AK68" s="220"/>
      <c r="AL68" s="220"/>
      <c r="AM68" s="220"/>
      <c r="AN68" s="220"/>
      <c r="AO68" s="220"/>
      <c r="AP68" s="220"/>
      <c r="AQ68" s="220"/>
      <c r="AR68" s="220"/>
      <c r="AS68" s="220"/>
      <c r="AT68" s="220"/>
      <c r="AU68" s="220"/>
      <c r="AV68" s="220"/>
      <c r="AW68" s="220"/>
      <c r="AX68" s="220"/>
      <c r="AY68" s="220"/>
      <c r="BA68" s="232" t="s">
        <v>879</v>
      </c>
      <c r="BB68" s="220" t="s">
        <v>554</v>
      </c>
      <c r="BC68" s="220">
        <v>4</v>
      </c>
      <c r="BD68" s="220">
        <v>32</v>
      </c>
      <c r="BE68" s="220">
        <v>200</v>
      </c>
      <c r="BF68" s="220"/>
      <c r="BG68" s="220"/>
      <c r="BH68" s="220"/>
      <c r="BI68" s="220" t="s">
        <v>1167</v>
      </c>
      <c r="BJ68" s="220" t="s">
        <v>672</v>
      </c>
      <c r="BK68" s="220" t="s">
        <v>962</v>
      </c>
      <c r="BL68" s="220" t="s">
        <v>955</v>
      </c>
      <c r="BM68" s="220" t="s">
        <v>963</v>
      </c>
      <c r="BN68" s="220"/>
    </row>
    <row r="69" spans="1:66" s="206" customFormat="1">
      <c r="A69" s="232" t="s">
        <v>653</v>
      </c>
      <c r="B69" s="220" t="s">
        <v>554</v>
      </c>
      <c r="C69" s="220">
        <v>8</v>
      </c>
      <c r="D69" s="220">
        <v>64</v>
      </c>
      <c r="E69" s="220">
        <v>200</v>
      </c>
      <c r="F69" s="220"/>
      <c r="G69" s="220"/>
      <c r="H69" s="220"/>
      <c r="I69" s="220"/>
      <c r="J69" s="220"/>
      <c r="K69" s="220"/>
      <c r="L69" s="220" t="s">
        <v>2772</v>
      </c>
      <c r="M69" s="220" t="s">
        <v>1166</v>
      </c>
      <c r="N69" s="220"/>
      <c r="O69" s="220"/>
      <c r="P69" s="220" t="s">
        <v>963</v>
      </c>
      <c r="Q69" s="220"/>
      <c r="S69" s="232" t="s">
        <v>740</v>
      </c>
      <c r="T69" s="220" t="s">
        <v>554</v>
      </c>
      <c r="U69" s="220">
        <v>4</v>
      </c>
      <c r="V69" s="220">
        <v>32</v>
      </c>
      <c r="W69" s="220">
        <v>200</v>
      </c>
      <c r="X69" s="220"/>
      <c r="Y69" s="220"/>
      <c r="Z69" s="220"/>
      <c r="AA69" s="220"/>
      <c r="AB69" s="220"/>
      <c r="AC69" s="220" t="s">
        <v>1166</v>
      </c>
      <c r="AD69" s="220" t="s">
        <v>673</v>
      </c>
      <c r="AE69" s="220"/>
      <c r="AF69" s="220"/>
      <c r="AG69" s="220"/>
      <c r="AH69" s="220"/>
      <c r="AJ69" s="219"/>
      <c r="AK69" s="220"/>
      <c r="AL69" s="220"/>
      <c r="AM69" s="220"/>
      <c r="AN69" s="220"/>
      <c r="AO69" s="220"/>
      <c r="AP69" s="220"/>
      <c r="AQ69" s="220"/>
      <c r="AR69" s="220"/>
      <c r="AS69" s="220"/>
      <c r="AT69" s="220"/>
      <c r="AU69" s="220"/>
      <c r="AV69" s="220"/>
      <c r="AW69" s="220"/>
      <c r="AX69" s="220"/>
      <c r="AY69" s="220"/>
      <c r="BA69" s="232" t="s">
        <v>880</v>
      </c>
      <c r="BB69" s="220" t="s">
        <v>554</v>
      </c>
      <c r="BC69" s="220">
        <v>4</v>
      </c>
      <c r="BD69" s="220">
        <v>32</v>
      </c>
      <c r="BE69" s="220">
        <v>200</v>
      </c>
      <c r="BF69" s="220"/>
      <c r="BG69" s="220"/>
      <c r="BH69" s="220"/>
      <c r="BI69" s="220" t="s">
        <v>1166</v>
      </c>
      <c r="BJ69" s="220" t="s">
        <v>672</v>
      </c>
      <c r="BK69" s="220" t="s">
        <v>961</v>
      </c>
      <c r="BL69" s="220" t="s">
        <v>956</v>
      </c>
      <c r="BM69" s="220" t="s">
        <v>963</v>
      </c>
      <c r="BN69" s="220"/>
    </row>
    <row r="70" spans="1:66" s="206" customFormat="1">
      <c r="A70" s="232" t="s">
        <v>654</v>
      </c>
      <c r="B70" s="220" t="s">
        <v>554</v>
      </c>
      <c r="C70" s="220">
        <v>8</v>
      </c>
      <c r="D70" s="220">
        <v>64</v>
      </c>
      <c r="E70" s="220">
        <v>200</v>
      </c>
      <c r="F70" s="220"/>
      <c r="G70" s="220"/>
      <c r="H70" s="220"/>
      <c r="I70" s="220"/>
      <c r="J70" s="220"/>
      <c r="K70" s="220"/>
      <c r="L70" s="220" t="s">
        <v>2773</v>
      </c>
      <c r="M70" s="220" t="s">
        <v>1167</v>
      </c>
      <c r="N70" s="220"/>
      <c r="O70" s="220"/>
      <c r="P70" s="220" t="s">
        <v>963</v>
      </c>
      <c r="Q70" s="220"/>
      <c r="S70" s="232" t="s">
        <v>741</v>
      </c>
      <c r="T70" s="220" t="s">
        <v>554</v>
      </c>
      <c r="U70" s="220">
        <v>4</v>
      </c>
      <c r="V70" s="220">
        <v>32</v>
      </c>
      <c r="W70" s="220">
        <v>200</v>
      </c>
      <c r="X70" s="220"/>
      <c r="Y70" s="220"/>
      <c r="Z70" s="220"/>
      <c r="AA70" s="220"/>
      <c r="AB70" s="220"/>
      <c r="AC70" s="220" t="s">
        <v>1167</v>
      </c>
      <c r="AD70" s="220" t="s">
        <v>2774</v>
      </c>
      <c r="AE70" s="220"/>
      <c r="AF70" s="220"/>
      <c r="AG70" s="220"/>
      <c r="AH70" s="220"/>
      <c r="AJ70" s="219"/>
      <c r="AK70" s="220"/>
      <c r="AL70" s="220"/>
      <c r="AM70" s="220"/>
      <c r="AN70" s="220"/>
      <c r="AO70" s="220"/>
      <c r="AP70" s="220"/>
      <c r="AQ70" s="220"/>
      <c r="AR70" s="220"/>
      <c r="AS70" s="220"/>
      <c r="AT70" s="220"/>
      <c r="AU70" s="220"/>
      <c r="AV70" s="220"/>
      <c r="AW70" s="220"/>
      <c r="AX70" s="220"/>
      <c r="AY70" s="220"/>
      <c r="BA70" s="232" t="s">
        <v>881</v>
      </c>
      <c r="BB70" s="220" t="s">
        <v>554</v>
      </c>
      <c r="BC70" s="220">
        <v>4</v>
      </c>
      <c r="BD70" s="220">
        <v>32</v>
      </c>
      <c r="BE70" s="220">
        <v>200</v>
      </c>
      <c r="BF70" s="220"/>
      <c r="BG70" s="220"/>
      <c r="BH70" s="220"/>
      <c r="BI70" s="220" t="s">
        <v>1167</v>
      </c>
      <c r="BJ70" s="220" t="s">
        <v>672</v>
      </c>
      <c r="BK70" s="220" t="s">
        <v>962</v>
      </c>
      <c r="BL70" s="220" t="s">
        <v>955</v>
      </c>
      <c r="BM70" s="220" t="s">
        <v>963</v>
      </c>
      <c r="BN70" s="220"/>
    </row>
    <row r="71" spans="1:66" s="206" customFormat="1">
      <c r="A71" s="232" t="s">
        <v>655</v>
      </c>
      <c r="B71" s="220" t="s">
        <v>554</v>
      </c>
      <c r="C71" s="220">
        <v>8</v>
      </c>
      <c r="D71" s="220">
        <v>64</v>
      </c>
      <c r="E71" s="220">
        <v>200</v>
      </c>
      <c r="F71" s="220"/>
      <c r="G71" s="220"/>
      <c r="H71" s="220"/>
      <c r="I71" s="220"/>
      <c r="J71" s="220"/>
      <c r="K71" s="220"/>
      <c r="L71" s="220" t="s">
        <v>2772</v>
      </c>
      <c r="M71" s="220" t="s">
        <v>1166</v>
      </c>
      <c r="N71" s="220"/>
      <c r="O71" s="220"/>
      <c r="P71" s="220" t="s">
        <v>963</v>
      </c>
      <c r="Q71" s="220"/>
      <c r="S71" s="232" t="s">
        <v>742</v>
      </c>
      <c r="T71" s="220" t="s">
        <v>554</v>
      </c>
      <c r="U71" s="220">
        <v>4</v>
      </c>
      <c r="V71" s="220">
        <v>32</v>
      </c>
      <c r="W71" s="220">
        <v>200</v>
      </c>
      <c r="X71" s="220"/>
      <c r="Y71" s="220"/>
      <c r="Z71" s="220"/>
      <c r="AA71" s="220"/>
      <c r="AB71" s="220"/>
      <c r="AC71" s="220" t="s">
        <v>1166</v>
      </c>
      <c r="AD71" s="220" t="s">
        <v>673</v>
      </c>
      <c r="AE71" s="220"/>
      <c r="AF71" s="220"/>
      <c r="AG71" s="220"/>
      <c r="AH71" s="220"/>
      <c r="AJ71" s="219"/>
      <c r="AK71" s="220"/>
      <c r="AL71" s="220"/>
      <c r="AM71" s="220"/>
      <c r="AN71" s="220"/>
      <c r="AO71" s="220"/>
      <c r="AP71" s="220"/>
      <c r="AQ71" s="220"/>
      <c r="AR71" s="220"/>
      <c r="AS71" s="220"/>
      <c r="AT71" s="220"/>
      <c r="AU71" s="220"/>
      <c r="AV71" s="220"/>
      <c r="AW71" s="220"/>
      <c r="AX71" s="220"/>
      <c r="AY71" s="220"/>
      <c r="BA71" s="232" t="s">
        <v>882</v>
      </c>
      <c r="BB71" s="220" t="s">
        <v>554</v>
      </c>
      <c r="BC71" s="220">
        <v>4</v>
      </c>
      <c r="BD71" s="220">
        <v>32</v>
      </c>
      <c r="BE71" s="220">
        <v>200</v>
      </c>
      <c r="BF71" s="220"/>
      <c r="BG71" s="220"/>
      <c r="BH71" s="220"/>
      <c r="BI71" s="220" t="s">
        <v>1166</v>
      </c>
      <c r="BJ71" s="220" t="s">
        <v>672</v>
      </c>
      <c r="BK71" s="220" t="s">
        <v>961</v>
      </c>
      <c r="BL71" s="220" t="s">
        <v>956</v>
      </c>
      <c r="BM71" s="220" t="s">
        <v>963</v>
      </c>
      <c r="BN71" s="220"/>
    </row>
    <row r="72" spans="1:66" s="206" customFormat="1">
      <c r="A72" s="232" t="s">
        <v>656</v>
      </c>
      <c r="B72" s="220" t="s">
        <v>554</v>
      </c>
      <c r="C72" s="220">
        <v>8</v>
      </c>
      <c r="D72" s="220">
        <v>64</v>
      </c>
      <c r="E72" s="220">
        <v>200</v>
      </c>
      <c r="F72" s="220"/>
      <c r="G72" s="220"/>
      <c r="H72" s="220"/>
      <c r="I72" s="220"/>
      <c r="J72" s="220"/>
      <c r="K72" s="220"/>
      <c r="L72" s="220" t="s">
        <v>2773</v>
      </c>
      <c r="M72" s="220" t="s">
        <v>1167</v>
      </c>
      <c r="N72" s="220"/>
      <c r="O72" s="220"/>
      <c r="P72" s="220" t="s">
        <v>963</v>
      </c>
      <c r="Q72" s="220"/>
      <c r="S72" s="232" t="s">
        <v>743</v>
      </c>
      <c r="T72" s="220" t="s">
        <v>554</v>
      </c>
      <c r="U72" s="220">
        <v>4</v>
      </c>
      <c r="V72" s="220">
        <v>32</v>
      </c>
      <c r="W72" s="220">
        <v>200</v>
      </c>
      <c r="X72" s="220"/>
      <c r="Y72" s="220"/>
      <c r="Z72" s="220"/>
      <c r="AA72" s="220"/>
      <c r="AB72" s="220"/>
      <c r="AC72" s="220" t="s">
        <v>1167</v>
      </c>
      <c r="AD72" s="220" t="s">
        <v>2774</v>
      </c>
      <c r="AE72" s="220"/>
      <c r="AF72" s="220"/>
      <c r="AG72" s="220"/>
      <c r="AH72" s="220"/>
      <c r="AJ72" s="219"/>
      <c r="AK72" s="220"/>
      <c r="AL72" s="220"/>
      <c r="AM72" s="220"/>
      <c r="AN72" s="220"/>
      <c r="AO72" s="220"/>
      <c r="AP72" s="220"/>
      <c r="AQ72" s="220"/>
      <c r="AR72" s="220"/>
      <c r="AS72" s="220"/>
      <c r="AT72" s="220"/>
      <c r="AU72" s="220"/>
      <c r="AV72" s="220"/>
      <c r="AW72" s="220"/>
      <c r="AX72" s="220"/>
      <c r="AY72" s="220"/>
      <c r="BA72" s="232" t="s">
        <v>883</v>
      </c>
      <c r="BB72" s="220" t="s">
        <v>554</v>
      </c>
      <c r="BC72" s="220">
        <v>4</v>
      </c>
      <c r="BD72" s="220">
        <v>32</v>
      </c>
      <c r="BE72" s="220">
        <v>200</v>
      </c>
      <c r="BF72" s="220"/>
      <c r="BG72" s="220"/>
      <c r="BH72" s="220"/>
      <c r="BI72" s="220" t="s">
        <v>1167</v>
      </c>
      <c r="BJ72" s="220" t="s">
        <v>672</v>
      </c>
      <c r="BK72" s="220" t="s">
        <v>962</v>
      </c>
      <c r="BL72" s="220" t="s">
        <v>955</v>
      </c>
      <c r="BM72" s="220" t="s">
        <v>963</v>
      </c>
      <c r="BN72" s="220"/>
    </row>
    <row r="73" spans="1:66" s="206" customFormat="1">
      <c r="A73" s="232" t="s">
        <v>657</v>
      </c>
      <c r="B73" s="220" t="s">
        <v>554</v>
      </c>
      <c r="C73" s="220">
        <v>8</v>
      </c>
      <c r="D73" s="220">
        <v>64</v>
      </c>
      <c r="E73" s="220">
        <v>200</v>
      </c>
      <c r="F73" s="220"/>
      <c r="G73" s="220"/>
      <c r="H73" s="220"/>
      <c r="I73" s="220"/>
      <c r="J73" s="220"/>
      <c r="K73" s="220"/>
      <c r="L73" s="220" t="s">
        <v>2772</v>
      </c>
      <c r="M73" s="220" t="s">
        <v>1166</v>
      </c>
      <c r="N73" s="220"/>
      <c r="O73" s="220"/>
      <c r="P73" s="220" t="s">
        <v>963</v>
      </c>
      <c r="Q73" s="220"/>
      <c r="S73" s="232" t="s">
        <v>744</v>
      </c>
      <c r="T73" s="220" t="s">
        <v>554</v>
      </c>
      <c r="U73" s="220">
        <v>4</v>
      </c>
      <c r="V73" s="220">
        <v>32</v>
      </c>
      <c r="W73" s="220">
        <v>200</v>
      </c>
      <c r="X73" s="220"/>
      <c r="Y73" s="220"/>
      <c r="Z73" s="220"/>
      <c r="AA73" s="220"/>
      <c r="AB73" s="220"/>
      <c r="AC73" s="220" t="s">
        <v>1166</v>
      </c>
      <c r="AD73" s="220" t="s">
        <v>673</v>
      </c>
      <c r="AE73" s="220"/>
      <c r="AF73" s="220"/>
      <c r="AG73" s="220"/>
      <c r="AH73" s="220"/>
      <c r="AJ73" s="219"/>
      <c r="AK73" s="220"/>
      <c r="AL73" s="220"/>
      <c r="AM73" s="220"/>
      <c r="AN73" s="220"/>
      <c r="AO73" s="220"/>
      <c r="AP73" s="220"/>
      <c r="AQ73" s="220"/>
      <c r="AR73" s="220"/>
      <c r="AS73" s="220"/>
      <c r="AT73" s="220"/>
      <c r="AU73" s="220"/>
      <c r="AV73" s="220"/>
      <c r="AW73" s="220"/>
      <c r="AX73" s="220"/>
      <c r="AY73" s="220"/>
      <c r="BA73" s="232" t="s">
        <v>884</v>
      </c>
      <c r="BB73" s="220" t="s">
        <v>554</v>
      </c>
      <c r="BC73" s="220">
        <v>4</v>
      </c>
      <c r="BD73" s="220">
        <v>32</v>
      </c>
      <c r="BE73" s="220">
        <v>200</v>
      </c>
      <c r="BF73" s="220"/>
      <c r="BG73" s="220"/>
      <c r="BH73" s="220"/>
      <c r="BI73" s="220" t="s">
        <v>1166</v>
      </c>
      <c r="BJ73" s="220" t="s">
        <v>672</v>
      </c>
      <c r="BK73" s="220" t="s">
        <v>961</v>
      </c>
      <c r="BL73" s="220" t="s">
        <v>956</v>
      </c>
      <c r="BM73" s="220" t="s">
        <v>963</v>
      </c>
      <c r="BN73" s="220"/>
    </row>
    <row r="74" spans="1:66" s="206" customFormat="1">
      <c r="A74" s="232" t="s">
        <v>658</v>
      </c>
      <c r="B74" s="220" t="s">
        <v>554</v>
      </c>
      <c r="C74" s="220">
        <v>8</v>
      </c>
      <c r="D74" s="220">
        <v>64</v>
      </c>
      <c r="E74" s="220">
        <v>200</v>
      </c>
      <c r="F74" s="220"/>
      <c r="G74" s="220"/>
      <c r="H74" s="220"/>
      <c r="I74" s="220"/>
      <c r="J74" s="220"/>
      <c r="K74" s="220"/>
      <c r="L74" s="220" t="s">
        <v>2773</v>
      </c>
      <c r="M74" s="220" t="s">
        <v>1167</v>
      </c>
      <c r="N74" s="220"/>
      <c r="O74" s="220"/>
      <c r="P74" s="220" t="s">
        <v>963</v>
      </c>
      <c r="Q74" s="220"/>
      <c r="S74" s="232" t="s">
        <v>745</v>
      </c>
      <c r="T74" s="220" t="s">
        <v>554</v>
      </c>
      <c r="U74" s="220">
        <v>4</v>
      </c>
      <c r="V74" s="220">
        <v>32</v>
      </c>
      <c r="W74" s="220">
        <v>200</v>
      </c>
      <c r="X74" s="220"/>
      <c r="Y74" s="220"/>
      <c r="Z74" s="220"/>
      <c r="AA74" s="220"/>
      <c r="AB74" s="220"/>
      <c r="AC74" s="220" t="s">
        <v>1167</v>
      </c>
      <c r="AD74" s="220" t="s">
        <v>2774</v>
      </c>
      <c r="AE74" s="220"/>
      <c r="AF74" s="220"/>
      <c r="AG74" s="220"/>
      <c r="AH74" s="220"/>
      <c r="AJ74" s="219"/>
      <c r="AK74" s="220"/>
      <c r="AL74" s="220"/>
      <c r="AM74" s="220"/>
      <c r="AN74" s="220"/>
      <c r="AO74" s="220"/>
      <c r="AP74" s="220"/>
      <c r="AQ74" s="220"/>
      <c r="AR74" s="220"/>
      <c r="AS74" s="220"/>
      <c r="AT74" s="220"/>
      <c r="AU74" s="220"/>
      <c r="AV74" s="220"/>
      <c r="AW74" s="220"/>
      <c r="AX74" s="220"/>
      <c r="AY74" s="220"/>
      <c r="BA74" s="232" t="s">
        <v>885</v>
      </c>
      <c r="BB74" s="220" t="s">
        <v>554</v>
      </c>
      <c r="BC74" s="220">
        <v>4</v>
      </c>
      <c r="BD74" s="220">
        <v>32</v>
      </c>
      <c r="BE74" s="220">
        <v>200</v>
      </c>
      <c r="BF74" s="220"/>
      <c r="BG74" s="220"/>
      <c r="BH74" s="220"/>
      <c r="BI74" s="220" t="s">
        <v>1167</v>
      </c>
      <c r="BJ74" s="220" t="s">
        <v>672</v>
      </c>
      <c r="BK74" s="220" t="s">
        <v>962</v>
      </c>
      <c r="BL74" s="220" t="s">
        <v>955</v>
      </c>
      <c r="BM74" s="220" t="s">
        <v>963</v>
      </c>
      <c r="BN74" s="220"/>
    </row>
    <row r="75" spans="1:66" s="206" customFormat="1">
      <c r="A75" s="232" t="s">
        <v>659</v>
      </c>
      <c r="B75" s="220" t="s">
        <v>554</v>
      </c>
      <c r="C75" s="220">
        <v>8</v>
      </c>
      <c r="D75" s="220">
        <v>64</v>
      </c>
      <c r="E75" s="220">
        <v>200</v>
      </c>
      <c r="F75" s="220"/>
      <c r="G75" s="220"/>
      <c r="H75" s="220"/>
      <c r="I75" s="220"/>
      <c r="J75" s="220"/>
      <c r="K75" s="220"/>
      <c r="L75" s="220" t="s">
        <v>2772</v>
      </c>
      <c r="M75" s="220" t="s">
        <v>1166</v>
      </c>
      <c r="N75" s="220"/>
      <c r="O75" s="220"/>
      <c r="P75" s="220" t="s">
        <v>963</v>
      </c>
      <c r="Q75" s="220"/>
      <c r="S75" s="232" t="s">
        <v>746</v>
      </c>
      <c r="T75" s="220" t="s">
        <v>554</v>
      </c>
      <c r="U75" s="220">
        <v>4</v>
      </c>
      <c r="V75" s="220">
        <v>32</v>
      </c>
      <c r="W75" s="220">
        <v>200</v>
      </c>
      <c r="X75" s="220"/>
      <c r="Y75" s="220"/>
      <c r="Z75" s="220"/>
      <c r="AA75" s="220"/>
      <c r="AB75" s="220"/>
      <c r="AC75" s="220" t="s">
        <v>1166</v>
      </c>
      <c r="AD75" s="220" t="s">
        <v>673</v>
      </c>
      <c r="AE75" s="220"/>
      <c r="AF75" s="220"/>
      <c r="AG75" s="220"/>
      <c r="AH75" s="220"/>
      <c r="AJ75" s="219"/>
      <c r="AK75" s="220"/>
      <c r="AL75" s="220"/>
      <c r="AM75" s="220"/>
      <c r="AN75" s="220"/>
      <c r="AO75" s="220"/>
      <c r="AP75" s="220"/>
      <c r="AQ75" s="220"/>
      <c r="AR75" s="220"/>
      <c r="AS75" s="220"/>
      <c r="AT75" s="220"/>
      <c r="AU75" s="220"/>
      <c r="AV75" s="220"/>
      <c r="AW75" s="220"/>
      <c r="AX75" s="220"/>
      <c r="AY75" s="220"/>
      <c r="BA75" s="232" t="s">
        <v>886</v>
      </c>
      <c r="BB75" s="220" t="s">
        <v>554</v>
      </c>
      <c r="BC75" s="220">
        <v>4</v>
      </c>
      <c r="BD75" s="220">
        <v>32</v>
      </c>
      <c r="BE75" s="220">
        <v>200</v>
      </c>
      <c r="BF75" s="220"/>
      <c r="BG75" s="220"/>
      <c r="BH75" s="220"/>
      <c r="BI75" s="220" t="s">
        <v>1166</v>
      </c>
      <c r="BJ75" s="220" t="s">
        <v>672</v>
      </c>
      <c r="BK75" s="220" t="s">
        <v>961</v>
      </c>
      <c r="BL75" s="220" t="s">
        <v>956</v>
      </c>
      <c r="BM75" s="220" t="s">
        <v>963</v>
      </c>
      <c r="BN75" s="220"/>
    </row>
    <row r="76" spans="1:66" s="206" customFormat="1">
      <c r="A76" s="232" t="s">
        <v>660</v>
      </c>
      <c r="B76" s="220" t="s">
        <v>554</v>
      </c>
      <c r="C76" s="220">
        <v>8</v>
      </c>
      <c r="D76" s="220">
        <v>64</v>
      </c>
      <c r="E76" s="220">
        <v>200</v>
      </c>
      <c r="F76" s="220"/>
      <c r="G76" s="220"/>
      <c r="H76" s="220"/>
      <c r="I76" s="220"/>
      <c r="J76" s="220"/>
      <c r="K76" s="220"/>
      <c r="L76" s="220" t="s">
        <v>2773</v>
      </c>
      <c r="M76" s="220" t="s">
        <v>1167</v>
      </c>
      <c r="N76" s="220"/>
      <c r="O76" s="220"/>
      <c r="P76" s="220" t="s">
        <v>963</v>
      </c>
      <c r="Q76" s="220"/>
      <c r="S76" s="232" t="s">
        <v>747</v>
      </c>
      <c r="T76" s="220" t="s">
        <v>554</v>
      </c>
      <c r="U76" s="220">
        <v>4</v>
      </c>
      <c r="V76" s="220">
        <v>32</v>
      </c>
      <c r="W76" s="220">
        <v>200</v>
      </c>
      <c r="X76" s="220"/>
      <c r="Y76" s="220"/>
      <c r="Z76" s="220"/>
      <c r="AA76" s="220"/>
      <c r="AB76" s="220"/>
      <c r="AC76" s="220" t="s">
        <v>1167</v>
      </c>
      <c r="AD76" s="220" t="s">
        <v>2774</v>
      </c>
      <c r="AE76" s="220"/>
      <c r="AF76" s="220"/>
      <c r="AG76" s="220"/>
      <c r="AH76" s="220"/>
      <c r="AJ76" s="219"/>
      <c r="AK76" s="220"/>
      <c r="AL76" s="220"/>
      <c r="AM76" s="220"/>
      <c r="AN76" s="220"/>
      <c r="AO76" s="220"/>
      <c r="AP76" s="220"/>
      <c r="AQ76" s="220"/>
      <c r="AR76" s="220"/>
      <c r="AS76" s="220"/>
      <c r="AT76" s="220"/>
      <c r="AU76" s="220"/>
      <c r="AV76" s="220"/>
      <c r="AW76" s="220"/>
      <c r="AX76" s="220"/>
      <c r="AY76" s="220"/>
      <c r="BA76" s="232" t="s">
        <v>887</v>
      </c>
      <c r="BB76" s="220" t="s">
        <v>554</v>
      </c>
      <c r="BC76" s="220">
        <v>4</v>
      </c>
      <c r="BD76" s="220">
        <v>32</v>
      </c>
      <c r="BE76" s="220">
        <v>200</v>
      </c>
      <c r="BF76" s="220"/>
      <c r="BG76" s="220"/>
      <c r="BH76" s="220"/>
      <c r="BI76" s="220" t="s">
        <v>1167</v>
      </c>
      <c r="BJ76" s="220" t="s">
        <v>672</v>
      </c>
      <c r="BK76" s="220" t="s">
        <v>962</v>
      </c>
      <c r="BL76" s="220" t="s">
        <v>955</v>
      </c>
      <c r="BM76" s="220" t="s">
        <v>963</v>
      </c>
      <c r="BN76" s="220"/>
    </row>
    <row r="77" spans="1:66" s="206" customFormat="1">
      <c r="A77" s="232" t="s">
        <v>661</v>
      </c>
      <c r="B77" s="220" t="s">
        <v>554</v>
      </c>
      <c r="C77" s="220">
        <v>8</v>
      </c>
      <c r="D77" s="220">
        <v>64</v>
      </c>
      <c r="E77" s="220">
        <v>200</v>
      </c>
      <c r="F77" s="220"/>
      <c r="G77" s="220"/>
      <c r="H77" s="220"/>
      <c r="I77" s="220"/>
      <c r="J77" s="220"/>
      <c r="K77" s="220"/>
      <c r="L77" s="220" t="s">
        <v>2772</v>
      </c>
      <c r="M77" s="220" t="s">
        <v>1166</v>
      </c>
      <c r="N77" s="220"/>
      <c r="O77" s="220"/>
      <c r="P77" s="220" t="s">
        <v>963</v>
      </c>
      <c r="Q77" s="220"/>
      <c r="S77" s="232" t="s">
        <v>748</v>
      </c>
      <c r="T77" s="220" t="s">
        <v>554</v>
      </c>
      <c r="U77" s="220">
        <v>4</v>
      </c>
      <c r="V77" s="220">
        <v>32</v>
      </c>
      <c r="W77" s="220">
        <v>200</v>
      </c>
      <c r="X77" s="220"/>
      <c r="Y77" s="220"/>
      <c r="Z77" s="220"/>
      <c r="AA77" s="220"/>
      <c r="AB77" s="220"/>
      <c r="AC77" s="220" t="s">
        <v>1166</v>
      </c>
      <c r="AD77" s="220" t="s">
        <v>673</v>
      </c>
      <c r="AE77" s="220"/>
      <c r="AF77" s="220"/>
      <c r="AG77" s="220"/>
      <c r="AH77" s="220"/>
      <c r="AJ77" s="219"/>
      <c r="AK77" s="220"/>
      <c r="AL77" s="220"/>
      <c r="AM77" s="220"/>
      <c r="AN77" s="220"/>
      <c r="AO77" s="220"/>
      <c r="AP77" s="220"/>
      <c r="AQ77" s="220"/>
      <c r="AR77" s="220"/>
      <c r="AS77" s="220"/>
      <c r="AT77" s="220"/>
      <c r="AU77" s="220"/>
      <c r="AV77" s="220"/>
      <c r="AW77" s="220"/>
      <c r="AX77" s="220"/>
      <c r="AY77" s="220"/>
      <c r="BA77" s="232" t="s">
        <v>888</v>
      </c>
      <c r="BB77" s="220" t="s">
        <v>554</v>
      </c>
      <c r="BC77" s="220">
        <v>4</v>
      </c>
      <c r="BD77" s="220">
        <v>32</v>
      </c>
      <c r="BE77" s="220">
        <v>200</v>
      </c>
      <c r="BF77" s="220"/>
      <c r="BG77" s="220"/>
      <c r="BH77" s="220"/>
      <c r="BI77" s="220" t="s">
        <v>1166</v>
      </c>
      <c r="BJ77" s="220" t="s">
        <v>672</v>
      </c>
      <c r="BK77" s="220" t="s">
        <v>961</v>
      </c>
      <c r="BL77" s="220" t="s">
        <v>956</v>
      </c>
      <c r="BM77" s="220" t="s">
        <v>963</v>
      </c>
      <c r="BN77" s="220"/>
    </row>
    <row r="78" spans="1:66" s="206" customFormat="1">
      <c r="A78" s="232" t="s">
        <v>662</v>
      </c>
      <c r="B78" s="220" t="s">
        <v>554</v>
      </c>
      <c r="C78" s="220">
        <v>8</v>
      </c>
      <c r="D78" s="220">
        <v>64</v>
      </c>
      <c r="E78" s="220">
        <v>200</v>
      </c>
      <c r="F78" s="220"/>
      <c r="G78" s="220"/>
      <c r="H78" s="220"/>
      <c r="I78" s="220"/>
      <c r="J78" s="220"/>
      <c r="K78" s="220"/>
      <c r="L78" s="220" t="s">
        <v>2773</v>
      </c>
      <c r="M78" s="220" t="s">
        <v>1167</v>
      </c>
      <c r="N78" s="220"/>
      <c r="O78" s="220"/>
      <c r="P78" s="220" t="s">
        <v>963</v>
      </c>
      <c r="Q78" s="220"/>
      <c r="S78" s="232" t="s">
        <v>749</v>
      </c>
      <c r="T78" s="220" t="s">
        <v>554</v>
      </c>
      <c r="U78" s="220">
        <v>4</v>
      </c>
      <c r="V78" s="220">
        <v>32</v>
      </c>
      <c r="W78" s="220">
        <v>200</v>
      </c>
      <c r="X78" s="220"/>
      <c r="Y78" s="220"/>
      <c r="Z78" s="220"/>
      <c r="AA78" s="220"/>
      <c r="AB78" s="220"/>
      <c r="AC78" s="220" t="s">
        <v>1167</v>
      </c>
      <c r="AD78" s="220" t="s">
        <v>2774</v>
      </c>
      <c r="AE78" s="220"/>
      <c r="AF78" s="220"/>
      <c r="AG78" s="220"/>
      <c r="AH78" s="220"/>
      <c r="AJ78" s="219"/>
      <c r="AK78" s="220"/>
      <c r="AL78" s="220"/>
      <c r="AM78" s="220"/>
      <c r="AN78" s="220"/>
      <c r="AO78" s="220"/>
      <c r="AP78" s="220"/>
      <c r="AQ78" s="220"/>
      <c r="AR78" s="220"/>
      <c r="AS78" s="220"/>
      <c r="AT78" s="220"/>
      <c r="AU78" s="220"/>
      <c r="AV78" s="220"/>
      <c r="AW78" s="220"/>
      <c r="AX78" s="220"/>
      <c r="AY78" s="220"/>
      <c r="BA78" s="232" t="s">
        <v>889</v>
      </c>
      <c r="BB78" s="220" t="s">
        <v>554</v>
      </c>
      <c r="BC78" s="220">
        <v>4</v>
      </c>
      <c r="BD78" s="220">
        <v>32</v>
      </c>
      <c r="BE78" s="220">
        <v>200</v>
      </c>
      <c r="BF78" s="220"/>
      <c r="BG78" s="220"/>
      <c r="BH78" s="220"/>
      <c r="BI78" s="220" t="s">
        <v>1167</v>
      </c>
      <c r="BJ78" s="220" t="s">
        <v>672</v>
      </c>
      <c r="BK78" s="220" t="s">
        <v>962</v>
      </c>
      <c r="BL78" s="220" t="s">
        <v>955</v>
      </c>
      <c r="BM78" s="220" t="s">
        <v>963</v>
      </c>
      <c r="BN78" s="220"/>
    </row>
    <row r="79" spans="1:66" s="206" customFormat="1">
      <c r="A79" s="232" t="s">
        <v>663</v>
      </c>
      <c r="B79" s="220" t="s">
        <v>554</v>
      </c>
      <c r="C79" s="220">
        <v>8</v>
      </c>
      <c r="D79" s="220">
        <v>64</v>
      </c>
      <c r="E79" s="220">
        <v>200</v>
      </c>
      <c r="F79" s="220"/>
      <c r="G79" s="220"/>
      <c r="H79" s="220"/>
      <c r="I79" s="220"/>
      <c r="J79" s="220"/>
      <c r="K79" s="220"/>
      <c r="L79" s="220" t="s">
        <v>2772</v>
      </c>
      <c r="M79" s="220" t="s">
        <v>1166</v>
      </c>
      <c r="N79" s="220"/>
      <c r="O79" s="220"/>
      <c r="P79" s="220" t="s">
        <v>963</v>
      </c>
      <c r="Q79" s="220"/>
      <c r="S79" s="232" t="s">
        <v>750</v>
      </c>
      <c r="T79" s="220" t="s">
        <v>554</v>
      </c>
      <c r="U79" s="220">
        <v>4</v>
      </c>
      <c r="V79" s="220">
        <v>32</v>
      </c>
      <c r="W79" s="220">
        <v>200</v>
      </c>
      <c r="X79" s="220"/>
      <c r="Y79" s="220"/>
      <c r="Z79" s="220"/>
      <c r="AA79" s="220"/>
      <c r="AB79" s="220"/>
      <c r="AC79" s="220" t="s">
        <v>1166</v>
      </c>
      <c r="AD79" s="220" t="s">
        <v>673</v>
      </c>
      <c r="AE79" s="220"/>
      <c r="AF79" s="220"/>
      <c r="AG79" s="220"/>
      <c r="AH79" s="220"/>
      <c r="AJ79" s="219"/>
      <c r="AK79" s="220"/>
      <c r="AL79" s="220"/>
      <c r="AM79" s="220"/>
      <c r="AN79" s="220"/>
      <c r="AO79" s="220"/>
      <c r="AP79" s="220"/>
      <c r="AQ79" s="220"/>
      <c r="AR79" s="220"/>
      <c r="AS79" s="220"/>
      <c r="AT79" s="220"/>
      <c r="AU79" s="220"/>
      <c r="AV79" s="220"/>
      <c r="AW79" s="220"/>
      <c r="AX79" s="220"/>
      <c r="AY79" s="220"/>
      <c r="BA79" s="232" t="s">
        <v>890</v>
      </c>
      <c r="BB79" s="220" t="s">
        <v>554</v>
      </c>
      <c r="BC79" s="220">
        <v>4</v>
      </c>
      <c r="BD79" s="220">
        <v>32</v>
      </c>
      <c r="BE79" s="220">
        <v>200</v>
      </c>
      <c r="BF79" s="220"/>
      <c r="BG79" s="220"/>
      <c r="BH79" s="220"/>
      <c r="BI79" s="220" t="s">
        <v>1166</v>
      </c>
      <c r="BJ79" s="220" t="s">
        <v>672</v>
      </c>
      <c r="BK79" s="220" t="s">
        <v>961</v>
      </c>
      <c r="BL79" s="220" t="s">
        <v>956</v>
      </c>
      <c r="BM79" s="220" t="s">
        <v>963</v>
      </c>
      <c r="BN79" s="220"/>
    </row>
    <row r="80" spans="1:66" s="206" customFormat="1">
      <c r="A80" s="232" t="s">
        <v>664</v>
      </c>
      <c r="B80" s="220" t="s">
        <v>554</v>
      </c>
      <c r="C80" s="220">
        <v>8</v>
      </c>
      <c r="D80" s="220">
        <v>64</v>
      </c>
      <c r="E80" s="220">
        <v>200</v>
      </c>
      <c r="F80" s="220"/>
      <c r="G80" s="220"/>
      <c r="H80" s="220"/>
      <c r="I80" s="220"/>
      <c r="J80" s="220"/>
      <c r="K80" s="220"/>
      <c r="L80" s="220" t="s">
        <v>2773</v>
      </c>
      <c r="M80" s="220" t="s">
        <v>1167</v>
      </c>
      <c r="N80" s="220"/>
      <c r="O80" s="220"/>
      <c r="P80" s="220" t="s">
        <v>963</v>
      </c>
      <c r="Q80" s="220"/>
      <c r="S80" s="232" t="s">
        <v>751</v>
      </c>
      <c r="T80" s="220" t="s">
        <v>554</v>
      </c>
      <c r="U80" s="220">
        <v>4</v>
      </c>
      <c r="V80" s="220">
        <v>32</v>
      </c>
      <c r="W80" s="220">
        <v>200</v>
      </c>
      <c r="X80" s="220"/>
      <c r="Y80" s="220"/>
      <c r="Z80" s="220"/>
      <c r="AA80" s="220"/>
      <c r="AB80" s="220"/>
      <c r="AC80" s="220" t="s">
        <v>1167</v>
      </c>
      <c r="AD80" s="220" t="s">
        <v>2774</v>
      </c>
      <c r="AE80" s="220"/>
      <c r="AF80" s="220"/>
      <c r="AG80" s="220"/>
      <c r="AH80" s="220"/>
      <c r="AJ80" s="219"/>
      <c r="AK80" s="220"/>
      <c r="AL80" s="220"/>
      <c r="AM80" s="220"/>
      <c r="AN80" s="220"/>
      <c r="AO80" s="220"/>
      <c r="AP80" s="220"/>
      <c r="AQ80" s="220"/>
      <c r="AR80" s="220"/>
      <c r="AS80" s="220"/>
      <c r="AT80" s="220"/>
      <c r="AU80" s="220"/>
      <c r="AV80" s="220"/>
      <c r="AW80" s="220"/>
      <c r="AX80" s="220"/>
      <c r="AY80" s="220"/>
      <c r="BA80" s="232" t="s">
        <v>891</v>
      </c>
      <c r="BB80" s="220" t="s">
        <v>554</v>
      </c>
      <c r="BC80" s="220">
        <v>4</v>
      </c>
      <c r="BD80" s="220">
        <v>32</v>
      </c>
      <c r="BE80" s="220">
        <v>200</v>
      </c>
      <c r="BF80" s="220"/>
      <c r="BG80" s="220"/>
      <c r="BH80" s="220"/>
      <c r="BI80" s="220" t="s">
        <v>1167</v>
      </c>
      <c r="BJ80" s="220" t="s">
        <v>672</v>
      </c>
      <c r="BK80" s="220" t="s">
        <v>962</v>
      </c>
      <c r="BL80" s="220" t="s">
        <v>955</v>
      </c>
      <c r="BM80" s="220" t="s">
        <v>963</v>
      </c>
      <c r="BN80" s="220"/>
    </row>
    <row r="81" spans="1:66" s="206" customFormat="1">
      <c r="A81" s="232" t="s">
        <v>665</v>
      </c>
      <c r="B81" s="220" t="s">
        <v>554</v>
      </c>
      <c r="C81" s="220">
        <v>8</v>
      </c>
      <c r="D81" s="220">
        <v>64</v>
      </c>
      <c r="E81" s="220">
        <v>200</v>
      </c>
      <c r="F81" s="220"/>
      <c r="G81" s="220"/>
      <c r="H81" s="220"/>
      <c r="I81" s="220"/>
      <c r="J81" s="220"/>
      <c r="K81" s="220"/>
      <c r="L81" s="220" t="s">
        <v>2772</v>
      </c>
      <c r="M81" s="220" t="s">
        <v>1166</v>
      </c>
      <c r="N81" s="220"/>
      <c r="O81" s="220"/>
      <c r="P81" s="220" t="s">
        <v>963</v>
      </c>
      <c r="Q81" s="220"/>
      <c r="S81" s="232" t="s">
        <v>752</v>
      </c>
      <c r="T81" s="220" t="s">
        <v>554</v>
      </c>
      <c r="U81" s="220">
        <v>4</v>
      </c>
      <c r="V81" s="220">
        <v>32</v>
      </c>
      <c r="W81" s="220">
        <v>200</v>
      </c>
      <c r="X81" s="220"/>
      <c r="Y81" s="220"/>
      <c r="Z81" s="220"/>
      <c r="AA81" s="220"/>
      <c r="AB81" s="220"/>
      <c r="AC81" s="220" t="s">
        <v>1166</v>
      </c>
      <c r="AD81" s="220" t="s">
        <v>673</v>
      </c>
      <c r="AE81" s="220"/>
      <c r="AF81" s="220"/>
      <c r="AG81" s="220"/>
      <c r="AH81" s="220"/>
      <c r="AJ81" s="219"/>
      <c r="AK81" s="220"/>
      <c r="AL81" s="220"/>
      <c r="AM81" s="220"/>
      <c r="AN81" s="220"/>
      <c r="AO81" s="220"/>
      <c r="AP81" s="220"/>
      <c r="AQ81" s="220"/>
      <c r="AR81" s="220"/>
      <c r="AS81" s="220"/>
      <c r="AT81" s="220"/>
      <c r="AU81" s="220"/>
      <c r="AV81" s="220"/>
      <c r="AW81" s="220"/>
      <c r="AX81" s="220"/>
      <c r="AY81" s="220"/>
      <c r="BA81" s="232" t="s">
        <v>892</v>
      </c>
      <c r="BB81" s="220" t="s">
        <v>554</v>
      </c>
      <c r="BC81" s="220">
        <v>4</v>
      </c>
      <c r="BD81" s="220">
        <v>32</v>
      </c>
      <c r="BE81" s="220">
        <v>200</v>
      </c>
      <c r="BF81" s="220"/>
      <c r="BG81" s="220"/>
      <c r="BH81" s="220"/>
      <c r="BI81" s="220" t="s">
        <v>1166</v>
      </c>
      <c r="BJ81" s="220" t="s">
        <v>672</v>
      </c>
      <c r="BK81" s="220" t="s">
        <v>961</v>
      </c>
      <c r="BL81" s="220" t="s">
        <v>956</v>
      </c>
      <c r="BM81" s="220" t="s">
        <v>963</v>
      </c>
      <c r="BN81" s="220"/>
    </row>
    <row r="82" spans="1:66" s="206" customFormat="1">
      <c r="A82" s="232" t="s">
        <v>666</v>
      </c>
      <c r="B82" s="220" t="s">
        <v>554</v>
      </c>
      <c r="C82" s="220">
        <v>8</v>
      </c>
      <c r="D82" s="220">
        <v>64</v>
      </c>
      <c r="E82" s="220">
        <v>200</v>
      </c>
      <c r="F82" s="220"/>
      <c r="G82" s="220"/>
      <c r="H82" s="220"/>
      <c r="I82" s="220"/>
      <c r="J82" s="220"/>
      <c r="K82" s="220"/>
      <c r="L82" s="220" t="s">
        <v>2773</v>
      </c>
      <c r="M82" s="220" t="s">
        <v>1167</v>
      </c>
      <c r="N82" s="220"/>
      <c r="O82" s="220"/>
      <c r="P82" s="220" t="s">
        <v>963</v>
      </c>
      <c r="Q82" s="220"/>
      <c r="S82" s="232" t="s">
        <v>753</v>
      </c>
      <c r="T82" s="220" t="s">
        <v>554</v>
      </c>
      <c r="U82" s="220">
        <v>4</v>
      </c>
      <c r="V82" s="220">
        <v>32</v>
      </c>
      <c r="W82" s="220">
        <v>200</v>
      </c>
      <c r="X82" s="220"/>
      <c r="Y82" s="220"/>
      <c r="Z82" s="220"/>
      <c r="AA82" s="220"/>
      <c r="AB82" s="220"/>
      <c r="AC82" s="220" t="s">
        <v>1167</v>
      </c>
      <c r="AD82" s="220" t="s">
        <v>2774</v>
      </c>
      <c r="AE82" s="220"/>
      <c r="AF82" s="220"/>
      <c r="AG82" s="220"/>
      <c r="AH82" s="220"/>
      <c r="AJ82" s="219"/>
      <c r="AK82" s="220"/>
      <c r="AL82" s="220"/>
      <c r="AM82" s="220"/>
      <c r="AN82" s="220"/>
      <c r="AO82" s="220"/>
      <c r="AP82" s="220"/>
      <c r="AQ82" s="220"/>
      <c r="AR82" s="220"/>
      <c r="AS82" s="220"/>
      <c r="AT82" s="220"/>
      <c r="AU82" s="220"/>
      <c r="AV82" s="220"/>
      <c r="AW82" s="220"/>
      <c r="AX82" s="220"/>
      <c r="AY82" s="220"/>
      <c r="BA82" s="232" t="s">
        <v>893</v>
      </c>
      <c r="BB82" s="220" t="s">
        <v>554</v>
      </c>
      <c r="BC82" s="220">
        <v>4</v>
      </c>
      <c r="BD82" s="220">
        <v>32</v>
      </c>
      <c r="BE82" s="220">
        <v>200</v>
      </c>
      <c r="BF82" s="220"/>
      <c r="BG82" s="220"/>
      <c r="BH82" s="220"/>
      <c r="BI82" s="220" t="s">
        <v>1167</v>
      </c>
      <c r="BJ82" s="220" t="s">
        <v>672</v>
      </c>
      <c r="BK82" s="220" t="s">
        <v>962</v>
      </c>
      <c r="BL82" s="220" t="s">
        <v>955</v>
      </c>
      <c r="BM82" s="220" t="s">
        <v>963</v>
      </c>
      <c r="BN82" s="220"/>
    </row>
    <row r="83" spans="1:66" s="206" customFormat="1">
      <c r="A83" s="232" t="s">
        <v>667</v>
      </c>
      <c r="B83" s="220" t="s">
        <v>554</v>
      </c>
      <c r="C83" s="220">
        <v>8</v>
      </c>
      <c r="D83" s="220">
        <v>64</v>
      </c>
      <c r="E83" s="220">
        <v>200</v>
      </c>
      <c r="F83" s="220"/>
      <c r="G83" s="220"/>
      <c r="H83" s="220"/>
      <c r="I83" s="220"/>
      <c r="J83" s="220"/>
      <c r="K83" s="220"/>
      <c r="L83" s="220" t="s">
        <v>2772</v>
      </c>
      <c r="M83" s="220" t="s">
        <v>1166</v>
      </c>
      <c r="N83" s="220"/>
      <c r="O83" s="220"/>
      <c r="P83" s="220" t="s">
        <v>963</v>
      </c>
      <c r="Q83" s="220"/>
      <c r="S83" s="232" t="s">
        <v>754</v>
      </c>
      <c r="T83" s="220" t="s">
        <v>554</v>
      </c>
      <c r="U83" s="220">
        <v>4</v>
      </c>
      <c r="V83" s="220">
        <v>32</v>
      </c>
      <c r="W83" s="220">
        <v>200</v>
      </c>
      <c r="X83" s="220"/>
      <c r="Y83" s="220"/>
      <c r="Z83" s="220"/>
      <c r="AA83" s="220"/>
      <c r="AB83" s="220"/>
      <c r="AC83" s="220" t="s">
        <v>1166</v>
      </c>
      <c r="AD83" s="220" t="s">
        <v>673</v>
      </c>
      <c r="AE83" s="220"/>
      <c r="AF83" s="220"/>
      <c r="AG83" s="220"/>
      <c r="AH83" s="220"/>
      <c r="AJ83" s="219"/>
      <c r="AK83" s="220"/>
      <c r="AL83" s="220"/>
      <c r="AM83" s="220"/>
      <c r="AN83" s="220"/>
      <c r="AO83" s="220"/>
      <c r="AP83" s="220"/>
      <c r="AQ83" s="220"/>
      <c r="AR83" s="220"/>
      <c r="AS83" s="220"/>
      <c r="AT83" s="220"/>
      <c r="AU83" s="220"/>
      <c r="AV83" s="220"/>
      <c r="AW83" s="220"/>
      <c r="AX83" s="220"/>
      <c r="AY83" s="220"/>
      <c r="BA83" s="232" t="s">
        <v>894</v>
      </c>
      <c r="BB83" s="220" t="s">
        <v>554</v>
      </c>
      <c r="BC83" s="220">
        <v>4</v>
      </c>
      <c r="BD83" s="220">
        <v>32</v>
      </c>
      <c r="BE83" s="220">
        <v>200</v>
      </c>
      <c r="BF83" s="220"/>
      <c r="BG83" s="220"/>
      <c r="BH83" s="220"/>
      <c r="BI83" s="220" t="s">
        <v>1166</v>
      </c>
      <c r="BJ83" s="220" t="s">
        <v>672</v>
      </c>
      <c r="BK83" s="220" t="s">
        <v>961</v>
      </c>
      <c r="BL83" s="220" t="s">
        <v>956</v>
      </c>
      <c r="BM83" s="220" t="s">
        <v>963</v>
      </c>
      <c r="BN83" s="220"/>
    </row>
    <row r="84" spans="1:66" s="206" customFormat="1">
      <c r="A84" s="232" t="s">
        <v>668</v>
      </c>
      <c r="B84" s="220" t="s">
        <v>554</v>
      </c>
      <c r="C84" s="220">
        <v>8</v>
      </c>
      <c r="D84" s="220">
        <v>64</v>
      </c>
      <c r="E84" s="220">
        <v>200</v>
      </c>
      <c r="F84" s="220"/>
      <c r="G84" s="220"/>
      <c r="H84" s="220"/>
      <c r="I84" s="220"/>
      <c r="J84" s="220"/>
      <c r="K84" s="220"/>
      <c r="L84" s="220" t="s">
        <v>2773</v>
      </c>
      <c r="M84" s="220" t="s">
        <v>1167</v>
      </c>
      <c r="N84" s="220"/>
      <c r="O84" s="220"/>
      <c r="P84" s="220" t="s">
        <v>963</v>
      </c>
      <c r="Q84" s="220"/>
      <c r="S84" s="232" t="s">
        <v>755</v>
      </c>
      <c r="T84" s="220" t="s">
        <v>554</v>
      </c>
      <c r="U84" s="220">
        <v>4</v>
      </c>
      <c r="V84" s="220">
        <v>32</v>
      </c>
      <c r="W84" s="220">
        <v>200</v>
      </c>
      <c r="X84" s="220"/>
      <c r="Y84" s="220"/>
      <c r="Z84" s="220"/>
      <c r="AA84" s="220"/>
      <c r="AB84" s="220"/>
      <c r="AC84" s="220" t="s">
        <v>1167</v>
      </c>
      <c r="AD84" s="220" t="s">
        <v>2774</v>
      </c>
      <c r="AE84" s="220"/>
      <c r="AF84" s="220"/>
      <c r="AG84" s="220"/>
      <c r="AH84" s="220"/>
      <c r="AJ84" s="219"/>
      <c r="AK84" s="220"/>
      <c r="AL84" s="220"/>
      <c r="AM84" s="220"/>
      <c r="AN84" s="220"/>
      <c r="AO84" s="220"/>
      <c r="AP84" s="220"/>
      <c r="AQ84" s="220"/>
      <c r="AR84" s="220"/>
      <c r="AS84" s="220"/>
      <c r="AT84" s="220"/>
      <c r="AU84" s="220"/>
      <c r="AV84" s="220"/>
      <c r="AW84" s="220"/>
      <c r="AX84" s="220"/>
      <c r="AY84" s="220"/>
      <c r="BA84" s="232" t="s">
        <v>895</v>
      </c>
      <c r="BB84" s="220" t="s">
        <v>554</v>
      </c>
      <c r="BC84" s="220">
        <v>4</v>
      </c>
      <c r="BD84" s="220">
        <v>32</v>
      </c>
      <c r="BE84" s="220">
        <v>200</v>
      </c>
      <c r="BF84" s="220"/>
      <c r="BG84" s="220"/>
      <c r="BH84" s="220"/>
      <c r="BI84" s="220" t="s">
        <v>1167</v>
      </c>
      <c r="BJ84" s="220" t="s">
        <v>672</v>
      </c>
      <c r="BK84" s="220" t="s">
        <v>962</v>
      </c>
      <c r="BL84" s="220" t="s">
        <v>955</v>
      </c>
      <c r="BM84" s="220" t="s">
        <v>963</v>
      </c>
      <c r="BN84" s="220"/>
    </row>
    <row r="85" spans="1:66" s="206" customFormat="1">
      <c r="A85" s="232" t="s">
        <v>669</v>
      </c>
      <c r="B85" s="220" t="s">
        <v>554</v>
      </c>
      <c r="C85" s="220">
        <v>8</v>
      </c>
      <c r="D85" s="220">
        <v>64</v>
      </c>
      <c r="E85" s="220">
        <v>200</v>
      </c>
      <c r="F85" s="220"/>
      <c r="G85" s="220"/>
      <c r="H85" s="220"/>
      <c r="I85" s="220"/>
      <c r="J85" s="220"/>
      <c r="K85" s="220"/>
      <c r="L85" s="220" t="s">
        <v>2772</v>
      </c>
      <c r="M85" s="220" t="s">
        <v>1166</v>
      </c>
      <c r="N85" s="220"/>
      <c r="O85" s="220"/>
      <c r="P85" s="220" t="s">
        <v>963</v>
      </c>
      <c r="Q85" s="220"/>
      <c r="S85" s="232" t="s">
        <v>756</v>
      </c>
      <c r="T85" s="220" t="s">
        <v>554</v>
      </c>
      <c r="U85" s="220">
        <v>4</v>
      </c>
      <c r="V85" s="220">
        <v>32</v>
      </c>
      <c r="W85" s="220">
        <v>200</v>
      </c>
      <c r="X85" s="220"/>
      <c r="Y85" s="220"/>
      <c r="Z85" s="220"/>
      <c r="AA85" s="220"/>
      <c r="AB85" s="220"/>
      <c r="AC85" s="220" t="s">
        <v>1166</v>
      </c>
      <c r="AD85" s="220" t="s">
        <v>673</v>
      </c>
      <c r="AE85" s="220"/>
      <c r="AF85" s="220"/>
      <c r="AG85" s="220"/>
      <c r="AH85" s="220"/>
      <c r="AJ85" s="219"/>
      <c r="AK85" s="220"/>
      <c r="AL85" s="220"/>
      <c r="AM85" s="220"/>
      <c r="AN85" s="220"/>
      <c r="AO85" s="220"/>
      <c r="AP85" s="220"/>
      <c r="AQ85" s="220"/>
      <c r="AR85" s="220"/>
      <c r="AS85" s="220"/>
      <c r="AT85" s="220"/>
      <c r="AU85" s="220"/>
      <c r="AV85" s="220"/>
      <c r="AW85" s="220"/>
      <c r="AX85" s="220"/>
      <c r="AY85" s="220"/>
      <c r="BA85" s="232" t="s">
        <v>896</v>
      </c>
      <c r="BB85" s="220" t="s">
        <v>554</v>
      </c>
      <c r="BC85" s="220">
        <v>4</v>
      </c>
      <c r="BD85" s="220">
        <v>32</v>
      </c>
      <c r="BE85" s="220">
        <v>200</v>
      </c>
      <c r="BF85" s="220"/>
      <c r="BG85" s="220"/>
      <c r="BH85" s="220"/>
      <c r="BI85" s="220" t="s">
        <v>1166</v>
      </c>
      <c r="BJ85" s="220" t="s">
        <v>672</v>
      </c>
      <c r="BK85" s="220" t="s">
        <v>961</v>
      </c>
      <c r="BL85" s="220" t="s">
        <v>956</v>
      </c>
      <c r="BM85" s="220" t="s">
        <v>963</v>
      </c>
      <c r="BN85" s="220"/>
    </row>
    <row r="86" spans="1:66" s="206" customFormat="1">
      <c r="A86" s="232"/>
      <c r="B86" s="220"/>
      <c r="C86" s="220"/>
      <c r="D86" s="220"/>
      <c r="E86" s="220"/>
      <c r="F86" s="220"/>
      <c r="G86" s="220"/>
      <c r="H86" s="220"/>
      <c r="I86" s="220"/>
      <c r="J86" s="220"/>
      <c r="K86" s="220"/>
      <c r="L86" s="220"/>
      <c r="M86" s="220"/>
      <c r="N86" s="220"/>
      <c r="O86" s="220"/>
      <c r="P86" s="220"/>
      <c r="Q86" s="220"/>
      <c r="S86" s="232" t="s">
        <v>757</v>
      </c>
      <c r="T86" s="220" t="s">
        <v>554</v>
      </c>
      <c r="U86" s="220">
        <v>4</v>
      </c>
      <c r="V86" s="220">
        <v>32</v>
      </c>
      <c r="W86" s="220">
        <v>200</v>
      </c>
      <c r="X86" s="220"/>
      <c r="Y86" s="220"/>
      <c r="Z86" s="220"/>
      <c r="AA86" s="220"/>
      <c r="AB86" s="220"/>
      <c r="AC86" s="220" t="s">
        <v>1167</v>
      </c>
      <c r="AD86" s="220" t="s">
        <v>2774</v>
      </c>
      <c r="AE86" s="220"/>
      <c r="AF86" s="220"/>
      <c r="AG86" s="220"/>
      <c r="AH86" s="220"/>
      <c r="AJ86" s="219"/>
      <c r="AK86" s="220"/>
      <c r="AL86" s="220"/>
      <c r="AM86" s="220"/>
      <c r="AN86" s="220"/>
      <c r="AO86" s="220"/>
      <c r="AP86" s="220"/>
      <c r="AQ86" s="220"/>
      <c r="AR86" s="220"/>
      <c r="AS86" s="220"/>
      <c r="AT86" s="220"/>
      <c r="AU86" s="220"/>
      <c r="AV86" s="220"/>
      <c r="AW86" s="220"/>
      <c r="AX86" s="220"/>
      <c r="AY86" s="220"/>
      <c r="BA86" s="232" t="s">
        <v>897</v>
      </c>
      <c r="BB86" s="220" t="s">
        <v>554</v>
      </c>
      <c r="BC86" s="220">
        <v>4</v>
      </c>
      <c r="BD86" s="220">
        <v>32</v>
      </c>
      <c r="BE86" s="220">
        <v>200</v>
      </c>
      <c r="BF86" s="220"/>
      <c r="BG86" s="220"/>
      <c r="BH86" s="220"/>
      <c r="BI86" s="220" t="s">
        <v>1167</v>
      </c>
      <c r="BJ86" s="220" t="s">
        <v>672</v>
      </c>
      <c r="BK86" s="220" t="s">
        <v>962</v>
      </c>
      <c r="BL86" s="220" t="s">
        <v>955</v>
      </c>
      <c r="BM86" s="220" t="s">
        <v>963</v>
      </c>
      <c r="BN86" s="220"/>
    </row>
    <row r="87" spans="1:66" s="206" customFormat="1">
      <c r="A87" s="232"/>
      <c r="B87" s="220"/>
      <c r="C87" s="220"/>
      <c r="D87" s="220"/>
      <c r="E87" s="220"/>
      <c r="F87" s="220"/>
      <c r="G87" s="220"/>
      <c r="H87" s="220"/>
      <c r="I87" s="220"/>
      <c r="J87" s="220"/>
      <c r="K87" s="220"/>
      <c r="L87" s="220"/>
      <c r="M87" s="220"/>
      <c r="N87" s="220"/>
      <c r="O87" s="220"/>
      <c r="P87" s="220"/>
      <c r="Q87" s="220"/>
      <c r="S87" s="232" t="s">
        <v>758</v>
      </c>
      <c r="T87" s="220" t="s">
        <v>554</v>
      </c>
      <c r="U87" s="220">
        <v>4</v>
      </c>
      <c r="V87" s="220">
        <v>32</v>
      </c>
      <c r="W87" s="220">
        <v>200</v>
      </c>
      <c r="X87" s="220"/>
      <c r="Y87" s="220"/>
      <c r="Z87" s="220"/>
      <c r="AA87" s="220"/>
      <c r="AB87" s="220"/>
      <c r="AC87" s="220" t="s">
        <v>1166</v>
      </c>
      <c r="AD87" s="220" t="s">
        <v>673</v>
      </c>
      <c r="AE87" s="220"/>
      <c r="AF87" s="220"/>
      <c r="AG87" s="220"/>
      <c r="AH87" s="220"/>
      <c r="AJ87" s="219"/>
      <c r="AK87" s="220"/>
      <c r="AL87" s="220"/>
      <c r="AM87" s="220"/>
      <c r="AN87" s="220"/>
      <c r="AO87" s="220"/>
      <c r="AP87" s="220"/>
      <c r="AQ87" s="220"/>
      <c r="AR87" s="220"/>
      <c r="AS87" s="220"/>
      <c r="AT87" s="220"/>
      <c r="AU87" s="220"/>
      <c r="AV87" s="220"/>
      <c r="AW87" s="220"/>
      <c r="AX87" s="220"/>
      <c r="AY87" s="220"/>
      <c r="BA87" s="232" t="s">
        <v>898</v>
      </c>
      <c r="BB87" s="220" t="s">
        <v>554</v>
      </c>
      <c r="BC87" s="220">
        <v>4</v>
      </c>
      <c r="BD87" s="220">
        <v>32</v>
      </c>
      <c r="BE87" s="220">
        <v>200</v>
      </c>
      <c r="BF87" s="220"/>
      <c r="BG87" s="220"/>
      <c r="BH87" s="220"/>
      <c r="BI87" s="220" t="s">
        <v>1166</v>
      </c>
      <c r="BJ87" s="220" t="s">
        <v>672</v>
      </c>
      <c r="BK87" s="220" t="s">
        <v>961</v>
      </c>
      <c r="BL87" s="220" t="s">
        <v>956</v>
      </c>
      <c r="BM87" s="220" t="s">
        <v>963</v>
      </c>
      <c r="BN87" s="220"/>
    </row>
    <row r="88" spans="1:66" s="206" customFormat="1">
      <c r="A88" s="232"/>
      <c r="B88" s="220"/>
      <c r="C88" s="220"/>
      <c r="D88" s="220"/>
      <c r="E88" s="220"/>
      <c r="F88" s="220"/>
      <c r="G88" s="220"/>
      <c r="H88" s="220"/>
      <c r="I88" s="220"/>
      <c r="J88" s="220"/>
      <c r="K88" s="220"/>
      <c r="L88" s="220"/>
      <c r="M88" s="220"/>
      <c r="N88" s="220"/>
      <c r="O88" s="220"/>
      <c r="P88" s="220"/>
      <c r="Q88" s="220"/>
      <c r="S88" s="232" t="s">
        <v>759</v>
      </c>
      <c r="T88" s="220" t="s">
        <v>554</v>
      </c>
      <c r="U88" s="220">
        <v>4</v>
      </c>
      <c r="V88" s="220">
        <v>32</v>
      </c>
      <c r="W88" s="220">
        <v>200</v>
      </c>
      <c r="X88" s="220"/>
      <c r="Y88" s="220"/>
      <c r="Z88" s="220"/>
      <c r="AA88" s="220"/>
      <c r="AB88" s="220"/>
      <c r="AC88" s="220" t="s">
        <v>1167</v>
      </c>
      <c r="AD88" s="220" t="s">
        <v>2774</v>
      </c>
      <c r="AE88" s="220"/>
      <c r="AF88" s="220"/>
      <c r="AG88" s="220"/>
      <c r="AH88" s="220"/>
      <c r="AJ88" s="219"/>
      <c r="AK88" s="220"/>
      <c r="AL88" s="220"/>
      <c r="AM88" s="220"/>
      <c r="AN88" s="220"/>
      <c r="AO88" s="220"/>
      <c r="AP88" s="220"/>
      <c r="AQ88" s="220"/>
      <c r="AR88" s="220"/>
      <c r="AS88" s="220"/>
      <c r="AT88" s="220"/>
      <c r="AU88" s="220"/>
      <c r="AV88" s="220"/>
      <c r="AW88" s="220"/>
      <c r="AX88" s="220"/>
      <c r="AY88" s="220"/>
      <c r="BA88" s="232" t="s">
        <v>899</v>
      </c>
      <c r="BB88" s="220" t="s">
        <v>554</v>
      </c>
      <c r="BC88" s="220">
        <v>4</v>
      </c>
      <c r="BD88" s="220">
        <v>32</v>
      </c>
      <c r="BE88" s="220">
        <v>200</v>
      </c>
      <c r="BF88" s="220"/>
      <c r="BG88" s="220"/>
      <c r="BH88" s="220"/>
      <c r="BI88" s="220" t="s">
        <v>1167</v>
      </c>
      <c r="BJ88" s="220" t="s">
        <v>672</v>
      </c>
      <c r="BK88" s="220" t="s">
        <v>962</v>
      </c>
      <c r="BL88" s="220" t="s">
        <v>955</v>
      </c>
      <c r="BM88" s="220" t="s">
        <v>963</v>
      </c>
      <c r="BN88" s="220"/>
    </row>
    <row r="89" spans="1:66" s="206" customFormat="1">
      <c r="A89" s="232"/>
      <c r="B89" s="220"/>
      <c r="C89" s="220"/>
      <c r="D89" s="220"/>
      <c r="E89" s="220"/>
      <c r="F89" s="220"/>
      <c r="G89" s="220"/>
      <c r="H89" s="220"/>
      <c r="I89" s="220"/>
      <c r="J89" s="220"/>
      <c r="K89" s="220"/>
      <c r="L89" s="220"/>
      <c r="M89" s="220"/>
      <c r="N89" s="220"/>
      <c r="O89" s="220"/>
      <c r="P89" s="220"/>
      <c r="Q89" s="220"/>
      <c r="S89" s="232" t="s">
        <v>760</v>
      </c>
      <c r="T89" s="220" t="s">
        <v>554</v>
      </c>
      <c r="U89" s="220">
        <v>4</v>
      </c>
      <c r="V89" s="220">
        <v>32</v>
      </c>
      <c r="W89" s="220">
        <v>200</v>
      </c>
      <c r="X89" s="220"/>
      <c r="Y89" s="220"/>
      <c r="Z89" s="220"/>
      <c r="AA89" s="220"/>
      <c r="AB89" s="220"/>
      <c r="AC89" s="220" t="s">
        <v>1166</v>
      </c>
      <c r="AD89" s="220" t="s">
        <v>673</v>
      </c>
      <c r="AE89" s="220"/>
      <c r="AF89" s="220"/>
      <c r="AG89" s="220"/>
      <c r="AH89" s="220"/>
      <c r="AJ89" s="219"/>
      <c r="AK89" s="220"/>
      <c r="AL89" s="220"/>
      <c r="AM89" s="220"/>
      <c r="AN89" s="220"/>
      <c r="AO89" s="220"/>
      <c r="AP89" s="220"/>
      <c r="AQ89" s="220"/>
      <c r="AR89" s="220"/>
      <c r="AS89" s="220"/>
      <c r="AT89" s="220"/>
      <c r="AU89" s="220"/>
      <c r="AV89" s="220"/>
      <c r="AW89" s="220"/>
      <c r="AX89" s="220"/>
      <c r="AY89" s="220"/>
      <c r="BA89" s="232" t="s">
        <v>900</v>
      </c>
      <c r="BB89" s="220" t="s">
        <v>554</v>
      </c>
      <c r="BC89" s="220">
        <v>4</v>
      </c>
      <c r="BD89" s="220">
        <v>32</v>
      </c>
      <c r="BE89" s="220">
        <v>200</v>
      </c>
      <c r="BF89" s="220"/>
      <c r="BG89" s="220"/>
      <c r="BH89" s="220"/>
      <c r="BI89" s="220" t="s">
        <v>1166</v>
      </c>
      <c r="BJ89" s="220" t="s">
        <v>672</v>
      </c>
      <c r="BK89" s="220" t="s">
        <v>961</v>
      </c>
      <c r="BL89" s="220" t="s">
        <v>956</v>
      </c>
      <c r="BM89" s="220" t="s">
        <v>963</v>
      </c>
      <c r="BN89" s="220"/>
    </row>
    <row r="90" spans="1:66" s="206" customFormat="1">
      <c r="A90" s="232"/>
      <c r="B90" s="220"/>
      <c r="C90" s="220"/>
      <c r="D90" s="220"/>
      <c r="E90" s="220"/>
      <c r="F90" s="220"/>
      <c r="G90" s="220"/>
      <c r="H90" s="220"/>
      <c r="I90" s="220"/>
      <c r="J90" s="220"/>
      <c r="K90" s="220"/>
      <c r="L90" s="220"/>
      <c r="M90" s="220"/>
      <c r="N90" s="220"/>
      <c r="O90" s="220"/>
      <c r="P90" s="220"/>
      <c r="Q90" s="220"/>
      <c r="S90" s="232" t="s">
        <v>761</v>
      </c>
      <c r="T90" s="220" t="s">
        <v>554</v>
      </c>
      <c r="U90" s="220">
        <v>4</v>
      </c>
      <c r="V90" s="220">
        <v>32</v>
      </c>
      <c r="W90" s="220">
        <v>200</v>
      </c>
      <c r="X90" s="220"/>
      <c r="Y90" s="220"/>
      <c r="Z90" s="220"/>
      <c r="AA90" s="220"/>
      <c r="AB90" s="220"/>
      <c r="AC90" s="220" t="s">
        <v>1167</v>
      </c>
      <c r="AD90" s="220" t="s">
        <v>2774</v>
      </c>
      <c r="AE90" s="220"/>
      <c r="AF90" s="220"/>
      <c r="AG90" s="220"/>
      <c r="AH90" s="220"/>
      <c r="AJ90" s="219"/>
      <c r="AK90" s="220"/>
      <c r="AL90" s="220"/>
      <c r="AM90" s="220"/>
      <c r="AN90" s="220"/>
      <c r="AO90" s="220"/>
      <c r="AP90" s="220"/>
      <c r="AQ90" s="220"/>
      <c r="AR90" s="220"/>
      <c r="AS90" s="220"/>
      <c r="AT90" s="220"/>
      <c r="AU90" s="220"/>
      <c r="AV90" s="220"/>
      <c r="AW90" s="220"/>
      <c r="AX90" s="220"/>
      <c r="AY90" s="220"/>
      <c r="BA90" s="232" t="s">
        <v>901</v>
      </c>
      <c r="BB90" s="220" t="s">
        <v>554</v>
      </c>
      <c r="BC90" s="220">
        <v>4</v>
      </c>
      <c r="BD90" s="220">
        <v>32</v>
      </c>
      <c r="BE90" s="220">
        <v>200</v>
      </c>
      <c r="BF90" s="220"/>
      <c r="BG90" s="220"/>
      <c r="BH90" s="220"/>
      <c r="BI90" s="220" t="s">
        <v>1167</v>
      </c>
      <c r="BJ90" s="220" t="s">
        <v>672</v>
      </c>
      <c r="BK90" s="220" t="s">
        <v>962</v>
      </c>
      <c r="BL90" s="220" t="s">
        <v>955</v>
      </c>
      <c r="BM90" s="220" t="s">
        <v>963</v>
      </c>
      <c r="BN90" s="220"/>
    </row>
    <row r="91" spans="1:66" s="206" customFormat="1">
      <c r="A91" s="219"/>
      <c r="B91" s="220"/>
      <c r="C91" s="220"/>
      <c r="D91" s="220"/>
      <c r="E91" s="220"/>
      <c r="F91" s="220"/>
      <c r="G91" s="220"/>
      <c r="H91" s="220"/>
      <c r="I91" s="220"/>
      <c r="J91" s="220"/>
      <c r="K91" s="220"/>
      <c r="L91" s="220"/>
      <c r="M91" s="220"/>
      <c r="N91" s="220"/>
      <c r="O91" s="220"/>
      <c r="P91" s="220"/>
      <c r="Q91" s="220"/>
      <c r="S91" s="232" t="s">
        <v>762</v>
      </c>
      <c r="T91" s="220" t="s">
        <v>554</v>
      </c>
      <c r="U91" s="220">
        <v>4</v>
      </c>
      <c r="V91" s="220">
        <v>32</v>
      </c>
      <c r="W91" s="220">
        <v>200</v>
      </c>
      <c r="X91" s="220"/>
      <c r="Y91" s="220"/>
      <c r="Z91" s="220"/>
      <c r="AA91" s="220"/>
      <c r="AB91" s="220"/>
      <c r="AC91" s="220" t="s">
        <v>1166</v>
      </c>
      <c r="AD91" s="220" t="s">
        <v>673</v>
      </c>
      <c r="AE91" s="220"/>
      <c r="AF91" s="220"/>
      <c r="AG91" s="220"/>
      <c r="AH91" s="220"/>
      <c r="AJ91" s="219"/>
      <c r="AK91" s="220"/>
      <c r="AL91" s="220"/>
      <c r="AM91" s="220"/>
      <c r="AN91" s="220"/>
      <c r="AO91" s="220"/>
      <c r="AP91" s="220"/>
      <c r="AQ91" s="220"/>
      <c r="AR91" s="220"/>
      <c r="AS91" s="220"/>
      <c r="AT91" s="220"/>
      <c r="AU91" s="220"/>
      <c r="AV91" s="220"/>
      <c r="AW91" s="220"/>
      <c r="AX91" s="220"/>
      <c r="AY91" s="220"/>
      <c r="BA91" s="232" t="s">
        <v>902</v>
      </c>
      <c r="BB91" s="220" t="s">
        <v>554</v>
      </c>
      <c r="BC91" s="220">
        <v>4</v>
      </c>
      <c r="BD91" s="220">
        <v>32</v>
      </c>
      <c r="BE91" s="220">
        <v>200</v>
      </c>
      <c r="BF91" s="220"/>
      <c r="BG91" s="220"/>
      <c r="BH91" s="220"/>
      <c r="BI91" s="220" t="s">
        <v>1166</v>
      </c>
      <c r="BJ91" s="220" t="s">
        <v>672</v>
      </c>
      <c r="BK91" s="220" t="s">
        <v>961</v>
      </c>
      <c r="BL91" s="220" t="s">
        <v>956</v>
      </c>
      <c r="BM91" s="220" t="s">
        <v>963</v>
      </c>
      <c r="BN91" s="220"/>
    </row>
    <row r="92" spans="1:66" s="206" customFormat="1">
      <c r="A92" s="219"/>
      <c r="B92" s="220"/>
      <c r="C92" s="220"/>
      <c r="D92" s="220"/>
      <c r="E92" s="220"/>
      <c r="F92" s="220"/>
      <c r="G92" s="220"/>
      <c r="H92" s="220"/>
      <c r="I92" s="220"/>
      <c r="J92" s="220"/>
      <c r="K92" s="220"/>
      <c r="L92" s="220"/>
      <c r="M92" s="220"/>
      <c r="N92" s="220"/>
      <c r="O92" s="220"/>
      <c r="P92" s="220"/>
      <c r="Q92" s="220"/>
      <c r="S92" s="232" t="s">
        <v>763</v>
      </c>
      <c r="T92" s="220" t="s">
        <v>554</v>
      </c>
      <c r="U92" s="220">
        <v>4</v>
      </c>
      <c r="V92" s="220">
        <v>32</v>
      </c>
      <c r="W92" s="220">
        <v>200</v>
      </c>
      <c r="X92" s="220"/>
      <c r="Y92" s="220"/>
      <c r="Z92" s="220"/>
      <c r="AA92" s="220"/>
      <c r="AB92" s="220"/>
      <c r="AC92" s="220" t="s">
        <v>1167</v>
      </c>
      <c r="AD92" s="220" t="s">
        <v>2774</v>
      </c>
      <c r="AE92" s="220"/>
      <c r="AF92" s="220"/>
      <c r="AG92" s="220"/>
      <c r="AH92" s="220"/>
      <c r="AJ92" s="219"/>
      <c r="AK92" s="220"/>
      <c r="AL92" s="220"/>
      <c r="AM92" s="220"/>
      <c r="AN92" s="220"/>
      <c r="AO92" s="220"/>
      <c r="AP92" s="220"/>
      <c r="AQ92" s="220"/>
      <c r="AR92" s="220"/>
      <c r="AS92" s="220"/>
      <c r="AT92" s="220"/>
      <c r="AU92" s="220"/>
      <c r="AV92" s="220"/>
      <c r="AW92" s="220"/>
      <c r="AX92" s="220"/>
      <c r="AY92" s="220"/>
      <c r="BA92" s="232" t="s">
        <v>903</v>
      </c>
      <c r="BB92" s="220" t="s">
        <v>554</v>
      </c>
      <c r="BC92" s="220">
        <v>4</v>
      </c>
      <c r="BD92" s="220">
        <v>32</v>
      </c>
      <c r="BE92" s="220">
        <v>200</v>
      </c>
      <c r="BF92" s="220"/>
      <c r="BG92" s="220"/>
      <c r="BH92" s="220"/>
      <c r="BI92" s="220" t="s">
        <v>1167</v>
      </c>
      <c r="BJ92" s="220" t="s">
        <v>672</v>
      </c>
      <c r="BK92" s="220" t="s">
        <v>962</v>
      </c>
      <c r="BL92" s="220" t="s">
        <v>955</v>
      </c>
      <c r="BM92" s="220" t="s">
        <v>963</v>
      </c>
      <c r="BN92" s="220"/>
    </row>
    <row r="93" spans="1:66" s="206" customFormat="1">
      <c r="A93" s="219"/>
      <c r="B93" s="220"/>
      <c r="C93" s="220"/>
      <c r="D93" s="220"/>
      <c r="E93" s="220"/>
      <c r="F93" s="220"/>
      <c r="G93" s="220"/>
      <c r="H93" s="220"/>
      <c r="I93" s="220"/>
      <c r="J93" s="220"/>
      <c r="K93" s="220"/>
      <c r="L93" s="220"/>
      <c r="M93" s="220"/>
      <c r="N93" s="220"/>
      <c r="O93" s="220"/>
      <c r="P93" s="220"/>
      <c r="Q93" s="220"/>
      <c r="S93" s="232" t="s">
        <v>764</v>
      </c>
      <c r="T93" s="220" t="s">
        <v>554</v>
      </c>
      <c r="U93" s="220">
        <v>4</v>
      </c>
      <c r="V93" s="220">
        <v>32</v>
      </c>
      <c r="W93" s="220">
        <v>200</v>
      </c>
      <c r="X93" s="220"/>
      <c r="Y93" s="220"/>
      <c r="Z93" s="220"/>
      <c r="AA93" s="220"/>
      <c r="AB93" s="220"/>
      <c r="AC93" s="220" t="s">
        <v>1166</v>
      </c>
      <c r="AD93" s="220" t="s">
        <v>673</v>
      </c>
      <c r="AE93" s="220"/>
      <c r="AF93" s="220"/>
      <c r="AG93" s="220"/>
      <c r="AH93" s="220"/>
      <c r="AJ93" s="219"/>
      <c r="AK93" s="220"/>
      <c r="AL93" s="220"/>
      <c r="AM93" s="220"/>
      <c r="AN93" s="220"/>
      <c r="AO93" s="220"/>
      <c r="AP93" s="220"/>
      <c r="AQ93" s="220"/>
      <c r="AR93" s="220"/>
      <c r="AS93" s="220"/>
      <c r="AT93" s="220"/>
      <c r="AU93" s="220"/>
      <c r="AV93" s="220"/>
      <c r="AW93" s="220"/>
      <c r="AX93" s="220"/>
      <c r="AY93" s="220"/>
      <c r="BA93" s="232" t="s">
        <v>904</v>
      </c>
      <c r="BB93" s="220" t="s">
        <v>554</v>
      </c>
      <c r="BC93" s="220">
        <v>4</v>
      </c>
      <c r="BD93" s="220">
        <v>32</v>
      </c>
      <c r="BE93" s="220">
        <v>200</v>
      </c>
      <c r="BF93" s="220"/>
      <c r="BG93" s="220"/>
      <c r="BH93" s="220"/>
      <c r="BI93" s="220" t="s">
        <v>1166</v>
      </c>
      <c r="BJ93" s="220" t="s">
        <v>672</v>
      </c>
      <c r="BK93" s="220" t="s">
        <v>961</v>
      </c>
      <c r="BL93" s="220" t="s">
        <v>956</v>
      </c>
      <c r="BM93" s="220" t="s">
        <v>963</v>
      </c>
      <c r="BN93" s="220"/>
    </row>
    <row r="94" spans="1:66" s="206" customFormat="1">
      <c r="A94" s="219"/>
      <c r="B94" s="220"/>
      <c r="C94" s="220"/>
      <c r="D94" s="220"/>
      <c r="E94" s="220"/>
      <c r="F94" s="220"/>
      <c r="G94" s="220"/>
      <c r="H94" s="220"/>
      <c r="I94" s="220"/>
      <c r="J94" s="220"/>
      <c r="K94" s="220"/>
      <c r="L94" s="220"/>
      <c r="M94" s="220"/>
      <c r="N94" s="220"/>
      <c r="O94" s="220"/>
      <c r="P94" s="220"/>
      <c r="Q94" s="220"/>
      <c r="S94" s="232" t="s">
        <v>765</v>
      </c>
      <c r="T94" s="220" t="s">
        <v>554</v>
      </c>
      <c r="U94" s="220">
        <v>4</v>
      </c>
      <c r="V94" s="220">
        <v>32</v>
      </c>
      <c r="W94" s="220">
        <v>200</v>
      </c>
      <c r="X94" s="220"/>
      <c r="Y94" s="220"/>
      <c r="Z94" s="220"/>
      <c r="AA94" s="220"/>
      <c r="AB94" s="220"/>
      <c r="AC94" s="220" t="s">
        <v>1167</v>
      </c>
      <c r="AD94" s="220" t="s">
        <v>2774</v>
      </c>
      <c r="AE94" s="220"/>
      <c r="AF94" s="220"/>
      <c r="AG94" s="220"/>
      <c r="AH94" s="220"/>
      <c r="AJ94" s="219"/>
      <c r="AK94" s="220"/>
      <c r="AL94" s="220"/>
      <c r="AM94" s="220"/>
      <c r="AN94" s="220"/>
      <c r="AO94" s="220"/>
      <c r="AP94" s="220"/>
      <c r="AQ94" s="220"/>
      <c r="AR94" s="220"/>
      <c r="AS94" s="220"/>
      <c r="AT94" s="220"/>
      <c r="AU94" s="220"/>
      <c r="AV94" s="220"/>
      <c r="AW94" s="220"/>
      <c r="AX94" s="220"/>
      <c r="AY94" s="220"/>
      <c r="BA94" s="232" t="s">
        <v>905</v>
      </c>
      <c r="BB94" s="220" t="s">
        <v>554</v>
      </c>
      <c r="BC94" s="220">
        <v>4</v>
      </c>
      <c r="BD94" s="220">
        <v>32</v>
      </c>
      <c r="BE94" s="220">
        <v>200</v>
      </c>
      <c r="BF94" s="220"/>
      <c r="BG94" s="220"/>
      <c r="BH94" s="220"/>
      <c r="BI94" s="220" t="s">
        <v>1167</v>
      </c>
      <c r="BJ94" s="220" t="s">
        <v>672</v>
      </c>
      <c r="BK94" s="220" t="s">
        <v>962</v>
      </c>
      <c r="BL94" s="220" t="s">
        <v>955</v>
      </c>
      <c r="BM94" s="220" t="s">
        <v>963</v>
      </c>
      <c r="BN94" s="220"/>
    </row>
    <row r="95" spans="1:66" s="206" customFormat="1">
      <c r="A95" s="219"/>
      <c r="B95" s="220"/>
      <c r="C95" s="220"/>
      <c r="D95" s="220"/>
      <c r="E95" s="220"/>
      <c r="F95" s="220"/>
      <c r="G95" s="220"/>
      <c r="H95" s="220"/>
      <c r="I95" s="220"/>
      <c r="J95" s="220"/>
      <c r="K95" s="220"/>
      <c r="L95" s="220"/>
      <c r="M95" s="220"/>
      <c r="N95" s="220"/>
      <c r="O95" s="220"/>
      <c r="P95" s="220"/>
      <c r="Q95" s="220"/>
      <c r="S95" s="232" t="s">
        <v>766</v>
      </c>
      <c r="T95" s="220" t="s">
        <v>554</v>
      </c>
      <c r="U95" s="220">
        <v>4</v>
      </c>
      <c r="V95" s="220">
        <v>32</v>
      </c>
      <c r="W95" s="220">
        <v>200</v>
      </c>
      <c r="X95" s="220"/>
      <c r="Y95" s="220"/>
      <c r="Z95" s="220"/>
      <c r="AA95" s="220"/>
      <c r="AB95" s="220"/>
      <c r="AC95" s="220" t="s">
        <v>1166</v>
      </c>
      <c r="AD95" s="220" t="s">
        <v>673</v>
      </c>
      <c r="AE95" s="220"/>
      <c r="AF95" s="220"/>
      <c r="AG95" s="220"/>
      <c r="AH95" s="220"/>
      <c r="AJ95" s="219"/>
      <c r="AK95" s="220"/>
      <c r="AL95" s="220"/>
      <c r="AM95" s="220"/>
      <c r="AN95" s="220"/>
      <c r="AO95" s="220"/>
      <c r="AP95" s="220"/>
      <c r="AQ95" s="220"/>
      <c r="AR95" s="220"/>
      <c r="AS95" s="220"/>
      <c r="AT95" s="220"/>
      <c r="AU95" s="220"/>
      <c r="AV95" s="220"/>
      <c r="AW95" s="220"/>
      <c r="AX95" s="220"/>
      <c r="AY95" s="220"/>
      <c r="BA95" s="232" t="s">
        <v>906</v>
      </c>
      <c r="BB95" s="220" t="s">
        <v>554</v>
      </c>
      <c r="BC95" s="220">
        <v>4</v>
      </c>
      <c r="BD95" s="220">
        <v>32</v>
      </c>
      <c r="BE95" s="220">
        <v>200</v>
      </c>
      <c r="BF95" s="220"/>
      <c r="BG95" s="220"/>
      <c r="BH95" s="220"/>
      <c r="BI95" s="220" t="s">
        <v>1166</v>
      </c>
      <c r="BJ95" s="220" t="s">
        <v>672</v>
      </c>
      <c r="BK95" s="220" t="s">
        <v>961</v>
      </c>
      <c r="BL95" s="220" t="s">
        <v>956</v>
      </c>
      <c r="BM95" s="220" t="s">
        <v>963</v>
      </c>
      <c r="BN95" s="220"/>
    </row>
    <row r="96" spans="1:66" s="206" customFormat="1">
      <c r="A96" s="219"/>
      <c r="B96" s="220"/>
      <c r="C96" s="220"/>
      <c r="D96" s="220"/>
      <c r="E96" s="220"/>
      <c r="F96" s="220"/>
      <c r="G96" s="220"/>
      <c r="H96" s="220"/>
      <c r="I96" s="220"/>
      <c r="J96" s="220"/>
      <c r="K96" s="220"/>
      <c r="L96" s="220"/>
      <c r="M96" s="220"/>
      <c r="N96" s="220"/>
      <c r="O96" s="220"/>
      <c r="P96" s="220"/>
      <c r="Q96" s="220"/>
      <c r="S96" s="232" t="s">
        <v>767</v>
      </c>
      <c r="T96" s="220" t="s">
        <v>554</v>
      </c>
      <c r="U96" s="220">
        <v>4</v>
      </c>
      <c r="V96" s="220">
        <v>32</v>
      </c>
      <c r="W96" s="220">
        <v>200</v>
      </c>
      <c r="X96" s="220"/>
      <c r="Y96" s="220"/>
      <c r="Z96" s="220"/>
      <c r="AA96" s="220"/>
      <c r="AB96" s="220"/>
      <c r="AC96" s="220" t="s">
        <v>1167</v>
      </c>
      <c r="AD96" s="220" t="s">
        <v>2774</v>
      </c>
      <c r="AE96" s="220"/>
      <c r="AF96" s="220"/>
      <c r="AG96" s="220"/>
      <c r="AH96" s="220"/>
      <c r="AJ96" s="219"/>
      <c r="AK96" s="220"/>
      <c r="AL96" s="220"/>
      <c r="AM96" s="220"/>
      <c r="AN96" s="220"/>
      <c r="AO96" s="220"/>
      <c r="AP96" s="220"/>
      <c r="AQ96" s="220"/>
      <c r="AR96" s="220"/>
      <c r="AS96" s="220"/>
      <c r="AT96" s="220"/>
      <c r="AU96" s="220"/>
      <c r="AV96" s="220"/>
      <c r="AW96" s="220"/>
      <c r="AX96" s="220"/>
      <c r="AY96" s="220"/>
      <c r="BA96" s="232" t="s">
        <v>907</v>
      </c>
      <c r="BB96" s="220" t="s">
        <v>554</v>
      </c>
      <c r="BC96" s="220">
        <v>4</v>
      </c>
      <c r="BD96" s="220">
        <v>32</v>
      </c>
      <c r="BE96" s="220">
        <v>200</v>
      </c>
      <c r="BF96" s="220"/>
      <c r="BG96" s="220"/>
      <c r="BH96" s="220"/>
      <c r="BI96" s="220" t="s">
        <v>1167</v>
      </c>
      <c r="BJ96" s="220" t="s">
        <v>672</v>
      </c>
      <c r="BK96" s="220" t="s">
        <v>962</v>
      </c>
      <c r="BL96" s="220" t="s">
        <v>955</v>
      </c>
      <c r="BM96" s="220" t="s">
        <v>963</v>
      </c>
      <c r="BN96" s="220"/>
    </row>
    <row r="97" spans="1:66" s="206" customFormat="1">
      <c r="A97" s="219"/>
      <c r="B97" s="220"/>
      <c r="C97" s="220"/>
      <c r="D97" s="220"/>
      <c r="E97" s="220"/>
      <c r="F97" s="220"/>
      <c r="G97" s="220"/>
      <c r="H97" s="220"/>
      <c r="I97" s="220"/>
      <c r="J97" s="220"/>
      <c r="K97" s="220"/>
      <c r="L97" s="220"/>
      <c r="M97" s="220"/>
      <c r="N97" s="220"/>
      <c r="O97" s="220"/>
      <c r="P97" s="220"/>
      <c r="Q97" s="220"/>
      <c r="S97" s="232" t="s">
        <v>768</v>
      </c>
      <c r="T97" s="220" t="s">
        <v>554</v>
      </c>
      <c r="U97" s="220">
        <v>4</v>
      </c>
      <c r="V97" s="220">
        <v>32</v>
      </c>
      <c r="W97" s="220">
        <v>200</v>
      </c>
      <c r="X97" s="220"/>
      <c r="Y97" s="220"/>
      <c r="Z97" s="220"/>
      <c r="AA97" s="220"/>
      <c r="AB97" s="220"/>
      <c r="AC97" s="220" t="s">
        <v>1166</v>
      </c>
      <c r="AD97" s="220" t="s">
        <v>673</v>
      </c>
      <c r="AE97" s="220"/>
      <c r="AF97" s="220"/>
      <c r="AG97" s="220"/>
      <c r="AH97" s="220"/>
      <c r="AJ97" s="219"/>
      <c r="AK97" s="220"/>
      <c r="AL97" s="220"/>
      <c r="AM97" s="220"/>
      <c r="AN97" s="220"/>
      <c r="AO97" s="220"/>
      <c r="AP97" s="220"/>
      <c r="AQ97" s="220"/>
      <c r="AR97" s="220"/>
      <c r="AS97" s="220"/>
      <c r="AT97" s="220"/>
      <c r="AU97" s="220"/>
      <c r="AV97" s="220"/>
      <c r="AW97" s="220"/>
      <c r="AX97" s="220"/>
      <c r="AY97" s="220"/>
      <c r="BA97" s="232" t="s">
        <v>908</v>
      </c>
      <c r="BB97" s="220" t="s">
        <v>554</v>
      </c>
      <c r="BC97" s="220">
        <v>4</v>
      </c>
      <c r="BD97" s="220">
        <v>32</v>
      </c>
      <c r="BE97" s="220">
        <v>200</v>
      </c>
      <c r="BF97" s="220"/>
      <c r="BG97" s="220"/>
      <c r="BH97" s="220"/>
      <c r="BI97" s="220" t="s">
        <v>1166</v>
      </c>
      <c r="BJ97" s="220" t="s">
        <v>672</v>
      </c>
      <c r="BK97" s="220" t="s">
        <v>961</v>
      </c>
      <c r="BL97" s="220" t="s">
        <v>956</v>
      </c>
      <c r="BM97" s="220" t="s">
        <v>963</v>
      </c>
      <c r="BN97" s="220"/>
    </row>
    <row r="98" spans="1:66" s="206" customFormat="1">
      <c r="A98" s="219"/>
      <c r="B98" s="220"/>
      <c r="C98" s="220"/>
      <c r="D98" s="220"/>
      <c r="E98" s="220"/>
      <c r="F98" s="220"/>
      <c r="G98" s="220"/>
      <c r="H98" s="220"/>
      <c r="I98" s="220"/>
      <c r="J98" s="220"/>
      <c r="K98" s="220"/>
      <c r="L98" s="220"/>
      <c r="M98" s="220"/>
      <c r="N98" s="220"/>
      <c r="O98" s="220"/>
      <c r="P98" s="220"/>
      <c r="Q98" s="220"/>
      <c r="S98" s="232" t="s">
        <v>769</v>
      </c>
      <c r="T98" s="220" t="s">
        <v>554</v>
      </c>
      <c r="U98" s="220">
        <v>4</v>
      </c>
      <c r="V98" s="220">
        <v>32</v>
      </c>
      <c r="W98" s="220">
        <v>200</v>
      </c>
      <c r="X98" s="220"/>
      <c r="Y98" s="220"/>
      <c r="Z98" s="220"/>
      <c r="AA98" s="220"/>
      <c r="AB98" s="220"/>
      <c r="AC98" s="220" t="s">
        <v>1167</v>
      </c>
      <c r="AD98" s="220" t="s">
        <v>2774</v>
      </c>
      <c r="AE98" s="220"/>
      <c r="AF98" s="220"/>
      <c r="AG98" s="220"/>
      <c r="AH98" s="220"/>
      <c r="AJ98" s="219"/>
      <c r="AK98" s="220"/>
      <c r="AL98" s="220"/>
      <c r="AM98" s="220"/>
      <c r="AN98" s="220"/>
      <c r="AO98" s="220"/>
      <c r="AP98" s="220"/>
      <c r="AQ98" s="220"/>
      <c r="AR98" s="220"/>
      <c r="AS98" s="220"/>
      <c r="AT98" s="220"/>
      <c r="AU98" s="220"/>
      <c r="AV98" s="220"/>
      <c r="AW98" s="220"/>
      <c r="AX98" s="220"/>
      <c r="AY98" s="220"/>
      <c r="BA98" s="232" t="s">
        <v>909</v>
      </c>
      <c r="BB98" s="220" t="s">
        <v>554</v>
      </c>
      <c r="BC98" s="220">
        <v>4</v>
      </c>
      <c r="BD98" s="220">
        <v>32</v>
      </c>
      <c r="BE98" s="220">
        <v>200</v>
      </c>
      <c r="BF98" s="220"/>
      <c r="BG98" s="220"/>
      <c r="BH98" s="220"/>
      <c r="BI98" s="220" t="s">
        <v>1167</v>
      </c>
      <c r="BJ98" s="220" t="s">
        <v>672</v>
      </c>
      <c r="BK98" s="220" t="s">
        <v>962</v>
      </c>
      <c r="BL98" s="220" t="s">
        <v>955</v>
      </c>
      <c r="BM98" s="220" t="s">
        <v>963</v>
      </c>
      <c r="BN98" s="220"/>
    </row>
    <row r="99" spans="1:66" s="206" customFormat="1">
      <c r="A99" s="219"/>
      <c r="B99" s="220"/>
      <c r="C99" s="220"/>
      <c r="D99" s="220"/>
      <c r="E99" s="220"/>
      <c r="F99" s="220"/>
      <c r="G99" s="220"/>
      <c r="H99" s="220"/>
      <c r="I99" s="220"/>
      <c r="J99" s="220"/>
      <c r="K99" s="220"/>
      <c r="L99" s="220"/>
      <c r="M99" s="220"/>
      <c r="N99" s="220"/>
      <c r="O99" s="220"/>
      <c r="P99" s="220"/>
      <c r="Q99" s="220"/>
      <c r="S99" s="232" t="s">
        <v>770</v>
      </c>
      <c r="T99" s="220" t="s">
        <v>554</v>
      </c>
      <c r="U99" s="220">
        <v>4</v>
      </c>
      <c r="V99" s="220">
        <v>32</v>
      </c>
      <c r="W99" s="220">
        <v>200</v>
      </c>
      <c r="X99" s="220"/>
      <c r="Y99" s="220"/>
      <c r="Z99" s="220"/>
      <c r="AA99" s="220"/>
      <c r="AB99" s="220"/>
      <c r="AC99" s="220" t="s">
        <v>1166</v>
      </c>
      <c r="AD99" s="220" t="s">
        <v>673</v>
      </c>
      <c r="AE99" s="220"/>
      <c r="AF99" s="220"/>
      <c r="AG99" s="220"/>
      <c r="AH99" s="220"/>
      <c r="AJ99" s="219"/>
      <c r="AK99" s="220"/>
      <c r="AL99" s="220"/>
      <c r="AM99" s="220"/>
      <c r="AN99" s="220"/>
      <c r="AO99" s="220"/>
      <c r="AP99" s="220"/>
      <c r="AQ99" s="220"/>
      <c r="AR99" s="220"/>
      <c r="AS99" s="220"/>
      <c r="AT99" s="220"/>
      <c r="AU99" s="220"/>
      <c r="AV99" s="220"/>
      <c r="AW99" s="220"/>
      <c r="AX99" s="220"/>
      <c r="AY99" s="220"/>
      <c r="BA99" s="232" t="s">
        <v>910</v>
      </c>
      <c r="BB99" s="220" t="s">
        <v>554</v>
      </c>
      <c r="BC99" s="220">
        <v>4</v>
      </c>
      <c r="BD99" s="220">
        <v>32</v>
      </c>
      <c r="BE99" s="220">
        <v>200</v>
      </c>
      <c r="BF99" s="220"/>
      <c r="BG99" s="220"/>
      <c r="BH99" s="220"/>
      <c r="BI99" s="220" t="s">
        <v>1166</v>
      </c>
      <c r="BJ99" s="220" t="s">
        <v>673</v>
      </c>
      <c r="BK99" s="220" t="s">
        <v>961</v>
      </c>
      <c r="BL99" s="220" t="s">
        <v>956</v>
      </c>
      <c r="BM99" s="220" t="s">
        <v>963</v>
      </c>
      <c r="BN99" s="220"/>
    </row>
    <row r="100" spans="1:66" s="206" customFormat="1">
      <c r="A100" s="219"/>
      <c r="B100" s="220"/>
      <c r="C100" s="220"/>
      <c r="D100" s="220"/>
      <c r="E100" s="220"/>
      <c r="F100" s="220"/>
      <c r="G100" s="220"/>
      <c r="H100" s="220"/>
      <c r="I100" s="220"/>
      <c r="J100" s="220"/>
      <c r="K100" s="220"/>
      <c r="L100" s="220"/>
      <c r="M100" s="220"/>
      <c r="N100" s="220"/>
      <c r="O100" s="220"/>
      <c r="P100" s="220"/>
      <c r="Q100" s="220"/>
      <c r="S100" s="232" t="s">
        <v>771</v>
      </c>
      <c r="T100" s="220" t="s">
        <v>554</v>
      </c>
      <c r="U100" s="220">
        <v>4</v>
      </c>
      <c r="V100" s="220">
        <v>32</v>
      </c>
      <c r="W100" s="220">
        <v>200</v>
      </c>
      <c r="X100" s="220"/>
      <c r="Y100" s="220"/>
      <c r="Z100" s="220"/>
      <c r="AA100" s="220"/>
      <c r="AB100" s="220"/>
      <c r="AC100" s="220" t="s">
        <v>1167</v>
      </c>
      <c r="AD100" s="220" t="s">
        <v>2774</v>
      </c>
      <c r="AE100" s="220"/>
      <c r="AF100" s="220"/>
      <c r="AG100" s="220"/>
      <c r="AH100" s="220"/>
      <c r="AJ100" s="219"/>
      <c r="AK100" s="220"/>
      <c r="AL100" s="220"/>
      <c r="AM100" s="220"/>
      <c r="AN100" s="220"/>
      <c r="AO100" s="220"/>
      <c r="AP100" s="220"/>
      <c r="AQ100" s="220"/>
      <c r="AR100" s="220"/>
      <c r="AS100" s="220"/>
      <c r="AT100" s="220"/>
      <c r="AU100" s="220"/>
      <c r="AV100" s="220"/>
      <c r="AW100" s="220"/>
      <c r="AX100" s="220"/>
      <c r="AY100" s="220"/>
      <c r="BA100" s="232" t="s">
        <v>911</v>
      </c>
      <c r="BB100" s="220" t="s">
        <v>554</v>
      </c>
      <c r="BC100" s="220">
        <v>4</v>
      </c>
      <c r="BD100" s="220">
        <v>32</v>
      </c>
      <c r="BE100" s="220">
        <v>200</v>
      </c>
      <c r="BF100" s="220"/>
      <c r="BG100" s="220"/>
      <c r="BH100" s="220"/>
      <c r="BI100" s="220" t="s">
        <v>1167</v>
      </c>
      <c r="BJ100" s="220" t="s">
        <v>673</v>
      </c>
      <c r="BK100" s="220" t="s">
        <v>962</v>
      </c>
      <c r="BL100" s="220" t="s">
        <v>955</v>
      </c>
      <c r="BM100" s="220" t="s">
        <v>963</v>
      </c>
      <c r="BN100" s="220"/>
    </row>
    <row r="101" spans="1:66" s="206" customFormat="1">
      <c r="A101" s="219"/>
      <c r="B101" s="220"/>
      <c r="C101" s="220"/>
      <c r="D101" s="220"/>
      <c r="E101" s="220"/>
      <c r="F101" s="220"/>
      <c r="G101" s="220"/>
      <c r="H101" s="220"/>
      <c r="I101" s="220"/>
      <c r="J101" s="220"/>
      <c r="K101" s="220"/>
      <c r="L101" s="220"/>
      <c r="M101" s="220"/>
      <c r="N101" s="220"/>
      <c r="O101" s="220"/>
      <c r="P101" s="220"/>
      <c r="Q101" s="220"/>
      <c r="S101" s="232" t="s">
        <v>772</v>
      </c>
      <c r="T101" s="220" t="s">
        <v>554</v>
      </c>
      <c r="U101" s="220">
        <v>4</v>
      </c>
      <c r="V101" s="220">
        <v>32</v>
      </c>
      <c r="W101" s="220">
        <v>200</v>
      </c>
      <c r="X101" s="220"/>
      <c r="Y101" s="220"/>
      <c r="Z101" s="220"/>
      <c r="AA101" s="220"/>
      <c r="AB101" s="220"/>
      <c r="AC101" s="220" t="s">
        <v>1166</v>
      </c>
      <c r="AD101" s="220" t="s">
        <v>673</v>
      </c>
      <c r="AE101" s="220"/>
      <c r="AF101" s="220"/>
      <c r="AG101" s="220"/>
      <c r="AH101" s="220"/>
      <c r="AJ101" s="219"/>
      <c r="AK101" s="220"/>
      <c r="AL101" s="220"/>
      <c r="AM101" s="220"/>
      <c r="AN101" s="220"/>
      <c r="AO101" s="220"/>
      <c r="AP101" s="220"/>
      <c r="AQ101" s="220"/>
      <c r="AR101" s="220"/>
      <c r="AS101" s="220"/>
      <c r="AT101" s="220"/>
      <c r="AU101" s="220"/>
      <c r="AV101" s="220"/>
      <c r="AW101" s="220"/>
      <c r="AX101" s="220"/>
      <c r="AY101" s="220"/>
      <c r="BA101" s="232" t="s">
        <v>912</v>
      </c>
      <c r="BB101" s="220" t="s">
        <v>554</v>
      </c>
      <c r="BC101" s="220">
        <v>4</v>
      </c>
      <c r="BD101" s="220">
        <v>32</v>
      </c>
      <c r="BE101" s="220">
        <v>200</v>
      </c>
      <c r="BF101" s="220"/>
      <c r="BG101" s="220"/>
      <c r="BH101" s="220"/>
      <c r="BI101" s="220" t="s">
        <v>1166</v>
      </c>
      <c r="BJ101" s="220" t="s">
        <v>673</v>
      </c>
      <c r="BK101" s="220" t="s">
        <v>961</v>
      </c>
      <c r="BL101" s="220" t="s">
        <v>956</v>
      </c>
      <c r="BM101" s="220" t="s">
        <v>963</v>
      </c>
      <c r="BN101" s="220"/>
    </row>
    <row r="102" spans="1:66" s="206" customFormat="1">
      <c r="A102" s="219"/>
      <c r="B102" s="220"/>
      <c r="C102" s="220"/>
      <c r="D102" s="220"/>
      <c r="E102" s="220"/>
      <c r="F102" s="220"/>
      <c r="G102" s="220"/>
      <c r="H102" s="220"/>
      <c r="I102" s="220"/>
      <c r="J102" s="220"/>
      <c r="K102" s="220"/>
      <c r="L102" s="220"/>
      <c r="M102" s="220"/>
      <c r="N102" s="220"/>
      <c r="O102" s="220"/>
      <c r="P102" s="220"/>
      <c r="Q102" s="220"/>
      <c r="S102" s="232" t="s">
        <v>773</v>
      </c>
      <c r="T102" s="220" t="s">
        <v>554</v>
      </c>
      <c r="U102" s="220">
        <v>4</v>
      </c>
      <c r="V102" s="220">
        <v>32</v>
      </c>
      <c r="W102" s="220">
        <v>200</v>
      </c>
      <c r="X102" s="220"/>
      <c r="Y102" s="220"/>
      <c r="Z102" s="220"/>
      <c r="AA102" s="220"/>
      <c r="AB102" s="220"/>
      <c r="AC102" s="220" t="s">
        <v>1167</v>
      </c>
      <c r="AD102" s="220" t="s">
        <v>2774</v>
      </c>
      <c r="AE102" s="220"/>
      <c r="AF102" s="220"/>
      <c r="AG102" s="220"/>
      <c r="AH102" s="220"/>
      <c r="AJ102" s="219"/>
      <c r="AK102" s="220"/>
      <c r="AL102" s="220"/>
      <c r="AM102" s="220"/>
      <c r="AN102" s="220"/>
      <c r="AO102" s="220"/>
      <c r="AP102" s="220"/>
      <c r="AQ102" s="220"/>
      <c r="AR102" s="220"/>
      <c r="AS102" s="220"/>
      <c r="AT102" s="220"/>
      <c r="AU102" s="220"/>
      <c r="AV102" s="220"/>
      <c r="AW102" s="220"/>
      <c r="AX102" s="220"/>
      <c r="AY102" s="220"/>
      <c r="BA102" s="232" t="s">
        <v>913</v>
      </c>
      <c r="BB102" s="220" t="s">
        <v>554</v>
      </c>
      <c r="BC102" s="220">
        <v>4</v>
      </c>
      <c r="BD102" s="220">
        <v>32</v>
      </c>
      <c r="BE102" s="220">
        <v>200</v>
      </c>
      <c r="BF102" s="220"/>
      <c r="BG102" s="220"/>
      <c r="BH102" s="220"/>
      <c r="BI102" s="220" t="s">
        <v>1167</v>
      </c>
      <c r="BJ102" s="220" t="s">
        <v>673</v>
      </c>
      <c r="BK102" s="220" t="s">
        <v>962</v>
      </c>
      <c r="BL102" s="220" t="s">
        <v>955</v>
      </c>
      <c r="BM102" s="220" t="s">
        <v>963</v>
      </c>
      <c r="BN102" s="220"/>
    </row>
    <row r="103" spans="1:66" s="206" customFormat="1">
      <c r="A103" s="219"/>
      <c r="B103" s="220"/>
      <c r="C103" s="220"/>
      <c r="D103" s="220"/>
      <c r="E103" s="220"/>
      <c r="F103" s="220"/>
      <c r="G103" s="220"/>
      <c r="H103" s="220"/>
      <c r="I103" s="220"/>
      <c r="J103" s="220"/>
      <c r="K103" s="220"/>
      <c r="L103" s="220"/>
      <c r="M103" s="220"/>
      <c r="N103" s="220"/>
      <c r="O103" s="220"/>
      <c r="P103" s="220"/>
      <c r="Q103" s="220"/>
      <c r="S103" s="232" t="s">
        <v>774</v>
      </c>
      <c r="T103" s="220" t="s">
        <v>554</v>
      </c>
      <c r="U103" s="220">
        <v>4</v>
      </c>
      <c r="V103" s="220">
        <v>32</v>
      </c>
      <c r="W103" s="220">
        <v>200</v>
      </c>
      <c r="X103" s="220"/>
      <c r="Y103" s="220"/>
      <c r="Z103" s="220"/>
      <c r="AA103" s="220"/>
      <c r="AB103" s="220"/>
      <c r="AC103" s="220" t="s">
        <v>1166</v>
      </c>
      <c r="AD103" s="220" t="s">
        <v>673</v>
      </c>
      <c r="AE103" s="220"/>
      <c r="AF103" s="220"/>
      <c r="AG103" s="220"/>
      <c r="AH103" s="220"/>
      <c r="AJ103" s="219"/>
      <c r="AK103" s="220"/>
      <c r="AL103" s="220"/>
      <c r="AM103" s="220"/>
      <c r="AN103" s="220"/>
      <c r="AO103" s="220"/>
      <c r="AP103" s="220"/>
      <c r="AQ103" s="220"/>
      <c r="AR103" s="220"/>
      <c r="AS103" s="220"/>
      <c r="AT103" s="220"/>
      <c r="AU103" s="220"/>
      <c r="AV103" s="220"/>
      <c r="AW103" s="220"/>
      <c r="AX103" s="220"/>
      <c r="AY103" s="220"/>
      <c r="BA103" s="232" t="s">
        <v>914</v>
      </c>
      <c r="BB103" s="220" t="s">
        <v>554</v>
      </c>
      <c r="BC103" s="220">
        <v>4</v>
      </c>
      <c r="BD103" s="220">
        <v>32</v>
      </c>
      <c r="BE103" s="220">
        <v>200</v>
      </c>
      <c r="BF103" s="220"/>
      <c r="BG103" s="220"/>
      <c r="BH103" s="220"/>
      <c r="BI103" s="220" t="s">
        <v>1166</v>
      </c>
      <c r="BJ103" s="220" t="s">
        <v>673</v>
      </c>
      <c r="BK103" s="220" t="s">
        <v>961</v>
      </c>
      <c r="BL103" s="220" t="s">
        <v>956</v>
      </c>
      <c r="BM103" s="220" t="s">
        <v>963</v>
      </c>
      <c r="BN103" s="220"/>
    </row>
    <row r="104" spans="1:66" s="206" customFormat="1">
      <c r="A104" s="219"/>
      <c r="B104" s="220"/>
      <c r="C104" s="220"/>
      <c r="D104" s="220"/>
      <c r="E104" s="220"/>
      <c r="F104" s="220"/>
      <c r="G104" s="220"/>
      <c r="H104" s="220"/>
      <c r="I104" s="220"/>
      <c r="J104" s="220"/>
      <c r="K104" s="220"/>
      <c r="L104" s="220"/>
      <c r="M104" s="220"/>
      <c r="N104" s="220"/>
      <c r="O104" s="220"/>
      <c r="P104" s="220"/>
      <c r="Q104" s="220"/>
      <c r="S104" s="232" t="s">
        <v>775</v>
      </c>
      <c r="T104" s="220" t="s">
        <v>554</v>
      </c>
      <c r="U104" s="220">
        <v>4</v>
      </c>
      <c r="V104" s="220">
        <v>32</v>
      </c>
      <c r="W104" s="220">
        <v>200</v>
      </c>
      <c r="X104" s="220"/>
      <c r="Y104" s="220"/>
      <c r="Z104" s="220"/>
      <c r="AA104" s="220"/>
      <c r="AB104" s="220"/>
      <c r="AC104" s="220" t="s">
        <v>1167</v>
      </c>
      <c r="AD104" s="220" t="s">
        <v>2774</v>
      </c>
      <c r="AE104" s="220"/>
      <c r="AF104" s="220"/>
      <c r="AG104" s="220"/>
      <c r="AH104" s="220"/>
      <c r="AJ104" s="219"/>
      <c r="AK104" s="220"/>
      <c r="AL104" s="220"/>
      <c r="AM104" s="220"/>
      <c r="AN104" s="220"/>
      <c r="AO104" s="220"/>
      <c r="AP104" s="220"/>
      <c r="AQ104" s="220"/>
      <c r="AR104" s="220"/>
      <c r="AS104" s="220"/>
      <c r="AT104" s="220"/>
      <c r="AU104" s="220"/>
      <c r="AV104" s="220"/>
      <c r="AW104" s="220"/>
      <c r="AX104" s="220"/>
      <c r="AY104" s="220"/>
      <c r="BA104" s="232" t="s">
        <v>915</v>
      </c>
      <c r="BB104" s="220" t="s">
        <v>554</v>
      </c>
      <c r="BC104" s="220">
        <v>4</v>
      </c>
      <c r="BD104" s="220">
        <v>32</v>
      </c>
      <c r="BE104" s="220">
        <v>200</v>
      </c>
      <c r="BF104" s="220"/>
      <c r="BG104" s="220"/>
      <c r="BH104" s="220"/>
      <c r="BI104" s="220" t="s">
        <v>1167</v>
      </c>
      <c r="BJ104" s="220" t="s">
        <v>673</v>
      </c>
      <c r="BK104" s="220" t="s">
        <v>962</v>
      </c>
      <c r="BL104" s="220" t="s">
        <v>955</v>
      </c>
      <c r="BM104" s="220" t="s">
        <v>963</v>
      </c>
      <c r="BN104" s="220"/>
    </row>
    <row r="105" spans="1:66" s="206" customFormat="1">
      <c r="A105" s="219"/>
      <c r="B105" s="220"/>
      <c r="C105" s="220"/>
      <c r="D105" s="220"/>
      <c r="E105" s="220"/>
      <c r="F105" s="220"/>
      <c r="G105" s="220"/>
      <c r="H105" s="220"/>
      <c r="I105" s="220"/>
      <c r="J105" s="220"/>
      <c r="K105" s="220"/>
      <c r="L105" s="220"/>
      <c r="M105" s="220"/>
      <c r="N105" s="220"/>
      <c r="O105" s="220"/>
      <c r="P105" s="220"/>
      <c r="Q105" s="220"/>
      <c r="S105" s="232" t="s">
        <v>776</v>
      </c>
      <c r="T105" s="220" t="s">
        <v>554</v>
      </c>
      <c r="U105" s="220">
        <v>4</v>
      </c>
      <c r="V105" s="220">
        <v>32</v>
      </c>
      <c r="W105" s="220">
        <v>200</v>
      </c>
      <c r="X105" s="220"/>
      <c r="Y105" s="220"/>
      <c r="Z105" s="220"/>
      <c r="AA105" s="220"/>
      <c r="AB105" s="220"/>
      <c r="AC105" s="220" t="s">
        <v>1166</v>
      </c>
      <c r="AD105" s="220" t="s">
        <v>673</v>
      </c>
      <c r="AE105" s="220"/>
      <c r="AF105" s="220"/>
      <c r="AG105" s="220"/>
      <c r="AH105" s="220"/>
      <c r="AJ105" s="219"/>
      <c r="AK105" s="220"/>
      <c r="AL105" s="220"/>
      <c r="AM105" s="220"/>
      <c r="AN105" s="220"/>
      <c r="AO105" s="220"/>
      <c r="AP105" s="220"/>
      <c r="AQ105" s="220"/>
      <c r="AR105" s="220"/>
      <c r="AS105" s="220"/>
      <c r="AT105" s="220"/>
      <c r="AU105" s="220"/>
      <c r="AV105" s="220"/>
      <c r="AW105" s="220"/>
      <c r="AX105" s="220"/>
      <c r="AY105" s="220"/>
      <c r="BA105" s="232" t="s">
        <v>916</v>
      </c>
      <c r="BB105" s="220" t="s">
        <v>554</v>
      </c>
      <c r="BC105" s="220">
        <v>4</v>
      </c>
      <c r="BD105" s="220">
        <v>32</v>
      </c>
      <c r="BE105" s="220">
        <v>200</v>
      </c>
      <c r="BF105" s="220"/>
      <c r="BG105" s="220"/>
      <c r="BH105" s="220"/>
      <c r="BI105" s="220" t="s">
        <v>1166</v>
      </c>
      <c r="BJ105" s="220" t="s">
        <v>673</v>
      </c>
      <c r="BK105" s="220" t="s">
        <v>961</v>
      </c>
      <c r="BL105" s="220" t="s">
        <v>956</v>
      </c>
      <c r="BM105" s="220" t="s">
        <v>963</v>
      </c>
      <c r="BN105" s="220"/>
    </row>
    <row r="106" spans="1:66" s="206" customFormat="1">
      <c r="A106" s="219"/>
      <c r="B106" s="220"/>
      <c r="C106" s="220"/>
      <c r="D106" s="220"/>
      <c r="E106" s="220"/>
      <c r="F106" s="220"/>
      <c r="G106" s="220"/>
      <c r="H106" s="220"/>
      <c r="I106" s="220"/>
      <c r="J106" s="220"/>
      <c r="K106" s="220"/>
      <c r="L106" s="220"/>
      <c r="M106" s="220"/>
      <c r="N106" s="220"/>
      <c r="O106" s="220"/>
      <c r="P106" s="220"/>
      <c r="Q106" s="220"/>
      <c r="S106" s="232" t="s">
        <v>777</v>
      </c>
      <c r="T106" s="220" t="s">
        <v>554</v>
      </c>
      <c r="U106" s="220">
        <v>4</v>
      </c>
      <c r="V106" s="220">
        <v>32</v>
      </c>
      <c r="W106" s="220">
        <v>200</v>
      </c>
      <c r="X106" s="220"/>
      <c r="Y106" s="220"/>
      <c r="Z106" s="220"/>
      <c r="AA106" s="220"/>
      <c r="AB106" s="220"/>
      <c r="AC106" s="220" t="s">
        <v>1167</v>
      </c>
      <c r="AD106" s="220" t="s">
        <v>2774</v>
      </c>
      <c r="AE106" s="220"/>
      <c r="AF106" s="220"/>
      <c r="AG106" s="220"/>
      <c r="AH106" s="220"/>
      <c r="AJ106" s="219"/>
      <c r="AK106" s="220"/>
      <c r="AL106" s="220"/>
      <c r="AM106" s="220"/>
      <c r="AN106" s="220"/>
      <c r="AO106" s="220"/>
      <c r="AP106" s="220"/>
      <c r="AQ106" s="220"/>
      <c r="AR106" s="220"/>
      <c r="AS106" s="220"/>
      <c r="AT106" s="220"/>
      <c r="AU106" s="220"/>
      <c r="AV106" s="220"/>
      <c r="AW106" s="220"/>
      <c r="AX106" s="220"/>
      <c r="AY106" s="220"/>
      <c r="BA106" s="232" t="s">
        <v>917</v>
      </c>
      <c r="BB106" s="220" t="s">
        <v>554</v>
      </c>
      <c r="BC106" s="220">
        <v>4</v>
      </c>
      <c r="BD106" s="220">
        <v>32</v>
      </c>
      <c r="BE106" s="220">
        <v>200</v>
      </c>
      <c r="BF106" s="220"/>
      <c r="BG106" s="220"/>
      <c r="BH106" s="220"/>
      <c r="BI106" s="220" t="s">
        <v>1167</v>
      </c>
      <c r="BJ106" s="220" t="s">
        <v>673</v>
      </c>
      <c r="BK106" s="220" t="s">
        <v>962</v>
      </c>
      <c r="BL106" s="220" t="s">
        <v>955</v>
      </c>
      <c r="BM106" s="220" t="s">
        <v>963</v>
      </c>
      <c r="BN106" s="220"/>
    </row>
    <row r="107" spans="1:66" s="206" customFormat="1">
      <c r="A107" s="219"/>
      <c r="B107" s="220"/>
      <c r="C107" s="220"/>
      <c r="D107" s="220"/>
      <c r="E107" s="220"/>
      <c r="F107" s="220"/>
      <c r="G107" s="220"/>
      <c r="H107" s="220"/>
      <c r="I107" s="220"/>
      <c r="J107" s="220"/>
      <c r="K107" s="220"/>
      <c r="L107" s="220"/>
      <c r="M107" s="220"/>
      <c r="N107" s="220"/>
      <c r="O107" s="220"/>
      <c r="P107" s="220"/>
      <c r="Q107" s="220"/>
      <c r="S107" s="232" t="s">
        <v>778</v>
      </c>
      <c r="T107" s="220" t="s">
        <v>554</v>
      </c>
      <c r="U107" s="220">
        <v>4</v>
      </c>
      <c r="V107" s="220">
        <v>32</v>
      </c>
      <c r="W107" s="220">
        <v>200</v>
      </c>
      <c r="X107" s="220"/>
      <c r="Y107" s="220"/>
      <c r="Z107" s="220"/>
      <c r="AA107" s="220"/>
      <c r="AB107" s="220"/>
      <c r="AC107" s="220" t="s">
        <v>1166</v>
      </c>
      <c r="AD107" s="220" t="s">
        <v>673</v>
      </c>
      <c r="AE107" s="220"/>
      <c r="AF107" s="220"/>
      <c r="AG107" s="220"/>
      <c r="AH107" s="220"/>
      <c r="AJ107" s="219"/>
      <c r="AK107" s="220"/>
      <c r="AL107" s="220"/>
      <c r="AM107" s="220"/>
      <c r="AN107" s="220"/>
      <c r="AO107" s="220"/>
      <c r="AP107" s="220"/>
      <c r="AQ107" s="220"/>
      <c r="AR107" s="220"/>
      <c r="AS107" s="220"/>
      <c r="AT107" s="220"/>
      <c r="AU107" s="220"/>
      <c r="AV107" s="220"/>
      <c r="AW107" s="220"/>
      <c r="AX107" s="220"/>
      <c r="AY107" s="220"/>
      <c r="BA107" s="232" t="s">
        <v>918</v>
      </c>
      <c r="BB107" s="220" t="s">
        <v>554</v>
      </c>
      <c r="BC107" s="220">
        <v>4</v>
      </c>
      <c r="BD107" s="220">
        <v>32</v>
      </c>
      <c r="BE107" s="220">
        <v>200</v>
      </c>
      <c r="BF107" s="220"/>
      <c r="BG107" s="220"/>
      <c r="BH107" s="220"/>
      <c r="BI107" s="220" t="s">
        <v>1166</v>
      </c>
      <c r="BJ107" s="220" t="s">
        <v>673</v>
      </c>
      <c r="BK107" s="220" t="s">
        <v>961</v>
      </c>
      <c r="BL107" s="220" t="s">
        <v>956</v>
      </c>
      <c r="BM107" s="220" t="s">
        <v>963</v>
      </c>
      <c r="BN107" s="220"/>
    </row>
    <row r="108" spans="1:66" s="206" customFormat="1">
      <c r="A108" s="219"/>
      <c r="B108" s="220"/>
      <c r="C108" s="220"/>
      <c r="D108" s="220"/>
      <c r="E108" s="220"/>
      <c r="F108" s="220"/>
      <c r="G108" s="220"/>
      <c r="H108" s="220"/>
      <c r="I108" s="220"/>
      <c r="J108" s="220"/>
      <c r="K108" s="220"/>
      <c r="L108" s="220"/>
      <c r="M108" s="220"/>
      <c r="N108" s="220"/>
      <c r="O108" s="220"/>
      <c r="P108" s="220"/>
      <c r="Q108" s="220"/>
      <c r="S108" s="232" t="s">
        <v>779</v>
      </c>
      <c r="T108" s="220" t="s">
        <v>554</v>
      </c>
      <c r="U108" s="220">
        <v>4</v>
      </c>
      <c r="V108" s="220">
        <v>32</v>
      </c>
      <c r="W108" s="220">
        <v>200</v>
      </c>
      <c r="X108" s="220"/>
      <c r="Y108" s="220"/>
      <c r="Z108" s="220"/>
      <c r="AA108" s="220"/>
      <c r="AB108" s="220"/>
      <c r="AC108" s="220" t="s">
        <v>1167</v>
      </c>
      <c r="AD108" s="220" t="s">
        <v>2774</v>
      </c>
      <c r="AE108" s="220"/>
      <c r="AF108" s="220"/>
      <c r="AG108" s="220"/>
      <c r="AH108" s="220"/>
      <c r="AJ108" s="219"/>
      <c r="AK108" s="220"/>
      <c r="AL108" s="220"/>
      <c r="AM108" s="220"/>
      <c r="AN108" s="220"/>
      <c r="AO108" s="220"/>
      <c r="AP108" s="220"/>
      <c r="AQ108" s="220"/>
      <c r="AR108" s="220"/>
      <c r="AS108" s="220"/>
      <c r="AT108" s="220"/>
      <c r="AU108" s="220"/>
      <c r="AV108" s="220"/>
      <c r="AW108" s="220"/>
      <c r="AX108" s="220"/>
      <c r="AY108" s="220"/>
      <c r="BA108" s="232" t="s">
        <v>919</v>
      </c>
      <c r="BB108" s="220" t="s">
        <v>554</v>
      </c>
      <c r="BC108" s="220">
        <v>4</v>
      </c>
      <c r="BD108" s="220">
        <v>32</v>
      </c>
      <c r="BE108" s="220">
        <v>200</v>
      </c>
      <c r="BF108" s="220"/>
      <c r="BG108" s="220"/>
      <c r="BH108" s="220"/>
      <c r="BI108" s="220" t="s">
        <v>1167</v>
      </c>
      <c r="BJ108" s="220" t="s">
        <v>673</v>
      </c>
      <c r="BK108" s="220" t="s">
        <v>962</v>
      </c>
      <c r="BL108" s="220" t="s">
        <v>955</v>
      </c>
      <c r="BM108" s="220" t="s">
        <v>963</v>
      </c>
      <c r="BN108" s="220"/>
    </row>
    <row r="109" spans="1:66" s="206" customFormat="1">
      <c r="A109" s="219"/>
      <c r="B109" s="220"/>
      <c r="C109" s="220"/>
      <c r="D109" s="220"/>
      <c r="E109" s="220"/>
      <c r="F109" s="220"/>
      <c r="G109" s="220"/>
      <c r="H109" s="220"/>
      <c r="I109" s="220"/>
      <c r="J109" s="220"/>
      <c r="K109" s="220"/>
      <c r="L109" s="220"/>
      <c r="M109" s="220"/>
      <c r="N109" s="220"/>
      <c r="O109" s="220"/>
      <c r="P109" s="220"/>
      <c r="Q109" s="220"/>
      <c r="S109" s="232" t="s">
        <v>780</v>
      </c>
      <c r="T109" s="220" t="s">
        <v>554</v>
      </c>
      <c r="U109" s="220">
        <v>4</v>
      </c>
      <c r="V109" s="220">
        <v>32</v>
      </c>
      <c r="W109" s="220">
        <v>200</v>
      </c>
      <c r="X109" s="220"/>
      <c r="Y109" s="220"/>
      <c r="Z109" s="220"/>
      <c r="AA109" s="220"/>
      <c r="AB109" s="220"/>
      <c r="AC109" s="220" t="s">
        <v>1166</v>
      </c>
      <c r="AD109" s="220" t="s">
        <v>673</v>
      </c>
      <c r="AE109" s="220"/>
      <c r="AF109" s="220"/>
      <c r="AG109" s="220"/>
      <c r="AH109" s="220"/>
      <c r="AJ109" s="219"/>
      <c r="AK109" s="220"/>
      <c r="AL109" s="220"/>
      <c r="AM109" s="220"/>
      <c r="AN109" s="220"/>
      <c r="AO109" s="220"/>
      <c r="AP109" s="220"/>
      <c r="AQ109" s="220"/>
      <c r="AR109" s="220"/>
      <c r="AS109" s="220"/>
      <c r="AT109" s="220"/>
      <c r="AU109" s="220"/>
      <c r="AV109" s="220"/>
      <c r="AW109" s="220"/>
      <c r="AX109" s="220"/>
      <c r="AY109" s="220"/>
      <c r="BA109" s="232" t="s">
        <v>920</v>
      </c>
      <c r="BB109" s="220" t="s">
        <v>554</v>
      </c>
      <c r="BC109" s="220">
        <v>4</v>
      </c>
      <c r="BD109" s="220">
        <v>32</v>
      </c>
      <c r="BE109" s="220">
        <v>200</v>
      </c>
      <c r="BF109" s="220"/>
      <c r="BG109" s="220"/>
      <c r="BH109" s="220"/>
      <c r="BI109" s="220" t="s">
        <v>1166</v>
      </c>
      <c r="BJ109" s="220" t="s">
        <v>673</v>
      </c>
      <c r="BK109" s="220" t="s">
        <v>961</v>
      </c>
      <c r="BL109" s="220" t="s">
        <v>956</v>
      </c>
      <c r="BM109" s="220" t="s">
        <v>963</v>
      </c>
      <c r="BN109" s="220"/>
    </row>
    <row r="110" spans="1:66" s="206" customFormat="1">
      <c r="A110" s="219"/>
      <c r="B110" s="220"/>
      <c r="C110" s="220"/>
      <c r="D110" s="220"/>
      <c r="E110" s="220"/>
      <c r="F110" s="220"/>
      <c r="G110" s="220"/>
      <c r="H110" s="220"/>
      <c r="I110" s="220"/>
      <c r="J110" s="220"/>
      <c r="K110" s="220"/>
      <c r="L110" s="220"/>
      <c r="M110" s="220"/>
      <c r="N110" s="220"/>
      <c r="O110" s="220"/>
      <c r="P110" s="220"/>
      <c r="Q110" s="220"/>
      <c r="S110" s="232" t="s">
        <v>781</v>
      </c>
      <c r="T110" s="220" t="s">
        <v>554</v>
      </c>
      <c r="U110" s="220">
        <v>4</v>
      </c>
      <c r="V110" s="220">
        <v>32</v>
      </c>
      <c r="W110" s="220">
        <v>200</v>
      </c>
      <c r="X110" s="220"/>
      <c r="Y110" s="220"/>
      <c r="Z110" s="220"/>
      <c r="AA110" s="220"/>
      <c r="AB110" s="220"/>
      <c r="AC110" s="220" t="s">
        <v>1167</v>
      </c>
      <c r="AD110" s="220" t="s">
        <v>2774</v>
      </c>
      <c r="AE110" s="220"/>
      <c r="AF110" s="220"/>
      <c r="AG110" s="220"/>
      <c r="AH110" s="220"/>
      <c r="AJ110" s="219"/>
      <c r="AK110" s="220"/>
      <c r="AL110" s="220"/>
      <c r="AM110" s="220"/>
      <c r="AN110" s="220"/>
      <c r="AO110" s="220"/>
      <c r="AP110" s="220"/>
      <c r="AQ110" s="220"/>
      <c r="AR110" s="220"/>
      <c r="AS110" s="220"/>
      <c r="AT110" s="220"/>
      <c r="AU110" s="220"/>
      <c r="AV110" s="220"/>
      <c r="AW110" s="220"/>
      <c r="AX110" s="220"/>
      <c r="AY110" s="220"/>
      <c r="BA110" s="232" t="s">
        <v>921</v>
      </c>
      <c r="BB110" s="220" t="s">
        <v>554</v>
      </c>
      <c r="BC110" s="220">
        <v>4</v>
      </c>
      <c r="BD110" s="220">
        <v>32</v>
      </c>
      <c r="BE110" s="220">
        <v>200</v>
      </c>
      <c r="BF110" s="220"/>
      <c r="BG110" s="220"/>
      <c r="BH110" s="220"/>
      <c r="BI110" s="220" t="s">
        <v>1167</v>
      </c>
      <c r="BJ110" s="220" t="s">
        <v>673</v>
      </c>
      <c r="BK110" s="220" t="s">
        <v>962</v>
      </c>
      <c r="BL110" s="220" t="s">
        <v>955</v>
      </c>
      <c r="BM110" s="220" t="s">
        <v>963</v>
      </c>
      <c r="BN110" s="220"/>
    </row>
    <row r="111" spans="1:66" s="206" customFormat="1">
      <c r="A111" s="219"/>
      <c r="B111" s="220"/>
      <c r="C111" s="220"/>
      <c r="D111" s="220"/>
      <c r="E111" s="220"/>
      <c r="F111" s="220"/>
      <c r="G111" s="220"/>
      <c r="H111" s="220"/>
      <c r="I111" s="220"/>
      <c r="J111" s="220"/>
      <c r="K111" s="220"/>
      <c r="L111" s="220"/>
      <c r="M111" s="220"/>
      <c r="N111" s="220"/>
      <c r="O111" s="220"/>
      <c r="P111" s="220"/>
      <c r="Q111" s="220"/>
      <c r="S111" s="232" t="s">
        <v>782</v>
      </c>
      <c r="T111" s="220" t="s">
        <v>554</v>
      </c>
      <c r="U111" s="220">
        <v>4</v>
      </c>
      <c r="V111" s="220">
        <v>32</v>
      </c>
      <c r="W111" s="220">
        <v>200</v>
      </c>
      <c r="X111" s="220"/>
      <c r="Y111" s="220"/>
      <c r="Z111" s="220"/>
      <c r="AA111" s="220"/>
      <c r="AB111" s="220"/>
      <c r="AC111" s="220" t="s">
        <v>1166</v>
      </c>
      <c r="AD111" s="220" t="s">
        <v>673</v>
      </c>
      <c r="AE111" s="220"/>
      <c r="AF111" s="220"/>
      <c r="AG111" s="220"/>
      <c r="AH111" s="220"/>
      <c r="AJ111" s="219"/>
      <c r="AK111" s="220"/>
      <c r="AL111" s="220"/>
      <c r="AM111" s="220"/>
      <c r="AN111" s="220"/>
      <c r="AO111" s="220"/>
      <c r="AP111" s="220"/>
      <c r="AQ111" s="220"/>
      <c r="AR111" s="220"/>
      <c r="AS111" s="220"/>
      <c r="AT111" s="220"/>
      <c r="AU111" s="220"/>
      <c r="AV111" s="220"/>
      <c r="AW111" s="220"/>
      <c r="AX111" s="220"/>
      <c r="AY111" s="220"/>
      <c r="BA111" s="232" t="s">
        <v>922</v>
      </c>
      <c r="BB111" s="220" t="s">
        <v>554</v>
      </c>
      <c r="BC111" s="220">
        <v>4</v>
      </c>
      <c r="BD111" s="220">
        <v>32</v>
      </c>
      <c r="BE111" s="220">
        <v>200</v>
      </c>
      <c r="BF111" s="220"/>
      <c r="BG111" s="220"/>
      <c r="BH111" s="220"/>
      <c r="BI111" s="220" t="s">
        <v>1166</v>
      </c>
      <c r="BJ111" s="220" t="s">
        <v>673</v>
      </c>
      <c r="BK111" s="220" t="s">
        <v>961</v>
      </c>
      <c r="BL111" s="220" t="s">
        <v>956</v>
      </c>
      <c r="BM111" s="220" t="s">
        <v>963</v>
      </c>
      <c r="BN111" s="220"/>
    </row>
    <row r="112" spans="1:66" s="206" customFormat="1">
      <c r="A112" s="219"/>
      <c r="B112" s="220"/>
      <c r="C112" s="220"/>
      <c r="D112" s="220"/>
      <c r="E112" s="220"/>
      <c r="F112" s="220"/>
      <c r="G112" s="220"/>
      <c r="H112" s="220"/>
      <c r="I112" s="220"/>
      <c r="J112" s="220"/>
      <c r="K112" s="220"/>
      <c r="L112" s="220"/>
      <c r="M112" s="220"/>
      <c r="N112" s="220"/>
      <c r="O112" s="220"/>
      <c r="P112" s="220"/>
      <c r="Q112" s="220"/>
      <c r="S112" s="232" t="s">
        <v>783</v>
      </c>
      <c r="T112" s="220" t="s">
        <v>554</v>
      </c>
      <c r="U112" s="220">
        <v>4</v>
      </c>
      <c r="V112" s="220">
        <v>32</v>
      </c>
      <c r="W112" s="220">
        <v>200</v>
      </c>
      <c r="X112" s="220"/>
      <c r="Y112" s="220"/>
      <c r="Z112" s="220"/>
      <c r="AA112" s="220"/>
      <c r="AB112" s="220"/>
      <c r="AC112" s="220" t="s">
        <v>1167</v>
      </c>
      <c r="AD112" s="220" t="s">
        <v>2774</v>
      </c>
      <c r="AE112" s="220"/>
      <c r="AF112" s="220"/>
      <c r="AG112" s="220"/>
      <c r="AH112" s="220"/>
      <c r="AJ112" s="219"/>
      <c r="AK112" s="220"/>
      <c r="AL112" s="220"/>
      <c r="AM112" s="220"/>
      <c r="AN112" s="220"/>
      <c r="AO112" s="220"/>
      <c r="AP112" s="220"/>
      <c r="AQ112" s="220"/>
      <c r="AR112" s="220"/>
      <c r="AS112" s="220"/>
      <c r="AT112" s="220"/>
      <c r="AU112" s="220"/>
      <c r="AV112" s="220"/>
      <c r="AW112" s="220"/>
      <c r="AX112" s="220"/>
      <c r="AY112" s="220"/>
      <c r="BA112" s="232" t="s">
        <v>923</v>
      </c>
      <c r="BB112" s="220" t="s">
        <v>554</v>
      </c>
      <c r="BC112" s="220">
        <v>4</v>
      </c>
      <c r="BD112" s="220">
        <v>32</v>
      </c>
      <c r="BE112" s="220">
        <v>200</v>
      </c>
      <c r="BF112" s="220"/>
      <c r="BG112" s="220"/>
      <c r="BH112" s="220"/>
      <c r="BI112" s="220" t="s">
        <v>1167</v>
      </c>
      <c r="BJ112" s="220" t="s">
        <v>673</v>
      </c>
      <c r="BK112" s="220" t="s">
        <v>962</v>
      </c>
      <c r="BL112" s="220" t="s">
        <v>955</v>
      </c>
      <c r="BM112" s="220" t="s">
        <v>963</v>
      </c>
      <c r="BN112" s="220"/>
    </row>
    <row r="113" spans="1:66" s="206" customFormat="1">
      <c r="A113" s="219"/>
      <c r="B113" s="220"/>
      <c r="C113" s="220"/>
      <c r="D113" s="220"/>
      <c r="E113" s="220"/>
      <c r="F113" s="220"/>
      <c r="G113" s="220"/>
      <c r="H113" s="220"/>
      <c r="I113" s="220"/>
      <c r="J113" s="220"/>
      <c r="K113" s="220"/>
      <c r="L113" s="220"/>
      <c r="M113" s="220"/>
      <c r="N113" s="220"/>
      <c r="O113" s="220"/>
      <c r="P113" s="220"/>
      <c r="Q113" s="220"/>
      <c r="S113" s="232" t="s">
        <v>784</v>
      </c>
      <c r="T113" s="220" t="s">
        <v>554</v>
      </c>
      <c r="U113" s="220">
        <v>4</v>
      </c>
      <c r="V113" s="220">
        <v>32</v>
      </c>
      <c r="W113" s="220">
        <v>200</v>
      </c>
      <c r="X113" s="220"/>
      <c r="Y113" s="220"/>
      <c r="Z113" s="220"/>
      <c r="AA113" s="220"/>
      <c r="AB113" s="220"/>
      <c r="AC113" s="220" t="s">
        <v>1166</v>
      </c>
      <c r="AD113" s="220" t="s">
        <v>673</v>
      </c>
      <c r="AE113" s="220"/>
      <c r="AF113" s="220"/>
      <c r="AG113" s="220"/>
      <c r="AH113" s="220"/>
      <c r="AJ113" s="219"/>
      <c r="AK113" s="220"/>
      <c r="AL113" s="220"/>
      <c r="AM113" s="220"/>
      <c r="AN113" s="220"/>
      <c r="AO113" s="220"/>
      <c r="AP113" s="220"/>
      <c r="AQ113" s="220"/>
      <c r="AR113" s="220"/>
      <c r="AS113" s="220"/>
      <c r="AT113" s="220"/>
      <c r="AU113" s="220"/>
      <c r="AV113" s="220"/>
      <c r="AW113" s="220"/>
      <c r="AX113" s="220"/>
      <c r="AY113" s="220"/>
      <c r="BA113" s="232" t="s">
        <v>924</v>
      </c>
      <c r="BB113" s="220" t="s">
        <v>554</v>
      </c>
      <c r="BC113" s="220">
        <v>4</v>
      </c>
      <c r="BD113" s="220">
        <v>32</v>
      </c>
      <c r="BE113" s="220">
        <v>200</v>
      </c>
      <c r="BF113" s="220"/>
      <c r="BG113" s="220"/>
      <c r="BH113" s="220"/>
      <c r="BI113" s="220" t="s">
        <v>1166</v>
      </c>
      <c r="BJ113" s="220" t="s">
        <v>673</v>
      </c>
      <c r="BK113" s="220" t="s">
        <v>961</v>
      </c>
      <c r="BL113" s="220" t="s">
        <v>956</v>
      </c>
      <c r="BM113" s="220" t="s">
        <v>963</v>
      </c>
      <c r="BN113" s="220"/>
    </row>
    <row r="114" spans="1:66" s="206" customFormat="1">
      <c r="A114" s="219"/>
      <c r="B114" s="220"/>
      <c r="C114" s="220"/>
      <c r="D114" s="220"/>
      <c r="E114" s="220"/>
      <c r="F114" s="220"/>
      <c r="G114" s="220"/>
      <c r="H114" s="220"/>
      <c r="I114" s="220"/>
      <c r="J114" s="220"/>
      <c r="K114" s="220"/>
      <c r="L114" s="220"/>
      <c r="M114" s="220"/>
      <c r="N114" s="220"/>
      <c r="O114" s="220"/>
      <c r="P114" s="220"/>
      <c r="Q114" s="220"/>
      <c r="S114" s="232" t="s">
        <v>785</v>
      </c>
      <c r="T114" s="220" t="s">
        <v>554</v>
      </c>
      <c r="U114" s="220">
        <v>4</v>
      </c>
      <c r="V114" s="220">
        <v>32</v>
      </c>
      <c r="W114" s="220">
        <v>200</v>
      </c>
      <c r="X114" s="220"/>
      <c r="Y114" s="220"/>
      <c r="Z114" s="220"/>
      <c r="AA114" s="220"/>
      <c r="AB114" s="220"/>
      <c r="AC114" s="220" t="s">
        <v>1167</v>
      </c>
      <c r="AD114" s="220" t="s">
        <v>2774</v>
      </c>
      <c r="AE114" s="220"/>
      <c r="AF114" s="220"/>
      <c r="AG114" s="220"/>
      <c r="AH114" s="220"/>
      <c r="AJ114" s="219"/>
      <c r="AK114" s="220"/>
      <c r="AL114" s="220"/>
      <c r="AM114" s="220"/>
      <c r="AN114" s="220"/>
      <c r="AO114" s="220"/>
      <c r="AP114" s="220"/>
      <c r="AQ114" s="220"/>
      <c r="AR114" s="220"/>
      <c r="AS114" s="220"/>
      <c r="AT114" s="220"/>
      <c r="AU114" s="220"/>
      <c r="AV114" s="220"/>
      <c r="AW114" s="220"/>
      <c r="AX114" s="220"/>
      <c r="AY114" s="220"/>
      <c r="BA114" s="232" t="s">
        <v>925</v>
      </c>
      <c r="BB114" s="220" t="s">
        <v>554</v>
      </c>
      <c r="BC114" s="220">
        <v>4</v>
      </c>
      <c r="BD114" s="220">
        <v>32</v>
      </c>
      <c r="BE114" s="220">
        <v>200</v>
      </c>
      <c r="BF114" s="220"/>
      <c r="BG114" s="220"/>
      <c r="BH114" s="220"/>
      <c r="BI114" s="220" t="s">
        <v>1167</v>
      </c>
      <c r="BJ114" s="220" t="s">
        <v>673</v>
      </c>
      <c r="BK114" s="220" t="s">
        <v>962</v>
      </c>
      <c r="BL114" s="220" t="s">
        <v>955</v>
      </c>
      <c r="BM114" s="220" t="s">
        <v>963</v>
      </c>
      <c r="BN114" s="220"/>
    </row>
    <row r="115" spans="1:66" s="206" customFormat="1">
      <c r="A115" s="219"/>
      <c r="B115" s="220"/>
      <c r="C115" s="220"/>
      <c r="D115" s="220"/>
      <c r="E115" s="220"/>
      <c r="F115" s="220"/>
      <c r="G115" s="220"/>
      <c r="H115" s="220"/>
      <c r="I115" s="220"/>
      <c r="J115" s="220"/>
      <c r="K115" s="220"/>
      <c r="L115" s="220"/>
      <c r="M115" s="220"/>
      <c r="N115" s="220"/>
      <c r="O115" s="220"/>
      <c r="P115" s="220"/>
      <c r="Q115" s="220"/>
      <c r="S115" s="232" t="s">
        <v>786</v>
      </c>
      <c r="T115" s="220" t="s">
        <v>554</v>
      </c>
      <c r="U115" s="220">
        <v>4</v>
      </c>
      <c r="V115" s="220">
        <v>32</v>
      </c>
      <c r="W115" s="220">
        <v>200</v>
      </c>
      <c r="X115" s="220"/>
      <c r="Y115" s="220"/>
      <c r="Z115" s="220"/>
      <c r="AA115" s="220"/>
      <c r="AB115" s="220"/>
      <c r="AC115" s="220" t="s">
        <v>1166</v>
      </c>
      <c r="AD115" s="220" t="s">
        <v>673</v>
      </c>
      <c r="AE115" s="220"/>
      <c r="AF115" s="220"/>
      <c r="AG115" s="220"/>
      <c r="AH115" s="220"/>
      <c r="AJ115" s="219"/>
      <c r="AK115" s="220"/>
      <c r="AL115" s="220"/>
      <c r="AM115" s="220"/>
      <c r="AN115" s="220"/>
      <c r="AO115" s="220"/>
      <c r="AP115" s="220"/>
      <c r="AQ115" s="220"/>
      <c r="AR115" s="220"/>
      <c r="AS115" s="220"/>
      <c r="AT115" s="220"/>
      <c r="AU115" s="220"/>
      <c r="AV115" s="220"/>
      <c r="AW115" s="220"/>
      <c r="AX115" s="220"/>
      <c r="AY115" s="220"/>
      <c r="BA115" s="232" t="s">
        <v>926</v>
      </c>
      <c r="BB115" s="220" t="s">
        <v>554</v>
      </c>
      <c r="BC115" s="220">
        <v>4</v>
      </c>
      <c r="BD115" s="220">
        <v>32</v>
      </c>
      <c r="BE115" s="220">
        <v>200</v>
      </c>
      <c r="BF115" s="220"/>
      <c r="BG115" s="220"/>
      <c r="BH115" s="220"/>
      <c r="BI115" s="220" t="s">
        <v>1166</v>
      </c>
      <c r="BJ115" s="220" t="s">
        <v>673</v>
      </c>
      <c r="BK115" s="220" t="s">
        <v>961</v>
      </c>
      <c r="BL115" s="220" t="s">
        <v>956</v>
      </c>
      <c r="BM115" s="220" t="s">
        <v>963</v>
      </c>
      <c r="BN115" s="220"/>
    </row>
    <row r="116" spans="1:66" s="206" customFormat="1">
      <c r="A116" s="219"/>
      <c r="B116" s="220"/>
      <c r="C116" s="220"/>
      <c r="D116" s="220"/>
      <c r="E116" s="220"/>
      <c r="F116" s="220"/>
      <c r="G116" s="220"/>
      <c r="H116" s="220"/>
      <c r="I116" s="220"/>
      <c r="J116" s="220"/>
      <c r="K116" s="220"/>
      <c r="L116" s="220"/>
      <c r="M116" s="220"/>
      <c r="N116" s="220"/>
      <c r="O116" s="220"/>
      <c r="P116" s="220"/>
      <c r="Q116" s="220"/>
      <c r="S116" s="232" t="s">
        <v>787</v>
      </c>
      <c r="T116" s="220" t="s">
        <v>554</v>
      </c>
      <c r="U116" s="220">
        <v>4</v>
      </c>
      <c r="V116" s="220">
        <v>32</v>
      </c>
      <c r="W116" s="220">
        <v>200</v>
      </c>
      <c r="X116" s="220"/>
      <c r="Y116" s="220"/>
      <c r="Z116" s="220"/>
      <c r="AA116" s="220"/>
      <c r="AB116" s="220"/>
      <c r="AC116" s="220" t="s">
        <v>1167</v>
      </c>
      <c r="AD116" s="220" t="s">
        <v>2774</v>
      </c>
      <c r="AE116" s="220"/>
      <c r="AF116" s="220"/>
      <c r="AG116" s="220"/>
      <c r="AH116" s="220"/>
      <c r="AJ116" s="219"/>
      <c r="AK116" s="220"/>
      <c r="AL116" s="220"/>
      <c r="AM116" s="220"/>
      <c r="AN116" s="220"/>
      <c r="AO116" s="220"/>
      <c r="AP116" s="220"/>
      <c r="AQ116" s="220"/>
      <c r="AR116" s="220"/>
      <c r="AS116" s="220"/>
      <c r="AT116" s="220"/>
      <c r="AU116" s="220"/>
      <c r="AV116" s="220"/>
      <c r="AW116" s="220"/>
      <c r="AX116" s="220"/>
      <c r="AY116" s="220"/>
      <c r="BA116" s="232" t="s">
        <v>927</v>
      </c>
      <c r="BB116" s="220" t="s">
        <v>554</v>
      </c>
      <c r="BC116" s="220">
        <v>4</v>
      </c>
      <c r="BD116" s="220">
        <v>32</v>
      </c>
      <c r="BE116" s="220">
        <v>200</v>
      </c>
      <c r="BF116" s="220"/>
      <c r="BG116" s="220"/>
      <c r="BH116" s="220"/>
      <c r="BI116" s="220" t="s">
        <v>1167</v>
      </c>
      <c r="BJ116" s="220" t="s">
        <v>673</v>
      </c>
      <c r="BK116" s="220" t="s">
        <v>962</v>
      </c>
      <c r="BL116" s="220" t="s">
        <v>955</v>
      </c>
      <c r="BM116" s="220" t="s">
        <v>963</v>
      </c>
      <c r="BN116" s="220"/>
    </row>
    <row r="117" spans="1:66" s="206" customFormat="1">
      <c r="A117" s="219"/>
      <c r="B117" s="220"/>
      <c r="C117" s="220"/>
      <c r="D117" s="220"/>
      <c r="E117" s="220"/>
      <c r="F117" s="220"/>
      <c r="G117" s="220"/>
      <c r="H117" s="220"/>
      <c r="I117" s="220"/>
      <c r="J117" s="220"/>
      <c r="K117" s="220"/>
      <c r="L117" s="220"/>
      <c r="M117" s="220"/>
      <c r="N117" s="220"/>
      <c r="O117" s="220"/>
      <c r="P117" s="220"/>
      <c r="Q117" s="220"/>
      <c r="S117" s="232" t="s">
        <v>788</v>
      </c>
      <c r="T117" s="220" t="s">
        <v>554</v>
      </c>
      <c r="U117" s="220">
        <v>4</v>
      </c>
      <c r="V117" s="220">
        <v>32</v>
      </c>
      <c r="W117" s="220">
        <v>200</v>
      </c>
      <c r="X117" s="220"/>
      <c r="Y117" s="220"/>
      <c r="Z117" s="220"/>
      <c r="AA117" s="220"/>
      <c r="AB117" s="220"/>
      <c r="AC117" s="220" t="s">
        <v>1166</v>
      </c>
      <c r="AD117" s="220" t="s">
        <v>673</v>
      </c>
      <c r="AE117" s="220"/>
      <c r="AF117" s="220"/>
      <c r="AG117" s="220"/>
      <c r="AH117" s="220"/>
      <c r="AJ117" s="219"/>
      <c r="AK117" s="220"/>
      <c r="AL117" s="220"/>
      <c r="AM117" s="220"/>
      <c r="AN117" s="220"/>
      <c r="AO117" s="220"/>
      <c r="AP117" s="220"/>
      <c r="AQ117" s="220"/>
      <c r="AR117" s="220"/>
      <c r="AS117" s="220"/>
      <c r="AT117" s="220"/>
      <c r="AU117" s="220"/>
      <c r="AV117" s="220"/>
      <c r="AW117" s="220"/>
      <c r="AX117" s="220"/>
      <c r="AY117" s="220"/>
      <c r="BA117" s="232" t="s">
        <v>928</v>
      </c>
      <c r="BB117" s="220" t="s">
        <v>554</v>
      </c>
      <c r="BC117" s="220">
        <v>4</v>
      </c>
      <c r="BD117" s="220">
        <v>32</v>
      </c>
      <c r="BE117" s="220">
        <v>200</v>
      </c>
      <c r="BF117" s="220"/>
      <c r="BG117" s="220"/>
      <c r="BH117" s="220"/>
      <c r="BI117" s="220" t="s">
        <v>1166</v>
      </c>
      <c r="BJ117" s="220" t="s">
        <v>673</v>
      </c>
      <c r="BK117" s="220" t="s">
        <v>961</v>
      </c>
      <c r="BL117" s="220" t="s">
        <v>956</v>
      </c>
      <c r="BM117" s="220" t="s">
        <v>963</v>
      </c>
      <c r="BN117" s="220"/>
    </row>
    <row r="118" spans="1:66" s="206" customFormat="1">
      <c r="A118" s="219"/>
      <c r="B118" s="220"/>
      <c r="C118" s="220"/>
      <c r="D118" s="220"/>
      <c r="E118" s="220"/>
      <c r="F118" s="220"/>
      <c r="G118" s="220"/>
      <c r="H118" s="220"/>
      <c r="I118" s="220"/>
      <c r="J118" s="220"/>
      <c r="K118" s="220"/>
      <c r="L118" s="220"/>
      <c r="M118" s="220"/>
      <c r="N118" s="220"/>
      <c r="O118" s="220"/>
      <c r="P118" s="220"/>
      <c r="Q118" s="220"/>
      <c r="S118" s="232" t="s">
        <v>789</v>
      </c>
      <c r="T118" s="220" t="s">
        <v>554</v>
      </c>
      <c r="U118" s="220">
        <v>4</v>
      </c>
      <c r="V118" s="220">
        <v>32</v>
      </c>
      <c r="W118" s="220">
        <v>200</v>
      </c>
      <c r="X118" s="220"/>
      <c r="Y118" s="220"/>
      <c r="Z118" s="220"/>
      <c r="AA118" s="220"/>
      <c r="AB118" s="220"/>
      <c r="AC118" s="220" t="s">
        <v>1167</v>
      </c>
      <c r="AD118" s="220" t="s">
        <v>2774</v>
      </c>
      <c r="AE118" s="220"/>
      <c r="AF118" s="220"/>
      <c r="AG118" s="220"/>
      <c r="AH118" s="220"/>
      <c r="AJ118" s="219"/>
      <c r="AK118" s="220"/>
      <c r="AL118" s="220"/>
      <c r="AM118" s="220"/>
      <c r="AN118" s="220"/>
      <c r="AO118" s="220"/>
      <c r="AP118" s="220"/>
      <c r="AQ118" s="220"/>
      <c r="AR118" s="220"/>
      <c r="AS118" s="220"/>
      <c r="AT118" s="220"/>
      <c r="AU118" s="220"/>
      <c r="AV118" s="220"/>
      <c r="AW118" s="220"/>
      <c r="AX118" s="220"/>
      <c r="AY118" s="220"/>
      <c r="BA118" s="232" t="s">
        <v>929</v>
      </c>
      <c r="BB118" s="220" t="s">
        <v>554</v>
      </c>
      <c r="BC118" s="220">
        <v>4</v>
      </c>
      <c r="BD118" s="220">
        <v>32</v>
      </c>
      <c r="BE118" s="220">
        <v>200</v>
      </c>
      <c r="BF118" s="220"/>
      <c r="BG118" s="220"/>
      <c r="BH118" s="220"/>
      <c r="BI118" s="220" t="s">
        <v>1167</v>
      </c>
      <c r="BJ118" s="220" t="s">
        <v>673</v>
      </c>
      <c r="BK118" s="220" t="s">
        <v>962</v>
      </c>
      <c r="BL118" s="220" t="s">
        <v>955</v>
      </c>
      <c r="BM118" s="220" t="s">
        <v>963</v>
      </c>
      <c r="BN118" s="220"/>
    </row>
    <row r="119" spans="1:66" s="206" customFormat="1">
      <c r="A119" s="219"/>
      <c r="B119" s="220"/>
      <c r="C119" s="220"/>
      <c r="D119" s="220"/>
      <c r="E119" s="220"/>
      <c r="F119" s="220"/>
      <c r="G119" s="220"/>
      <c r="H119" s="220"/>
      <c r="I119" s="220"/>
      <c r="J119" s="220"/>
      <c r="K119" s="220"/>
      <c r="L119" s="220"/>
      <c r="M119" s="220"/>
      <c r="N119" s="220"/>
      <c r="O119" s="220"/>
      <c r="P119" s="220"/>
      <c r="Q119" s="220"/>
      <c r="S119" s="232" t="s">
        <v>790</v>
      </c>
      <c r="T119" s="220" t="s">
        <v>554</v>
      </c>
      <c r="U119" s="220">
        <v>4</v>
      </c>
      <c r="V119" s="220">
        <v>32</v>
      </c>
      <c r="W119" s="220">
        <v>200</v>
      </c>
      <c r="X119" s="220"/>
      <c r="Y119" s="220"/>
      <c r="Z119" s="220"/>
      <c r="AA119" s="220"/>
      <c r="AB119" s="220"/>
      <c r="AC119" s="220" t="s">
        <v>1166</v>
      </c>
      <c r="AD119" s="220" t="s">
        <v>673</v>
      </c>
      <c r="AE119" s="220"/>
      <c r="AF119" s="220"/>
      <c r="AG119" s="220"/>
      <c r="AH119" s="220"/>
      <c r="AJ119" s="219"/>
      <c r="AK119" s="220"/>
      <c r="AL119" s="220"/>
      <c r="AM119" s="220"/>
      <c r="AN119" s="220"/>
      <c r="AO119" s="220"/>
      <c r="AP119" s="220"/>
      <c r="AQ119" s="220"/>
      <c r="AR119" s="220"/>
      <c r="AS119" s="220"/>
      <c r="AT119" s="220"/>
      <c r="AU119" s="220"/>
      <c r="AV119" s="220"/>
      <c r="AW119" s="220"/>
      <c r="AX119" s="220"/>
      <c r="AY119" s="220"/>
      <c r="BA119" s="232" t="s">
        <v>930</v>
      </c>
      <c r="BB119" s="220" t="s">
        <v>554</v>
      </c>
      <c r="BC119" s="220">
        <v>4</v>
      </c>
      <c r="BD119" s="220">
        <v>32</v>
      </c>
      <c r="BE119" s="220">
        <v>200</v>
      </c>
      <c r="BF119" s="220"/>
      <c r="BG119" s="220"/>
      <c r="BH119" s="220"/>
      <c r="BI119" s="220" t="s">
        <v>1166</v>
      </c>
      <c r="BJ119" s="220" t="s">
        <v>673</v>
      </c>
      <c r="BK119" s="220" t="s">
        <v>961</v>
      </c>
      <c r="BL119" s="220" t="s">
        <v>956</v>
      </c>
      <c r="BM119" s="220" t="s">
        <v>963</v>
      </c>
      <c r="BN119" s="220"/>
    </row>
    <row r="120" spans="1:66" s="206" customFormat="1">
      <c r="A120" s="219"/>
      <c r="B120" s="220"/>
      <c r="C120" s="220"/>
      <c r="D120" s="220"/>
      <c r="E120" s="220"/>
      <c r="F120" s="220"/>
      <c r="G120" s="220"/>
      <c r="H120" s="220"/>
      <c r="I120" s="220"/>
      <c r="J120" s="220"/>
      <c r="K120" s="220"/>
      <c r="L120" s="220"/>
      <c r="M120" s="220"/>
      <c r="N120" s="220"/>
      <c r="O120" s="220"/>
      <c r="P120" s="220"/>
      <c r="Q120" s="220"/>
      <c r="S120" s="232" t="s">
        <v>791</v>
      </c>
      <c r="T120" s="220" t="s">
        <v>554</v>
      </c>
      <c r="U120" s="220">
        <v>4</v>
      </c>
      <c r="V120" s="220">
        <v>32</v>
      </c>
      <c r="W120" s="220">
        <v>200</v>
      </c>
      <c r="X120" s="220"/>
      <c r="Y120" s="220"/>
      <c r="Z120" s="220"/>
      <c r="AA120" s="220"/>
      <c r="AB120" s="220"/>
      <c r="AC120" s="220" t="s">
        <v>1167</v>
      </c>
      <c r="AD120" s="220" t="s">
        <v>2774</v>
      </c>
      <c r="AE120" s="220"/>
      <c r="AF120" s="220"/>
      <c r="AG120" s="220"/>
      <c r="AH120" s="220"/>
      <c r="AJ120" s="219"/>
      <c r="AK120" s="220"/>
      <c r="AL120" s="220"/>
      <c r="AM120" s="220"/>
      <c r="AN120" s="220"/>
      <c r="AO120" s="220"/>
      <c r="AP120" s="220"/>
      <c r="AQ120" s="220"/>
      <c r="AR120" s="220"/>
      <c r="AS120" s="220"/>
      <c r="AT120" s="220"/>
      <c r="AU120" s="220"/>
      <c r="AV120" s="220"/>
      <c r="AW120" s="220"/>
      <c r="AX120" s="220"/>
      <c r="AY120" s="220"/>
      <c r="BA120" s="232" t="s">
        <v>931</v>
      </c>
      <c r="BB120" s="220" t="s">
        <v>554</v>
      </c>
      <c r="BC120" s="220">
        <v>4</v>
      </c>
      <c r="BD120" s="220">
        <v>32</v>
      </c>
      <c r="BE120" s="220">
        <v>200</v>
      </c>
      <c r="BF120" s="220"/>
      <c r="BG120" s="220"/>
      <c r="BH120" s="220"/>
      <c r="BI120" s="220" t="s">
        <v>1167</v>
      </c>
      <c r="BJ120" s="220" t="s">
        <v>673</v>
      </c>
      <c r="BK120" s="220" t="s">
        <v>962</v>
      </c>
      <c r="BL120" s="220" t="s">
        <v>955</v>
      </c>
      <c r="BM120" s="220" t="s">
        <v>963</v>
      </c>
      <c r="BN120" s="220"/>
    </row>
    <row r="121" spans="1:66" s="206" customFormat="1">
      <c r="A121" s="219"/>
      <c r="B121" s="220"/>
      <c r="C121" s="220"/>
      <c r="D121" s="220"/>
      <c r="E121" s="220"/>
      <c r="F121" s="220"/>
      <c r="G121" s="220"/>
      <c r="H121" s="220"/>
      <c r="I121" s="220"/>
      <c r="J121" s="220"/>
      <c r="K121" s="220"/>
      <c r="L121" s="220"/>
      <c r="M121" s="220"/>
      <c r="N121" s="220"/>
      <c r="O121" s="220"/>
      <c r="P121" s="220"/>
      <c r="Q121" s="220"/>
      <c r="S121" s="232" t="s">
        <v>792</v>
      </c>
      <c r="T121" s="220" t="s">
        <v>554</v>
      </c>
      <c r="U121" s="220">
        <v>4</v>
      </c>
      <c r="V121" s="220">
        <v>32</v>
      </c>
      <c r="W121" s="220">
        <v>200</v>
      </c>
      <c r="X121" s="220"/>
      <c r="Y121" s="220"/>
      <c r="Z121" s="220"/>
      <c r="AA121" s="220"/>
      <c r="AB121" s="220"/>
      <c r="AC121" s="220" t="s">
        <v>1166</v>
      </c>
      <c r="AD121" s="220" t="s">
        <v>673</v>
      </c>
      <c r="AE121" s="220"/>
      <c r="AF121" s="220"/>
      <c r="AG121" s="220"/>
      <c r="AH121" s="220"/>
      <c r="AJ121" s="219"/>
      <c r="AK121" s="220"/>
      <c r="AL121" s="220"/>
      <c r="AM121" s="220"/>
      <c r="AN121" s="220"/>
      <c r="AO121" s="220"/>
      <c r="AP121" s="220"/>
      <c r="AQ121" s="220"/>
      <c r="AR121" s="220"/>
      <c r="AS121" s="220"/>
      <c r="AT121" s="220"/>
      <c r="AU121" s="220"/>
      <c r="AV121" s="220"/>
      <c r="AW121" s="220"/>
      <c r="AX121" s="220"/>
      <c r="AY121" s="220"/>
      <c r="BA121" s="232" t="s">
        <v>932</v>
      </c>
      <c r="BB121" s="220" t="s">
        <v>554</v>
      </c>
      <c r="BC121" s="220">
        <v>4</v>
      </c>
      <c r="BD121" s="220">
        <v>32</v>
      </c>
      <c r="BE121" s="220">
        <v>200</v>
      </c>
      <c r="BF121" s="220"/>
      <c r="BG121" s="220"/>
      <c r="BH121" s="220"/>
      <c r="BI121" s="220" t="s">
        <v>1166</v>
      </c>
      <c r="BJ121" s="220" t="s">
        <v>673</v>
      </c>
      <c r="BK121" s="220" t="s">
        <v>961</v>
      </c>
      <c r="BL121" s="220" t="s">
        <v>956</v>
      </c>
      <c r="BM121" s="220" t="s">
        <v>963</v>
      </c>
      <c r="BN121" s="220"/>
    </row>
    <row r="122" spans="1:66" s="206" customFormat="1">
      <c r="A122" s="219"/>
      <c r="B122" s="220"/>
      <c r="C122" s="220"/>
      <c r="D122" s="220"/>
      <c r="E122" s="220"/>
      <c r="F122" s="220"/>
      <c r="G122" s="220"/>
      <c r="H122" s="220"/>
      <c r="I122" s="220"/>
      <c r="J122" s="220"/>
      <c r="K122" s="220"/>
      <c r="L122" s="220"/>
      <c r="M122" s="220"/>
      <c r="N122" s="220"/>
      <c r="O122" s="220"/>
      <c r="P122" s="220"/>
      <c r="Q122" s="220"/>
      <c r="S122" s="232" t="s">
        <v>793</v>
      </c>
      <c r="T122" s="220" t="s">
        <v>554</v>
      </c>
      <c r="U122" s="220">
        <v>4</v>
      </c>
      <c r="V122" s="220">
        <v>32</v>
      </c>
      <c r="W122" s="220">
        <v>200</v>
      </c>
      <c r="X122" s="220"/>
      <c r="Y122" s="220"/>
      <c r="Z122" s="220"/>
      <c r="AA122" s="220"/>
      <c r="AB122" s="220"/>
      <c r="AC122" s="220" t="s">
        <v>1167</v>
      </c>
      <c r="AD122" s="220" t="s">
        <v>2774</v>
      </c>
      <c r="AE122" s="220"/>
      <c r="AF122" s="220"/>
      <c r="AG122" s="220"/>
      <c r="AH122" s="220"/>
      <c r="AJ122" s="219"/>
      <c r="AK122" s="220"/>
      <c r="AL122" s="220"/>
      <c r="AM122" s="220"/>
      <c r="AN122" s="220"/>
      <c r="AO122" s="220"/>
      <c r="AP122" s="220"/>
      <c r="AQ122" s="220"/>
      <c r="AR122" s="220"/>
      <c r="AS122" s="220"/>
      <c r="AT122" s="220"/>
      <c r="AU122" s="220"/>
      <c r="AV122" s="220"/>
      <c r="AW122" s="220"/>
      <c r="AX122" s="220"/>
      <c r="AY122" s="220"/>
      <c r="BA122" s="232" t="s">
        <v>933</v>
      </c>
      <c r="BB122" s="220" t="s">
        <v>554</v>
      </c>
      <c r="BC122" s="220">
        <v>4</v>
      </c>
      <c r="BD122" s="220">
        <v>32</v>
      </c>
      <c r="BE122" s="220">
        <v>200</v>
      </c>
      <c r="BF122" s="220"/>
      <c r="BG122" s="220"/>
      <c r="BH122" s="220"/>
      <c r="BI122" s="220" t="s">
        <v>1167</v>
      </c>
      <c r="BJ122" s="220" t="s">
        <v>673</v>
      </c>
      <c r="BK122" s="220" t="s">
        <v>962</v>
      </c>
      <c r="BL122" s="220" t="s">
        <v>955</v>
      </c>
      <c r="BM122" s="220" t="s">
        <v>963</v>
      </c>
      <c r="BN122" s="220"/>
    </row>
    <row r="123" spans="1:66" s="206" customFormat="1">
      <c r="A123" s="219"/>
      <c r="B123" s="220"/>
      <c r="C123" s="220"/>
      <c r="D123" s="220"/>
      <c r="E123" s="220"/>
      <c r="F123" s="220"/>
      <c r="G123" s="220"/>
      <c r="H123" s="220"/>
      <c r="I123" s="220"/>
      <c r="J123" s="220"/>
      <c r="K123" s="220"/>
      <c r="L123" s="220"/>
      <c r="M123" s="220"/>
      <c r="N123" s="220"/>
      <c r="O123" s="220"/>
      <c r="P123" s="220"/>
      <c r="Q123" s="220"/>
      <c r="S123" s="232" t="s">
        <v>794</v>
      </c>
      <c r="T123" s="220" t="s">
        <v>554</v>
      </c>
      <c r="U123" s="220">
        <v>4</v>
      </c>
      <c r="V123" s="220">
        <v>32</v>
      </c>
      <c r="W123" s="220">
        <v>200</v>
      </c>
      <c r="X123" s="220"/>
      <c r="Y123" s="220"/>
      <c r="Z123" s="220"/>
      <c r="AA123" s="220"/>
      <c r="AB123" s="220"/>
      <c r="AC123" s="220" t="s">
        <v>1166</v>
      </c>
      <c r="AD123" s="220" t="s">
        <v>673</v>
      </c>
      <c r="AE123" s="220"/>
      <c r="AF123" s="220"/>
      <c r="AG123" s="220"/>
      <c r="AH123" s="220"/>
      <c r="AJ123" s="219"/>
      <c r="AK123" s="220"/>
      <c r="AL123" s="220"/>
      <c r="AM123" s="220"/>
      <c r="AN123" s="220"/>
      <c r="AO123" s="220"/>
      <c r="AP123" s="220"/>
      <c r="AQ123" s="220"/>
      <c r="AR123" s="220"/>
      <c r="AS123" s="220"/>
      <c r="AT123" s="220"/>
      <c r="AU123" s="220"/>
      <c r="AV123" s="220"/>
      <c r="AW123" s="220"/>
      <c r="AX123" s="220"/>
      <c r="AY123" s="220"/>
      <c r="BA123" s="232" t="s">
        <v>934</v>
      </c>
      <c r="BB123" s="220" t="s">
        <v>554</v>
      </c>
      <c r="BC123" s="220">
        <v>4</v>
      </c>
      <c r="BD123" s="220">
        <v>32</v>
      </c>
      <c r="BE123" s="220">
        <v>200</v>
      </c>
      <c r="BF123" s="220"/>
      <c r="BG123" s="220"/>
      <c r="BH123" s="220"/>
      <c r="BI123" s="220" t="s">
        <v>1166</v>
      </c>
      <c r="BJ123" s="220" t="s">
        <v>673</v>
      </c>
      <c r="BK123" s="220" t="s">
        <v>961</v>
      </c>
      <c r="BL123" s="220" t="s">
        <v>956</v>
      </c>
      <c r="BM123" s="220" t="s">
        <v>963</v>
      </c>
      <c r="BN123" s="220"/>
    </row>
    <row r="124" spans="1:66" s="206" customFormat="1">
      <c r="A124" s="219"/>
      <c r="B124" s="220"/>
      <c r="C124" s="220"/>
      <c r="D124" s="220"/>
      <c r="E124" s="220"/>
      <c r="F124" s="220"/>
      <c r="G124" s="220"/>
      <c r="H124" s="220"/>
      <c r="I124" s="220"/>
      <c r="J124" s="220"/>
      <c r="K124" s="220"/>
      <c r="L124" s="220"/>
      <c r="M124" s="220"/>
      <c r="N124" s="220"/>
      <c r="O124" s="220"/>
      <c r="P124" s="220"/>
      <c r="Q124" s="220"/>
      <c r="S124" s="232" t="s">
        <v>795</v>
      </c>
      <c r="T124" s="220" t="s">
        <v>554</v>
      </c>
      <c r="U124" s="220">
        <v>4</v>
      </c>
      <c r="V124" s="220">
        <v>32</v>
      </c>
      <c r="W124" s="220">
        <v>200</v>
      </c>
      <c r="X124" s="220"/>
      <c r="Y124" s="220"/>
      <c r="Z124" s="220"/>
      <c r="AA124" s="220"/>
      <c r="AB124" s="220"/>
      <c r="AC124" s="220" t="s">
        <v>1167</v>
      </c>
      <c r="AD124" s="220" t="s">
        <v>2774</v>
      </c>
      <c r="AE124" s="220"/>
      <c r="AF124" s="220"/>
      <c r="AG124" s="220"/>
      <c r="AH124" s="220"/>
      <c r="AJ124" s="219"/>
      <c r="AK124" s="220"/>
      <c r="AL124" s="220"/>
      <c r="AM124" s="220"/>
      <c r="AN124" s="220"/>
      <c r="AO124" s="220"/>
      <c r="AP124" s="220"/>
      <c r="AQ124" s="220"/>
      <c r="AR124" s="220"/>
      <c r="AS124" s="220"/>
      <c r="AT124" s="220"/>
      <c r="AU124" s="220"/>
      <c r="AV124" s="220"/>
      <c r="AW124" s="220"/>
      <c r="AX124" s="220"/>
      <c r="AY124" s="220"/>
      <c r="BA124" s="232" t="s">
        <v>935</v>
      </c>
      <c r="BB124" s="220" t="s">
        <v>554</v>
      </c>
      <c r="BC124" s="220">
        <v>4</v>
      </c>
      <c r="BD124" s="220">
        <v>32</v>
      </c>
      <c r="BE124" s="220">
        <v>200</v>
      </c>
      <c r="BF124" s="220"/>
      <c r="BG124" s="220"/>
      <c r="BH124" s="220"/>
      <c r="BI124" s="220" t="s">
        <v>1167</v>
      </c>
      <c r="BJ124" s="220" t="s">
        <v>673</v>
      </c>
      <c r="BK124" s="220" t="s">
        <v>962</v>
      </c>
      <c r="BL124" s="220" t="s">
        <v>955</v>
      </c>
      <c r="BM124" s="220" t="s">
        <v>963</v>
      </c>
      <c r="BN124" s="220"/>
    </row>
    <row r="125" spans="1:66" s="206" customFormat="1">
      <c r="A125" s="219"/>
      <c r="B125" s="220"/>
      <c r="C125" s="220"/>
      <c r="D125" s="220"/>
      <c r="E125" s="220"/>
      <c r="F125" s="220"/>
      <c r="G125" s="220"/>
      <c r="H125" s="220"/>
      <c r="I125" s="220"/>
      <c r="J125" s="220"/>
      <c r="K125" s="220"/>
      <c r="L125" s="220"/>
      <c r="M125" s="220"/>
      <c r="N125" s="220"/>
      <c r="O125" s="220"/>
      <c r="P125" s="220"/>
      <c r="Q125" s="220"/>
      <c r="S125" s="232" t="s">
        <v>796</v>
      </c>
      <c r="T125" s="220" t="s">
        <v>554</v>
      </c>
      <c r="U125" s="220">
        <v>4</v>
      </c>
      <c r="V125" s="220">
        <v>32</v>
      </c>
      <c r="W125" s="220">
        <v>200</v>
      </c>
      <c r="X125" s="220"/>
      <c r="Y125" s="220"/>
      <c r="Z125" s="220"/>
      <c r="AA125" s="220"/>
      <c r="AB125" s="220"/>
      <c r="AC125" s="220" t="s">
        <v>1166</v>
      </c>
      <c r="AD125" s="220" t="s">
        <v>673</v>
      </c>
      <c r="AE125" s="220"/>
      <c r="AF125" s="220"/>
      <c r="AG125" s="220"/>
      <c r="AH125" s="220"/>
      <c r="AJ125" s="219"/>
      <c r="AK125" s="220"/>
      <c r="AL125" s="220"/>
      <c r="AM125" s="220"/>
      <c r="AN125" s="220"/>
      <c r="AO125" s="220"/>
      <c r="AP125" s="220"/>
      <c r="AQ125" s="220"/>
      <c r="AR125" s="220"/>
      <c r="AS125" s="220"/>
      <c r="AT125" s="220"/>
      <c r="AU125" s="220"/>
      <c r="AV125" s="220"/>
      <c r="AW125" s="220"/>
      <c r="AX125" s="220"/>
      <c r="AY125" s="220"/>
      <c r="BA125" s="232" t="s">
        <v>936</v>
      </c>
      <c r="BB125" s="220" t="s">
        <v>554</v>
      </c>
      <c r="BC125" s="220">
        <v>4</v>
      </c>
      <c r="BD125" s="220">
        <v>32</v>
      </c>
      <c r="BE125" s="220">
        <v>200</v>
      </c>
      <c r="BF125" s="220"/>
      <c r="BG125" s="220"/>
      <c r="BH125" s="220"/>
      <c r="BI125" s="220" t="s">
        <v>1166</v>
      </c>
      <c r="BJ125" s="220" t="s">
        <v>673</v>
      </c>
      <c r="BK125" s="220" t="s">
        <v>961</v>
      </c>
      <c r="BL125" s="220" t="s">
        <v>956</v>
      </c>
      <c r="BM125" s="220" t="s">
        <v>963</v>
      </c>
      <c r="BN125" s="220"/>
    </row>
    <row r="126" spans="1:66" s="206" customFormat="1">
      <c r="A126" s="219"/>
      <c r="B126" s="220"/>
      <c r="C126" s="220"/>
      <c r="D126" s="220"/>
      <c r="E126" s="220"/>
      <c r="F126" s="220"/>
      <c r="G126" s="220"/>
      <c r="H126" s="220"/>
      <c r="I126" s="220"/>
      <c r="J126" s="220"/>
      <c r="K126" s="220"/>
      <c r="L126" s="220"/>
      <c r="M126" s="220"/>
      <c r="N126" s="220"/>
      <c r="O126" s="220"/>
      <c r="P126" s="220"/>
      <c r="Q126" s="220"/>
      <c r="S126" s="232" t="s">
        <v>797</v>
      </c>
      <c r="T126" s="220" t="s">
        <v>554</v>
      </c>
      <c r="U126" s="220">
        <v>4</v>
      </c>
      <c r="V126" s="220">
        <v>32</v>
      </c>
      <c r="W126" s="220">
        <v>200</v>
      </c>
      <c r="X126" s="220"/>
      <c r="Y126" s="220"/>
      <c r="Z126" s="220"/>
      <c r="AA126" s="220"/>
      <c r="AB126" s="220"/>
      <c r="AC126" s="220" t="s">
        <v>1167</v>
      </c>
      <c r="AD126" s="220" t="s">
        <v>2774</v>
      </c>
      <c r="AE126" s="220"/>
      <c r="AF126" s="220"/>
      <c r="AG126" s="220"/>
      <c r="AH126" s="220"/>
      <c r="AJ126" s="219"/>
      <c r="AK126" s="220"/>
      <c r="AL126" s="220"/>
      <c r="AM126" s="220"/>
      <c r="AN126" s="220"/>
      <c r="AO126" s="220"/>
      <c r="AP126" s="220"/>
      <c r="AQ126" s="220"/>
      <c r="AR126" s="220"/>
      <c r="AS126" s="220"/>
      <c r="AT126" s="220"/>
      <c r="AU126" s="220"/>
      <c r="AV126" s="220"/>
      <c r="AW126" s="220"/>
      <c r="AX126" s="220"/>
      <c r="AY126" s="220"/>
      <c r="BA126" s="232" t="s">
        <v>937</v>
      </c>
      <c r="BB126" s="220" t="s">
        <v>554</v>
      </c>
      <c r="BC126" s="220">
        <v>4</v>
      </c>
      <c r="BD126" s="220">
        <v>32</v>
      </c>
      <c r="BE126" s="220">
        <v>200</v>
      </c>
      <c r="BF126" s="220"/>
      <c r="BG126" s="220"/>
      <c r="BH126" s="220"/>
      <c r="BI126" s="220" t="s">
        <v>1167</v>
      </c>
      <c r="BJ126" s="220" t="s">
        <v>673</v>
      </c>
      <c r="BK126" s="220" t="s">
        <v>962</v>
      </c>
      <c r="BL126" s="220" t="s">
        <v>955</v>
      </c>
      <c r="BM126" s="220" t="s">
        <v>963</v>
      </c>
      <c r="BN126" s="220"/>
    </row>
    <row r="127" spans="1:66" s="206" customFormat="1">
      <c r="A127" s="219"/>
      <c r="B127" s="220"/>
      <c r="C127" s="220"/>
      <c r="D127" s="220"/>
      <c r="E127" s="220"/>
      <c r="F127" s="220"/>
      <c r="G127" s="220"/>
      <c r="H127" s="220"/>
      <c r="I127" s="220"/>
      <c r="J127" s="220"/>
      <c r="K127" s="220"/>
      <c r="L127" s="220"/>
      <c r="M127" s="220"/>
      <c r="N127" s="220"/>
      <c r="O127" s="220"/>
      <c r="P127" s="220"/>
      <c r="Q127" s="220"/>
      <c r="S127" s="232" t="s">
        <v>798</v>
      </c>
      <c r="T127" s="220" t="s">
        <v>554</v>
      </c>
      <c r="U127" s="220">
        <v>4</v>
      </c>
      <c r="V127" s="220">
        <v>32</v>
      </c>
      <c r="W127" s="220">
        <v>200</v>
      </c>
      <c r="X127" s="220"/>
      <c r="Y127" s="220"/>
      <c r="Z127" s="220"/>
      <c r="AA127" s="220"/>
      <c r="AB127" s="220"/>
      <c r="AC127" s="220" t="s">
        <v>1166</v>
      </c>
      <c r="AD127" s="220" t="s">
        <v>673</v>
      </c>
      <c r="AE127" s="220"/>
      <c r="AF127" s="220"/>
      <c r="AG127" s="220"/>
      <c r="AH127" s="220"/>
      <c r="AJ127" s="219"/>
      <c r="AK127" s="220"/>
      <c r="AL127" s="220"/>
      <c r="AM127" s="220"/>
      <c r="AN127" s="220"/>
      <c r="AO127" s="220"/>
      <c r="AP127" s="220"/>
      <c r="AQ127" s="220"/>
      <c r="AR127" s="220"/>
      <c r="AS127" s="220"/>
      <c r="AT127" s="220"/>
      <c r="AU127" s="220"/>
      <c r="AV127" s="220"/>
      <c r="AW127" s="220"/>
      <c r="AX127" s="220"/>
      <c r="AY127" s="220"/>
      <c r="BA127" s="232" t="s">
        <v>938</v>
      </c>
      <c r="BB127" s="220" t="s">
        <v>554</v>
      </c>
      <c r="BC127" s="220">
        <v>4</v>
      </c>
      <c r="BD127" s="220">
        <v>32</v>
      </c>
      <c r="BE127" s="220">
        <v>200</v>
      </c>
      <c r="BF127" s="220"/>
      <c r="BG127" s="220"/>
      <c r="BH127" s="220"/>
      <c r="BI127" s="220" t="s">
        <v>1166</v>
      </c>
      <c r="BJ127" s="220" t="s">
        <v>673</v>
      </c>
      <c r="BK127" s="220" t="s">
        <v>961</v>
      </c>
      <c r="BL127" s="220" t="s">
        <v>956</v>
      </c>
      <c r="BM127" s="220" t="s">
        <v>963</v>
      </c>
      <c r="BN127" s="220"/>
    </row>
    <row r="128" spans="1:66" s="206" customFormat="1">
      <c r="A128" s="219"/>
      <c r="B128" s="220"/>
      <c r="C128" s="220"/>
      <c r="D128" s="220"/>
      <c r="E128" s="220"/>
      <c r="F128" s="220"/>
      <c r="G128" s="220"/>
      <c r="H128" s="220"/>
      <c r="I128" s="220"/>
      <c r="J128" s="220"/>
      <c r="K128" s="220"/>
      <c r="L128" s="220"/>
      <c r="M128" s="220"/>
      <c r="N128" s="220"/>
      <c r="O128" s="220"/>
      <c r="P128" s="220"/>
      <c r="Q128" s="220"/>
      <c r="S128" s="232" t="s">
        <v>799</v>
      </c>
      <c r="T128" s="220" t="s">
        <v>554</v>
      </c>
      <c r="U128" s="220">
        <v>4</v>
      </c>
      <c r="V128" s="220">
        <v>32</v>
      </c>
      <c r="W128" s="220">
        <v>200</v>
      </c>
      <c r="X128" s="220"/>
      <c r="Y128" s="220"/>
      <c r="Z128" s="220"/>
      <c r="AA128" s="220"/>
      <c r="AB128" s="220"/>
      <c r="AC128" s="220" t="s">
        <v>1167</v>
      </c>
      <c r="AD128" s="220" t="s">
        <v>2774</v>
      </c>
      <c r="AE128" s="220"/>
      <c r="AF128" s="220"/>
      <c r="AG128" s="220"/>
      <c r="AH128" s="220"/>
      <c r="AJ128" s="219"/>
      <c r="AK128" s="220"/>
      <c r="AL128" s="220"/>
      <c r="AM128" s="220"/>
      <c r="AN128" s="220"/>
      <c r="AO128" s="220"/>
      <c r="AP128" s="220"/>
      <c r="AQ128" s="220"/>
      <c r="AR128" s="220"/>
      <c r="AS128" s="220"/>
      <c r="AT128" s="220"/>
      <c r="AU128" s="220"/>
      <c r="AV128" s="220"/>
      <c r="AW128" s="220"/>
      <c r="AX128" s="220"/>
      <c r="AY128" s="220"/>
      <c r="BA128" s="232" t="s">
        <v>939</v>
      </c>
      <c r="BB128" s="220" t="s">
        <v>554</v>
      </c>
      <c r="BC128" s="220">
        <v>4</v>
      </c>
      <c r="BD128" s="220">
        <v>32</v>
      </c>
      <c r="BE128" s="220">
        <v>200</v>
      </c>
      <c r="BF128" s="220"/>
      <c r="BG128" s="220"/>
      <c r="BH128" s="220"/>
      <c r="BI128" s="220" t="s">
        <v>1167</v>
      </c>
      <c r="BJ128" s="220" t="s">
        <v>673</v>
      </c>
      <c r="BK128" s="220" t="s">
        <v>962</v>
      </c>
      <c r="BL128" s="220" t="s">
        <v>955</v>
      </c>
      <c r="BM128" s="220" t="s">
        <v>963</v>
      </c>
      <c r="BN128" s="220"/>
    </row>
    <row r="129" spans="1:66" s="206" customFormat="1">
      <c r="A129" s="219"/>
      <c r="B129" s="220"/>
      <c r="C129" s="220"/>
      <c r="D129" s="220"/>
      <c r="E129" s="220"/>
      <c r="F129" s="220"/>
      <c r="G129" s="220"/>
      <c r="H129" s="220"/>
      <c r="I129" s="220"/>
      <c r="J129" s="220"/>
      <c r="K129" s="220"/>
      <c r="L129" s="220"/>
      <c r="M129" s="220"/>
      <c r="N129" s="220"/>
      <c r="O129" s="220"/>
      <c r="P129" s="220"/>
      <c r="Q129" s="220"/>
      <c r="S129" s="232" t="s">
        <v>800</v>
      </c>
      <c r="T129" s="220" t="s">
        <v>554</v>
      </c>
      <c r="U129" s="220">
        <v>4</v>
      </c>
      <c r="V129" s="220">
        <v>32</v>
      </c>
      <c r="W129" s="220">
        <v>200</v>
      </c>
      <c r="X129" s="220"/>
      <c r="Y129" s="220"/>
      <c r="Z129" s="220"/>
      <c r="AA129" s="220"/>
      <c r="AB129" s="220"/>
      <c r="AC129" s="220" t="s">
        <v>1166</v>
      </c>
      <c r="AD129" s="220" t="s">
        <v>673</v>
      </c>
      <c r="AE129" s="220"/>
      <c r="AF129" s="220"/>
      <c r="AG129" s="220"/>
      <c r="AH129" s="220"/>
      <c r="AJ129" s="219"/>
      <c r="AK129" s="220"/>
      <c r="AL129" s="220"/>
      <c r="AM129" s="220"/>
      <c r="AN129" s="220"/>
      <c r="AO129" s="220"/>
      <c r="AP129" s="220"/>
      <c r="AQ129" s="220"/>
      <c r="AR129" s="220"/>
      <c r="AS129" s="220"/>
      <c r="AT129" s="220"/>
      <c r="AU129" s="220"/>
      <c r="AV129" s="220"/>
      <c r="AW129" s="220"/>
      <c r="AX129" s="220"/>
      <c r="AY129" s="220"/>
      <c r="BA129" s="232" t="s">
        <v>940</v>
      </c>
      <c r="BB129" s="220" t="s">
        <v>554</v>
      </c>
      <c r="BC129" s="220">
        <v>4</v>
      </c>
      <c r="BD129" s="220">
        <v>32</v>
      </c>
      <c r="BE129" s="220">
        <v>200</v>
      </c>
      <c r="BF129" s="220"/>
      <c r="BG129" s="220"/>
      <c r="BH129" s="220"/>
      <c r="BI129" s="220" t="s">
        <v>1166</v>
      </c>
      <c r="BJ129" s="220" t="s">
        <v>673</v>
      </c>
      <c r="BK129" s="220" t="s">
        <v>961</v>
      </c>
      <c r="BL129" s="220" t="s">
        <v>956</v>
      </c>
      <c r="BM129" s="220" t="s">
        <v>963</v>
      </c>
      <c r="BN129" s="220"/>
    </row>
    <row r="130" spans="1:66" s="206" customFormat="1">
      <c r="A130" s="219"/>
      <c r="B130" s="220"/>
      <c r="C130" s="220"/>
      <c r="D130" s="220"/>
      <c r="E130" s="220"/>
      <c r="F130" s="220"/>
      <c r="G130" s="220"/>
      <c r="H130" s="220"/>
      <c r="I130" s="220"/>
      <c r="J130" s="220"/>
      <c r="K130" s="220"/>
      <c r="L130" s="220"/>
      <c r="M130" s="220"/>
      <c r="N130" s="220"/>
      <c r="O130" s="220"/>
      <c r="P130" s="220"/>
      <c r="Q130" s="220"/>
      <c r="S130" s="232" t="s">
        <v>801</v>
      </c>
      <c r="T130" s="220" t="s">
        <v>554</v>
      </c>
      <c r="U130" s="220">
        <v>4</v>
      </c>
      <c r="V130" s="220">
        <v>32</v>
      </c>
      <c r="W130" s="220">
        <v>200</v>
      </c>
      <c r="X130" s="220"/>
      <c r="Y130" s="220"/>
      <c r="Z130" s="220"/>
      <c r="AA130" s="220"/>
      <c r="AB130" s="220"/>
      <c r="AC130" s="220" t="s">
        <v>1167</v>
      </c>
      <c r="AD130" s="220" t="s">
        <v>2774</v>
      </c>
      <c r="AE130" s="220"/>
      <c r="AF130" s="220"/>
      <c r="AG130" s="220"/>
      <c r="AH130" s="220"/>
      <c r="AJ130" s="219"/>
      <c r="AK130" s="220"/>
      <c r="AL130" s="220"/>
      <c r="AM130" s="220"/>
      <c r="AN130" s="220"/>
      <c r="AO130" s="220"/>
      <c r="AP130" s="220"/>
      <c r="AQ130" s="220"/>
      <c r="AR130" s="220"/>
      <c r="AS130" s="220"/>
      <c r="AT130" s="220"/>
      <c r="AU130" s="220"/>
      <c r="AV130" s="220"/>
      <c r="AW130" s="220"/>
      <c r="AX130" s="220"/>
      <c r="AY130" s="220"/>
      <c r="BA130" s="232" t="s">
        <v>941</v>
      </c>
      <c r="BB130" s="220" t="s">
        <v>554</v>
      </c>
      <c r="BC130" s="220">
        <v>4</v>
      </c>
      <c r="BD130" s="220">
        <v>32</v>
      </c>
      <c r="BE130" s="220">
        <v>200</v>
      </c>
      <c r="BF130" s="220"/>
      <c r="BG130" s="220"/>
      <c r="BH130" s="220"/>
      <c r="BI130" s="220" t="s">
        <v>1167</v>
      </c>
      <c r="BJ130" s="220" t="s">
        <v>673</v>
      </c>
      <c r="BK130" s="220" t="s">
        <v>962</v>
      </c>
      <c r="BL130" s="220" t="s">
        <v>955</v>
      </c>
      <c r="BM130" s="220" t="s">
        <v>963</v>
      </c>
      <c r="BN130" s="220"/>
    </row>
    <row r="131" spans="1:66" s="206" customFormat="1">
      <c r="A131" s="219"/>
      <c r="B131" s="220"/>
      <c r="C131" s="220"/>
      <c r="D131" s="220"/>
      <c r="E131" s="220"/>
      <c r="F131" s="220"/>
      <c r="G131" s="220"/>
      <c r="H131" s="220"/>
      <c r="I131" s="220"/>
      <c r="J131" s="220"/>
      <c r="K131" s="220"/>
      <c r="L131" s="220"/>
      <c r="M131" s="220"/>
      <c r="N131" s="220"/>
      <c r="O131" s="220"/>
      <c r="P131" s="220"/>
      <c r="Q131" s="220"/>
      <c r="S131" s="232" t="s">
        <v>802</v>
      </c>
      <c r="T131" s="220" t="s">
        <v>554</v>
      </c>
      <c r="U131" s="220">
        <v>4</v>
      </c>
      <c r="V131" s="220">
        <v>32</v>
      </c>
      <c r="W131" s="220">
        <v>200</v>
      </c>
      <c r="X131" s="220"/>
      <c r="Y131" s="220"/>
      <c r="Z131" s="220"/>
      <c r="AA131" s="220"/>
      <c r="AB131" s="220"/>
      <c r="AC131" s="220" t="s">
        <v>1166</v>
      </c>
      <c r="AD131" s="220" t="s">
        <v>673</v>
      </c>
      <c r="AE131" s="220"/>
      <c r="AF131" s="220"/>
      <c r="AG131" s="220"/>
      <c r="AH131" s="220"/>
      <c r="AJ131" s="219"/>
      <c r="AK131" s="220"/>
      <c r="AL131" s="220"/>
      <c r="AM131" s="220"/>
      <c r="AN131" s="220"/>
      <c r="AO131" s="220"/>
      <c r="AP131" s="220"/>
      <c r="AQ131" s="220"/>
      <c r="AR131" s="220"/>
      <c r="AS131" s="220"/>
      <c r="AT131" s="220"/>
      <c r="AU131" s="220"/>
      <c r="AV131" s="220"/>
      <c r="AW131" s="220"/>
      <c r="AX131" s="220"/>
      <c r="AY131" s="220"/>
      <c r="BA131" s="232" t="s">
        <v>942</v>
      </c>
      <c r="BB131" s="220" t="s">
        <v>554</v>
      </c>
      <c r="BC131" s="220">
        <v>4</v>
      </c>
      <c r="BD131" s="220">
        <v>32</v>
      </c>
      <c r="BE131" s="220">
        <v>200</v>
      </c>
      <c r="BF131" s="220"/>
      <c r="BG131" s="220"/>
      <c r="BH131" s="220"/>
      <c r="BI131" s="220" t="s">
        <v>1166</v>
      </c>
      <c r="BJ131" s="220" t="s">
        <v>673</v>
      </c>
      <c r="BK131" s="220" t="s">
        <v>961</v>
      </c>
      <c r="BL131" s="220" t="s">
        <v>956</v>
      </c>
      <c r="BM131" s="220" t="s">
        <v>963</v>
      </c>
      <c r="BN131" s="220"/>
    </row>
    <row r="132" spans="1:66" s="206" customFormat="1">
      <c r="A132" s="219"/>
      <c r="B132" s="220"/>
      <c r="C132" s="220"/>
      <c r="D132" s="220"/>
      <c r="E132" s="220"/>
      <c r="F132" s="220"/>
      <c r="G132" s="220"/>
      <c r="H132" s="220"/>
      <c r="I132" s="220"/>
      <c r="J132" s="220"/>
      <c r="K132" s="220"/>
      <c r="L132" s="220"/>
      <c r="M132" s="220"/>
      <c r="N132" s="220"/>
      <c r="O132" s="220"/>
      <c r="P132" s="220"/>
      <c r="Q132" s="220"/>
      <c r="S132" s="232" t="s">
        <v>803</v>
      </c>
      <c r="T132" s="220" t="s">
        <v>554</v>
      </c>
      <c r="U132" s="220">
        <v>4</v>
      </c>
      <c r="V132" s="220">
        <v>32</v>
      </c>
      <c r="W132" s="220">
        <v>200</v>
      </c>
      <c r="X132" s="220"/>
      <c r="Y132" s="220"/>
      <c r="Z132" s="220"/>
      <c r="AA132" s="220"/>
      <c r="AB132" s="220"/>
      <c r="AC132" s="220" t="s">
        <v>1167</v>
      </c>
      <c r="AD132" s="220" t="s">
        <v>2774</v>
      </c>
      <c r="AE132" s="220"/>
      <c r="AF132" s="220"/>
      <c r="AG132" s="220"/>
      <c r="AH132" s="220"/>
      <c r="AJ132" s="219"/>
      <c r="AK132" s="220"/>
      <c r="AL132" s="220"/>
      <c r="AM132" s="220"/>
      <c r="AN132" s="220"/>
      <c r="AO132" s="220"/>
      <c r="AP132" s="220"/>
      <c r="AQ132" s="220"/>
      <c r="AR132" s="220"/>
      <c r="AS132" s="220"/>
      <c r="AT132" s="220"/>
      <c r="AU132" s="220"/>
      <c r="AV132" s="220"/>
      <c r="AW132" s="220"/>
      <c r="AX132" s="220"/>
      <c r="AY132" s="220"/>
      <c r="BA132" s="232" t="s">
        <v>943</v>
      </c>
      <c r="BB132" s="220" t="s">
        <v>554</v>
      </c>
      <c r="BC132" s="220">
        <v>4</v>
      </c>
      <c r="BD132" s="220">
        <v>32</v>
      </c>
      <c r="BE132" s="220">
        <v>200</v>
      </c>
      <c r="BF132" s="220"/>
      <c r="BG132" s="220"/>
      <c r="BH132" s="220"/>
      <c r="BI132" s="220" t="s">
        <v>1167</v>
      </c>
      <c r="BJ132" s="220" t="s">
        <v>673</v>
      </c>
      <c r="BK132" s="220" t="s">
        <v>962</v>
      </c>
      <c r="BL132" s="220" t="s">
        <v>955</v>
      </c>
      <c r="BM132" s="220" t="s">
        <v>963</v>
      </c>
      <c r="BN132" s="220"/>
    </row>
    <row r="133" spans="1:66" s="206" customFormat="1">
      <c r="A133" s="219"/>
      <c r="B133" s="220"/>
      <c r="C133" s="220"/>
      <c r="D133" s="220"/>
      <c r="E133" s="220"/>
      <c r="F133" s="220"/>
      <c r="G133" s="220"/>
      <c r="H133" s="220"/>
      <c r="I133" s="220"/>
      <c r="J133" s="220"/>
      <c r="K133" s="220"/>
      <c r="L133" s="220"/>
      <c r="M133" s="220"/>
      <c r="N133" s="220"/>
      <c r="O133" s="220"/>
      <c r="P133" s="220"/>
      <c r="Q133" s="220"/>
      <c r="S133" s="232" t="s">
        <v>804</v>
      </c>
      <c r="T133" s="220" t="s">
        <v>554</v>
      </c>
      <c r="U133" s="220">
        <v>4</v>
      </c>
      <c r="V133" s="220">
        <v>32</v>
      </c>
      <c r="W133" s="220">
        <v>200</v>
      </c>
      <c r="X133" s="220"/>
      <c r="Y133" s="220"/>
      <c r="Z133" s="220"/>
      <c r="AA133" s="220"/>
      <c r="AB133" s="220"/>
      <c r="AC133" s="220" t="s">
        <v>1166</v>
      </c>
      <c r="AD133" s="220" t="s">
        <v>673</v>
      </c>
      <c r="AE133" s="220"/>
      <c r="AF133" s="220"/>
      <c r="AG133" s="220"/>
      <c r="AH133" s="220"/>
      <c r="AJ133" s="219"/>
      <c r="AK133" s="220"/>
      <c r="AL133" s="220"/>
      <c r="AM133" s="220"/>
      <c r="AN133" s="220"/>
      <c r="AO133" s="220"/>
      <c r="AP133" s="220"/>
      <c r="AQ133" s="220"/>
      <c r="AR133" s="220"/>
      <c r="AS133" s="220"/>
      <c r="AT133" s="220"/>
      <c r="AU133" s="220"/>
      <c r="AV133" s="220"/>
      <c r="AW133" s="220"/>
      <c r="AX133" s="220"/>
      <c r="AY133" s="220"/>
      <c r="BA133" s="232" t="s">
        <v>944</v>
      </c>
      <c r="BB133" s="220" t="s">
        <v>554</v>
      </c>
      <c r="BC133" s="220">
        <v>4</v>
      </c>
      <c r="BD133" s="220">
        <v>32</v>
      </c>
      <c r="BE133" s="220">
        <v>200</v>
      </c>
      <c r="BF133" s="220"/>
      <c r="BG133" s="220"/>
      <c r="BH133" s="220"/>
      <c r="BI133" s="220" t="s">
        <v>1166</v>
      </c>
      <c r="BJ133" s="220" t="s">
        <v>673</v>
      </c>
      <c r="BK133" s="220" t="s">
        <v>961</v>
      </c>
      <c r="BL133" s="220" t="s">
        <v>956</v>
      </c>
      <c r="BM133" s="220" t="s">
        <v>963</v>
      </c>
      <c r="BN133" s="220"/>
    </row>
    <row r="134" spans="1:66" s="206" customFormat="1">
      <c r="A134" s="219"/>
      <c r="B134" s="220"/>
      <c r="C134" s="220"/>
      <c r="D134" s="220"/>
      <c r="E134" s="220"/>
      <c r="F134" s="220"/>
      <c r="G134" s="220"/>
      <c r="H134" s="220"/>
      <c r="I134" s="220"/>
      <c r="J134" s="220"/>
      <c r="K134" s="220"/>
      <c r="L134" s="220"/>
      <c r="M134" s="220"/>
      <c r="N134" s="220"/>
      <c r="O134" s="220"/>
      <c r="P134" s="220"/>
      <c r="Q134" s="220"/>
      <c r="S134" s="232" t="s">
        <v>805</v>
      </c>
      <c r="T134" s="220" t="s">
        <v>554</v>
      </c>
      <c r="U134" s="220">
        <v>4</v>
      </c>
      <c r="V134" s="220">
        <v>32</v>
      </c>
      <c r="W134" s="220">
        <v>200</v>
      </c>
      <c r="X134" s="220"/>
      <c r="Y134" s="220"/>
      <c r="Z134" s="220"/>
      <c r="AA134" s="220"/>
      <c r="AB134" s="220"/>
      <c r="AC134" s="220" t="s">
        <v>1167</v>
      </c>
      <c r="AD134" s="220" t="s">
        <v>2774</v>
      </c>
      <c r="AE134" s="220"/>
      <c r="AF134" s="220"/>
      <c r="AG134" s="220"/>
      <c r="AH134" s="220"/>
      <c r="AJ134" s="219"/>
      <c r="AK134" s="220"/>
      <c r="AL134" s="220"/>
      <c r="AM134" s="220"/>
      <c r="AN134" s="220"/>
      <c r="AO134" s="220"/>
      <c r="AP134" s="220"/>
      <c r="AQ134" s="220"/>
      <c r="AR134" s="220"/>
      <c r="AS134" s="220"/>
      <c r="AT134" s="220"/>
      <c r="AU134" s="220"/>
      <c r="AV134" s="220"/>
      <c r="AW134" s="220"/>
      <c r="AX134" s="220"/>
      <c r="AY134" s="220"/>
      <c r="BA134" s="232" t="s">
        <v>945</v>
      </c>
      <c r="BB134" s="220" t="s">
        <v>554</v>
      </c>
      <c r="BC134" s="220">
        <v>4</v>
      </c>
      <c r="BD134" s="220">
        <v>32</v>
      </c>
      <c r="BE134" s="220">
        <v>200</v>
      </c>
      <c r="BF134" s="220"/>
      <c r="BG134" s="220"/>
      <c r="BH134" s="220"/>
      <c r="BI134" s="220" t="s">
        <v>1167</v>
      </c>
      <c r="BJ134" s="220" t="s">
        <v>673</v>
      </c>
      <c r="BK134" s="220" t="s">
        <v>962</v>
      </c>
      <c r="BL134" s="220" t="s">
        <v>955</v>
      </c>
      <c r="BM134" s="220" t="s">
        <v>963</v>
      </c>
      <c r="BN134" s="220"/>
    </row>
    <row r="135" spans="1:66" s="206" customFormat="1">
      <c r="A135" s="219"/>
      <c r="B135" s="220"/>
      <c r="C135" s="220"/>
      <c r="D135" s="220"/>
      <c r="E135" s="220"/>
      <c r="F135" s="220"/>
      <c r="G135" s="220"/>
      <c r="H135" s="220"/>
      <c r="I135" s="220"/>
      <c r="J135" s="220"/>
      <c r="K135" s="220"/>
      <c r="L135" s="220"/>
      <c r="M135" s="220"/>
      <c r="N135" s="220"/>
      <c r="O135" s="220"/>
      <c r="P135" s="220"/>
      <c r="Q135" s="220"/>
      <c r="S135" s="232" t="s">
        <v>806</v>
      </c>
      <c r="T135" s="220" t="s">
        <v>554</v>
      </c>
      <c r="U135" s="220">
        <v>4</v>
      </c>
      <c r="V135" s="220">
        <v>32</v>
      </c>
      <c r="W135" s="220">
        <v>200</v>
      </c>
      <c r="X135" s="220"/>
      <c r="Y135" s="220"/>
      <c r="Z135" s="220"/>
      <c r="AA135" s="220"/>
      <c r="AB135" s="220"/>
      <c r="AC135" s="220" t="s">
        <v>1166</v>
      </c>
      <c r="AD135" s="220" t="s">
        <v>673</v>
      </c>
      <c r="AE135" s="220"/>
      <c r="AF135" s="220"/>
      <c r="AG135" s="220"/>
      <c r="AH135" s="220"/>
      <c r="AJ135" s="219"/>
      <c r="AK135" s="220"/>
      <c r="AL135" s="220"/>
      <c r="AM135" s="220"/>
      <c r="AN135" s="220"/>
      <c r="AO135" s="220"/>
      <c r="AP135" s="220"/>
      <c r="AQ135" s="220"/>
      <c r="AR135" s="220"/>
      <c r="AS135" s="220"/>
      <c r="AT135" s="220"/>
      <c r="AU135" s="220"/>
      <c r="AV135" s="220"/>
      <c r="AW135" s="220"/>
      <c r="AX135" s="220"/>
      <c r="AY135" s="220"/>
      <c r="BA135" s="232" t="s">
        <v>946</v>
      </c>
      <c r="BB135" s="220" t="s">
        <v>554</v>
      </c>
      <c r="BC135" s="220">
        <v>4</v>
      </c>
      <c r="BD135" s="220">
        <v>32</v>
      </c>
      <c r="BE135" s="220">
        <v>200</v>
      </c>
      <c r="BF135" s="220"/>
      <c r="BG135" s="220"/>
      <c r="BH135" s="220"/>
      <c r="BI135" s="220" t="s">
        <v>1166</v>
      </c>
      <c r="BJ135" s="220" t="s">
        <v>673</v>
      </c>
      <c r="BK135" s="220" t="s">
        <v>961</v>
      </c>
      <c r="BL135" s="220" t="s">
        <v>956</v>
      </c>
      <c r="BM135" s="220" t="s">
        <v>963</v>
      </c>
      <c r="BN135" s="220"/>
    </row>
    <row r="136" spans="1:66" s="206" customFormat="1">
      <c r="A136" s="219"/>
      <c r="B136" s="220"/>
      <c r="C136" s="220"/>
      <c r="D136" s="220"/>
      <c r="E136" s="220"/>
      <c r="F136" s="220"/>
      <c r="G136" s="220"/>
      <c r="H136" s="220"/>
      <c r="I136" s="220"/>
      <c r="J136" s="220"/>
      <c r="K136" s="220"/>
      <c r="L136" s="220"/>
      <c r="M136" s="220"/>
      <c r="N136" s="220"/>
      <c r="O136" s="220"/>
      <c r="P136" s="220"/>
      <c r="Q136" s="220"/>
      <c r="S136" s="232" t="s">
        <v>807</v>
      </c>
      <c r="T136" s="220" t="s">
        <v>554</v>
      </c>
      <c r="U136" s="220">
        <v>4</v>
      </c>
      <c r="V136" s="220">
        <v>32</v>
      </c>
      <c r="W136" s="220">
        <v>200</v>
      </c>
      <c r="X136" s="220"/>
      <c r="Y136" s="220"/>
      <c r="Z136" s="220"/>
      <c r="AA136" s="220"/>
      <c r="AB136" s="220"/>
      <c r="AC136" s="220" t="s">
        <v>1167</v>
      </c>
      <c r="AD136" s="220" t="s">
        <v>2774</v>
      </c>
      <c r="AE136" s="220"/>
      <c r="AF136" s="220"/>
      <c r="AG136" s="220"/>
      <c r="AH136" s="220"/>
      <c r="AJ136" s="219"/>
      <c r="AK136" s="220"/>
      <c r="AL136" s="220"/>
      <c r="AM136" s="220"/>
      <c r="AN136" s="220"/>
      <c r="AO136" s="220"/>
      <c r="AP136" s="220"/>
      <c r="AQ136" s="220"/>
      <c r="AR136" s="220"/>
      <c r="AS136" s="220"/>
      <c r="AT136" s="220"/>
      <c r="AU136" s="220"/>
      <c r="AV136" s="220"/>
      <c r="AW136" s="220"/>
      <c r="AX136" s="220"/>
      <c r="AY136" s="220"/>
      <c r="BA136" s="232" t="s">
        <v>947</v>
      </c>
      <c r="BB136" s="220" t="s">
        <v>554</v>
      </c>
      <c r="BC136" s="220">
        <v>4</v>
      </c>
      <c r="BD136" s="220">
        <v>32</v>
      </c>
      <c r="BE136" s="220">
        <v>200</v>
      </c>
      <c r="BF136" s="220"/>
      <c r="BG136" s="220"/>
      <c r="BH136" s="220"/>
      <c r="BI136" s="220" t="s">
        <v>1167</v>
      </c>
      <c r="BJ136" s="220" t="s">
        <v>673</v>
      </c>
      <c r="BK136" s="220" t="s">
        <v>962</v>
      </c>
      <c r="BL136" s="220" t="s">
        <v>955</v>
      </c>
      <c r="BM136" s="220" t="s">
        <v>963</v>
      </c>
      <c r="BN136" s="220"/>
    </row>
    <row r="137" spans="1:66" s="206" customFormat="1">
      <c r="A137" s="219"/>
      <c r="B137" s="220"/>
      <c r="C137" s="220"/>
      <c r="D137" s="220"/>
      <c r="E137" s="220"/>
      <c r="F137" s="220"/>
      <c r="G137" s="220"/>
      <c r="H137" s="220"/>
      <c r="I137" s="220"/>
      <c r="J137" s="220"/>
      <c r="K137" s="220"/>
      <c r="L137" s="220"/>
      <c r="M137" s="220"/>
      <c r="N137" s="220"/>
      <c r="O137" s="220"/>
      <c r="P137" s="220"/>
      <c r="Q137" s="220"/>
      <c r="S137" s="232" t="s">
        <v>808</v>
      </c>
      <c r="T137" s="220" t="s">
        <v>554</v>
      </c>
      <c r="U137" s="220">
        <v>4</v>
      </c>
      <c r="V137" s="220">
        <v>32</v>
      </c>
      <c r="W137" s="220">
        <v>200</v>
      </c>
      <c r="X137" s="220"/>
      <c r="Y137" s="220"/>
      <c r="Z137" s="220"/>
      <c r="AA137" s="220"/>
      <c r="AB137" s="220"/>
      <c r="AC137" s="220" t="s">
        <v>1166</v>
      </c>
      <c r="AD137" s="220" t="s">
        <v>673</v>
      </c>
      <c r="AE137" s="220"/>
      <c r="AF137" s="220"/>
      <c r="AG137" s="220"/>
      <c r="AH137" s="220"/>
      <c r="AJ137" s="219"/>
      <c r="AK137" s="220"/>
      <c r="AL137" s="220"/>
      <c r="AM137" s="220"/>
      <c r="AN137" s="220"/>
      <c r="AO137" s="220"/>
      <c r="AP137" s="220"/>
      <c r="AQ137" s="220"/>
      <c r="AR137" s="220"/>
      <c r="AS137" s="220"/>
      <c r="AT137" s="220"/>
      <c r="AU137" s="220"/>
      <c r="AV137" s="220"/>
      <c r="AW137" s="220"/>
      <c r="AX137" s="220"/>
      <c r="AY137" s="220"/>
      <c r="BA137" s="232" t="s">
        <v>948</v>
      </c>
      <c r="BB137" s="220" t="s">
        <v>554</v>
      </c>
      <c r="BC137" s="220">
        <v>4</v>
      </c>
      <c r="BD137" s="220">
        <v>32</v>
      </c>
      <c r="BE137" s="220">
        <v>200</v>
      </c>
      <c r="BF137" s="220"/>
      <c r="BG137" s="220"/>
      <c r="BH137" s="220"/>
      <c r="BI137" s="220" t="s">
        <v>1166</v>
      </c>
      <c r="BJ137" s="220" t="s">
        <v>673</v>
      </c>
      <c r="BK137" s="220" t="s">
        <v>961</v>
      </c>
      <c r="BL137" s="220" t="s">
        <v>956</v>
      </c>
      <c r="BM137" s="220" t="s">
        <v>963</v>
      </c>
      <c r="BN137" s="220"/>
    </row>
    <row r="138" spans="1:66" s="206" customFormat="1">
      <c r="A138" s="219"/>
      <c r="B138" s="220"/>
      <c r="C138" s="220"/>
      <c r="D138" s="220"/>
      <c r="E138" s="220"/>
      <c r="F138" s="220"/>
      <c r="G138" s="220"/>
      <c r="H138" s="220"/>
      <c r="I138" s="220"/>
      <c r="J138" s="220"/>
      <c r="K138" s="220"/>
      <c r="L138" s="220"/>
      <c r="M138" s="220"/>
      <c r="N138" s="220"/>
      <c r="O138" s="220"/>
      <c r="P138" s="220"/>
      <c r="Q138" s="220"/>
      <c r="S138" s="232" t="s">
        <v>809</v>
      </c>
      <c r="T138" s="220" t="s">
        <v>554</v>
      </c>
      <c r="U138" s="220">
        <v>4</v>
      </c>
      <c r="V138" s="220">
        <v>32</v>
      </c>
      <c r="W138" s="220">
        <v>200</v>
      </c>
      <c r="X138" s="220"/>
      <c r="Y138" s="220"/>
      <c r="Z138" s="220"/>
      <c r="AA138" s="220"/>
      <c r="AB138" s="220"/>
      <c r="AC138" s="220" t="s">
        <v>1167</v>
      </c>
      <c r="AD138" s="220" t="s">
        <v>2774</v>
      </c>
      <c r="AE138" s="220"/>
      <c r="AF138" s="220"/>
      <c r="AG138" s="220"/>
      <c r="AH138" s="220"/>
      <c r="AJ138" s="219"/>
      <c r="AK138" s="220"/>
      <c r="AL138" s="220"/>
      <c r="AM138" s="220"/>
      <c r="AN138" s="220"/>
      <c r="AO138" s="220"/>
      <c r="AP138" s="220"/>
      <c r="AQ138" s="220"/>
      <c r="AR138" s="220"/>
      <c r="AS138" s="220"/>
      <c r="AT138" s="220"/>
      <c r="AU138" s="220"/>
      <c r="AV138" s="220"/>
      <c r="AW138" s="220"/>
      <c r="AX138" s="220"/>
      <c r="AY138" s="220"/>
      <c r="BA138" s="232" t="s">
        <v>949</v>
      </c>
      <c r="BB138" s="220" t="s">
        <v>554</v>
      </c>
      <c r="BC138" s="220">
        <v>4</v>
      </c>
      <c r="BD138" s="220">
        <v>32</v>
      </c>
      <c r="BE138" s="220">
        <v>200</v>
      </c>
      <c r="BF138" s="220"/>
      <c r="BG138" s="220"/>
      <c r="BH138" s="220"/>
      <c r="BI138" s="220" t="s">
        <v>1167</v>
      </c>
      <c r="BJ138" s="220" t="s">
        <v>673</v>
      </c>
      <c r="BK138" s="220" t="s">
        <v>962</v>
      </c>
      <c r="BL138" s="220" t="s">
        <v>955</v>
      </c>
      <c r="BM138" s="220" t="s">
        <v>963</v>
      </c>
      <c r="BN138" s="220"/>
    </row>
    <row r="139" spans="1:66" s="206" customFormat="1">
      <c r="A139" s="219"/>
      <c r="B139" s="220"/>
      <c r="C139" s="220"/>
      <c r="D139" s="220"/>
      <c r="E139" s="220"/>
      <c r="F139" s="220"/>
      <c r="G139" s="220"/>
      <c r="H139" s="220"/>
      <c r="I139" s="220"/>
      <c r="J139" s="220"/>
      <c r="K139" s="220"/>
      <c r="L139" s="220"/>
      <c r="M139" s="220"/>
      <c r="N139" s="220"/>
      <c r="O139" s="220"/>
      <c r="P139" s="220"/>
      <c r="Q139" s="220"/>
      <c r="S139" s="232" t="s">
        <v>810</v>
      </c>
      <c r="T139" s="220" t="s">
        <v>554</v>
      </c>
      <c r="U139" s="220">
        <v>4</v>
      </c>
      <c r="V139" s="220">
        <v>32</v>
      </c>
      <c r="W139" s="220">
        <v>200</v>
      </c>
      <c r="X139" s="220"/>
      <c r="Y139" s="220"/>
      <c r="Z139" s="220"/>
      <c r="AA139" s="220"/>
      <c r="AB139" s="220"/>
      <c r="AC139" s="220" t="s">
        <v>1166</v>
      </c>
      <c r="AD139" s="220" t="s">
        <v>673</v>
      </c>
      <c r="AE139" s="220"/>
      <c r="AF139" s="220"/>
      <c r="AG139" s="220"/>
      <c r="AH139" s="220"/>
      <c r="AJ139" s="219"/>
      <c r="AK139" s="220"/>
      <c r="AL139" s="220"/>
      <c r="AM139" s="220"/>
      <c r="AN139" s="220"/>
      <c r="AO139" s="220"/>
      <c r="AP139" s="220"/>
      <c r="AQ139" s="220"/>
      <c r="AR139" s="220"/>
      <c r="AS139" s="220"/>
      <c r="AT139" s="220"/>
      <c r="AU139" s="220"/>
      <c r="AV139" s="220"/>
      <c r="AW139" s="220"/>
      <c r="AX139" s="220"/>
      <c r="AY139" s="220"/>
      <c r="BA139" s="232" t="s">
        <v>950</v>
      </c>
      <c r="BB139" s="220" t="s">
        <v>554</v>
      </c>
      <c r="BC139" s="220">
        <v>4</v>
      </c>
      <c r="BD139" s="220">
        <v>32</v>
      </c>
      <c r="BE139" s="220">
        <v>200</v>
      </c>
      <c r="BF139" s="220"/>
      <c r="BG139" s="220"/>
      <c r="BH139" s="220"/>
      <c r="BI139" s="220" t="s">
        <v>1166</v>
      </c>
      <c r="BJ139" s="220" t="s">
        <v>673</v>
      </c>
      <c r="BK139" s="220" t="s">
        <v>961</v>
      </c>
      <c r="BL139" s="220" t="s">
        <v>956</v>
      </c>
      <c r="BM139" s="220" t="s">
        <v>963</v>
      </c>
      <c r="BN139" s="220"/>
    </row>
    <row r="140" spans="1:66" s="206" customFormat="1">
      <c r="A140" s="219"/>
      <c r="B140" s="220"/>
      <c r="C140" s="220"/>
      <c r="D140" s="220"/>
      <c r="E140" s="220"/>
      <c r="F140" s="220"/>
      <c r="G140" s="220"/>
      <c r="H140" s="220"/>
      <c r="I140" s="220"/>
      <c r="J140" s="220"/>
      <c r="K140" s="220"/>
      <c r="L140" s="220"/>
      <c r="M140" s="220"/>
      <c r="N140" s="220"/>
      <c r="O140" s="220"/>
      <c r="P140" s="220"/>
      <c r="Q140" s="220"/>
      <c r="S140" s="232" t="s">
        <v>811</v>
      </c>
      <c r="T140" s="220" t="s">
        <v>554</v>
      </c>
      <c r="U140" s="220">
        <v>4</v>
      </c>
      <c r="V140" s="220">
        <v>32</v>
      </c>
      <c r="W140" s="220">
        <v>200</v>
      </c>
      <c r="X140" s="220"/>
      <c r="Y140" s="220"/>
      <c r="Z140" s="220"/>
      <c r="AA140" s="220"/>
      <c r="AB140" s="220"/>
      <c r="AC140" s="220" t="s">
        <v>1167</v>
      </c>
      <c r="AD140" s="220" t="s">
        <v>2774</v>
      </c>
      <c r="AE140" s="220"/>
      <c r="AF140" s="220"/>
      <c r="AG140" s="220"/>
      <c r="AH140" s="220"/>
      <c r="AJ140" s="219"/>
      <c r="AK140" s="220"/>
      <c r="AL140" s="220"/>
      <c r="AM140" s="220"/>
      <c r="AN140" s="220"/>
      <c r="AO140" s="220"/>
      <c r="AP140" s="220"/>
      <c r="AQ140" s="220"/>
      <c r="AR140" s="220"/>
      <c r="AS140" s="220"/>
      <c r="AT140" s="220"/>
      <c r="AU140" s="220"/>
      <c r="AV140" s="220"/>
      <c r="AW140" s="220"/>
      <c r="AX140" s="220"/>
      <c r="AY140" s="220"/>
      <c r="BA140" s="232" t="s">
        <v>951</v>
      </c>
      <c r="BB140" s="220" t="s">
        <v>554</v>
      </c>
      <c r="BC140" s="220">
        <v>4</v>
      </c>
      <c r="BD140" s="220">
        <v>32</v>
      </c>
      <c r="BE140" s="220">
        <v>200</v>
      </c>
      <c r="BF140" s="220"/>
      <c r="BG140" s="220"/>
      <c r="BH140" s="220"/>
      <c r="BI140" s="220" t="s">
        <v>1167</v>
      </c>
      <c r="BJ140" s="220" t="s">
        <v>673</v>
      </c>
      <c r="BK140" s="220" t="s">
        <v>962</v>
      </c>
      <c r="BL140" s="220" t="s">
        <v>955</v>
      </c>
      <c r="BM140" s="220" t="s">
        <v>963</v>
      </c>
      <c r="BN140" s="220"/>
    </row>
    <row r="141" spans="1:66" s="206" customFormat="1">
      <c r="A141" s="219"/>
      <c r="B141" s="220"/>
      <c r="C141" s="220"/>
      <c r="D141" s="220"/>
      <c r="E141" s="220"/>
      <c r="F141" s="220"/>
      <c r="G141" s="220"/>
      <c r="H141" s="220"/>
      <c r="I141" s="220"/>
      <c r="J141" s="220"/>
      <c r="K141" s="220"/>
      <c r="L141" s="220"/>
      <c r="M141" s="220"/>
      <c r="N141" s="220"/>
      <c r="O141" s="220"/>
      <c r="P141" s="220"/>
      <c r="Q141" s="220"/>
      <c r="S141" s="232" t="s">
        <v>812</v>
      </c>
      <c r="T141" s="220" t="s">
        <v>554</v>
      </c>
      <c r="U141" s="220">
        <v>4</v>
      </c>
      <c r="V141" s="220">
        <v>32</v>
      </c>
      <c r="W141" s="220">
        <v>200</v>
      </c>
      <c r="X141" s="220"/>
      <c r="Y141" s="220"/>
      <c r="Z141" s="220"/>
      <c r="AA141" s="220"/>
      <c r="AB141" s="220"/>
      <c r="AC141" s="220" t="s">
        <v>1166</v>
      </c>
      <c r="AD141" s="220" t="s">
        <v>673</v>
      </c>
      <c r="AE141" s="220"/>
      <c r="AF141" s="220"/>
      <c r="AG141" s="220"/>
      <c r="AH141" s="220"/>
      <c r="AJ141" s="219"/>
      <c r="AK141" s="220"/>
      <c r="AL141" s="220"/>
      <c r="AM141" s="220"/>
      <c r="AN141" s="220"/>
      <c r="AO141" s="220"/>
      <c r="AP141" s="220"/>
      <c r="AQ141" s="220"/>
      <c r="AR141" s="220"/>
      <c r="AS141" s="220"/>
      <c r="AT141" s="220"/>
      <c r="AU141" s="220"/>
      <c r="AV141" s="220"/>
      <c r="AW141" s="220"/>
      <c r="AX141" s="220"/>
      <c r="AY141" s="220"/>
      <c r="BA141" s="232" t="s">
        <v>952</v>
      </c>
      <c r="BB141" s="220" t="s">
        <v>554</v>
      </c>
      <c r="BC141" s="220">
        <v>4</v>
      </c>
      <c r="BD141" s="220">
        <v>32</v>
      </c>
      <c r="BE141" s="220">
        <v>200</v>
      </c>
      <c r="BF141" s="220"/>
      <c r="BG141" s="220"/>
      <c r="BH141" s="220"/>
      <c r="BI141" s="220" t="s">
        <v>1166</v>
      </c>
      <c r="BJ141" s="220" t="s">
        <v>673</v>
      </c>
      <c r="BK141" s="220" t="s">
        <v>961</v>
      </c>
      <c r="BL141" s="220" t="s">
        <v>956</v>
      </c>
      <c r="BM141" s="220" t="s">
        <v>963</v>
      </c>
      <c r="BN141" s="220"/>
    </row>
    <row r="142" spans="1:66" s="206" customFormat="1">
      <c r="A142" s="219"/>
      <c r="B142" s="220"/>
      <c r="C142" s="220"/>
      <c r="D142" s="220"/>
      <c r="E142" s="220"/>
      <c r="F142" s="220"/>
      <c r="G142" s="220"/>
      <c r="H142" s="220"/>
      <c r="I142" s="220"/>
      <c r="J142" s="220"/>
      <c r="K142" s="220"/>
      <c r="L142" s="220"/>
      <c r="M142" s="220"/>
      <c r="N142" s="220"/>
      <c r="O142" s="220"/>
      <c r="P142" s="220"/>
      <c r="Q142" s="220"/>
      <c r="S142" s="232" t="s">
        <v>813</v>
      </c>
      <c r="T142" s="220" t="s">
        <v>554</v>
      </c>
      <c r="U142" s="220">
        <v>4</v>
      </c>
      <c r="V142" s="220">
        <v>32</v>
      </c>
      <c r="W142" s="220">
        <v>200</v>
      </c>
      <c r="X142" s="220"/>
      <c r="Y142" s="220"/>
      <c r="Z142" s="220"/>
      <c r="AA142" s="220"/>
      <c r="AB142" s="220"/>
      <c r="AC142" s="220" t="s">
        <v>1167</v>
      </c>
      <c r="AD142" s="220" t="s">
        <v>2774</v>
      </c>
      <c r="AE142" s="220"/>
      <c r="AF142" s="220"/>
      <c r="AG142" s="220"/>
      <c r="AH142" s="220"/>
      <c r="AJ142" s="219"/>
      <c r="AK142" s="220"/>
      <c r="AL142" s="220"/>
      <c r="AM142" s="220"/>
      <c r="AN142" s="220"/>
      <c r="AO142" s="220"/>
      <c r="AP142" s="220"/>
      <c r="AQ142" s="220"/>
      <c r="AR142" s="220"/>
      <c r="AS142" s="220"/>
      <c r="AT142" s="220"/>
      <c r="AU142" s="220"/>
      <c r="AV142" s="220"/>
      <c r="AW142" s="220"/>
      <c r="AX142" s="220"/>
      <c r="AY142" s="220"/>
      <c r="BA142" s="232" t="s">
        <v>953</v>
      </c>
      <c r="BB142" s="220" t="s">
        <v>554</v>
      </c>
      <c r="BC142" s="220">
        <v>4</v>
      </c>
      <c r="BD142" s="220">
        <v>32</v>
      </c>
      <c r="BE142" s="220">
        <v>200</v>
      </c>
      <c r="BF142" s="220"/>
      <c r="BG142" s="220"/>
      <c r="BH142" s="220"/>
      <c r="BI142" s="220" t="s">
        <v>1167</v>
      </c>
      <c r="BJ142" s="220" t="s">
        <v>673</v>
      </c>
      <c r="BK142" s="220" t="s">
        <v>962</v>
      </c>
      <c r="BL142" s="220" t="s">
        <v>955</v>
      </c>
      <c r="BM142" s="220" t="s">
        <v>963</v>
      </c>
      <c r="BN142" s="220"/>
    </row>
    <row r="143" spans="1:66" s="206" customFormat="1">
      <c r="A143" s="219"/>
      <c r="B143" s="220"/>
      <c r="C143" s="220"/>
      <c r="D143" s="220"/>
      <c r="E143" s="220"/>
      <c r="F143" s="220"/>
      <c r="G143" s="220"/>
      <c r="H143" s="220"/>
      <c r="I143" s="220"/>
      <c r="J143" s="220"/>
      <c r="K143" s="220"/>
      <c r="L143" s="220"/>
      <c r="M143" s="220"/>
      <c r="N143" s="220"/>
      <c r="O143" s="220"/>
      <c r="P143" s="220"/>
      <c r="Q143" s="220"/>
      <c r="S143" s="232" t="s">
        <v>814</v>
      </c>
      <c r="T143" s="220" t="s">
        <v>554</v>
      </c>
      <c r="U143" s="220">
        <v>4</v>
      </c>
      <c r="V143" s="220">
        <v>32</v>
      </c>
      <c r="W143" s="220">
        <v>200</v>
      </c>
      <c r="X143" s="220"/>
      <c r="Y143" s="220"/>
      <c r="Z143" s="220"/>
      <c r="AA143" s="220"/>
      <c r="AB143" s="220"/>
      <c r="AC143" s="220" t="s">
        <v>1166</v>
      </c>
      <c r="AD143" s="220" t="s">
        <v>673</v>
      </c>
      <c r="AE143" s="220"/>
      <c r="AF143" s="220"/>
      <c r="AG143" s="220"/>
      <c r="AH143" s="220"/>
      <c r="AJ143" s="219"/>
      <c r="AK143" s="220"/>
      <c r="AL143" s="220"/>
      <c r="AM143" s="220"/>
      <c r="AN143" s="220"/>
      <c r="AO143" s="220"/>
      <c r="AP143" s="220"/>
      <c r="AQ143" s="220"/>
      <c r="AR143" s="220"/>
      <c r="AS143" s="220"/>
      <c r="AT143" s="220"/>
      <c r="AU143" s="220"/>
      <c r="AV143" s="220"/>
      <c r="AW143" s="220"/>
      <c r="AX143" s="220"/>
      <c r="AY143" s="220"/>
      <c r="BA143" s="219"/>
      <c r="BB143" s="220"/>
      <c r="BC143" s="220"/>
      <c r="BD143" s="220"/>
      <c r="BE143" s="220"/>
      <c r="BF143" s="220"/>
      <c r="BG143" s="220"/>
      <c r="BH143" s="220"/>
      <c r="BI143" s="220"/>
      <c r="BJ143" s="220"/>
      <c r="BK143" s="220"/>
      <c r="BL143" s="220"/>
      <c r="BM143" s="220"/>
      <c r="BN143" s="220"/>
    </row>
    <row r="144" spans="1:66" s="206" customFormat="1">
      <c r="A144" s="219"/>
      <c r="B144" s="220"/>
      <c r="C144" s="220"/>
      <c r="D144" s="220"/>
      <c r="E144" s="220"/>
      <c r="F144" s="220"/>
      <c r="G144" s="220"/>
      <c r="H144" s="220"/>
      <c r="I144" s="220"/>
      <c r="J144" s="220"/>
      <c r="K144" s="220"/>
      <c r="L144" s="220"/>
      <c r="M144" s="220"/>
      <c r="N144" s="220"/>
      <c r="O144" s="220"/>
      <c r="P144" s="220"/>
      <c r="Q144" s="220"/>
      <c r="S144" s="232" t="s">
        <v>815</v>
      </c>
      <c r="T144" s="220" t="s">
        <v>554</v>
      </c>
      <c r="U144" s="220">
        <v>4</v>
      </c>
      <c r="V144" s="220">
        <v>32</v>
      </c>
      <c r="W144" s="220">
        <v>200</v>
      </c>
      <c r="X144" s="220"/>
      <c r="Y144" s="220"/>
      <c r="Z144" s="220"/>
      <c r="AA144" s="220"/>
      <c r="AB144" s="220"/>
      <c r="AC144" s="220" t="s">
        <v>1167</v>
      </c>
      <c r="AD144" s="220" t="s">
        <v>2774</v>
      </c>
      <c r="AE144" s="220"/>
      <c r="AF144" s="220"/>
      <c r="AG144" s="220"/>
      <c r="AH144" s="220"/>
      <c r="AJ144" s="219"/>
      <c r="AK144" s="220"/>
      <c r="AL144" s="220"/>
      <c r="AM144" s="220"/>
      <c r="AN144" s="220"/>
      <c r="AO144" s="220"/>
      <c r="AP144" s="220"/>
      <c r="AQ144" s="220"/>
      <c r="AR144" s="220"/>
      <c r="AS144" s="220"/>
      <c r="AT144" s="220"/>
      <c r="AU144" s="220"/>
      <c r="AV144" s="220"/>
      <c r="AW144" s="220"/>
      <c r="AX144" s="220"/>
      <c r="AY144" s="220"/>
      <c r="BA144" s="219"/>
      <c r="BB144" s="220"/>
      <c r="BC144" s="220"/>
      <c r="BD144" s="220"/>
      <c r="BE144" s="220"/>
      <c r="BF144" s="220"/>
      <c r="BG144" s="220"/>
      <c r="BH144" s="220"/>
      <c r="BI144" s="220"/>
      <c r="BJ144" s="220"/>
      <c r="BK144" s="220"/>
      <c r="BL144" s="220"/>
      <c r="BM144" s="220"/>
      <c r="BN144" s="220"/>
    </row>
    <row r="145" spans="1:66" s="206" customFormat="1">
      <c r="A145" s="219"/>
      <c r="B145" s="220"/>
      <c r="C145" s="220"/>
      <c r="D145" s="220"/>
      <c r="E145" s="220"/>
      <c r="F145" s="220"/>
      <c r="G145" s="220"/>
      <c r="H145" s="220"/>
      <c r="I145" s="220"/>
      <c r="J145" s="220"/>
      <c r="K145" s="220"/>
      <c r="L145" s="220"/>
      <c r="M145" s="220"/>
      <c r="N145" s="220"/>
      <c r="O145" s="220"/>
      <c r="P145" s="220"/>
      <c r="Q145" s="220"/>
      <c r="S145" s="232" t="s">
        <v>816</v>
      </c>
      <c r="T145" s="220" t="s">
        <v>554</v>
      </c>
      <c r="U145" s="220">
        <v>4</v>
      </c>
      <c r="V145" s="220">
        <v>32</v>
      </c>
      <c r="W145" s="220">
        <v>200</v>
      </c>
      <c r="X145" s="220"/>
      <c r="Y145" s="220"/>
      <c r="Z145" s="220"/>
      <c r="AA145" s="220"/>
      <c r="AB145" s="220"/>
      <c r="AC145" s="220" t="s">
        <v>1166</v>
      </c>
      <c r="AD145" s="220" t="s">
        <v>673</v>
      </c>
      <c r="AE145" s="220"/>
      <c r="AF145" s="220"/>
      <c r="AG145" s="220"/>
      <c r="AH145" s="220"/>
      <c r="AJ145" s="219"/>
      <c r="AK145" s="220"/>
      <c r="AL145" s="220"/>
      <c r="AM145" s="220"/>
      <c r="AN145" s="220"/>
      <c r="AO145" s="220"/>
      <c r="AP145" s="220"/>
      <c r="AQ145" s="220"/>
      <c r="AR145" s="220"/>
      <c r="AS145" s="220"/>
      <c r="AT145" s="220"/>
      <c r="AU145" s="220"/>
      <c r="AV145" s="220"/>
      <c r="AW145" s="220"/>
      <c r="AX145" s="220"/>
      <c r="AY145" s="220"/>
      <c r="BA145" s="219"/>
      <c r="BB145" s="220"/>
      <c r="BC145" s="220"/>
      <c r="BD145" s="220"/>
      <c r="BE145" s="220"/>
      <c r="BF145" s="220"/>
      <c r="BG145" s="220"/>
      <c r="BH145" s="220"/>
      <c r="BI145" s="220"/>
      <c r="BJ145" s="220"/>
      <c r="BK145" s="220"/>
      <c r="BL145" s="220"/>
      <c r="BM145" s="220"/>
      <c r="BN145" s="220"/>
    </row>
    <row r="146" spans="1:66" s="206" customFormat="1">
      <c r="A146" s="219"/>
      <c r="B146" s="220"/>
      <c r="C146" s="220"/>
      <c r="D146" s="220"/>
      <c r="E146" s="220"/>
      <c r="F146" s="220"/>
      <c r="G146" s="220"/>
      <c r="H146" s="220"/>
      <c r="I146" s="220"/>
      <c r="J146" s="220"/>
      <c r="K146" s="220"/>
      <c r="L146" s="220"/>
      <c r="M146" s="220"/>
      <c r="N146" s="220"/>
      <c r="O146" s="220"/>
      <c r="P146" s="220"/>
      <c r="Q146" s="220"/>
      <c r="S146" s="232" t="s">
        <v>817</v>
      </c>
      <c r="T146" s="220" t="s">
        <v>554</v>
      </c>
      <c r="U146" s="220">
        <v>4</v>
      </c>
      <c r="V146" s="220">
        <v>32</v>
      </c>
      <c r="W146" s="220">
        <v>200</v>
      </c>
      <c r="X146" s="220"/>
      <c r="Y146" s="220"/>
      <c r="Z146" s="220"/>
      <c r="AA146" s="220"/>
      <c r="AB146" s="220"/>
      <c r="AC146" s="220" t="s">
        <v>1167</v>
      </c>
      <c r="AD146" s="220" t="s">
        <v>2774</v>
      </c>
      <c r="AE146" s="220"/>
      <c r="AF146" s="220"/>
      <c r="AG146" s="220"/>
      <c r="AH146" s="220"/>
      <c r="AJ146" s="219"/>
      <c r="AK146" s="220"/>
      <c r="AL146" s="220"/>
      <c r="AM146" s="220"/>
      <c r="AN146" s="220"/>
      <c r="AO146" s="220"/>
      <c r="AP146" s="220"/>
      <c r="AQ146" s="220"/>
      <c r="AR146" s="220"/>
      <c r="AS146" s="220"/>
      <c r="AT146" s="220"/>
      <c r="AU146" s="220"/>
      <c r="AV146" s="220"/>
      <c r="AW146" s="220"/>
      <c r="AX146" s="220"/>
      <c r="AY146" s="220"/>
      <c r="BA146" s="219"/>
      <c r="BB146" s="220"/>
      <c r="BC146" s="220"/>
      <c r="BD146" s="220"/>
      <c r="BE146" s="220"/>
      <c r="BF146" s="220"/>
      <c r="BG146" s="220"/>
      <c r="BH146" s="220"/>
      <c r="BI146" s="220"/>
      <c r="BJ146" s="220"/>
      <c r="BK146" s="220"/>
      <c r="BL146" s="220"/>
      <c r="BM146" s="220"/>
      <c r="BN146" s="220"/>
    </row>
    <row r="147" spans="1:66" s="206" customFormat="1">
      <c r="A147" s="219"/>
      <c r="B147" s="220"/>
      <c r="C147" s="220"/>
      <c r="D147" s="220"/>
      <c r="E147" s="220"/>
      <c r="F147" s="220"/>
      <c r="G147" s="220"/>
      <c r="H147" s="220"/>
      <c r="I147" s="220"/>
      <c r="J147" s="220"/>
      <c r="K147" s="220"/>
      <c r="L147" s="220"/>
      <c r="M147" s="220"/>
      <c r="N147" s="220"/>
      <c r="O147" s="220"/>
      <c r="P147" s="220"/>
      <c r="Q147" s="220"/>
      <c r="S147" s="232"/>
      <c r="T147" s="220"/>
      <c r="U147" s="220"/>
      <c r="V147" s="220"/>
      <c r="W147" s="220"/>
      <c r="X147" s="220"/>
      <c r="Y147" s="220"/>
      <c r="Z147" s="220"/>
      <c r="AA147" s="220"/>
      <c r="AB147" s="220"/>
      <c r="AC147" s="220"/>
      <c r="AD147" s="220"/>
      <c r="AE147" s="220"/>
      <c r="AF147" s="220"/>
      <c r="AG147" s="220"/>
      <c r="AH147" s="220"/>
      <c r="AJ147" s="219"/>
      <c r="AK147" s="220"/>
      <c r="AL147" s="220"/>
      <c r="AM147" s="220"/>
      <c r="AN147" s="220"/>
      <c r="AO147" s="220"/>
      <c r="AP147" s="220"/>
      <c r="AQ147" s="220"/>
      <c r="AR147" s="220"/>
      <c r="AS147" s="220"/>
      <c r="AT147" s="220"/>
      <c r="AU147" s="220"/>
      <c r="AV147" s="220"/>
      <c r="AW147" s="220"/>
      <c r="AX147" s="220"/>
      <c r="AY147" s="220"/>
      <c r="BA147" s="219"/>
      <c r="BB147" s="220"/>
      <c r="BC147" s="220"/>
      <c r="BD147" s="220"/>
      <c r="BE147" s="220"/>
      <c r="BF147" s="220"/>
      <c r="BG147" s="220"/>
      <c r="BH147" s="220"/>
      <c r="BI147" s="220"/>
      <c r="BJ147" s="220"/>
      <c r="BK147" s="220"/>
      <c r="BL147" s="220"/>
      <c r="BM147" s="220"/>
      <c r="BN147" s="220"/>
    </row>
    <row r="148" spans="1:66" s="206" customFormat="1">
      <c r="A148" s="219"/>
      <c r="B148" s="220"/>
      <c r="C148" s="220"/>
      <c r="D148" s="220"/>
      <c r="E148" s="220"/>
      <c r="F148" s="220"/>
      <c r="G148" s="220"/>
      <c r="H148" s="220"/>
      <c r="I148" s="220"/>
      <c r="J148" s="220"/>
      <c r="K148" s="220"/>
      <c r="L148" s="220"/>
      <c r="M148" s="220"/>
      <c r="N148" s="220"/>
      <c r="O148" s="220"/>
      <c r="P148" s="220"/>
      <c r="Q148" s="220"/>
      <c r="S148" s="232"/>
      <c r="T148" s="220"/>
      <c r="U148" s="220"/>
      <c r="V148" s="220"/>
      <c r="W148" s="220"/>
      <c r="X148" s="220"/>
      <c r="Y148" s="220"/>
      <c r="Z148" s="220"/>
      <c r="AA148" s="220"/>
      <c r="AB148" s="220"/>
      <c r="AC148" s="220"/>
      <c r="AD148" s="220"/>
      <c r="AE148" s="220"/>
      <c r="AF148" s="220"/>
      <c r="AG148" s="220"/>
      <c r="AH148" s="220"/>
      <c r="AJ148" s="219"/>
      <c r="AK148" s="220"/>
      <c r="AL148" s="220"/>
      <c r="AM148" s="220"/>
      <c r="AN148" s="220"/>
      <c r="AO148" s="220"/>
      <c r="AP148" s="220"/>
      <c r="AQ148" s="220"/>
      <c r="AR148" s="220"/>
      <c r="AS148" s="220"/>
      <c r="AT148" s="220"/>
      <c r="AU148" s="220"/>
      <c r="AV148" s="220"/>
      <c r="AW148" s="220"/>
      <c r="AX148" s="220"/>
      <c r="AY148" s="220"/>
      <c r="BA148" s="219"/>
      <c r="BB148" s="220"/>
      <c r="BC148" s="220"/>
      <c r="BD148" s="220"/>
      <c r="BE148" s="220"/>
      <c r="BF148" s="220"/>
      <c r="BG148" s="220"/>
      <c r="BH148" s="220"/>
      <c r="BI148" s="220"/>
      <c r="BJ148" s="220"/>
      <c r="BK148" s="220"/>
      <c r="BL148" s="220"/>
      <c r="BM148" s="220"/>
      <c r="BN148" s="220"/>
    </row>
    <row r="149" spans="1:66" s="206" customFormat="1">
      <c r="A149" s="219"/>
      <c r="B149" s="220"/>
      <c r="C149" s="220"/>
      <c r="D149" s="220"/>
      <c r="E149" s="220"/>
      <c r="F149" s="220"/>
      <c r="G149" s="220"/>
      <c r="H149" s="220"/>
      <c r="I149" s="220"/>
      <c r="J149" s="220"/>
      <c r="K149" s="220"/>
      <c r="L149" s="220"/>
      <c r="M149" s="220"/>
      <c r="N149" s="220"/>
      <c r="O149" s="220"/>
      <c r="P149" s="220"/>
      <c r="Q149" s="220"/>
      <c r="S149" s="232"/>
      <c r="T149" s="220"/>
      <c r="U149" s="220"/>
      <c r="V149" s="220"/>
      <c r="W149" s="220"/>
      <c r="X149" s="220"/>
      <c r="Y149" s="220"/>
      <c r="Z149" s="220"/>
      <c r="AA149" s="220"/>
      <c r="AB149" s="220"/>
      <c r="AC149" s="220"/>
      <c r="AD149" s="220"/>
      <c r="AE149" s="220"/>
      <c r="AF149" s="220"/>
      <c r="AG149" s="220"/>
      <c r="AH149" s="220"/>
      <c r="AJ149" s="219"/>
      <c r="AK149" s="220"/>
      <c r="AL149" s="220"/>
      <c r="AM149" s="220"/>
      <c r="AN149" s="220"/>
      <c r="AO149" s="220"/>
      <c r="AP149" s="220"/>
      <c r="AQ149" s="220"/>
      <c r="AR149" s="220"/>
      <c r="AS149" s="220"/>
      <c r="AT149" s="220"/>
      <c r="AU149" s="220"/>
      <c r="AV149" s="220"/>
      <c r="AW149" s="220"/>
      <c r="AX149" s="220"/>
      <c r="AY149" s="220"/>
      <c r="BA149" s="219"/>
      <c r="BB149" s="220"/>
      <c r="BC149" s="220"/>
      <c r="BD149" s="220"/>
      <c r="BE149" s="220"/>
      <c r="BF149" s="220"/>
      <c r="BG149" s="220"/>
      <c r="BH149" s="220"/>
      <c r="BI149" s="220"/>
      <c r="BJ149" s="220"/>
      <c r="BK149" s="220"/>
      <c r="BL149" s="220"/>
      <c r="BM149" s="220"/>
      <c r="BN149" s="220"/>
    </row>
    <row r="150" spans="1:66" s="206" customFormat="1">
      <c r="A150" s="219"/>
      <c r="B150" s="220"/>
      <c r="C150" s="220"/>
      <c r="D150" s="220"/>
      <c r="E150" s="220"/>
      <c r="F150" s="220"/>
      <c r="G150" s="220"/>
      <c r="H150" s="220"/>
      <c r="I150" s="220"/>
      <c r="J150" s="220"/>
      <c r="K150" s="220"/>
      <c r="L150" s="220"/>
      <c r="M150" s="220"/>
      <c r="N150" s="220"/>
      <c r="O150" s="220"/>
      <c r="P150" s="220"/>
      <c r="Q150" s="220"/>
      <c r="S150" s="232"/>
      <c r="T150" s="220"/>
      <c r="U150" s="220"/>
      <c r="V150" s="220"/>
      <c r="W150" s="220"/>
      <c r="X150" s="220"/>
      <c r="Y150" s="220"/>
      <c r="Z150" s="220"/>
      <c r="AA150" s="220"/>
      <c r="AB150" s="220"/>
      <c r="AC150" s="220"/>
      <c r="AD150" s="220"/>
      <c r="AE150" s="220"/>
      <c r="AF150" s="220"/>
      <c r="AG150" s="220"/>
      <c r="AH150" s="220"/>
      <c r="AJ150" s="219"/>
      <c r="AK150" s="220"/>
      <c r="AL150" s="220"/>
      <c r="AM150" s="220"/>
      <c r="AN150" s="220"/>
      <c r="AO150" s="220"/>
      <c r="AP150" s="220"/>
      <c r="AQ150" s="220"/>
      <c r="AR150" s="220"/>
      <c r="AS150" s="220"/>
      <c r="AT150" s="220"/>
      <c r="AU150" s="220"/>
      <c r="AV150" s="220"/>
      <c r="AW150" s="220"/>
      <c r="AX150" s="220"/>
      <c r="AY150" s="220"/>
      <c r="BA150" s="219"/>
      <c r="BB150" s="220"/>
      <c r="BC150" s="220"/>
      <c r="BD150" s="220"/>
      <c r="BE150" s="220"/>
      <c r="BF150" s="220"/>
      <c r="BG150" s="220"/>
      <c r="BH150" s="220"/>
      <c r="BI150" s="220"/>
      <c r="BJ150" s="220"/>
      <c r="BK150" s="220"/>
      <c r="BL150" s="220"/>
      <c r="BM150" s="220"/>
      <c r="BN150" s="220"/>
    </row>
    <row r="151" spans="1:66" s="206" customFormat="1">
      <c r="A151" s="219"/>
      <c r="B151" s="220"/>
      <c r="C151" s="220"/>
      <c r="D151" s="220"/>
      <c r="E151" s="220"/>
      <c r="F151" s="220"/>
      <c r="G151" s="220"/>
      <c r="H151" s="220"/>
      <c r="I151" s="220"/>
      <c r="J151" s="220"/>
      <c r="K151" s="220"/>
      <c r="L151" s="220"/>
      <c r="M151" s="220"/>
      <c r="N151" s="220"/>
      <c r="O151" s="220"/>
      <c r="P151" s="220"/>
      <c r="Q151" s="220"/>
      <c r="S151" s="232"/>
      <c r="T151" s="220"/>
      <c r="U151" s="220"/>
      <c r="V151" s="220"/>
      <c r="W151" s="220"/>
      <c r="X151" s="220"/>
      <c r="Y151" s="220"/>
      <c r="Z151" s="220"/>
      <c r="AA151" s="220"/>
      <c r="AB151" s="220"/>
      <c r="AC151" s="220"/>
      <c r="AD151" s="220"/>
      <c r="AE151" s="220"/>
      <c r="AF151" s="220"/>
      <c r="AG151" s="220"/>
      <c r="AH151" s="220"/>
      <c r="AJ151" s="219"/>
      <c r="AK151" s="220"/>
      <c r="AL151" s="220"/>
      <c r="AM151" s="220"/>
      <c r="AN151" s="220"/>
      <c r="AO151" s="220"/>
      <c r="AP151" s="220"/>
      <c r="AQ151" s="220"/>
      <c r="AR151" s="220"/>
      <c r="AS151" s="220"/>
      <c r="AT151" s="220"/>
      <c r="AU151" s="220"/>
      <c r="AV151" s="220"/>
      <c r="AW151" s="220"/>
      <c r="AX151" s="220"/>
      <c r="AY151" s="220"/>
      <c r="BA151" s="219"/>
      <c r="BB151" s="220"/>
      <c r="BC151" s="220"/>
      <c r="BD151" s="220"/>
      <c r="BE151" s="220"/>
      <c r="BF151" s="220"/>
      <c r="BG151" s="220"/>
      <c r="BH151" s="220"/>
      <c r="BI151" s="220"/>
      <c r="BJ151" s="220"/>
      <c r="BK151" s="220"/>
      <c r="BL151" s="220"/>
      <c r="BM151" s="220"/>
      <c r="BN151" s="220"/>
    </row>
    <row r="152" spans="1:66" s="206" customFormat="1">
      <c r="A152" s="219"/>
      <c r="B152" s="220"/>
      <c r="C152" s="220"/>
      <c r="D152" s="220"/>
      <c r="E152" s="220"/>
      <c r="F152" s="220"/>
      <c r="G152" s="220"/>
      <c r="H152" s="220"/>
      <c r="I152" s="220"/>
      <c r="J152" s="220"/>
      <c r="K152" s="220"/>
      <c r="L152" s="220"/>
      <c r="M152" s="220"/>
      <c r="N152" s="220"/>
      <c r="O152" s="220"/>
      <c r="P152" s="220"/>
      <c r="Q152" s="220"/>
      <c r="S152" s="232"/>
      <c r="T152" s="220"/>
      <c r="U152" s="220"/>
      <c r="V152" s="220"/>
      <c r="W152" s="220"/>
      <c r="X152" s="220"/>
      <c r="Y152" s="220"/>
      <c r="Z152" s="220"/>
      <c r="AA152" s="220"/>
      <c r="AB152" s="220"/>
      <c r="AC152" s="220"/>
      <c r="AD152" s="220"/>
      <c r="AE152" s="220"/>
      <c r="AF152" s="220"/>
      <c r="AG152" s="220"/>
      <c r="AH152" s="220"/>
      <c r="AJ152" s="219"/>
      <c r="AK152" s="220"/>
      <c r="AL152" s="220"/>
      <c r="AM152" s="220"/>
      <c r="AN152" s="220"/>
      <c r="AO152" s="220"/>
      <c r="AP152" s="220"/>
      <c r="AQ152" s="220"/>
      <c r="AR152" s="220"/>
      <c r="AS152" s="220"/>
      <c r="AT152" s="220"/>
      <c r="AU152" s="220"/>
      <c r="AV152" s="220"/>
      <c r="AW152" s="220"/>
      <c r="AX152" s="220"/>
      <c r="AY152" s="220"/>
      <c r="BA152" s="219"/>
      <c r="BB152" s="220"/>
      <c r="BC152" s="220"/>
      <c r="BD152" s="220"/>
      <c r="BE152" s="220"/>
      <c r="BF152" s="220"/>
      <c r="BG152" s="220"/>
      <c r="BH152" s="220"/>
      <c r="BI152" s="220"/>
      <c r="BJ152" s="220"/>
      <c r="BK152" s="220"/>
      <c r="BL152" s="220"/>
      <c r="BM152" s="220"/>
      <c r="BN152" s="220"/>
    </row>
    <row r="153" spans="1:66" s="206" customFormat="1">
      <c r="A153" s="219"/>
      <c r="B153" s="220"/>
      <c r="C153" s="220"/>
      <c r="D153" s="220"/>
      <c r="E153" s="220"/>
      <c r="F153" s="220"/>
      <c r="G153" s="220"/>
      <c r="H153" s="220"/>
      <c r="I153" s="220"/>
      <c r="J153" s="220"/>
      <c r="K153" s="220"/>
      <c r="L153" s="220"/>
      <c r="M153" s="220"/>
      <c r="N153" s="220"/>
      <c r="O153" s="220"/>
      <c r="P153" s="220"/>
      <c r="Q153" s="220"/>
      <c r="S153" s="232"/>
      <c r="T153" s="220"/>
      <c r="U153" s="220"/>
      <c r="V153" s="220"/>
      <c r="W153" s="220"/>
      <c r="X153" s="220"/>
      <c r="Y153" s="220"/>
      <c r="Z153" s="220"/>
      <c r="AA153" s="220"/>
      <c r="AB153" s="220"/>
      <c r="AC153" s="220"/>
      <c r="AD153" s="220"/>
      <c r="AE153" s="220"/>
      <c r="AF153" s="220"/>
      <c r="AG153" s="220"/>
      <c r="AH153" s="220"/>
      <c r="AJ153" s="219"/>
      <c r="AK153" s="220"/>
      <c r="AL153" s="220"/>
      <c r="AM153" s="220"/>
      <c r="AN153" s="220"/>
      <c r="AO153" s="220"/>
      <c r="AP153" s="220"/>
      <c r="AQ153" s="220"/>
      <c r="AR153" s="220"/>
      <c r="AS153" s="220"/>
      <c r="AT153" s="220"/>
      <c r="AU153" s="220"/>
      <c r="AV153" s="220"/>
      <c r="AW153" s="220"/>
      <c r="AX153" s="220"/>
      <c r="AY153" s="220"/>
      <c r="BA153" s="219"/>
      <c r="BB153" s="220"/>
      <c r="BC153" s="220"/>
      <c r="BD153" s="220"/>
      <c r="BE153" s="220"/>
      <c r="BF153" s="220"/>
      <c r="BG153" s="220"/>
      <c r="BH153" s="220"/>
      <c r="BI153" s="220"/>
      <c r="BJ153" s="220"/>
      <c r="BK153" s="220"/>
      <c r="BL153" s="220"/>
      <c r="BM153" s="220"/>
      <c r="BN153" s="220"/>
    </row>
    <row r="154" spans="1:66" s="206" customFormat="1">
      <c r="A154" s="219"/>
      <c r="B154" s="220"/>
      <c r="C154" s="220"/>
      <c r="D154" s="220"/>
      <c r="E154" s="220"/>
      <c r="F154" s="220"/>
      <c r="G154" s="220"/>
      <c r="H154" s="220"/>
      <c r="I154" s="220"/>
      <c r="J154" s="220"/>
      <c r="K154" s="220"/>
      <c r="L154" s="220"/>
      <c r="M154" s="220"/>
      <c r="N154" s="220"/>
      <c r="O154" s="220"/>
      <c r="P154" s="220"/>
      <c r="Q154" s="220"/>
      <c r="S154" s="232"/>
      <c r="T154" s="220"/>
      <c r="U154" s="220"/>
      <c r="V154" s="220"/>
      <c r="W154" s="220"/>
      <c r="X154" s="220"/>
      <c r="Y154" s="220"/>
      <c r="Z154" s="220"/>
      <c r="AA154" s="220"/>
      <c r="AB154" s="220"/>
      <c r="AC154" s="220"/>
      <c r="AD154" s="220"/>
      <c r="AE154" s="220"/>
      <c r="AF154" s="220"/>
      <c r="AG154" s="220"/>
      <c r="AH154" s="220"/>
      <c r="AJ154" s="219"/>
      <c r="AK154" s="220"/>
      <c r="AL154" s="220"/>
      <c r="AM154" s="220"/>
      <c r="AN154" s="220"/>
      <c r="AO154" s="220"/>
      <c r="AP154" s="220"/>
      <c r="AQ154" s="220"/>
      <c r="AR154" s="220"/>
      <c r="AS154" s="220"/>
      <c r="AT154" s="220"/>
      <c r="AU154" s="220"/>
      <c r="AV154" s="220"/>
      <c r="AW154" s="220"/>
      <c r="AX154" s="220"/>
      <c r="AY154" s="220"/>
      <c r="BA154" s="219"/>
      <c r="BB154" s="220"/>
      <c r="BC154" s="220"/>
      <c r="BD154" s="220"/>
      <c r="BE154" s="220"/>
      <c r="BF154" s="220"/>
      <c r="BG154" s="220"/>
      <c r="BH154" s="220"/>
      <c r="BI154" s="220"/>
      <c r="BJ154" s="220"/>
      <c r="BK154" s="220"/>
      <c r="BL154" s="220"/>
      <c r="BM154" s="220"/>
      <c r="BN154" s="220"/>
    </row>
    <row r="155" spans="1:66" s="206" customFormat="1">
      <c r="A155" s="219"/>
      <c r="B155" s="220"/>
      <c r="C155" s="220"/>
      <c r="D155" s="220"/>
      <c r="E155" s="220"/>
      <c r="F155" s="220"/>
      <c r="G155" s="220"/>
      <c r="H155" s="220"/>
      <c r="I155" s="220"/>
      <c r="J155" s="220"/>
      <c r="K155" s="220"/>
      <c r="L155" s="220"/>
      <c r="M155" s="220"/>
      <c r="N155" s="220"/>
      <c r="O155" s="220"/>
      <c r="P155" s="220"/>
      <c r="Q155" s="220"/>
      <c r="S155" s="232"/>
      <c r="T155" s="220"/>
      <c r="U155" s="220"/>
      <c r="V155" s="220"/>
      <c r="W155" s="220"/>
      <c r="X155" s="220"/>
      <c r="Y155" s="220"/>
      <c r="Z155" s="220"/>
      <c r="AA155" s="220"/>
      <c r="AB155" s="220"/>
      <c r="AC155" s="220"/>
      <c r="AD155" s="220"/>
      <c r="AE155" s="220"/>
      <c r="AF155" s="220"/>
      <c r="AG155" s="220"/>
      <c r="AH155" s="220"/>
      <c r="AJ155" s="219"/>
      <c r="AK155" s="220"/>
      <c r="AL155" s="220"/>
      <c r="AM155" s="220"/>
      <c r="AN155" s="220"/>
      <c r="AO155" s="220"/>
      <c r="AP155" s="220"/>
      <c r="AQ155" s="220"/>
      <c r="AR155" s="220"/>
      <c r="AS155" s="220"/>
      <c r="AT155" s="220"/>
      <c r="AU155" s="220"/>
      <c r="AV155" s="220"/>
      <c r="AW155" s="220"/>
      <c r="AX155" s="220"/>
      <c r="AY155" s="220"/>
      <c r="BA155" s="219"/>
      <c r="BB155" s="220"/>
      <c r="BC155" s="220"/>
      <c r="BD155" s="220"/>
      <c r="BE155" s="220"/>
      <c r="BF155" s="220"/>
      <c r="BG155" s="220"/>
      <c r="BH155" s="220"/>
      <c r="BI155" s="220"/>
      <c r="BJ155" s="220"/>
      <c r="BK155" s="220"/>
      <c r="BL155" s="220"/>
      <c r="BM155" s="220"/>
      <c r="BN155" s="220"/>
    </row>
    <row r="156" spans="1:66" s="206" customFormat="1">
      <c r="A156" s="219"/>
      <c r="B156" s="220"/>
      <c r="C156" s="220"/>
      <c r="D156" s="220"/>
      <c r="E156" s="220"/>
      <c r="F156" s="220"/>
      <c r="G156" s="220"/>
      <c r="H156" s="220"/>
      <c r="I156" s="220"/>
      <c r="J156" s="220"/>
      <c r="K156" s="220"/>
      <c r="L156" s="220"/>
      <c r="M156" s="220"/>
      <c r="N156" s="220"/>
      <c r="O156" s="220"/>
      <c r="P156" s="220"/>
      <c r="Q156" s="220"/>
      <c r="S156" s="232"/>
      <c r="T156" s="220"/>
      <c r="U156" s="220"/>
      <c r="V156" s="220"/>
      <c r="W156" s="220"/>
      <c r="X156" s="220"/>
      <c r="Y156" s="220"/>
      <c r="Z156" s="220"/>
      <c r="AA156" s="220"/>
      <c r="AB156" s="220"/>
      <c r="AC156" s="220"/>
      <c r="AD156" s="220"/>
      <c r="AE156" s="220"/>
      <c r="AF156" s="220"/>
      <c r="AG156" s="220"/>
      <c r="AH156" s="220"/>
      <c r="AJ156" s="219"/>
      <c r="AK156" s="220"/>
      <c r="AL156" s="220"/>
      <c r="AM156" s="220"/>
      <c r="AN156" s="220"/>
      <c r="AO156" s="220"/>
      <c r="AP156" s="220"/>
      <c r="AQ156" s="220"/>
      <c r="AR156" s="220"/>
      <c r="AS156" s="220"/>
      <c r="AT156" s="220"/>
      <c r="AU156" s="220"/>
      <c r="AV156" s="220"/>
      <c r="AW156" s="220"/>
      <c r="AX156" s="220"/>
      <c r="AY156" s="220"/>
      <c r="BA156" s="219"/>
      <c r="BB156" s="220"/>
      <c r="BC156" s="220"/>
      <c r="BD156" s="220"/>
      <c r="BE156" s="220"/>
      <c r="BF156" s="220"/>
      <c r="BG156" s="220"/>
      <c r="BH156" s="220"/>
      <c r="BI156" s="220"/>
      <c r="BJ156" s="220"/>
      <c r="BK156" s="220"/>
      <c r="BL156" s="220"/>
      <c r="BM156" s="220"/>
      <c r="BN156" s="220"/>
    </row>
    <row r="157" spans="1:66" s="206" customFormat="1">
      <c r="A157" s="219"/>
      <c r="B157" s="220"/>
      <c r="C157" s="220"/>
      <c r="D157" s="220"/>
      <c r="E157" s="220"/>
      <c r="F157" s="220"/>
      <c r="G157" s="220"/>
      <c r="H157" s="220"/>
      <c r="I157" s="220"/>
      <c r="J157" s="220"/>
      <c r="K157" s="220"/>
      <c r="L157" s="220"/>
      <c r="M157" s="220"/>
      <c r="N157" s="220"/>
      <c r="O157" s="220"/>
      <c r="P157" s="220"/>
      <c r="Q157" s="220"/>
      <c r="S157" s="232"/>
      <c r="T157" s="220"/>
      <c r="U157" s="220"/>
      <c r="V157" s="220"/>
      <c r="W157" s="220"/>
      <c r="X157" s="220"/>
      <c r="Y157" s="220"/>
      <c r="Z157" s="220"/>
      <c r="AA157" s="220"/>
      <c r="AB157" s="220"/>
      <c r="AC157" s="220"/>
      <c r="AD157" s="220"/>
      <c r="AE157" s="220"/>
      <c r="AF157" s="220"/>
      <c r="AG157" s="220"/>
      <c r="AH157" s="220"/>
      <c r="AJ157" s="219"/>
      <c r="AK157" s="220"/>
      <c r="AL157" s="220"/>
      <c r="AM157" s="220"/>
      <c r="AN157" s="220"/>
      <c r="AO157" s="220"/>
      <c r="AP157" s="220"/>
      <c r="AQ157" s="220"/>
      <c r="AR157" s="220"/>
      <c r="AS157" s="220"/>
      <c r="AT157" s="220"/>
      <c r="AU157" s="220"/>
      <c r="AV157" s="220"/>
      <c r="AW157" s="220"/>
      <c r="AX157" s="220"/>
      <c r="AY157" s="220"/>
      <c r="BA157" s="219"/>
      <c r="BB157" s="220"/>
      <c r="BC157" s="220"/>
      <c r="BD157" s="220"/>
      <c r="BE157" s="220"/>
      <c r="BF157" s="220"/>
      <c r="BG157" s="220"/>
      <c r="BH157" s="220"/>
      <c r="BI157" s="220"/>
      <c r="BJ157" s="220"/>
      <c r="BK157" s="220"/>
      <c r="BL157" s="220"/>
      <c r="BM157" s="220"/>
      <c r="BN157" s="220"/>
    </row>
    <row r="158" spans="1:66" s="206" customFormat="1">
      <c r="A158" s="219"/>
      <c r="B158" s="220"/>
      <c r="C158" s="220"/>
      <c r="D158" s="220"/>
      <c r="E158" s="220"/>
      <c r="F158" s="220"/>
      <c r="G158" s="220"/>
      <c r="H158" s="220"/>
      <c r="I158" s="220"/>
      <c r="J158" s="220"/>
      <c r="K158" s="220"/>
      <c r="L158" s="220"/>
      <c r="M158" s="220"/>
      <c r="N158" s="220"/>
      <c r="O158" s="220"/>
      <c r="P158" s="220"/>
      <c r="Q158" s="220"/>
      <c r="S158" s="232"/>
      <c r="T158" s="220"/>
      <c r="U158" s="220"/>
      <c r="V158" s="220"/>
      <c r="W158" s="220"/>
      <c r="X158" s="220"/>
      <c r="Y158" s="220"/>
      <c r="Z158" s="220"/>
      <c r="AA158" s="220"/>
      <c r="AB158" s="220"/>
      <c r="AC158" s="220"/>
      <c r="AD158" s="220"/>
      <c r="AE158" s="220"/>
      <c r="AF158" s="220"/>
      <c r="AG158" s="220"/>
      <c r="AH158" s="220"/>
      <c r="AJ158" s="219"/>
      <c r="AK158" s="220"/>
      <c r="AL158" s="220"/>
      <c r="AM158" s="220"/>
      <c r="AN158" s="220"/>
      <c r="AO158" s="220"/>
      <c r="AP158" s="220"/>
      <c r="AQ158" s="220"/>
      <c r="AR158" s="220"/>
      <c r="AS158" s="220"/>
      <c r="AT158" s="220"/>
      <c r="AU158" s="220"/>
      <c r="AV158" s="220"/>
      <c r="AW158" s="220"/>
      <c r="AX158" s="220"/>
      <c r="AY158" s="220"/>
      <c r="BA158" s="219"/>
      <c r="BB158" s="220"/>
      <c r="BC158" s="220"/>
      <c r="BD158" s="220"/>
      <c r="BE158" s="220"/>
      <c r="BF158" s="220"/>
      <c r="BG158" s="220"/>
      <c r="BH158" s="220"/>
      <c r="BI158" s="220"/>
      <c r="BJ158" s="220"/>
      <c r="BK158" s="220"/>
      <c r="BL158" s="220"/>
      <c r="BM158" s="220"/>
      <c r="BN158" s="220"/>
    </row>
    <row r="159" spans="1:66" s="206" customFormat="1">
      <c r="A159" s="219"/>
      <c r="B159" s="220"/>
      <c r="C159" s="220"/>
      <c r="D159" s="220"/>
      <c r="E159" s="220"/>
      <c r="F159" s="220"/>
      <c r="G159" s="220"/>
      <c r="H159" s="220"/>
      <c r="I159" s="220"/>
      <c r="J159" s="220"/>
      <c r="K159" s="220"/>
      <c r="L159" s="220"/>
      <c r="M159" s="220"/>
      <c r="N159" s="220"/>
      <c r="O159" s="220"/>
      <c r="P159" s="220"/>
      <c r="Q159" s="220"/>
      <c r="S159" s="232"/>
      <c r="T159" s="220"/>
      <c r="U159" s="220"/>
      <c r="V159" s="220"/>
      <c r="W159" s="220"/>
      <c r="X159" s="220"/>
      <c r="Y159" s="220"/>
      <c r="Z159" s="220"/>
      <c r="AA159" s="220"/>
      <c r="AB159" s="220"/>
      <c r="AC159" s="220"/>
      <c r="AD159" s="220"/>
      <c r="AE159" s="220"/>
      <c r="AF159" s="220"/>
      <c r="AG159" s="220"/>
      <c r="AH159" s="220"/>
      <c r="AJ159" s="219"/>
      <c r="AK159" s="220"/>
      <c r="AL159" s="220"/>
      <c r="AM159" s="220"/>
      <c r="AN159" s="220"/>
      <c r="AO159" s="220"/>
      <c r="AP159" s="220"/>
      <c r="AQ159" s="220"/>
      <c r="AR159" s="220"/>
      <c r="AS159" s="220"/>
      <c r="AT159" s="220"/>
      <c r="AU159" s="220"/>
      <c r="AV159" s="220"/>
      <c r="AW159" s="220"/>
      <c r="AX159" s="220"/>
      <c r="AY159" s="220"/>
      <c r="BA159" s="219"/>
      <c r="BB159" s="220"/>
      <c r="BC159" s="220"/>
      <c r="BD159" s="220"/>
      <c r="BE159" s="220"/>
      <c r="BF159" s="220"/>
      <c r="BG159" s="220"/>
      <c r="BH159" s="220"/>
      <c r="BI159" s="220"/>
      <c r="BJ159" s="220"/>
      <c r="BK159" s="220"/>
      <c r="BL159" s="220"/>
      <c r="BM159" s="220"/>
      <c r="BN159" s="220"/>
    </row>
    <row r="160" spans="1:66" s="206" customFormat="1">
      <c r="A160" s="219"/>
      <c r="B160" s="220"/>
      <c r="C160" s="220"/>
      <c r="D160" s="220"/>
      <c r="E160" s="220"/>
      <c r="F160" s="220"/>
      <c r="G160" s="220"/>
      <c r="H160" s="220"/>
      <c r="I160" s="220"/>
      <c r="J160" s="220"/>
      <c r="K160" s="220"/>
      <c r="L160" s="220"/>
      <c r="M160" s="220"/>
      <c r="N160" s="220"/>
      <c r="O160" s="220"/>
      <c r="P160" s="220"/>
      <c r="Q160" s="220"/>
      <c r="S160" s="232"/>
      <c r="T160" s="220"/>
      <c r="U160" s="220"/>
      <c r="V160" s="220"/>
      <c r="W160" s="220"/>
      <c r="X160" s="220"/>
      <c r="Y160" s="220"/>
      <c r="Z160" s="220"/>
      <c r="AA160" s="220"/>
      <c r="AB160" s="220"/>
      <c r="AC160" s="220"/>
      <c r="AD160" s="220"/>
      <c r="AE160" s="220"/>
      <c r="AF160" s="220"/>
      <c r="AG160" s="220"/>
      <c r="AH160" s="220"/>
      <c r="AJ160" s="219"/>
      <c r="AK160" s="220"/>
      <c r="AL160" s="220"/>
      <c r="AM160" s="220"/>
      <c r="AN160" s="220"/>
      <c r="AO160" s="220"/>
      <c r="AP160" s="220"/>
      <c r="AQ160" s="220"/>
      <c r="AR160" s="220"/>
      <c r="AS160" s="220"/>
      <c r="AT160" s="220"/>
      <c r="AU160" s="220"/>
      <c r="AV160" s="220"/>
      <c r="AW160" s="220"/>
      <c r="AX160" s="220"/>
      <c r="AY160" s="220"/>
      <c r="BA160" s="219"/>
      <c r="BB160" s="220"/>
      <c r="BC160" s="220"/>
      <c r="BD160" s="220"/>
      <c r="BE160" s="220"/>
      <c r="BF160" s="220"/>
      <c r="BG160" s="220"/>
      <c r="BH160" s="220"/>
      <c r="BI160" s="220"/>
      <c r="BJ160" s="220"/>
      <c r="BK160" s="220"/>
      <c r="BL160" s="220"/>
      <c r="BM160" s="220"/>
      <c r="BN160" s="220"/>
    </row>
    <row r="161" spans="1:66" s="206" customFormat="1">
      <c r="A161" s="219"/>
      <c r="B161" s="220"/>
      <c r="C161" s="220"/>
      <c r="D161" s="220"/>
      <c r="E161" s="220"/>
      <c r="F161" s="220"/>
      <c r="G161" s="220"/>
      <c r="H161" s="220"/>
      <c r="I161" s="220"/>
      <c r="J161" s="220"/>
      <c r="K161" s="220"/>
      <c r="L161" s="220"/>
      <c r="M161" s="220"/>
      <c r="N161" s="220"/>
      <c r="O161" s="220"/>
      <c r="P161" s="220"/>
      <c r="Q161" s="220"/>
      <c r="S161" s="232"/>
      <c r="T161" s="220"/>
      <c r="U161" s="220"/>
      <c r="V161" s="220"/>
      <c r="W161" s="220"/>
      <c r="X161" s="220"/>
      <c r="Y161" s="220"/>
      <c r="Z161" s="220"/>
      <c r="AA161" s="220"/>
      <c r="AB161" s="220"/>
      <c r="AC161" s="220"/>
      <c r="AD161" s="220"/>
      <c r="AE161" s="220"/>
      <c r="AF161" s="220"/>
      <c r="AG161" s="220"/>
      <c r="AH161" s="220"/>
      <c r="AJ161" s="219"/>
      <c r="AK161" s="220"/>
      <c r="AL161" s="220"/>
      <c r="AM161" s="220"/>
      <c r="AN161" s="220"/>
      <c r="AO161" s="220"/>
      <c r="AP161" s="220"/>
      <c r="AQ161" s="220"/>
      <c r="AR161" s="220"/>
      <c r="AS161" s="220"/>
      <c r="AT161" s="220"/>
      <c r="AU161" s="220"/>
      <c r="AV161" s="220"/>
      <c r="AW161" s="220"/>
      <c r="AX161" s="220"/>
      <c r="AY161" s="220"/>
      <c r="BA161" s="219"/>
      <c r="BB161" s="220"/>
      <c r="BC161" s="220"/>
      <c r="BD161" s="220"/>
      <c r="BE161" s="220"/>
      <c r="BF161" s="220"/>
      <c r="BG161" s="220"/>
      <c r="BH161" s="220"/>
      <c r="BI161" s="220"/>
      <c r="BJ161" s="220"/>
      <c r="BK161" s="220"/>
      <c r="BL161" s="220"/>
      <c r="BM161" s="220"/>
      <c r="BN161" s="220"/>
    </row>
    <row r="162" spans="1:66" s="206" customFormat="1">
      <c r="A162" s="219"/>
      <c r="B162" s="220"/>
      <c r="C162" s="220"/>
      <c r="D162" s="220"/>
      <c r="E162" s="220"/>
      <c r="F162" s="220"/>
      <c r="G162" s="220"/>
      <c r="H162" s="220"/>
      <c r="I162" s="220"/>
      <c r="J162" s="220"/>
      <c r="K162" s="220"/>
      <c r="L162" s="220"/>
      <c r="M162" s="220"/>
      <c r="N162" s="220"/>
      <c r="O162" s="220"/>
      <c r="P162" s="220"/>
      <c r="Q162" s="220"/>
      <c r="S162" s="232"/>
      <c r="T162" s="220"/>
      <c r="U162" s="220"/>
      <c r="V162" s="220"/>
      <c r="W162" s="220"/>
      <c r="X162" s="220"/>
      <c r="Y162" s="220"/>
      <c r="Z162" s="220"/>
      <c r="AA162" s="220"/>
      <c r="AB162" s="220"/>
      <c r="AC162" s="220"/>
      <c r="AD162" s="220"/>
      <c r="AE162" s="220"/>
      <c r="AF162" s="220"/>
      <c r="AG162" s="220"/>
      <c r="AH162" s="220"/>
      <c r="AJ162" s="219"/>
      <c r="AK162" s="220"/>
      <c r="AL162" s="220"/>
      <c r="AM162" s="220"/>
      <c r="AN162" s="220"/>
      <c r="AO162" s="220"/>
      <c r="AP162" s="220"/>
      <c r="AQ162" s="220"/>
      <c r="AR162" s="220"/>
      <c r="AS162" s="220"/>
      <c r="AT162" s="220"/>
      <c r="AU162" s="220"/>
      <c r="AV162" s="220"/>
      <c r="AW162" s="220"/>
      <c r="AX162" s="220"/>
      <c r="AY162" s="220"/>
      <c r="BA162" s="219"/>
      <c r="BB162" s="220"/>
      <c r="BC162" s="220"/>
      <c r="BD162" s="220"/>
      <c r="BE162" s="220"/>
      <c r="BF162" s="220"/>
      <c r="BG162" s="220"/>
      <c r="BH162" s="220"/>
      <c r="BI162" s="220"/>
      <c r="BJ162" s="220"/>
      <c r="BK162" s="220"/>
      <c r="BL162" s="220"/>
      <c r="BM162" s="220"/>
      <c r="BN162" s="220"/>
    </row>
    <row r="163" spans="1:66" s="206" customFormat="1">
      <c r="A163" s="219"/>
      <c r="B163" s="220"/>
      <c r="C163" s="220"/>
      <c r="D163" s="220"/>
      <c r="E163" s="220"/>
      <c r="F163" s="220"/>
      <c r="G163" s="220"/>
      <c r="H163" s="220"/>
      <c r="I163" s="220"/>
      <c r="J163" s="220"/>
      <c r="K163" s="220"/>
      <c r="L163" s="220"/>
      <c r="M163" s="220"/>
      <c r="N163" s="220"/>
      <c r="O163" s="220"/>
      <c r="P163" s="220"/>
      <c r="Q163" s="220"/>
      <c r="S163" s="232"/>
      <c r="T163" s="220"/>
      <c r="U163" s="220"/>
      <c r="V163" s="220"/>
      <c r="W163" s="220"/>
      <c r="X163" s="220"/>
      <c r="Y163" s="220"/>
      <c r="Z163" s="220"/>
      <c r="AA163" s="220"/>
      <c r="AB163" s="220"/>
      <c r="AC163" s="220"/>
      <c r="AD163" s="220"/>
      <c r="AE163" s="220"/>
      <c r="AF163" s="220"/>
      <c r="AG163" s="220"/>
      <c r="AH163" s="220"/>
      <c r="AJ163" s="219"/>
      <c r="AK163" s="220"/>
      <c r="AL163" s="220"/>
      <c r="AM163" s="220"/>
      <c r="AN163" s="220"/>
      <c r="AO163" s="220"/>
      <c r="AP163" s="220"/>
      <c r="AQ163" s="220"/>
      <c r="AR163" s="220"/>
      <c r="AS163" s="220"/>
      <c r="AT163" s="220"/>
      <c r="AU163" s="220"/>
      <c r="AV163" s="220"/>
      <c r="AW163" s="220"/>
      <c r="AX163" s="220"/>
      <c r="AY163" s="220"/>
      <c r="BA163" s="219"/>
      <c r="BB163" s="220"/>
      <c r="BC163" s="220"/>
      <c r="BD163" s="220"/>
      <c r="BE163" s="220"/>
      <c r="BF163" s="220"/>
      <c r="BG163" s="220"/>
      <c r="BH163" s="220"/>
      <c r="BI163" s="220"/>
      <c r="BJ163" s="220"/>
      <c r="BK163" s="220"/>
      <c r="BL163" s="220"/>
      <c r="BM163" s="220"/>
      <c r="BN163" s="220"/>
    </row>
    <row r="164" spans="1:66" s="206" customFormat="1">
      <c r="A164" s="219"/>
      <c r="B164" s="220"/>
      <c r="C164" s="220"/>
      <c r="D164" s="220"/>
      <c r="E164" s="220"/>
      <c r="F164" s="220"/>
      <c r="G164" s="220"/>
      <c r="H164" s="220"/>
      <c r="I164" s="220"/>
      <c r="J164" s="220"/>
      <c r="K164" s="220"/>
      <c r="L164" s="220"/>
      <c r="M164" s="220"/>
      <c r="N164" s="220"/>
      <c r="O164" s="220"/>
      <c r="P164" s="220"/>
      <c r="Q164" s="220"/>
      <c r="S164" s="232"/>
      <c r="T164" s="220"/>
      <c r="U164" s="220"/>
      <c r="V164" s="220"/>
      <c r="W164" s="220"/>
      <c r="X164" s="220"/>
      <c r="Y164" s="220"/>
      <c r="Z164" s="220"/>
      <c r="AA164" s="220"/>
      <c r="AB164" s="220"/>
      <c r="AC164" s="220"/>
      <c r="AD164" s="220"/>
      <c r="AE164" s="220"/>
      <c r="AF164" s="220"/>
      <c r="AG164" s="220"/>
      <c r="AH164" s="220"/>
      <c r="AJ164" s="219"/>
      <c r="AK164" s="220"/>
      <c r="AL164" s="220"/>
      <c r="AM164" s="220"/>
      <c r="AN164" s="220"/>
      <c r="AO164" s="220"/>
      <c r="AP164" s="220"/>
      <c r="AQ164" s="220"/>
      <c r="AR164" s="220"/>
      <c r="AS164" s="220"/>
      <c r="AT164" s="220"/>
      <c r="AU164" s="220"/>
      <c r="AV164" s="220"/>
      <c r="AW164" s="220"/>
      <c r="AX164" s="220"/>
      <c r="AY164" s="220"/>
      <c r="BA164" s="219"/>
      <c r="BB164" s="220"/>
      <c r="BC164" s="220"/>
      <c r="BD164" s="220"/>
      <c r="BE164" s="220"/>
      <c r="BF164" s="220"/>
      <c r="BG164" s="220"/>
      <c r="BH164" s="220"/>
      <c r="BI164" s="220"/>
      <c r="BJ164" s="220"/>
      <c r="BK164" s="220"/>
      <c r="BL164" s="220"/>
      <c r="BM164" s="220"/>
      <c r="BN164" s="220"/>
    </row>
    <row r="165" spans="1:66" s="206" customFormat="1">
      <c r="A165" s="219"/>
      <c r="B165" s="220"/>
      <c r="C165" s="220"/>
      <c r="D165" s="220"/>
      <c r="E165" s="220"/>
      <c r="F165" s="220"/>
      <c r="G165" s="220"/>
      <c r="H165" s="220"/>
      <c r="I165" s="220"/>
      <c r="J165" s="220"/>
      <c r="K165" s="220"/>
      <c r="L165" s="220"/>
      <c r="M165" s="220"/>
      <c r="N165" s="220"/>
      <c r="O165" s="220"/>
      <c r="P165" s="220"/>
      <c r="Q165" s="220"/>
      <c r="S165" s="232"/>
      <c r="T165" s="220"/>
      <c r="U165" s="220"/>
      <c r="V165" s="220"/>
      <c r="W165" s="220"/>
      <c r="X165" s="220"/>
      <c r="Y165" s="220"/>
      <c r="Z165" s="220"/>
      <c r="AA165" s="220"/>
      <c r="AB165" s="220"/>
      <c r="AC165" s="220"/>
      <c r="AD165" s="220"/>
      <c r="AE165" s="220"/>
      <c r="AF165" s="220"/>
      <c r="AG165" s="220"/>
      <c r="AH165" s="220"/>
      <c r="AJ165" s="219"/>
      <c r="AK165" s="220"/>
      <c r="AL165" s="220"/>
      <c r="AM165" s="220"/>
      <c r="AN165" s="220"/>
      <c r="AO165" s="220"/>
      <c r="AP165" s="220"/>
      <c r="AQ165" s="220"/>
      <c r="AR165" s="220"/>
      <c r="AS165" s="220"/>
      <c r="AT165" s="220"/>
      <c r="AU165" s="220"/>
      <c r="AV165" s="220"/>
      <c r="AW165" s="220"/>
      <c r="AX165" s="220"/>
      <c r="AY165" s="220"/>
      <c r="BA165" s="219"/>
      <c r="BB165" s="220"/>
      <c r="BC165" s="220"/>
      <c r="BD165" s="220"/>
      <c r="BE165" s="220"/>
      <c r="BF165" s="220"/>
      <c r="BG165" s="220"/>
      <c r="BH165" s="220"/>
      <c r="BI165" s="220"/>
      <c r="BJ165" s="220"/>
      <c r="BK165" s="220"/>
      <c r="BL165" s="220"/>
      <c r="BM165" s="220"/>
      <c r="BN165" s="220"/>
    </row>
    <row r="166" spans="1:66" s="206" customFormat="1">
      <c r="A166" s="219"/>
      <c r="B166" s="220"/>
      <c r="C166" s="220"/>
      <c r="D166" s="220"/>
      <c r="E166" s="220"/>
      <c r="F166" s="220"/>
      <c r="G166" s="220"/>
      <c r="H166" s="220"/>
      <c r="I166" s="220"/>
      <c r="J166" s="220"/>
      <c r="K166" s="220"/>
      <c r="L166" s="220"/>
      <c r="M166" s="220"/>
      <c r="N166" s="220"/>
      <c r="O166" s="220"/>
      <c r="P166" s="220"/>
      <c r="Q166" s="220"/>
      <c r="S166" s="232"/>
      <c r="T166" s="220"/>
      <c r="U166" s="220"/>
      <c r="V166" s="220"/>
      <c r="W166" s="220"/>
      <c r="X166" s="220"/>
      <c r="Y166" s="220"/>
      <c r="Z166" s="220"/>
      <c r="AA166" s="220"/>
      <c r="AB166" s="220"/>
      <c r="AC166" s="220"/>
      <c r="AD166" s="220"/>
      <c r="AE166" s="220"/>
      <c r="AF166" s="220"/>
      <c r="AG166" s="220"/>
      <c r="AH166" s="220"/>
      <c r="AJ166" s="219"/>
      <c r="AK166" s="220"/>
      <c r="AL166" s="220"/>
      <c r="AM166" s="220"/>
      <c r="AN166" s="220"/>
      <c r="AO166" s="220"/>
      <c r="AP166" s="220"/>
      <c r="AQ166" s="220"/>
      <c r="AR166" s="220"/>
      <c r="AS166" s="220"/>
      <c r="AT166" s="220"/>
      <c r="AU166" s="220"/>
      <c r="AV166" s="220"/>
      <c r="AW166" s="220"/>
      <c r="AX166" s="220"/>
      <c r="AY166" s="220"/>
      <c r="BA166" s="219"/>
      <c r="BB166" s="220"/>
      <c r="BC166" s="220"/>
      <c r="BD166" s="220"/>
      <c r="BE166" s="220"/>
      <c r="BF166" s="220"/>
      <c r="BG166" s="220"/>
      <c r="BH166" s="220"/>
      <c r="BI166" s="220"/>
      <c r="BJ166" s="220"/>
      <c r="BK166" s="220"/>
      <c r="BL166" s="220"/>
      <c r="BM166" s="220"/>
      <c r="BN166" s="220"/>
    </row>
    <row r="167" spans="1:66" s="206" customFormat="1">
      <c r="A167" s="219"/>
      <c r="B167" s="220"/>
      <c r="C167" s="220"/>
      <c r="D167" s="220"/>
      <c r="E167" s="220"/>
      <c r="F167" s="220"/>
      <c r="G167" s="220"/>
      <c r="H167" s="220"/>
      <c r="I167" s="220"/>
      <c r="J167" s="220"/>
      <c r="K167" s="220"/>
      <c r="L167" s="220"/>
      <c r="M167" s="220"/>
      <c r="N167" s="220"/>
      <c r="O167" s="220"/>
      <c r="P167" s="220"/>
      <c r="Q167" s="220"/>
      <c r="S167" s="232"/>
      <c r="T167" s="220"/>
      <c r="U167" s="220"/>
      <c r="V167" s="220"/>
      <c r="W167" s="220"/>
      <c r="X167" s="220"/>
      <c r="Y167" s="220"/>
      <c r="Z167" s="220"/>
      <c r="AA167" s="220"/>
      <c r="AB167" s="220"/>
      <c r="AC167" s="220"/>
      <c r="AD167" s="220"/>
      <c r="AE167" s="220"/>
      <c r="AF167" s="220"/>
      <c r="AG167" s="220"/>
      <c r="AH167" s="220"/>
      <c r="AJ167" s="219"/>
      <c r="AK167" s="220"/>
      <c r="AL167" s="220"/>
      <c r="AM167" s="220"/>
      <c r="AN167" s="220"/>
      <c r="AO167" s="220"/>
      <c r="AP167" s="220"/>
      <c r="AQ167" s="220"/>
      <c r="AR167" s="220"/>
      <c r="AS167" s="220"/>
      <c r="AT167" s="220"/>
      <c r="AU167" s="220"/>
      <c r="AV167" s="220"/>
      <c r="AW167" s="220"/>
      <c r="AX167" s="220"/>
      <c r="AY167" s="220"/>
      <c r="BA167" s="219"/>
      <c r="BB167" s="220"/>
      <c r="BC167" s="220"/>
      <c r="BD167" s="220"/>
      <c r="BE167" s="220"/>
      <c r="BF167" s="220"/>
      <c r="BG167" s="220"/>
      <c r="BH167" s="220"/>
      <c r="BI167" s="220"/>
      <c r="BJ167" s="220"/>
      <c r="BK167" s="220"/>
      <c r="BL167" s="220"/>
      <c r="BM167" s="220"/>
      <c r="BN167" s="220"/>
    </row>
    <row r="168" spans="1:66" s="206" customFormat="1">
      <c r="A168" s="219"/>
      <c r="B168" s="220"/>
      <c r="C168" s="220"/>
      <c r="D168" s="220"/>
      <c r="E168" s="220"/>
      <c r="F168" s="220"/>
      <c r="G168" s="220"/>
      <c r="H168" s="220"/>
      <c r="I168" s="220"/>
      <c r="J168" s="220"/>
      <c r="K168" s="220"/>
      <c r="L168" s="220"/>
      <c r="M168" s="220"/>
      <c r="N168" s="220"/>
      <c r="O168" s="220"/>
      <c r="P168" s="220"/>
      <c r="Q168" s="220"/>
      <c r="S168" s="232"/>
      <c r="T168" s="220"/>
      <c r="U168" s="220"/>
      <c r="V168" s="220"/>
      <c r="W168" s="220"/>
      <c r="X168" s="220"/>
      <c r="Y168" s="220"/>
      <c r="Z168" s="220"/>
      <c r="AA168" s="220"/>
      <c r="AB168" s="220"/>
      <c r="AC168" s="220"/>
      <c r="AD168" s="220"/>
      <c r="AE168" s="220"/>
      <c r="AF168" s="220"/>
      <c r="AG168" s="220"/>
      <c r="AH168" s="220"/>
      <c r="AJ168" s="219"/>
      <c r="AK168" s="220"/>
      <c r="AL168" s="220"/>
      <c r="AM168" s="220"/>
      <c r="AN168" s="220"/>
      <c r="AO168" s="220"/>
      <c r="AP168" s="220"/>
      <c r="AQ168" s="220"/>
      <c r="AR168" s="220"/>
      <c r="AS168" s="220"/>
      <c r="AT168" s="220"/>
      <c r="AU168" s="220"/>
      <c r="AV168" s="220"/>
      <c r="AW168" s="220"/>
      <c r="AX168" s="220"/>
      <c r="AY168" s="220"/>
      <c r="BA168" s="219"/>
      <c r="BB168" s="220"/>
      <c r="BC168" s="220"/>
      <c r="BD168" s="220"/>
      <c r="BE168" s="220"/>
      <c r="BF168" s="220"/>
      <c r="BG168" s="220"/>
      <c r="BH168" s="220"/>
      <c r="BI168" s="220"/>
      <c r="BJ168" s="220"/>
      <c r="BK168" s="220"/>
      <c r="BL168" s="220"/>
      <c r="BM168" s="220"/>
      <c r="BN168" s="220"/>
    </row>
    <row r="169" spans="1:66" s="206" customFormat="1">
      <c r="A169" s="219"/>
      <c r="B169" s="220"/>
      <c r="C169" s="220"/>
      <c r="D169" s="220"/>
      <c r="E169" s="220"/>
      <c r="F169" s="220"/>
      <c r="G169" s="220"/>
      <c r="H169" s="220"/>
      <c r="I169" s="220"/>
      <c r="J169" s="220"/>
      <c r="K169" s="220"/>
      <c r="L169" s="220"/>
      <c r="M169" s="220"/>
      <c r="N169" s="220"/>
      <c r="O169" s="220"/>
      <c r="P169" s="220"/>
      <c r="Q169" s="220"/>
      <c r="S169" s="232"/>
      <c r="T169" s="220"/>
      <c r="U169" s="220"/>
      <c r="V169" s="220"/>
      <c r="W169" s="220"/>
      <c r="X169" s="220"/>
      <c r="Y169" s="220"/>
      <c r="Z169" s="220"/>
      <c r="AA169" s="220"/>
      <c r="AB169" s="220"/>
      <c r="AC169" s="220"/>
      <c r="AD169" s="220"/>
      <c r="AE169" s="220"/>
      <c r="AF169" s="220"/>
      <c r="AG169" s="220"/>
      <c r="AH169" s="220"/>
      <c r="AJ169" s="219"/>
      <c r="AK169" s="220"/>
      <c r="AL169" s="220"/>
      <c r="AM169" s="220"/>
      <c r="AN169" s="220"/>
      <c r="AO169" s="220"/>
      <c r="AP169" s="220"/>
      <c r="AQ169" s="220"/>
      <c r="AR169" s="220"/>
      <c r="AS169" s="220"/>
      <c r="AT169" s="220"/>
      <c r="AU169" s="220"/>
      <c r="AV169" s="220"/>
      <c r="AW169" s="220"/>
      <c r="AX169" s="220"/>
      <c r="AY169" s="220"/>
      <c r="BA169" s="219"/>
      <c r="BB169" s="220"/>
      <c r="BC169" s="220"/>
      <c r="BD169" s="220"/>
      <c r="BE169" s="220"/>
      <c r="BF169" s="220"/>
      <c r="BG169" s="220"/>
      <c r="BH169" s="220"/>
      <c r="BI169" s="220"/>
      <c r="BJ169" s="220"/>
      <c r="BK169" s="220"/>
      <c r="BL169" s="220"/>
      <c r="BM169" s="220"/>
      <c r="BN169" s="220"/>
    </row>
    <row r="170" spans="1:66" s="206" customFormat="1">
      <c r="A170" s="219"/>
      <c r="B170" s="220"/>
      <c r="C170" s="220"/>
      <c r="D170" s="220"/>
      <c r="E170" s="220"/>
      <c r="F170" s="220"/>
      <c r="G170" s="220"/>
      <c r="H170" s="220"/>
      <c r="I170" s="220"/>
      <c r="J170" s="220"/>
      <c r="K170" s="220"/>
      <c r="L170" s="220"/>
      <c r="M170" s="220"/>
      <c r="N170" s="220"/>
      <c r="O170" s="220"/>
      <c r="P170" s="220"/>
      <c r="Q170" s="220"/>
      <c r="S170" s="232"/>
      <c r="T170" s="220"/>
      <c r="U170" s="220"/>
      <c r="V170" s="220"/>
      <c r="W170" s="220"/>
      <c r="X170" s="220"/>
      <c r="Y170" s="220"/>
      <c r="Z170" s="220"/>
      <c r="AA170" s="220"/>
      <c r="AB170" s="220"/>
      <c r="AC170" s="220"/>
      <c r="AD170" s="220"/>
      <c r="AE170" s="220"/>
      <c r="AF170" s="220"/>
      <c r="AG170" s="220"/>
      <c r="AH170" s="220"/>
      <c r="AJ170" s="219"/>
      <c r="AK170" s="220"/>
      <c r="AL170" s="220"/>
      <c r="AM170" s="220"/>
      <c r="AN170" s="220"/>
      <c r="AO170" s="220"/>
      <c r="AP170" s="220"/>
      <c r="AQ170" s="220"/>
      <c r="AR170" s="220"/>
      <c r="AS170" s="220"/>
      <c r="AT170" s="220"/>
      <c r="AU170" s="220"/>
      <c r="AV170" s="220"/>
      <c r="AW170" s="220"/>
      <c r="AX170" s="220"/>
      <c r="AY170" s="220"/>
      <c r="BA170" s="219"/>
      <c r="BB170" s="220"/>
      <c r="BC170" s="220"/>
      <c r="BD170" s="220"/>
      <c r="BE170" s="220"/>
      <c r="BF170" s="220"/>
      <c r="BG170" s="220"/>
      <c r="BH170" s="220"/>
      <c r="BI170" s="220"/>
      <c r="BJ170" s="220"/>
      <c r="BK170" s="220"/>
      <c r="BL170" s="220"/>
      <c r="BM170" s="220"/>
      <c r="BN170" s="220"/>
    </row>
    <row r="171" spans="1:66" s="206" customFormat="1">
      <c r="A171" s="219"/>
      <c r="B171" s="220"/>
      <c r="C171" s="220"/>
      <c r="D171" s="220"/>
      <c r="E171" s="220"/>
      <c r="F171" s="220"/>
      <c r="G171" s="220"/>
      <c r="H171" s="220"/>
      <c r="I171" s="220"/>
      <c r="J171" s="220"/>
      <c r="K171" s="220"/>
      <c r="L171" s="220"/>
      <c r="M171" s="220"/>
      <c r="N171" s="220"/>
      <c r="O171" s="220"/>
      <c r="P171" s="220"/>
      <c r="Q171" s="220"/>
      <c r="S171" s="232"/>
      <c r="T171" s="220"/>
      <c r="U171" s="220"/>
      <c r="V171" s="220"/>
      <c r="W171" s="220"/>
      <c r="X171" s="220"/>
      <c r="Y171" s="220"/>
      <c r="Z171" s="220"/>
      <c r="AA171" s="220"/>
      <c r="AB171" s="220"/>
      <c r="AC171" s="220"/>
      <c r="AD171" s="220"/>
      <c r="AE171" s="220"/>
      <c r="AF171" s="220"/>
      <c r="AG171" s="220"/>
      <c r="AH171" s="220"/>
      <c r="AJ171" s="219"/>
      <c r="AK171" s="220"/>
      <c r="AL171" s="220"/>
      <c r="AM171" s="220"/>
      <c r="AN171" s="220"/>
      <c r="AO171" s="220"/>
      <c r="AP171" s="220"/>
      <c r="AQ171" s="220"/>
      <c r="AR171" s="220"/>
      <c r="AS171" s="220"/>
      <c r="AT171" s="220"/>
      <c r="AU171" s="220"/>
      <c r="AV171" s="220"/>
      <c r="AW171" s="220"/>
      <c r="AX171" s="220"/>
      <c r="AY171" s="220"/>
      <c r="BA171" s="219"/>
      <c r="BB171" s="220"/>
      <c r="BC171" s="220"/>
      <c r="BD171" s="220"/>
      <c r="BE171" s="220"/>
      <c r="BF171" s="220"/>
      <c r="BG171" s="220"/>
      <c r="BH171" s="220"/>
      <c r="BI171" s="220"/>
      <c r="BJ171" s="220"/>
      <c r="BK171" s="220"/>
      <c r="BL171" s="220"/>
      <c r="BM171" s="220"/>
      <c r="BN171" s="220"/>
    </row>
    <row r="172" spans="1:66" s="206" customFormat="1">
      <c r="A172" s="219"/>
      <c r="B172" s="220"/>
      <c r="C172" s="220"/>
      <c r="D172" s="220"/>
      <c r="E172" s="220"/>
      <c r="F172" s="220"/>
      <c r="G172" s="220"/>
      <c r="H172" s="220"/>
      <c r="I172" s="220"/>
      <c r="J172" s="220"/>
      <c r="K172" s="220"/>
      <c r="L172" s="220"/>
      <c r="M172" s="220"/>
      <c r="N172" s="220"/>
      <c r="O172" s="220"/>
      <c r="P172" s="220"/>
      <c r="Q172" s="220"/>
      <c r="S172" s="232"/>
      <c r="T172" s="220"/>
      <c r="U172" s="220"/>
      <c r="V172" s="220"/>
      <c r="W172" s="220"/>
      <c r="X172" s="220"/>
      <c r="Y172" s="220"/>
      <c r="Z172" s="220"/>
      <c r="AA172" s="220"/>
      <c r="AB172" s="220"/>
      <c r="AC172" s="220"/>
      <c r="AD172" s="220"/>
      <c r="AE172" s="220"/>
      <c r="AF172" s="220"/>
      <c r="AG172" s="220"/>
      <c r="AH172" s="220"/>
      <c r="AJ172" s="219"/>
      <c r="AK172" s="220"/>
      <c r="AL172" s="220"/>
      <c r="AM172" s="220"/>
      <c r="AN172" s="220"/>
      <c r="AO172" s="220"/>
      <c r="AP172" s="220"/>
      <c r="AQ172" s="220"/>
      <c r="AR172" s="220"/>
      <c r="AS172" s="220"/>
      <c r="AT172" s="220"/>
      <c r="AU172" s="220"/>
      <c r="AV172" s="220"/>
      <c r="AW172" s="220"/>
      <c r="AX172" s="220"/>
      <c r="AY172" s="220"/>
      <c r="BA172" s="219"/>
      <c r="BB172" s="220"/>
      <c r="BC172" s="220"/>
      <c r="BD172" s="220"/>
      <c r="BE172" s="220"/>
      <c r="BF172" s="220"/>
      <c r="BG172" s="220"/>
      <c r="BH172" s="220"/>
      <c r="BI172" s="220"/>
      <c r="BJ172" s="220"/>
      <c r="BK172" s="220"/>
      <c r="BL172" s="220"/>
      <c r="BM172" s="220"/>
      <c r="BN172" s="220"/>
    </row>
    <row r="173" spans="1:66" s="206" customFormat="1">
      <c r="A173" s="219"/>
      <c r="B173" s="220"/>
      <c r="C173" s="220"/>
      <c r="D173" s="220"/>
      <c r="E173" s="220"/>
      <c r="F173" s="220"/>
      <c r="G173" s="220"/>
      <c r="H173" s="220"/>
      <c r="I173" s="220"/>
      <c r="J173" s="220"/>
      <c r="K173" s="220"/>
      <c r="L173" s="220"/>
      <c r="M173" s="220"/>
      <c r="N173" s="220"/>
      <c r="O173" s="220"/>
      <c r="P173" s="220"/>
      <c r="Q173" s="220"/>
      <c r="S173" s="232"/>
      <c r="T173" s="220"/>
      <c r="U173" s="220"/>
      <c r="V173" s="220"/>
      <c r="W173" s="220"/>
      <c r="X173" s="220"/>
      <c r="Y173" s="220"/>
      <c r="Z173" s="220"/>
      <c r="AA173" s="220"/>
      <c r="AB173" s="220"/>
      <c r="AC173" s="220"/>
      <c r="AD173" s="220"/>
      <c r="AE173" s="220"/>
      <c r="AF173" s="220"/>
      <c r="AG173" s="220"/>
      <c r="AH173" s="220"/>
      <c r="AJ173" s="219"/>
      <c r="AK173" s="220"/>
      <c r="AL173" s="220"/>
      <c r="AM173" s="220"/>
      <c r="AN173" s="220"/>
      <c r="AO173" s="220"/>
      <c r="AP173" s="220"/>
      <c r="AQ173" s="220"/>
      <c r="AR173" s="220"/>
      <c r="AS173" s="220"/>
      <c r="AT173" s="220"/>
      <c r="AU173" s="220"/>
      <c r="AV173" s="220"/>
      <c r="AW173" s="220"/>
      <c r="AX173" s="220"/>
      <c r="AY173" s="220"/>
      <c r="BA173" s="219"/>
      <c r="BB173" s="220"/>
      <c r="BC173" s="220"/>
      <c r="BD173" s="220"/>
      <c r="BE173" s="220"/>
      <c r="BF173" s="220"/>
      <c r="BG173" s="220"/>
      <c r="BH173" s="220"/>
      <c r="BI173" s="220"/>
      <c r="BJ173" s="220"/>
      <c r="BK173" s="220"/>
      <c r="BL173" s="220"/>
      <c r="BM173" s="220"/>
      <c r="BN173" s="220"/>
    </row>
    <row r="174" spans="1:66" s="206" customFormat="1">
      <c r="A174" s="219"/>
      <c r="B174" s="220"/>
      <c r="C174" s="220"/>
      <c r="D174" s="220"/>
      <c r="E174" s="220"/>
      <c r="F174" s="220"/>
      <c r="G174" s="220"/>
      <c r="H174" s="220"/>
      <c r="I174" s="220"/>
      <c r="J174" s="220"/>
      <c r="K174" s="220"/>
      <c r="L174" s="220"/>
      <c r="M174" s="220"/>
      <c r="N174" s="220"/>
      <c r="O174" s="220"/>
      <c r="P174" s="220"/>
      <c r="Q174" s="220"/>
      <c r="S174" s="232"/>
      <c r="T174" s="220"/>
      <c r="U174" s="220"/>
      <c r="V174" s="220"/>
      <c r="W174" s="220"/>
      <c r="X174" s="220"/>
      <c r="Y174" s="220"/>
      <c r="Z174" s="220"/>
      <c r="AA174" s="220"/>
      <c r="AB174" s="220"/>
      <c r="AC174" s="220"/>
      <c r="AD174" s="220"/>
      <c r="AE174" s="220"/>
      <c r="AF174" s="220"/>
      <c r="AG174" s="220"/>
      <c r="AH174" s="220"/>
      <c r="AJ174" s="219"/>
      <c r="AK174" s="220"/>
      <c r="AL174" s="220"/>
      <c r="AM174" s="220"/>
      <c r="AN174" s="220"/>
      <c r="AO174" s="220"/>
      <c r="AP174" s="220"/>
      <c r="AQ174" s="220"/>
      <c r="AR174" s="220"/>
      <c r="AS174" s="220"/>
      <c r="AT174" s="220"/>
      <c r="AU174" s="220"/>
      <c r="AV174" s="220"/>
      <c r="AW174" s="220"/>
      <c r="AX174" s="220"/>
      <c r="AY174" s="220"/>
      <c r="BA174" s="219"/>
      <c r="BB174" s="220"/>
      <c r="BC174" s="220"/>
      <c r="BD174" s="220"/>
      <c r="BE174" s="220"/>
      <c r="BF174" s="220"/>
      <c r="BG174" s="220"/>
      <c r="BH174" s="220"/>
      <c r="BI174" s="220"/>
      <c r="BJ174" s="220"/>
      <c r="BK174" s="220"/>
      <c r="BL174" s="220"/>
      <c r="BM174" s="220"/>
      <c r="BN174" s="220"/>
    </row>
    <row r="175" spans="1:66" s="206" customFormat="1">
      <c r="A175" s="219"/>
      <c r="B175" s="220"/>
      <c r="C175" s="220"/>
      <c r="D175" s="220"/>
      <c r="E175" s="220"/>
      <c r="F175" s="220"/>
      <c r="G175" s="220"/>
      <c r="H175" s="220"/>
      <c r="I175" s="220"/>
      <c r="J175" s="220"/>
      <c r="K175" s="220"/>
      <c r="L175" s="220"/>
      <c r="M175" s="220"/>
      <c r="N175" s="220"/>
      <c r="O175" s="220"/>
      <c r="P175" s="220"/>
      <c r="Q175" s="220"/>
      <c r="S175" s="232"/>
      <c r="T175" s="220"/>
      <c r="U175" s="220"/>
      <c r="V175" s="220"/>
      <c r="W175" s="220"/>
      <c r="X175" s="220"/>
      <c r="Y175" s="220"/>
      <c r="Z175" s="220"/>
      <c r="AA175" s="220"/>
      <c r="AB175" s="220"/>
      <c r="AC175" s="220"/>
      <c r="AD175" s="220"/>
      <c r="AE175" s="220"/>
      <c r="AF175" s="220"/>
      <c r="AG175" s="220"/>
      <c r="AH175" s="220"/>
      <c r="AJ175" s="219"/>
      <c r="AK175" s="220"/>
      <c r="AL175" s="220"/>
      <c r="AM175" s="220"/>
      <c r="AN175" s="220"/>
      <c r="AO175" s="220"/>
      <c r="AP175" s="220"/>
      <c r="AQ175" s="220"/>
      <c r="AR175" s="220"/>
      <c r="AS175" s="220"/>
      <c r="AT175" s="220"/>
      <c r="AU175" s="220"/>
      <c r="AV175" s="220"/>
      <c r="AW175" s="220"/>
      <c r="AX175" s="220"/>
      <c r="AY175" s="220"/>
      <c r="BA175" s="219"/>
      <c r="BB175" s="220"/>
      <c r="BC175" s="220"/>
      <c r="BD175" s="220"/>
      <c r="BE175" s="220"/>
      <c r="BF175" s="220"/>
      <c r="BG175" s="220"/>
      <c r="BH175" s="220"/>
      <c r="BI175" s="220"/>
      <c r="BJ175" s="220"/>
      <c r="BK175" s="220"/>
      <c r="BL175" s="220"/>
      <c r="BM175" s="220"/>
      <c r="BN175" s="220"/>
    </row>
    <row r="176" spans="1:66" s="206" customFormat="1">
      <c r="A176" s="219"/>
      <c r="B176" s="220"/>
      <c r="C176" s="220"/>
      <c r="D176" s="220"/>
      <c r="E176" s="220"/>
      <c r="F176" s="220"/>
      <c r="G176" s="220"/>
      <c r="H176" s="220"/>
      <c r="I176" s="220"/>
      <c r="J176" s="220"/>
      <c r="K176" s="220"/>
      <c r="L176" s="220"/>
      <c r="M176" s="220"/>
      <c r="N176" s="220"/>
      <c r="O176" s="220"/>
      <c r="P176" s="220"/>
      <c r="Q176" s="220"/>
      <c r="S176" s="232"/>
      <c r="T176" s="220"/>
      <c r="U176" s="220"/>
      <c r="V176" s="220"/>
      <c r="W176" s="220"/>
      <c r="X176" s="220"/>
      <c r="Y176" s="220"/>
      <c r="Z176" s="220"/>
      <c r="AA176" s="220"/>
      <c r="AB176" s="220"/>
      <c r="AC176" s="220"/>
      <c r="AD176" s="220"/>
      <c r="AE176" s="220"/>
      <c r="AF176" s="220"/>
      <c r="AG176" s="220"/>
      <c r="AH176" s="220"/>
      <c r="AJ176" s="219"/>
      <c r="AK176" s="220"/>
      <c r="AL176" s="220"/>
      <c r="AM176" s="220"/>
      <c r="AN176" s="220"/>
      <c r="AO176" s="220"/>
      <c r="AP176" s="220"/>
      <c r="AQ176" s="220"/>
      <c r="AR176" s="220"/>
      <c r="AS176" s="220"/>
      <c r="AT176" s="220"/>
      <c r="AU176" s="220"/>
      <c r="AV176" s="220"/>
      <c r="AW176" s="220"/>
      <c r="AX176" s="220"/>
      <c r="AY176" s="220"/>
      <c r="BA176" s="219"/>
      <c r="BB176" s="220"/>
      <c r="BC176" s="220"/>
      <c r="BD176" s="220"/>
      <c r="BE176" s="220"/>
      <c r="BF176" s="220"/>
      <c r="BG176" s="220"/>
      <c r="BH176" s="220"/>
      <c r="BI176" s="220"/>
      <c r="BJ176" s="220"/>
      <c r="BK176" s="220"/>
      <c r="BL176" s="220"/>
      <c r="BM176" s="220"/>
      <c r="BN176" s="220"/>
    </row>
    <row r="177" spans="1:66" s="206" customFormat="1">
      <c r="A177" s="219"/>
      <c r="B177" s="220"/>
      <c r="C177" s="220"/>
      <c r="D177" s="220"/>
      <c r="E177" s="220"/>
      <c r="F177" s="220"/>
      <c r="G177" s="220"/>
      <c r="H177" s="220"/>
      <c r="I177" s="220"/>
      <c r="J177" s="220"/>
      <c r="K177" s="220"/>
      <c r="L177" s="220"/>
      <c r="M177" s="220"/>
      <c r="N177" s="220"/>
      <c r="O177" s="220"/>
      <c r="P177" s="220"/>
      <c r="Q177" s="220"/>
      <c r="S177" s="232"/>
      <c r="T177" s="220"/>
      <c r="U177" s="220"/>
      <c r="V177" s="220"/>
      <c r="W177" s="220"/>
      <c r="X177" s="220"/>
      <c r="Y177" s="220"/>
      <c r="Z177" s="220"/>
      <c r="AA177" s="220"/>
      <c r="AB177" s="220"/>
      <c r="AC177" s="220"/>
      <c r="AD177" s="220"/>
      <c r="AE177" s="220"/>
      <c r="AF177" s="220"/>
      <c r="AG177" s="220"/>
      <c r="AH177" s="220"/>
      <c r="AJ177" s="219"/>
      <c r="AK177" s="220"/>
      <c r="AL177" s="220"/>
      <c r="AM177" s="220"/>
      <c r="AN177" s="220"/>
      <c r="AO177" s="220"/>
      <c r="AP177" s="220"/>
      <c r="AQ177" s="220"/>
      <c r="AR177" s="220"/>
      <c r="AS177" s="220"/>
      <c r="AT177" s="220"/>
      <c r="AU177" s="220"/>
      <c r="AV177" s="220"/>
      <c r="AW177" s="220"/>
      <c r="AX177" s="220"/>
      <c r="AY177" s="220"/>
      <c r="BA177" s="219"/>
      <c r="BB177" s="220"/>
      <c r="BC177" s="220"/>
      <c r="BD177" s="220"/>
      <c r="BE177" s="220"/>
      <c r="BF177" s="220"/>
      <c r="BG177" s="220"/>
      <c r="BH177" s="220"/>
      <c r="BI177" s="220"/>
      <c r="BJ177" s="220"/>
      <c r="BK177" s="220"/>
      <c r="BL177" s="220"/>
      <c r="BM177" s="220"/>
      <c r="BN177" s="220"/>
    </row>
    <row r="178" spans="1:66" s="206" customFormat="1">
      <c r="A178" s="219"/>
      <c r="B178" s="220"/>
      <c r="C178" s="220"/>
      <c r="D178" s="220"/>
      <c r="E178" s="220"/>
      <c r="F178" s="220"/>
      <c r="G178" s="220"/>
      <c r="H178" s="220"/>
      <c r="I178" s="220"/>
      <c r="J178" s="220"/>
      <c r="K178" s="220"/>
      <c r="L178" s="220"/>
      <c r="M178" s="220"/>
      <c r="N178" s="220"/>
      <c r="O178" s="220"/>
      <c r="P178" s="220"/>
      <c r="Q178" s="220"/>
      <c r="S178" s="232"/>
      <c r="T178" s="220"/>
      <c r="U178" s="220"/>
      <c r="V178" s="220"/>
      <c r="W178" s="220"/>
      <c r="X178" s="220"/>
      <c r="Y178" s="220"/>
      <c r="Z178" s="220"/>
      <c r="AA178" s="220"/>
      <c r="AB178" s="220"/>
      <c r="AC178" s="220"/>
      <c r="AD178" s="220"/>
      <c r="AE178" s="220"/>
      <c r="AF178" s="220"/>
      <c r="AG178" s="220"/>
      <c r="AH178" s="220"/>
      <c r="AJ178" s="219"/>
      <c r="AK178" s="220"/>
      <c r="AL178" s="220"/>
      <c r="AM178" s="220"/>
      <c r="AN178" s="220"/>
      <c r="AO178" s="220"/>
      <c r="AP178" s="220"/>
      <c r="AQ178" s="220"/>
      <c r="AR178" s="220"/>
      <c r="AS178" s="220"/>
      <c r="AT178" s="220"/>
      <c r="AU178" s="220"/>
      <c r="AV178" s="220"/>
      <c r="AW178" s="220"/>
      <c r="AX178" s="220"/>
      <c r="AY178" s="220"/>
      <c r="BA178" s="219"/>
      <c r="BB178" s="220"/>
      <c r="BC178" s="220"/>
      <c r="BD178" s="220"/>
      <c r="BE178" s="220"/>
      <c r="BF178" s="220"/>
      <c r="BG178" s="220"/>
      <c r="BH178" s="220"/>
      <c r="BI178" s="220"/>
      <c r="BJ178" s="220"/>
      <c r="BK178" s="220"/>
      <c r="BL178" s="220"/>
      <c r="BM178" s="220"/>
      <c r="BN178" s="220"/>
    </row>
    <row r="179" spans="1:66" s="206" customFormat="1">
      <c r="A179" s="219"/>
      <c r="B179" s="220"/>
      <c r="C179" s="220"/>
      <c r="D179" s="220"/>
      <c r="E179" s="220"/>
      <c r="F179" s="220"/>
      <c r="G179" s="220"/>
      <c r="H179" s="220"/>
      <c r="I179" s="220"/>
      <c r="J179" s="220"/>
      <c r="K179" s="220"/>
      <c r="L179" s="220"/>
      <c r="M179" s="220"/>
      <c r="N179" s="220"/>
      <c r="O179" s="220"/>
      <c r="P179" s="220"/>
      <c r="Q179" s="220"/>
      <c r="S179" s="232"/>
      <c r="T179" s="220"/>
      <c r="U179" s="220"/>
      <c r="V179" s="220"/>
      <c r="W179" s="220"/>
      <c r="X179" s="220"/>
      <c r="Y179" s="220"/>
      <c r="Z179" s="220"/>
      <c r="AA179" s="220"/>
      <c r="AB179" s="220"/>
      <c r="AC179" s="220"/>
      <c r="AD179" s="220"/>
      <c r="AE179" s="220"/>
      <c r="AF179" s="220"/>
      <c r="AG179" s="220"/>
      <c r="AH179" s="220"/>
      <c r="AJ179" s="219"/>
      <c r="AK179" s="220"/>
      <c r="AL179" s="220"/>
      <c r="AM179" s="220"/>
      <c r="AN179" s="220"/>
      <c r="AO179" s="220"/>
      <c r="AP179" s="220"/>
      <c r="AQ179" s="220"/>
      <c r="AR179" s="220"/>
      <c r="AS179" s="220"/>
      <c r="AT179" s="220"/>
      <c r="AU179" s="220"/>
      <c r="AV179" s="220"/>
      <c r="AW179" s="220"/>
      <c r="AX179" s="220"/>
      <c r="AY179" s="220"/>
      <c r="BA179" s="219"/>
      <c r="BB179" s="220"/>
      <c r="BC179" s="220"/>
      <c r="BD179" s="220"/>
      <c r="BE179" s="220"/>
      <c r="BF179" s="220"/>
      <c r="BG179" s="220"/>
      <c r="BH179" s="220"/>
      <c r="BI179" s="220"/>
      <c r="BJ179" s="220"/>
      <c r="BK179" s="220"/>
      <c r="BL179" s="220"/>
      <c r="BM179" s="220"/>
      <c r="BN179" s="220"/>
    </row>
    <row r="180" spans="1:66" s="206" customFormat="1">
      <c r="A180" s="219"/>
      <c r="B180" s="220"/>
      <c r="C180" s="220"/>
      <c r="D180" s="220"/>
      <c r="E180" s="220"/>
      <c r="F180" s="220"/>
      <c r="G180" s="220"/>
      <c r="H180" s="220"/>
      <c r="I180" s="220"/>
      <c r="J180" s="220"/>
      <c r="K180" s="220"/>
      <c r="L180" s="220"/>
      <c r="M180" s="220"/>
      <c r="N180" s="220"/>
      <c r="O180" s="220"/>
      <c r="P180" s="220"/>
      <c r="Q180" s="220"/>
      <c r="S180" s="232"/>
      <c r="T180" s="220"/>
      <c r="U180" s="220"/>
      <c r="V180" s="220"/>
      <c r="W180" s="220"/>
      <c r="X180" s="220"/>
      <c r="Y180" s="220"/>
      <c r="Z180" s="220"/>
      <c r="AA180" s="220"/>
      <c r="AB180" s="220"/>
      <c r="AC180" s="220"/>
      <c r="AD180" s="220"/>
      <c r="AE180" s="220"/>
      <c r="AF180" s="220"/>
      <c r="AG180" s="220"/>
      <c r="AH180" s="220"/>
      <c r="AJ180" s="219"/>
      <c r="AK180" s="220"/>
      <c r="AL180" s="220"/>
      <c r="AM180" s="220"/>
      <c r="AN180" s="220"/>
      <c r="AO180" s="220"/>
      <c r="AP180" s="220"/>
      <c r="AQ180" s="220"/>
      <c r="AR180" s="220"/>
      <c r="AS180" s="220"/>
      <c r="AT180" s="220"/>
      <c r="AU180" s="220"/>
      <c r="AV180" s="220"/>
      <c r="AW180" s="220"/>
      <c r="AX180" s="220"/>
      <c r="AY180" s="220"/>
      <c r="BA180" s="219"/>
      <c r="BB180" s="220"/>
      <c r="BC180" s="220"/>
      <c r="BD180" s="220"/>
      <c r="BE180" s="220"/>
      <c r="BF180" s="220"/>
      <c r="BG180" s="220"/>
      <c r="BH180" s="220"/>
      <c r="BI180" s="220"/>
      <c r="BJ180" s="220"/>
      <c r="BK180" s="220"/>
      <c r="BL180" s="220"/>
      <c r="BM180" s="220"/>
      <c r="BN180" s="220"/>
    </row>
    <row r="181" spans="1:66" s="206" customFormat="1">
      <c r="A181" s="219"/>
      <c r="B181" s="220"/>
      <c r="C181" s="220"/>
      <c r="D181" s="220"/>
      <c r="E181" s="220"/>
      <c r="F181" s="220"/>
      <c r="G181" s="220"/>
      <c r="H181" s="220"/>
      <c r="I181" s="220"/>
      <c r="J181" s="220"/>
      <c r="K181" s="220"/>
      <c r="L181" s="220"/>
      <c r="M181" s="220"/>
      <c r="N181" s="220"/>
      <c r="O181" s="220"/>
      <c r="P181" s="220"/>
      <c r="Q181" s="220"/>
      <c r="S181" s="232"/>
      <c r="T181" s="220"/>
      <c r="U181" s="220"/>
      <c r="V181" s="220"/>
      <c r="W181" s="220"/>
      <c r="X181" s="220"/>
      <c r="Y181" s="220"/>
      <c r="Z181" s="220"/>
      <c r="AA181" s="220"/>
      <c r="AB181" s="220"/>
      <c r="AC181" s="220"/>
      <c r="AD181" s="220"/>
      <c r="AE181" s="220"/>
      <c r="AF181" s="220"/>
      <c r="AG181" s="220"/>
      <c r="AH181" s="220"/>
      <c r="AJ181" s="219"/>
      <c r="AK181" s="220"/>
      <c r="AL181" s="220"/>
      <c r="AM181" s="220"/>
      <c r="AN181" s="220"/>
      <c r="AO181" s="220"/>
      <c r="AP181" s="220"/>
      <c r="AQ181" s="220"/>
      <c r="AR181" s="220"/>
      <c r="AS181" s="220"/>
      <c r="AT181" s="220"/>
      <c r="AU181" s="220"/>
      <c r="AV181" s="220"/>
      <c r="AW181" s="220"/>
      <c r="AX181" s="220"/>
      <c r="AY181" s="220"/>
      <c r="BA181" s="219"/>
      <c r="BB181" s="220"/>
      <c r="BC181" s="220"/>
      <c r="BD181" s="220"/>
      <c r="BE181" s="220"/>
      <c r="BF181" s="220"/>
      <c r="BG181" s="220"/>
      <c r="BH181" s="220"/>
      <c r="BI181" s="220"/>
      <c r="BJ181" s="220"/>
      <c r="BK181" s="220"/>
      <c r="BL181" s="220"/>
      <c r="BM181" s="220"/>
      <c r="BN181" s="220"/>
    </row>
    <row r="182" spans="1:66" s="206" customFormat="1">
      <c r="A182" s="219"/>
      <c r="B182" s="220"/>
      <c r="C182" s="220"/>
      <c r="D182" s="220"/>
      <c r="E182" s="220"/>
      <c r="F182" s="220"/>
      <c r="G182" s="220"/>
      <c r="H182" s="220"/>
      <c r="I182" s="220"/>
      <c r="J182" s="220"/>
      <c r="K182" s="220"/>
      <c r="L182" s="220"/>
      <c r="M182" s="220"/>
      <c r="N182" s="220"/>
      <c r="O182" s="220"/>
      <c r="P182" s="220"/>
      <c r="Q182" s="220"/>
      <c r="S182" s="232"/>
      <c r="T182" s="220"/>
      <c r="U182" s="220"/>
      <c r="V182" s="220"/>
      <c r="W182" s="220"/>
      <c r="X182" s="220"/>
      <c r="Y182" s="220"/>
      <c r="Z182" s="220"/>
      <c r="AA182" s="220"/>
      <c r="AB182" s="220"/>
      <c r="AC182" s="220"/>
      <c r="AD182" s="220"/>
      <c r="AE182" s="220"/>
      <c r="AF182" s="220"/>
      <c r="AG182" s="220"/>
      <c r="AH182" s="220"/>
      <c r="AJ182" s="219"/>
      <c r="AK182" s="220"/>
      <c r="AL182" s="220"/>
      <c r="AM182" s="220"/>
      <c r="AN182" s="220"/>
      <c r="AO182" s="220"/>
      <c r="AP182" s="220"/>
      <c r="AQ182" s="220"/>
      <c r="AR182" s="220"/>
      <c r="AS182" s="220"/>
      <c r="AT182" s="220"/>
      <c r="AU182" s="220"/>
      <c r="AV182" s="220"/>
      <c r="AW182" s="220"/>
      <c r="AX182" s="220"/>
      <c r="AY182" s="220"/>
      <c r="BA182" s="219"/>
      <c r="BB182" s="220"/>
      <c r="BC182" s="220"/>
      <c r="BD182" s="220"/>
      <c r="BE182" s="220"/>
      <c r="BF182" s="220"/>
      <c r="BG182" s="220"/>
      <c r="BH182" s="220"/>
      <c r="BI182" s="220"/>
      <c r="BJ182" s="220"/>
      <c r="BK182" s="220"/>
      <c r="BL182" s="220"/>
      <c r="BM182" s="220"/>
      <c r="BN182" s="220"/>
    </row>
    <row r="183" spans="1:66" s="206" customFormat="1">
      <c r="A183" s="219"/>
      <c r="B183" s="220"/>
      <c r="C183" s="220"/>
      <c r="D183" s="220"/>
      <c r="E183" s="220"/>
      <c r="F183" s="220"/>
      <c r="G183" s="220"/>
      <c r="H183" s="220"/>
      <c r="I183" s="220"/>
      <c r="J183" s="220"/>
      <c r="K183" s="220"/>
      <c r="L183" s="220"/>
      <c r="M183" s="220"/>
      <c r="N183" s="220"/>
      <c r="O183" s="220"/>
      <c r="P183" s="220"/>
      <c r="Q183" s="220"/>
      <c r="S183" s="232"/>
      <c r="T183" s="220"/>
      <c r="U183" s="220"/>
      <c r="V183" s="220"/>
      <c r="W183" s="220"/>
      <c r="X183" s="220"/>
      <c r="Y183" s="220"/>
      <c r="Z183" s="220"/>
      <c r="AA183" s="220"/>
      <c r="AB183" s="220"/>
      <c r="AC183" s="220"/>
      <c r="AD183" s="220"/>
      <c r="AE183" s="220"/>
      <c r="AF183" s="220"/>
      <c r="AG183" s="220"/>
      <c r="AH183" s="220"/>
      <c r="AJ183" s="219"/>
      <c r="AK183" s="220"/>
      <c r="AL183" s="220"/>
      <c r="AM183" s="220"/>
      <c r="AN183" s="220"/>
      <c r="AO183" s="220"/>
      <c r="AP183" s="220"/>
      <c r="AQ183" s="220"/>
      <c r="AR183" s="220"/>
      <c r="AS183" s="220"/>
      <c r="AT183" s="220"/>
      <c r="AU183" s="220"/>
      <c r="AV183" s="220"/>
      <c r="AW183" s="220"/>
      <c r="AX183" s="220"/>
      <c r="AY183" s="220"/>
      <c r="BA183" s="219"/>
      <c r="BB183" s="220"/>
      <c r="BC183" s="220"/>
      <c r="BD183" s="220"/>
      <c r="BE183" s="220"/>
      <c r="BF183" s="220"/>
      <c r="BG183" s="220"/>
      <c r="BH183" s="220"/>
      <c r="BI183" s="220"/>
      <c r="BJ183" s="220"/>
      <c r="BK183" s="220"/>
      <c r="BL183" s="220"/>
      <c r="BM183" s="220"/>
      <c r="BN183" s="220"/>
    </row>
    <row r="184" spans="1:66" s="206" customFormat="1">
      <c r="A184" s="219"/>
      <c r="B184" s="220"/>
      <c r="C184" s="220"/>
      <c r="D184" s="220"/>
      <c r="E184" s="220"/>
      <c r="F184" s="220"/>
      <c r="G184" s="220"/>
      <c r="H184" s="220"/>
      <c r="I184" s="220"/>
      <c r="J184" s="220"/>
      <c r="K184" s="220"/>
      <c r="L184" s="220"/>
      <c r="M184" s="220"/>
      <c r="N184" s="220"/>
      <c r="O184" s="220"/>
      <c r="P184" s="220"/>
      <c r="Q184" s="220"/>
      <c r="S184" s="232"/>
      <c r="T184" s="220"/>
      <c r="U184" s="220"/>
      <c r="V184" s="220"/>
      <c r="W184" s="220"/>
      <c r="X184" s="220"/>
      <c r="Y184" s="220"/>
      <c r="Z184" s="220"/>
      <c r="AA184" s="220"/>
      <c r="AB184" s="220"/>
      <c r="AC184" s="220"/>
      <c r="AD184" s="220"/>
      <c r="AE184" s="220"/>
      <c r="AF184" s="220"/>
      <c r="AG184" s="220"/>
      <c r="AH184" s="220"/>
      <c r="AJ184" s="219"/>
      <c r="AK184" s="220"/>
      <c r="AL184" s="220"/>
      <c r="AM184" s="220"/>
      <c r="AN184" s="220"/>
      <c r="AO184" s="220"/>
      <c r="AP184" s="220"/>
      <c r="AQ184" s="220"/>
      <c r="AR184" s="220"/>
      <c r="AS184" s="220"/>
      <c r="AT184" s="220"/>
      <c r="AU184" s="220"/>
      <c r="AV184" s="220"/>
      <c r="AW184" s="220"/>
      <c r="AX184" s="220"/>
      <c r="AY184" s="220"/>
      <c r="BA184" s="219"/>
      <c r="BB184" s="220"/>
      <c r="BC184" s="220"/>
      <c r="BD184" s="220"/>
      <c r="BE184" s="220"/>
      <c r="BF184" s="220"/>
      <c r="BG184" s="220"/>
      <c r="BH184" s="220"/>
      <c r="BI184" s="220"/>
      <c r="BJ184" s="220"/>
      <c r="BK184" s="220"/>
      <c r="BL184" s="220"/>
      <c r="BM184" s="220"/>
      <c r="BN184" s="220"/>
    </row>
    <row r="185" spans="1:66" s="206" customFormat="1">
      <c r="A185" s="219"/>
      <c r="B185" s="220"/>
      <c r="C185" s="220"/>
      <c r="D185" s="220"/>
      <c r="E185" s="220"/>
      <c r="F185" s="220"/>
      <c r="G185" s="220"/>
      <c r="H185" s="220"/>
      <c r="I185" s="220"/>
      <c r="J185" s="220"/>
      <c r="K185" s="220"/>
      <c r="L185" s="220"/>
      <c r="M185" s="220"/>
      <c r="N185" s="220"/>
      <c r="O185" s="220"/>
      <c r="P185" s="220"/>
      <c r="Q185" s="220"/>
      <c r="S185" s="232"/>
      <c r="T185" s="220"/>
      <c r="U185" s="220"/>
      <c r="V185" s="220"/>
      <c r="W185" s="220"/>
      <c r="X185" s="220"/>
      <c r="Y185" s="220"/>
      <c r="Z185" s="220"/>
      <c r="AA185" s="220"/>
      <c r="AB185" s="220"/>
      <c r="AC185" s="220"/>
      <c r="AD185" s="220"/>
      <c r="AE185" s="220"/>
      <c r="AF185" s="220"/>
      <c r="AG185" s="220"/>
      <c r="AH185" s="220"/>
      <c r="AJ185" s="219"/>
      <c r="AK185" s="220"/>
      <c r="AL185" s="220"/>
      <c r="AM185" s="220"/>
      <c r="AN185" s="220"/>
      <c r="AO185" s="220"/>
      <c r="AP185" s="220"/>
      <c r="AQ185" s="220"/>
      <c r="AR185" s="220"/>
      <c r="AS185" s="220"/>
      <c r="AT185" s="220"/>
      <c r="AU185" s="220"/>
      <c r="AV185" s="220"/>
      <c r="AW185" s="220"/>
      <c r="AX185" s="220"/>
      <c r="AY185" s="220"/>
      <c r="BA185" s="219"/>
      <c r="BB185" s="220"/>
      <c r="BC185" s="220"/>
      <c r="BD185" s="220"/>
      <c r="BE185" s="220"/>
      <c r="BF185" s="220"/>
      <c r="BG185" s="220"/>
      <c r="BH185" s="220"/>
      <c r="BI185" s="220"/>
      <c r="BJ185" s="220"/>
      <c r="BK185" s="220"/>
      <c r="BL185" s="220"/>
      <c r="BM185" s="220"/>
      <c r="BN185" s="220"/>
    </row>
    <row r="186" spans="1:66" s="206" customFormat="1">
      <c r="A186" s="219"/>
      <c r="B186" s="220"/>
      <c r="C186" s="220"/>
      <c r="D186" s="220"/>
      <c r="E186" s="220"/>
      <c r="F186" s="220"/>
      <c r="G186" s="220"/>
      <c r="H186" s="220"/>
      <c r="I186" s="220"/>
      <c r="J186" s="220"/>
      <c r="K186" s="220"/>
      <c r="L186" s="220"/>
      <c r="M186" s="220"/>
      <c r="N186" s="220"/>
      <c r="O186" s="220"/>
      <c r="P186" s="220"/>
      <c r="Q186" s="220"/>
      <c r="S186" s="232"/>
      <c r="T186" s="220"/>
      <c r="U186" s="220"/>
      <c r="V186" s="220"/>
      <c r="W186" s="220"/>
      <c r="X186" s="220"/>
      <c r="Y186" s="220"/>
      <c r="Z186" s="220"/>
      <c r="AA186" s="220"/>
      <c r="AB186" s="220"/>
      <c r="AC186" s="220"/>
      <c r="AD186" s="220"/>
      <c r="AE186" s="220"/>
      <c r="AF186" s="220"/>
      <c r="AG186" s="220"/>
      <c r="AH186" s="220"/>
      <c r="AJ186" s="219"/>
      <c r="AK186" s="220"/>
      <c r="AL186" s="220"/>
      <c r="AM186" s="220"/>
      <c r="AN186" s="220"/>
      <c r="AO186" s="220"/>
      <c r="AP186" s="220"/>
      <c r="AQ186" s="220"/>
      <c r="AR186" s="220"/>
      <c r="AS186" s="220"/>
      <c r="AT186" s="220"/>
      <c r="AU186" s="220"/>
      <c r="AV186" s="220"/>
      <c r="AW186" s="220"/>
      <c r="AX186" s="220"/>
      <c r="AY186" s="220"/>
      <c r="BA186" s="219"/>
      <c r="BB186" s="220"/>
      <c r="BC186" s="220"/>
      <c r="BD186" s="220"/>
      <c r="BE186" s="220"/>
      <c r="BF186" s="220"/>
      <c r="BG186" s="220"/>
      <c r="BH186" s="220"/>
      <c r="BI186" s="220"/>
      <c r="BJ186" s="220"/>
      <c r="BK186" s="220"/>
      <c r="BL186" s="220"/>
      <c r="BM186" s="220"/>
      <c r="BN186" s="220"/>
    </row>
    <row r="187" spans="1:66" s="206" customFormat="1">
      <c r="A187" s="219"/>
      <c r="B187" s="220"/>
      <c r="C187" s="220"/>
      <c r="D187" s="220"/>
      <c r="E187" s="220"/>
      <c r="F187" s="220"/>
      <c r="G187" s="220"/>
      <c r="H187" s="220"/>
      <c r="I187" s="220"/>
      <c r="J187" s="220"/>
      <c r="K187" s="220"/>
      <c r="L187" s="220"/>
      <c r="M187" s="220"/>
      <c r="N187" s="220"/>
      <c r="O187" s="220"/>
      <c r="P187" s="220"/>
      <c r="Q187" s="220"/>
      <c r="S187" s="232"/>
      <c r="T187" s="220"/>
      <c r="U187" s="220"/>
      <c r="V187" s="220"/>
      <c r="W187" s="220"/>
      <c r="X187" s="220"/>
      <c r="Y187" s="220"/>
      <c r="Z187" s="220"/>
      <c r="AA187" s="220"/>
      <c r="AB187" s="220"/>
      <c r="AC187" s="220"/>
      <c r="AD187" s="220"/>
      <c r="AE187" s="220"/>
      <c r="AF187" s="220"/>
      <c r="AG187" s="220"/>
      <c r="AH187" s="220"/>
      <c r="AJ187" s="219"/>
      <c r="AK187" s="220"/>
      <c r="AL187" s="220"/>
      <c r="AM187" s="220"/>
      <c r="AN187" s="220"/>
      <c r="AO187" s="220"/>
      <c r="AP187" s="220"/>
      <c r="AQ187" s="220"/>
      <c r="AR187" s="220"/>
      <c r="AS187" s="220"/>
      <c r="AT187" s="220"/>
      <c r="AU187" s="220"/>
      <c r="AV187" s="220"/>
      <c r="AW187" s="220"/>
      <c r="AX187" s="220"/>
      <c r="AY187" s="220"/>
      <c r="BA187" s="219"/>
      <c r="BB187" s="220"/>
      <c r="BC187" s="220"/>
      <c r="BD187" s="220"/>
      <c r="BE187" s="220"/>
      <c r="BF187" s="220"/>
      <c r="BG187" s="220"/>
      <c r="BH187" s="220"/>
      <c r="BI187" s="220"/>
      <c r="BJ187" s="220"/>
      <c r="BK187" s="220"/>
      <c r="BL187" s="220"/>
      <c r="BM187" s="220"/>
      <c r="BN187" s="220"/>
    </row>
    <row r="188" spans="1:66" s="206" customFormat="1">
      <c r="A188" s="219"/>
      <c r="B188" s="220"/>
      <c r="C188" s="220"/>
      <c r="D188" s="220"/>
      <c r="E188" s="220"/>
      <c r="F188" s="220"/>
      <c r="G188" s="220"/>
      <c r="H188" s="220"/>
      <c r="I188" s="220"/>
      <c r="J188" s="220"/>
      <c r="K188" s="220"/>
      <c r="L188" s="220"/>
      <c r="M188" s="220"/>
      <c r="N188" s="220"/>
      <c r="O188" s="220"/>
      <c r="P188" s="220"/>
      <c r="Q188" s="220"/>
      <c r="S188" s="232"/>
      <c r="T188" s="220"/>
      <c r="U188" s="220"/>
      <c r="V188" s="220"/>
      <c r="W188" s="220"/>
      <c r="X188" s="220"/>
      <c r="Y188" s="220"/>
      <c r="Z188" s="220"/>
      <c r="AA188" s="220"/>
      <c r="AB188" s="220"/>
      <c r="AC188" s="220"/>
      <c r="AD188" s="220"/>
      <c r="AE188" s="220"/>
      <c r="AF188" s="220"/>
      <c r="AG188" s="220"/>
      <c r="AH188" s="220"/>
      <c r="AJ188" s="219"/>
      <c r="AK188" s="220"/>
      <c r="AL188" s="220"/>
      <c r="AM188" s="220"/>
      <c r="AN188" s="220"/>
      <c r="AO188" s="220"/>
      <c r="AP188" s="220"/>
      <c r="AQ188" s="220"/>
      <c r="AR188" s="220"/>
      <c r="AS188" s="220"/>
      <c r="AT188" s="220"/>
      <c r="AU188" s="220"/>
      <c r="AV188" s="220"/>
      <c r="AW188" s="220"/>
      <c r="AX188" s="220"/>
      <c r="AY188" s="220"/>
      <c r="BA188" s="219"/>
      <c r="BB188" s="220"/>
      <c r="BC188" s="220"/>
      <c r="BD188" s="220"/>
      <c r="BE188" s="220"/>
      <c r="BF188" s="220"/>
      <c r="BG188" s="220"/>
      <c r="BH188" s="220"/>
      <c r="BI188" s="220"/>
      <c r="BJ188" s="220"/>
      <c r="BK188" s="220"/>
      <c r="BL188" s="220"/>
      <c r="BM188" s="220"/>
      <c r="BN188" s="220"/>
    </row>
    <row r="189" spans="1:66" s="206" customFormat="1">
      <c r="A189" s="219"/>
      <c r="B189" s="220"/>
      <c r="C189" s="220"/>
      <c r="D189" s="220"/>
      <c r="E189" s="220"/>
      <c r="F189" s="220"/>
      <c r="G189" s="220"/>
      <c r="H189" s="220"/>
      <c r="I189" s="220"/>
      <c r="J189" s="220"/>
      <c r="K189" s="220"/>
      <c r="L189" s="220"/>
      <c r="M189" s="220"/>
      <c r="N189" s="220"/>
      <c r="O189" s="220"/>
      <c r="P189" s="220"/>
      <c r="Q189" s="220"/>
      <c r="S189" s="232"/>
      <c r="T189" s="220"/>
      <c r="U189" s="220"/>
      <c r="V189" s="220"/>
      <c r="W189" s="220"/>
      <c r="X189" s="220"/>
      <c r="Y189" s="220"/>
      <c r="Z189" s="220"/>
      <c r="AA189" s="220"/>
      <c r="AB189" s="220"/>
      <c r="AC189" s="220"/>
      <c r="AD189" s="220"/>
      <c r="AE189" s="220"/>
      <c r="AF189" s="220"/>
      <c r="AG189" s="220"/>
      <c r="AH189" s="220"/>
      <c r="AJ189" s="219"/>
      <c r="AK189" s="220"/>
      <c r="AL189" s="220"/>
      <c r="AM189" s="220"/>
      <c r="AN189" s="220"/>
      <c r="AO189" s="220"/>
      <c r="AP189" s="220"/>
      <c r="AQ189" s="220"/>
      <c r="AR189" s="220"/>
      <c r="AS189" s="220"/>
      <c r="AT189" s="220"/>
      <c r="AU189" s="220"/>
      <c r="AV189" s="220"/>
      <c r="AW189" s="220"/>
      <c r="AX189" s="220"/>
      <c r="AY189" s="220"/>
      <c r="BA189" s="219"/>
      <c r="BB189" s="220"/>
      <c r="BC189" s="220"/>
      <c r="BD189" s="220"/>
      <c r="BE189" s="220"/>
      <c r="BF189" s="220"/>
      <c r="BG189" s="220"/>
      <c r="BH189" s="220"/>
      <c r="BI189" s="220"/>
      <c r="BJ189" s="220"/>
      <c r="BK189" s="220"/>
      <c r="BL189" s="220"/>
      <c r="BM189" s="220"/>
      <c r="BN189" s="220"/>
    </row>
    <row r="190" spans="1:66" s="206" customFormat="1">
      <c r="A190" s="219"/>
      <c r="B190" s="220"/>
      <c r="C190" s="220"/>
      <c r="D190" s="220"/>
      <c r="E190" s="220"/>
      <c r="F190" s="220"/>
      <c r="G190" s="220"/>
      <c r="H190" s="220"/>
      <c r="I190" s="220"/>
      <c r="J190" s="220"/>
      <c r="K190" s="220"/>
      <c r="L190" s="220"/>
      <c r="M190" s="220"/>
      <c r="N190" s="220"/>
      <c r="O190" s="220"/>
      <c r="P190" s="220"/>
      <c r="Q190" s="220"/>
      <c r="S190" s="232"/>
      <c r="T190" s="220"/>
      <c r="U190" s="220"/>
      <c r="V190" s="220"/>
      <c r="W190" s="220"/>
      <c r="X190" s="220"/>
      <c r="Y190" s="220"/>
      <c r="Z190" s="220"/>
      <c r="AA190" s="220"/>
      <c r="AB190" s="220"/>
      <c r="AC190" s="220"/>
      <c r="AD190" s="220"/>
      <c r="AE190" s="220"/>
      <c r="AF190" s="220"/>
      <c r="AG190" s="220"/>
      <c r="AH190" s="220"/>
      <c r="AJ190" s="219"/>
      <c r="AK190" s="220"/>
      <c r="AL190" s="220"/>
      <c r="AM190" s="220"/>
      <c r="AN190" s="220"/>
      <c r="AO190" s="220"/>
      <c r="AP190" s="220"/>
      <c r="AQ190" s="220"/>
      <c r="AR190" s="220"/>
      <c r="AS190" s="220"/>
      <c r="AT190" s="220"/>
      <c r="AU190" s="220"/>
      <c r="AV190" s="220"/>
      <c r="AW190" s="220"/>
      <c r="AX190" s="220"/>
      <c r="AY190" s="220"/>
      <c r="BA190" s="219"/>
      <c r="BB190" s="220"/>
      <c r="BC190" s="220"/>
      <c r="BD190" s="220"/>
      <c r="BE190" s="220"/>
      <c r="BF190" s="220"/>
      <c r="BG190" s="220"/>
      <c r="BH190" s="220"/>
      <c r="BI190" s="220"/>
      <c r="BJ190" s="220"/>
      <c r="BK190" s="220"/>
      <c r="BL190" s="220"/>
      <c r="BM190" s="220"/>
      <c r="BN190" s="220"/>
    </row>
    <row r="191" spans="1:66" s="206" customFormat="1">
      <c r="A191" s="219"/>
      <c r="B191" s="220"/>
      <c r="C191" s="220"/>
      <c r="D191" s="220"/>
      <c r="E191" s="220"/>
      <c r="F191" s="220"/>
      <c r="G191" s="220"/>
      <c r="H191" s="220"/>
      <c r="I191" s="220"/>
      <c r="J191" s="220"/>
      <c r="K191" s="220"/>
      <c r="L191" s="220"/>
      <c r="M191" s="220"/>
      <c r="N191" s="220"/>
      <c r="O191" s="220"/>
      <c r="P191" s="220"/>
      <c r="Q191" s="220"/>
      <c r="S191" s="232"/>
      <c r="T191" s="220"/>
      <c r="U191" s="220"/>
      <c r="V191" s="220"/>
      <c r="W191" s="220"/>
      <c r="X191" s="220"/>
      <c r="Y191" s="220"/>
      <c r="Z191" s="220"/>
      <c r="AA191" s="220"/>
      <c r="AB191" s="220"/>
      <c r="AC191" s="220"/>
      <c r="AD191" s="220"/>
      <c r="AE191" s="220"/>
      <c r="AF191" s="220"/>
      <c r="AG191" s="220"/>
      <c r="AH191" s="220"/>
      <c r="AJ191" s="219"/>
      <c r="AK191" s="220"/>
      <c r="AL191" s="220"/>
      <c r="AM191" s="220"/>
      <c r="AN191" s="220"/>
      <c r="AO191" s="220"/>
      <c r="AP191" s="220"/>
      <c r="AQ191" s="220"/>
      <c r="AR191" s="220"/>
      <c r="AS191" s="220"/>
      <c r="AT191" s="220"/>
      <c r="AU191" s="220"/>
      <c r="AV191" s="220"/>
      <c r="AW191" s="220"/>
      <c r="AX191" s="220"/>
      <c r="AY191" s="220"/>
      <c r="BA191" s="219"/>
      <c r="BB191" s="220"/>
      <c r="BC191" s="220"/>
      <c r="BD191" s="220"/>
      <c r="BE191" s="220"/>
      <c r="BF191" s="220"/>
      <c r="BG191" s="220"/>
      <c r="BH191" s="220"/>
      <c r="BI191" s="220"/>
      <c r="BJ191" s="220"/>
      <c r="BK191" s="220"/>
      <c r="BL191" s="220"/>
      <c r="BM191" s="220"/>
      <c r="BN191" s="220"/>
    </row>
    <row r="192" spans="1:66" s="206" customFormat="1">
      <c r="A192" s="219"/>
      <c r="B192" s="220"/>
      <c r="C192" s="220"/>
      <c r="D192" s="220"/>
      <c r="E192" s="220"/>
      <c r="F192" s="220"/>
      <c r="G192" s="220"/>
      <c r="H192" s="220"/>
      <c r="I192" s="220"/>
      <c r="J192" s="220"/>
      <c r="K192" s="220"/>
      <c r="L192" s="220"/>
      <c r="M192" s="220"/>
      <c r="N192" s="220"/>
      <c r="O192" s="220"/>
      <c r="P192" s="220"/>
      <c r="Q192" s="220"/>
      <c r="S192" s="232"/>
      <c r="T192" s="220"/>
      <c r="U192" s="220"/>
      <c r="V192" s="220"/>
      <c r="W192" s="220"/>
      <c r="X192" s="220"/>
      <c r="Y192" s="220"/>
      <c r="Z192" s="220"/>
      <c r="AA192" s="220"/>
      <c r="AB192" s="220"/>
      <c r="AC192" s="220"/>
      <c r="AD192" s="220"/>
      <c r="AE192" s="220"/>
      <c r="AF192" s="220"/>
      <c r="AG192" s="220"/>
      <c r="AH192" s="220"/>
      <c r="AJ192" s="219"/>
      <c r="AK192" s="220"/>
      <c r="AL192" s="220"/>
      <c r="AM192" s="220"/>
      <c r="AN192" s="220"/>
      <c r="AO192" s="220"/>
      <c r="AP192" s="220"/>
      <c r="AQ192" s="220"/>
      <c r="AR192" s="220"/>
      <c r="AS192" s="220"/>
      <c r="AT192" s="220"/>
      <c r="AU192" s="220"/>
      <c r="AV192" s="220"/>
      <c r="AW192" s="220"/>
      <c r="AX192" s="220"/>
      <c r="AY192" s="220"/>
      <c r="BA192" s="219"/>
      <c r="BB192" s="220"/>
      <c r="BC192" s="220"/>
      <c r="BD192" s="220"/>
      <c r="BE192" s="220"/>
      <c r="BF192" s="220"/>
      <c r="BG192" s="220"/>
      <c r="BH192" s="220"/>
      <c r="BI192" s="220"/>
      <c r="BJ192" s="220"/>
      <c r="BK192" s="220"/>
      <c r="BL192" s="220"/>
      <c r="BM192" s="220"/>
      <c r="BN192" s="220"/>
    </row>
    <row r="193" spans="1:66" s="206" customFormat="1">
      <c r="A193" s="219"/>
      <c r="B193" s="220"/>
      <c r="C193" s="220"/>
      <c r="D193" s="220"/>
      <c r="E193" s="220"/>
      <c r="F193" s="220"/>
      <c r="G193" s="220"/>
      <c r="H193" s="220"/>
      <c r="I193" s="220"/>
      <c r="J193" s="220"/>
      <c r="K193" s="220"/>
      <c r="L193" s="220"/>
      <c r="M193" s="220"/>
      <c r="N193" s="220"/>
      <c r="O193" s="220"/>
      <c r="P193" s="220"/>
      <c r="Q193" s="220"/>
      <c r="S193" s="232"/>
      <c r="T193" s="220"/>
      <c r="U193" s="220"/>
      <c r="V193" s="220"/>
      <c r="W193" s="220"/>
      <c r="X193" s="220"/>
      <c r="Y193" s="220"/>
      <c r="Z193" s="220"/>
      <c r="AA193" s="220"/>
      <c r="AB193" s="220"/>
      <c r="AC193" s="220"/>
      <c r="AD193" s="220"/>
      <c r="AE193" s="220"/>
      <c r="AF193" s="220"/>
      <c r="AG193" s="220"/>
      <c r="AH193" s="220"/>
      <c r="AJ193" s="219"/>
      <c r="AK193" s="220"/>
      <c r="AL193" s="220"/>
      <c r="AM193" s="220"/>
      <c r="AN193" s="220"/>
      <c r="AO193" s="220"/>
      <c r="AP193" s="220"/>
      <c r="AQ193" s="220"/>
      <c r="AR193" s="220"/>
      <c r="AS193" s="220"/>
      <c r="AT193" s="220"/>
      <c r="AU193" s="220"/>
      <c r="AV193" s="220"/>
      <c r="AW193" s="220"/>
      <c r="AX193" s="220"/>
      <c r="AY193" s="220"/>
      <c r="BA193" s="219"/>
      <c r="BB193" s="220"/>
      <c r="BC193" s="220"/>
      <c r="BD193" s="220"/>
      <c r="BE193" s="220"/>
      <c r="BF193" s="220"/>
      <c r="BG193" s="220"/>
      <c r="BH193" s="220"/>
      <c r="BI193" s="220"/>
      <c r="BJ193" s="220"/>
      <c r="BK193" s="220"/>
      <c r="BL193" s="220"/>
      <c r="BM193" s="220"/>
      <c r="BN193" s="220"/>
    </row>
    <row r="194" spans="1:66" s="206" customFormat="1">
      <c r="A194" s="219"/>
      <c r="B194" s="220"/>
      <c r="C194" s="220"/>
      <c r="D194" s="220"/>
      <c r="E194" s="220"/>
      <c r="F194" s="220"/>
      <c r="G194" s="220"/>
      <c r="H194" s="220"/>
      <c r="I194" s="220"/>
      <c r="J194" s="220"/>
      <c r="K194" s="220"/>
      <c r="L194" s="220"/>
      <c r="M194" s="220"/>
      <c r="N194" s="220"/>
      <c r="O194" s="220"/>
      <c r="P194" s="220"/>
      <c r="Q194" s="220"/>
      <c r="S194" s="232"/>
      <c r="T194" s="220"/>
      <c r="U194" s="220"/>
      <c r="V194" s="220"/>
      <c r="W194" s="220"/>
      <c r="X194" s="220"/>
      <c r="Y194" s="220"/>
      <c r="Z194" s="220"/>
      <c r="AA194" s="220"/>
      <c r="AB194" s="220"/>
      <c r="AC194" s="220"/>
      <c r="AD194" s="220"/>
      <c r="AE194" s="220"/>
      <c r="AF194" s="220"/>
      <c r="AG194" s="220"/>
      <c r="AH194" s="220"/>
      <c r="AJ194" s="219"/>
      <c r="AK194" s="220"/>
      <c r="AL194" s="220"/>
      <c r="AM194" s="220"/>
      <c r="AN194" s="220"/>
      <c r="AO194" s="220"/>
      <c r="AP194" s="220"/>
      <c r="AQ194" s="220"/>
      <c r="AR194" s="220"/>
      <c r="AS194" s="220"/>
      <c r="AT194" s="220"/>
      <c r="AU194" s="220"/>
      <c r="AV194" s="220"/>
      <c r="AW194" s="220"/>
      <c r="AX194" s="220"/>
      <c r="AY194" s="220"/>
      <c r="BA194" s="219"/>
      <c r="BB194" s="220"/>
      <c r="BC194" s="220"/>
      <c r="BD194" s="220"/>
      <c r="BE194" s="220"/>
      <c r="BF194" s="220"/>
      <c r="BG194" s="220"/>
      <c r="BH194" s="220"/>
      <c r="BI194" s="220"/>
      <c r="BJ194" s="220"/>
      <c r="BK194" s="220"/>
      <c r="BL194" s="220"/>
      <c r="BM194" s="220"/>
      <c r="BN194" s="220"/>
    </row>
    <row r="195" spans="1:66" s="206" customFormat="1">
      <c r="A195" s="219"/>
      <c r="B195" s="220"/>
      <c r="C195" s="220"/>
      <c r="D195" s="220"/>
      <c r="E195" s="220"/>
      <c r="F195" s="220"/>
      <c r="G195" s="220"/>
      <c r="H195" s="220"/>
      <c r="I195" s="220"/>
      <c r="J195" s="220"/>
      <c r="K195" s="220"/>
      <c r="L195" s="220"/>
      <c r="M195" s="220"/>
      <c r="N195" s="220"/>
      <c r="O195" s="220"/>
      <c r="P195" s="220"/>
      <c r="Q195" s="220"/>
      <c r="S195" s="232"/>
      <c r="T195" s="220"/>
      <c r="U195" s="220"/>
      <c r="V195" s="220"/>
      <c r="W195" s="220"/>
      <c r="X195" s="220"/>
      <c r="Y195" s="220"/>
      <c r="Z195" s="220"/>
      <c r="AA195" s="220"/>
      <c r="AB195" s="220"/>
      <c r="AC195" s="220"/>
      <c r="AD195" s="220"/>
      <c r="AE195" s="220"/>
      <c r="AF195" s="220"/>
      <c r="AG195" s="220"/>
      <c r="AH195" s="220"/>
      <c r="AJ195" s="219"/>
      <c r="AK195" s="220"/>
      <c r="AL195" s="220"/>
      <c r="AM195" s="220"/>
      <c r="AN195" s="220"/>
      <c r="AO195" s="220"/>
      <c r="AP195" s="220"/>
      <c r="AQ195" s="220"/>
      <c r="AR195" s="220"/>
      <c r="AS195" s="220"/>
      <c r="AT195" s="220"/>
      <c r="AU195" s="220"/>
      <c r="AV195" s="220"/>
      <c r="AW195" s="220"/>
      <c r="AX195" s="220"/>
      <c r="AY195" s="220"/>
      <c r="BA195" s="219"/>
      <c r="BB195" s="220"/>
      <c r="BC195" s="220"/>
      <c r="BD195" s="220"/>
      <c r="BE195" s="220"/>
      <c r="BF195" s="220"/>
      <c r="BG195" s="220"/>
      <c r="BH195" s="220"/>
      <c r="BI195" s="220"/>
      <c r="BJ195" s="220"/>
      <c r="BK195" s="220"/>
      <c r="BL195" s="220"/>
      <c r="BM195" s="220"/>
      <c r="BN195" s="220"/>
    </row>
    <row r="196" spans="1:66" s="206" customFormat="1">
      <c r="A196" s="219"/>
      <c r="B196" s="220"/>
      <c r="C196" s="220"/>
      <c r="D196" s="220"/>
      <c r="E196" s="220"/>
      <c r="F196" s="220"/>
      <c r="G196" s="220"/>
      <c r="H196" s="220"/>
      <c r="I196" s="220"/>
      <c r="J196" s="220"/>
      <c r="K196" s="220"/>
      <c r="L196" s="220"/>
      <c r="M196" s="220"/>
      <c r="N196" s="220"/>
      <c r="O196" s="220"/>
      <c r="P196" s="220"/>
      <c r="Q196" s="220"/>
      <c r="S196" s="232"/>
      <c r="T196" s="220"/>
      <c r="U196" s="220"/>
      <c r="V196" s="220"/>
      <c r="W196" s="220"/>
      <c r="X196" s="220"/>
      <c r="Y196" s="220"/>
      <c r="Z196" s="220"/>
      <c r="AA196" s="220"/>
      <c r="AB196" s="220"/>
      <c r="AC196" s="220"/>
      <c r="AD196" s="220"/>
      <c r="AE196" s="220"/>
      <c r="AF196" s="220"/>
      <c r="AG196" s="220"/>
      <c r="AH196" s="220"/>
      <c r="AJ196" s="219"/>
      <c r="AK196" s="220"/>
      <c r="AL196" s="220"/>
      <c r="AM196" s="220"/>
      <c r="AN196" s="220"/>
      <c r="AO196" s="220"/>
      <c r="AP196" s="220"/>
      <c r="AQ196" s="220"/>
      <c r="AR196" s="220"/>
      <c r="AS196" s="220"/>
      <c r="AT196" s="220"/>
      <c r="AU196" s="220"/>
      <c r="AV196" s="220"/>
      <c r="AW196" s="220"/>
      <c r="AX196" s="220"/>
      <c r="AY196" s="220"/>
      <c r="BA196" s="219"/>
      <c r="BB196" s="220"/>
      <c r="BC196" s="220"/>
      <c r="BD196" s="220"/>
      <c r="BE196" s="220"/>
      <c r="BF196" s="220"/>
      <c r="BG196" s="220"/>
      <c r="BH196" s="220"/>
      <c r="BI196" s="220"/>
      <c r="BJ196" s="220"/>
      <c r="BK196" s="220"/>
      <c r="BL196" s="220"/>
      <c r="BM196" s="220"/>
      <c r="BN196" s="220"/>
    </row>
    <row r="197" spans="1:66" s="206" customFormat="1">
      <c r="A197" s="219"/>
      <c r="B197" s="220"/>
      <c r="C197" s="220"/>
      <c r="D197" s="220"/>
      <c r="E197" s="220"/>
      <c r="F197" s="220"/>
      <c r="G197" s="220"/>
      <c r="H197" s="220"/>
      <c r="I197" s="220"/>
      <c r="J197" s="220"/>
      <c r="K197" s="220"/>
      <c r="L197" s="220"/>
      <c r="M197" s="220"/>
      <c r="N197" s="220"/>
      <c r="O197" s="220"/>
      <c r="P197" s="220"/>
      <c r="Q197" s="220"/>
      <c r="S197" s="232"/>
      <c r="T197" s="220"/>
      <c r="U197" s="220"/>
      <c r="V197" s="220"/>
      <c r="W197" s="220"/>
      <c r="X197" s="220"/>
      <c r="Y197" s="220"/>
      <c r="Z197" s="220"/>
      <c r="AA197" s="220"/>
      <c r="AB197" s="220"/>
      <c r="AC197" s="220"/>
      <c r="AD197" s="220"/>
      <c r="AE197" s="220"/>
      <c r="AF197" s="220"/>
      <c r="AG197" s="220"/>
      <c r="AH197" s="220"/>
      <c r="AJ197" s="219"/>
      <c r="AK197" s="220"/>
      <c r="AL197" s="220"/>
      <c r="AM197" s="220"/>
      <c r="AN197" s="220"/>
      <c r="AO197" s="220"/>
      <c r="AP197" s="220"/>
      <c r="AQ197" s="220"/>
      <c r="AR197" s="220"/>
      <c r="AS197" s="220"/>
      <c r="AT197" s="220"/>
      <c r="AU197" s="220"/>
      <c r="AV197" s="220"/>
      <c r="AW197" s="220"/>
      <c r="AX197" s="220"/>
      <c r="AY197" s="220"/>
      <c r="BA197" s="219"/>
      <c r="BB197" s="220"/>
      <c r="BC197" s="220"/>
      <c r="BD197" s="220"/>
      <c r="BE197" s="220"/>
      <c r="BF197" s="220"/>
      <c r="BG197" s="220"/>
      <c r="BH197" s="220"/>
      <c r="BI197" s="220"/>
      <c r="BJ197" s="220"/>
      <c r="BK197" s="220"/>
      <c r="BL197" s="220"/>
      <c r="BM197" s="220"/>
      <c r="BN197" s="220"/>
    </row>
    <row r="198" spans="1:66" s="206" customFormat="1">
      <c r="A198" s="219"/>
      <c r="B198" s="220"/>
      <c r="C198" s="220"/>
      <c r="D198" s="220"/>
      <c r="E198" s="220"/>
      <c r="F198" s="220"/>
      <c r="G198" s="220"/>
      <c r="H198" s="220"/>
      <c r="I198" s="220"/>
      <c r="J198" s="220"/>
      <c r="K198" s="220"/>
      <c r="L198" s="220"/>
      <c r="M198" s="220"/>
      <c r="N198" s="220"/>
      <c r="O198" s="220"/>
      <c r="P198" s="220"/>
      <c r="Q198" s="220"/>
      <c r="S198" s="232"/>
      <c r="T198" s="220"/>
      <c r="U198" s="220"/>
      <c r="V198" s="220"/>
      <c r="W198" s="220"/>
      <c r="X198" s="220"/>
      <c r="Y198" s="220"/>
      <c r="Z198" s="220"/>
      <c r="AA198" s="220"/>
      <c r="AB198" s="220"/>
      <c r="AC198" s="220"/>
      <c r="AD198" s="220"/>
      <c r="AE198" s="220"/>
      <c r="AF198" s="220"/>
      <c r="AG198" s="220"/>
      <c r="AH198" s="220"/>
      <c r="AJ198" s="219"/>
      <c r="AK198" s="220"/>
      <c r="AL198" s="220"/>
      <c r="AM198" s="220"/>
      <c r="AN198" s="220"/>
      <c r="AO198" s="220"/>
      <c r="AP198" s="220"/>
      <c r="AQ198" s="220"/>
      <c r="AR198" s="220"/>
      <c r="AS198" s="220"/>
      <c r="AT198" s="220"/>
      <c r="AU198" s="220"/>
      <c r="AV198" s="220"/>
      <c r="AW198" s="220"/>
      <c r="AX198" s="220"/>
      <c r="AY198" s="220"/>
      <c r="BA198" s="219"/>
      <c r="BB198" s="220"/>
      <c r="BC198" s="220"/>
      <c r="BD198" s="220"/>
      <c r="BE198" s="220"/>
      <c r="BF198" s="220"/>
      <c r="BG198" s="220"/>
      <c r="BH198" s="220"/>
      <c r="BI198" s="220"/>
      <c r="BJ198" s="220"/>
      <c r="BK198" s="220"/>
      <c r="BL198" s="220"/>
      <c r="BM198" s="220"/>
      <c r="BN198" s="220"/>
    </row>
    <row r="199" spans="1:66" s="206" customFormat="1">
      <c r="A199" s="219"/>
      <c r="B199" s="220"/>
      <c r="C199" s="220"/>
      <c r="D199" s="220"/>
      <c r="E199" s="220"/>
      <c r="F199" s="220"/>
      <c r="G199" s="220"/>
      <c r="H199" s="220"/>
      <c r="I199" s="220"/>
      <c r="J199" s="220"/>
      <c r="K199" s="220"/>
      <c r="L199" s="220"/>
      <c r="M199" s="220"/>
      <c r="N199" s="220"/>
      <c r="O199" s="220"/>
      <c r="P199" s="220"/>
      <c r="Q199" s="220"/>
      <c r="S199" s="232"/>
      <c r="T199" s="220"/>
      <c r="U199" s="220"/>
      <c r="V199" s="220"/>
      <c r="W199" s="220"/>
      <c r="X199" s="220"/>
      <c r="Y199" s="220"/>
      <c r="Z199" s="220"/>
      <c r="AA199" s="220"/>
      <c r="AB199" s="220"/>
      <c r="AC199" s="220"/>
      <c r="AD199" s="220"/>
      <c r="AE199" s="220"/>
      <c r="AF199" s="220"/>
      <c r="AG199" s="220"/>
      <c r="AH199" s="220"/>
      <c r="AJ199" s="219"/>
      <c r="AK199" s="220"/>
      <c r="AL199" s="220"/>
      <c r="AM199" s="220"/>
      <c r="AN199" s="220"/>
      <c r="AO199" s="220"/>
      <c r="AP199" s="220"/>
      <c r="AQ199" s="220"/>
      <c r="AR199" s="220"/>
      <c r="AS199" s="220"/>
      <c r="AT199" s="220"/>
      <c r="AU199" s="220"/>
      <c r="AV199" s="220"/>
      <c r="AW199" s="220"/>
      <c r="AX199" s="220"/>
      <c r="AY199" s="220"/>
      <c r="BA199" s="219"/>
      <c r="BB199" s="220"/>
      <c r="BC199" s="220"/>
      <c r="BD199" s="220"/>
      <c r="BE199" s="220"/>
      <c r="BF199" s="220"/>
      <c r="BG199" s="220"/>
      <c r="BH199" s="220"/>
      <c r="BI199" s="220"/>
      <c r="BJ199" s="220"/>
      <c r="BK199" s="220"/>
      <c r="BL199" s="220"/>
      <c r="BM199" s="220"/>
      <c r="BN199" s="220"/>
    </row>
    <row r="200" spans="1:66" s="206" customFormat="1">
      <c r="A200" s="219"/>
      <c r="B200" s="220"/>
      <c r="C200" s="220"/>
      <c r="D200" s="220"/>
      <c r="E200" s="220"/>
      <c r="F200" s="220"/>
      <c r="G200" s="220"/>
      <c r="H200" s="220"/>
      <c r="I200" s="220"/>
      <c r="J200" s="220"/>
      <c r="K200" s="220"/>
      <c r="L200" s="220"/>
      <c r="M200" s="220"/>
      <c r="N200" s="220"/>
      <c r="O200" s="220"/>
      <c r="P200" s="220"/>
      <c r="Q200" s="220"/>
      <c r="S200" s="232"/>
      <c r="T200" s="220"/>
      <c r="U200" s="220"/>
      <c r="V200" s="220"/>
      <c r="W200" s="220"/>
      <c r="X200" s="220"/>
      <c r="Y200" s="220"/>
      <c r="Z200" s="220"/>
      <c r="AA200" s="220"/>
      <c r="AB200" s="220"/>
      <c r="AC200" s="220"/>
      <c r="AD200" s="220"/>
      <c r="AE200" s="220"/>
      <c r="AF200" s="220"/>
      <c r="AG200" s="220"/>
      <c r="AH200" s="220"/>
      <c r="AJ200" s="219"/>
      <c r="AK200" s="220"/>
      <c r="AL200" s="220"/>
      <c r="AM200" s="220"/>
      <c r="AN200" s="220"/>
      <c r="AO200" s="220"/>
      <c r="AP200" s="220"/>
      <c r="AQ200" s="220"/>
      <c r="AR200" s="220"/>
      <c r="AS200" s="220"/>
      <c r="AT200" s="220"/>
      <c r="AU200" s="220"/>
      <c r="AV200" s="220"/>
      <c r="AW200" s="220"/>
      <c r="AX200" s="220"/>
      <c r="AY200" s="220"/>
      <c r="BA200" s="219"/>
      <c r="BB200" s="220"/>
      <c r="BC200" s="220"/>
      <c r="BD200" s="220"/>
      <c r="BE200" s="220"/>
      <c r="BF200" s="220"/>
      <c r="BG200" s="220"/>
      <c r="BH200" s="220"/>
      <c r="BI200" s="220"/>
      <c r="BJ200" s="220"/>
      <c r="BK200" s="220"/>
      <c r="BL200" s="220"/>
      <c r="BM200" s="220"/>
      <c r="BN200" s="220"/>
    </row>
    <row r="201" spans="1:66" s="206" customFormat="1">
      <c r="A201" s="219"/>
      <c r="B201" s="220"/>
      <c r="C201" s="220"/>
      <c r="D201" s="220"/>
      <c r="E201" s="220"/>
      <c r="F201" s="220"/>
      <c r="G201" s="220"/>
      <c r="H201" s="220"/>
      <c r="I201" s="220"/>
      <c r="J201" s="220"/>
      <c r="K201" s="220"/>
      <c r="L201" s="220"/>
      <c r="M201" s="220"/>
      <c r="N201" s="220"/>
      <c r="O201" s="220"/>
      <c r="P201" s="220"/>
      <c r="Q201" s="220"/>
      <c r="S201" s="232"/>
      <c r="T201" s="220"/>
      <c r="U201" s="220"/>
      <c r="V201" s="220"/>
      <c r="W201" s="220"/>
      <c r="X201" s="220"/>
      <c r="Y201" s="220"/>
      <c r="Z201" s="220"/>
      <c r="AA201" s="220"/>
      <c r="AB201" s="220"/>
      <c r="AC201" s="220"/>
      <c r="AD201" s="220"/>
      <c r="AE201" s="220"/>
      <c r="AF201" s="220"/>
      <c r="AG201" s="220"/>
      <c r="AH201" s="220"/>
      <c r="AJ201" s="219"/>
      <c r="AK201" s="220"/>
      <c r="AL201" s="220"/>
      <c r="AM201" s="220"/>
      <c r="AN201" s="220"/>
      <c r="AO201" s="220"/>
      <c r="AP201" s="220"/>
      <c r="AQ201" s="220"/>
      <c r="AR201" s="220"/>
      <c r="AS201" s="220"/>
      <c r="AT201" s="220"/>
      <c r="AU201" s="220"/>
      <c r="AV201" s="220"/>
      <c r="AW201" s="220"/>
      <c r="AX201" s="220"/>
      <c r="AY201" s="220"/>
      <c r="BA201" s="219"/>
      <c r="BB201" s="220"/>
      <c r="BC201" s="220"/>
      <c r="BD201" s="220"/>
      <c r="BE201" s="220"/>
      <c r="BF201" s="220"/>
      <c r="BG201" s="220"/>
      <c r="BH201" s="220"/>
      <c r="BI201" s="220"/>
      <c r="BJ201" s="220"/>
      <c r="BK201" s="220"/>
      <c r="BL201" s="220"/>
      <c r="BM201" s="220"/>
      <c r="BN201" s="220"/>
    </row>
    <row r="202" spans="1:66" s="206" customFormat="1">
      <c r="A202" s="219"/>
      <c r="B202" s="220"/>
      <c r="C202" s="220"/>
      <c r="D202" s="220"/>
      <c r="E202" s="220"/>
      <c r="F202" s="220"/>
      <c r="G202" s="220"/>
      <c r="H202" s="220"/>
      <c r="I202" s="220"/>
      <c r="J202" s="220"/>
      <c r="K202" s="220"/>
      <c r="L202" s="220"/>
      <c r="M202" s="220"/>
      <c r="N202" s="220"/>
      <c r="O202" s="220"/>
      <c r="P202" s="220"/>
      <c r="Q202" s="220"/>
      <c r="S202" s="232"/>
      <c r="T202" s="220"/>
      <c r="U202" s="220"/>
      <c r="V202" s="220"/>
      <c r="W202" s="220"/>
      <c r="X202" s="220"/>
      <c r="Y202" s="220"/>
      <c r="Z202" s="220"/>
      <c r="AA202" s="220"/>
      <c r="AB202" s="220"/>
      <c r="AC202" s="220"/>
      <c r="AD202" s="220"/>
      <c r="AE202" s="220"/>
      <c r="AF202" s="220"/>
      <c r="AG202" s="220"/>
      <c r="AH202" s="220"/>
      <c r="AJ202" s="219"/>
      <c r="AK202" s="220"/>
      <c r="AL202" s="220"/>
      <c r="AM202" s="220"/>
      <c r="AN202" s="220"/>
      <c r="AO202" s="220"/>
      <c r="AP202" s="220"/>
      <c r="AQ202" s="220"/>
      <c r="AR202" s="220"/>
      <c r="AS202" s="220"/>
      <c r="AT202" s="220"/>
      <c r="AU202" s="220"/>
      <c r="AV202" s="220"/>
      <c r="AW202" s="220"/>
      <c r="AX202" s="220"/>
      <c r="AY202" s="220"/>
      <c r="BA202" s="219"/>
      <c r="BB202" s="220"/>
      <c r="BC202" s="220"/>
      <c r="BD202" s="220"/>
      <c r="BE202" s="220"/>
      <c r="BF202" s="220"/>
      <c r="BG202" s="220"/>
      <c r="BH202" s="220"/>
      <c r="BI202" s="220"/>
      <c r="BJ202" s="220"/>
      <c r="BK202" s="220"/>
      <c r="BL202" s="220"/>
      <c r="BM202" s="220"/>
      <c r="BN202" s="220"/>
    </row>
    <row r="203" spans="1:66" s="206" customFormat="1">
      <c r="A203" s="219"/>
      <c r="B203" s="220"/>
      <c r="C203" s="220"/>
      <c r="D203" s="220"/>
      <c r="E203" s="220"/>
      <c r="F203" s="220"/>
      <c r="G203" s="220"/>
      <c r="H203" s="220"/>
      <c r="I203" s="220"/>
      <c r="J203" s="220"/>
      <c r="K203" s="220"/>
      <c r="L203" s="220"/>
      <c r="M203" s="220"/>
      <c r="N203" s="220"/>
      <c r="O203" s="220"/>
      <c r="P203" s="220"/>
      <c r="Q203" s="220"/>
      <c r="S203" s="232"/>
      <c r="T203" s="220"/>
      <c r="U203" s="220"/>
      <c r="V203" s="220"/>
      <c r="W203" s="220"/>
      <c r="X203" s="220"/>
      <c r="Y203" s="220"/>
      <c r="Z203" s="220"/>
      <c r="AA203" s="220"/>
      <c r="AB203" s="220"/>
      <c r="AC203" s="220"/>
      <c r="AD203" s="220"/>
      <c r="AE203" s="220"/>
      <c r="AF203" s="220"/>
      <c r="AG203" s="220"/>
      <c r="AH203" s="220"/>
      <c r="AJ203" s="219"/>
      <c r="AK203" s="220"/>
      <c r="AL203" s="220"/>
      <c r="AM203" s="220"/>
      <c r="AN203" s="220"/>
      <c r="AO203" s="220"/>
      <c r="AP203" s="220"/>
      <c r="AQ203" s="220"/>
      <c r="AR203" s="220"/>
      <c r="AS203" s="220"/>
      <c r="AT203" s="220"/>
      <c r="AU203" s="220"/>
      <c r="AV203" s="220"/>
      <c r="AW203" s="220"/>
      <c r="AX203" s="220"/>
      <c r="AY203" s="220"/>
      <c r="BA203" s="219"/>
      <c r="BB203" s="220"/>
      <c r="BC203" s="220"/>
      <c r="BD203" s="220"/>
      <c r="BE203" s="220"/>
      <c r="BF203" s="220"/>
      <c r="BG203" s="220"/>
      <c r="BH203" s="220"/>
      <c r="BI203" s="220"/>
      <c r="BJ203" s="220"/>
      <c r="BK203" s="220"/>
      <c r="BL203" s="220"/>
      <c r="BM203" s="220"/>
      <c r="BN203" s="220"/>
    </row>
    <row r="204" spans="1:66" s="206" customFormat="1">
      <c r="A204" s="219"/>
      <c r="B204" s="220"/>
      <c r="C204" s="220"/>
      <c r="D204" s="220"/>
      <c r="E204" s="220"/>
      <c r="F204" s="220"/>
      <c r="G204" s="220"/>
      <c r="H204" s="220"/>
      <c r="I204" s="220"/>
      <c r="J204" s="220"/>
      <c r="K204" s="220"/>
      <c r="L204" s="220"/>
      <c r="M204" s="220"/>
      <c r="N204" s="220"/>
      <c r="O204" s="220"/>
      <c r="P204" s="220"/>
      <c r="Q204" s="220"/>
      <c r="S204" s="232"/>
      <c r="T204" s="220"/>
      <c r="U204" s="220"/>
      <c r="V204" s="220"/>
      <c r="W204" s="220"/>
      <c r="X204" s="220"/>
      <c r="Y204" s="220"/>
      <c r="Z204" s="220"/>
      <c r="AA204" s="220"/>
      <c r="AB204" s="220"/>
      <c r="AC204" s="220"/>
      <c r="AD204" s="220"/>
      <c r="AE204" s="220"/>
      <c r="AF204" s="220"/>
      <c r="AG204" s="220"/>
      <c r="AH204" s="220"/>
      <c r="AJ204" s="219"/>
      <c r="AK204" s="220"/>
      <c r="AL204" s="220"/>
      <c r="AM204" s="220"/>
      <c r="AN204" s="220"/>
      <c r="AO204" s="220"/>
      <c r="AP204" s="220"/>
      <c r="AQ204" s="220"/>
      <c r="AR204" s="220"/>
      <c r="AS204" s="220"/>
      <c r="AT204" s="220"/>
      <c r="AU204" s="220"/>
      <c r="AV204" s="220"/>
      <c r="AW204" s="220"/>
      <c r="AX204" s="220"/>
      <c r="AY204" s="220"/>
      <c r="BA204" s="219"/>
      <c r="BB204" s="220"/>
      <c r="BC204" s="220"/>
      <c r="BD204" s="220"/>
      <c r="BE204" s="220"/>
      <c r="BF204" s="220"/>
      <c r="BG204" s="220"/>
      <c r="BH204" s="220"/>
      <c r="BI204" s="220"/>
      <c r="BJ204" s="220"/>
      <c r="BK204" s="220"/>
      <c r="BL204" s="220"/>
      <c r="BM204" s="220"/>
      <c r="BN204" s="220"/>
    </row>
    <row r="205" spans="1:66" s="206" customFormat="1">
      <c r="A205" s="219"/>
      <c r="B205" s="220"/>
      <c r="C205" s="220"/>
      <c r="D205" s="220"/>
      <c r="E205" s="220"/>
      <c r="F205" s="220"/>
      <c r="G205" s="220"/>
      <c r="H205" s="220"/>
      <c r="I205" s="220"/>
      <c r="J205" s="220"/>
      <c r="K205" s="220"/>
      <c r="L205" s="220"/>
      <c r="M205" s="220"/>
      <c r="N205" s="220"/>
      <c r="O205" s="220"/>
      <c r="P205" s="220"/>
      <c r="Q205" s="220"/>
      <c r="S205" s="232"/>
      <c r="T205" s="220"/>
      <c r="U205" s="220"/>
      <c r="V205" s="220"/>
      <c r="W205" s="220"/>
      <c r="X205" s="220"/>
      <c r="Y205" s="220"/>
      <c r="Z205" s="220"/>
      <c r="AA205" s="220"/>
      <c r="AB205" s="220"/>
      <c r="AC205" s="220"/>
      <c r="AD205" s="220"/>
      <c r="AE205" s="220"/>
      <c r="AF205" s="220"/>
      <c r="AG205" s="220"/>
      <c r="AH205" s="220"/>
      <c r="AJ205" s="219"/>
      <c r="AK205" s="220"/>
      <c r="AL205" s="220"/>
      <c r="AM205" s="220"/>
      <c r="AN205" s="220"/>
      <c r="AO205" s="220"/>
      <c r="AP205" s="220"/>
      <c r="AQ205" s="220"/>
      <c r="AR205" s="220"/>
      <c r="AS205" s="220"/>
      <c r="AT205" s="220"/>
      <c r="AU205" s="220"/>
      <c r="AV205" s="220"/>
      <c r="AW205" s="220"/>
      <c r="AX205" s="220"/>
      <c r="AY205" s="220"/>
      <c r="BA205" s="219"/>
      <c r="BB205" s="220"/>
      <c r="BC205" s="220"/>
      <c r="BD205" s="220"/>
      <c r="BE205" s="220"/>
      <c r="BF205" s="220"/>
      <c r="BG205" s="220"/>
      <c r="BH205" s="220"/>
      <c r="BI205" s="220"/>
      <c r="BJ205" s="220"/>
      <c r="BK205" s="220"/>
      <c r="BL205" s="220"/>
      <c r="BM205" s="220"/>
      <c r="BN205" s="220"/>
    </row>
    <row r="206" spans="1:66" s="206" customFormat="1">
      <c r="A206" s="219"/>
      <c r="B206" s="220"/>
      <c r="C206" s="220"/>
      <c r="D206" s="220"/>
      <c r="E206" s="220"/>
      <c r="F206" s="220"/>
      <c r="G206" s="220"/>
      <c r="H206" s="220"/>
      <c r="I206" s="220"/>
      <c r="J206" s="220"/>
      <c r="K206" s="220"/>
      <c r="L206" s="220"/>
      <c r="M206" s="220"/>
      <c r="N206" s="220"/>
      <c r="O206" s="220"/>
      <c r="P206" s="220"/>
      <c r="Q206" s="220"/>
      <c r="S206" s="232"/>
      <c r="T206" s="220"/>
      <c r="U206" s="220"/>
      <c r="V206" s="220"/>
      <c r="W206" s="220"/>
      <c r="X206" s="220"/>
      <c r="Y206" s="220"/>
      <c r="Z206" s="220"/>
      <c r="AA206" s="220"/>
      <c r="AB206" s="220"/>
      <c r="AC206" s="220"/>
      <c r="AD206" s="220"/>
      <c r="AE206" s="220"/>
      <c r="AF206" s="220"/>
      <c r="AG206" s="220"/>
      <c r="AH206" s="220"/>
      <c r="AJ206" s="219"/>
      <c r="AK206" s="220"/>
      <c r="AL206" s="220"/>
      <c r="AM206" s="220"/>
      <c r="AN206" s="220"/>
      <c r="AO206" s="220"/>
      <c r="AP206" s="220"/>
      <c r="AQ206" s="220"/>
      <c r="AR206" s="220"/>
      <c r="AS206" s="220"/>
      <c r="AT206" s="220"/>
      <c r="AU206" s="220"/>
      <c r="AV206" s="220"/>
      <c r="AW206" s="220"/>
      <c r="AX206" s="220"/>
      <c r="AY206" s="220"/>
      <c r="BA206" s="219"/>
      <c r="BB206" s="220"/>
      <c r="BC206" s="220"/>
      <c r="BD206" s="220"/>
      <c r="BE206" s="220"/>
      <c r="BF206" s="220"/>
      <c r="BG206" s="220"/>
      <c r="BH206" s="220"/>
      <c r="BI206" s="220"/>
      <c r="BJ206" s="220"/>
      <c r="BK206" s="220"/>
      <c r="BL206" s="220"/>
      <c r="BM206" s="220"/>
      <c r="BN206" s="220"/>
    </row>
    <row r="207" spans="1:66" s="206" customFormat="1">
      <c r="A207" s="219"/>
      <c r="B207" s="220"/>
      <c r="C207" s="220"/>
      <c r="D207" s="220"/>
      <c r="E207" s="220"/>
      <c r="F207" s="220"/>
      <c r="G207" s="220"/>
      <c r="H207" s="220"/>
      <c r="I207" s="220"/>
      <c r="J207" s="220"/>
      <c r="K207" s="220"/>
      <c r="L207" s="220"/>
      <c r="M207" s="220"/>
      <c r="N207" s="220"/>
      <c r="O207" s="220"/>
      <c r="P207" s="220"/>
      <c r="Q207" s="220"/>
      <c r="S207" s="232"/>
      <c r="T207" s="220"/>
      <c r="U207" s="220"/>
      <c r="V207" s="220"/>
      <c r="W207" s="220"/>
      <c r="X207" s="220"/>
      <c r="Y207" s="220"/>
      <c r="Z207" s="220"/>
      <c r="AA207" s="220"/>
      <c r="AB207" s="220"/>
      <c r="AC207" s="220"/>
      <c r="AD207" s="220"/>
      <c r="AE207" s="220"/>
      <c r="AF207" s="220"/>
      <c r="AG207" s="220"/>
      <c r="AH207" s="220"/>
      <c r="AJ207" s="219"/>
      <c r="AK207" s="220"/>
      <c r="AL207" s="220"/>
      <c r="AM207" s="220"/>
      <c r="AN207" s="220"/>
      <c r="AO207" s="220"/>
      <c r="AP207" s="220"/>
      <c r="AQ207" s="220"/>
      <c r="AR207" s="220"/>
      <c r="AS207" s="220"/>
      <c r="AT207" s="220"/>
      <c r="AU207" s="220"/>
      <c r="AV207" s="220"/>
      <c r="AW207" s="220"/>
      <c r="AX207" s="220"/>
      <c r="AY207" s="220"/>
      <c r="BA207" s="219"/>
      <c r="BB207" s="220"/>
      <c r="BC207" s="220"/>
      <c r="BD207" s="220"/>
      <c r="BE207" s="220"/>
      <c r="BF207" s="220"/>
      <c r="BG207" s="220"/>
      <c r="BH207" s="220"/>
      <c r="BI207" s="220"/>
      <c r="BJ207" s="220"/>
      <c r="BK207" s="220"/>
      <c r="BL207" s="220"/>
      <c r="BM207" s="220"/>
      <c r="BN207" s="220"/>
    </row>
    <row r="208" spans="1:66" s="206" customFormat="1">
      <c r="A208" s="219"/>
      <c r="B208" s="220"/>
      <c r="C208" s="220"/>
      <c r="D208" s="220"/>
      <c r="E208" s="220"/>
      <c r="F208" s="220"/>
      <c r="G208" s="220"/>
      <c r="H208" s="220"/>
      <c r="I208" s="220"/>
      <c r="J208" s="220"/>
      <c r="K208" s="220"/>
      <c r="L208" s="220"/>
      <c r="M208" s="220"/>
      <c r="N208" s="220"/>
      <c r="O208" s="220"/>
      <c r="P208" s="220"/>
      <c r="Q208" s="220"/>
      <c r="S208" s="232"/>
      <c r="T208" s="220"/>
      <c r="U208" s="220"/>
      <c r="V208" s="220"/>
      <c r="W208" s="220"/>
      <c r="X208" s="220"/>
      <c r="Y208" s="220"/>
      <c r="Z208" s="220"/>
      <c r="AA208" s="220"/>
      <c r="AB208" s="220"/>
      <c r="AC208" s="220"/>
      <c r="AD208" s="220"/>
      <c r="AE208" s="220"/>
      <c r="AF208" s="220"/>
      <c r="AG208" s="220"/>
      <c r="AH208" s="220"/>
      <c r="AJ208" s="219"/>
      <c r="AK208" s="220"/>
      <c r="AL208" s="220"/>
      <c r="AM208" s="220"/>
      <c r="AN208" s="220"/>
      <c r="AO208" s="220"/>
      <c r="AP208" s="220"/>
      <c r="AQ208" s="220"/>
      <c r="AR208" s="220"/>
      <c r="AS208" s="220"/>
      <c r="AT208" s="220"/>
      <c r="AU208" s="220"/>
      <c r="AV208" s="220"/>
      <c r="AW208" s="220"/>
      <c r="AX208" s="220"/>
      <c r="AY208" s="220"/>
      <c r="BA208" s="219"/>
      <c r="BB208" s="220"/>
      <c r="BC208" s="220"/>
      <c r="BD208" s="220"/>
      <c r="BE208" s="220"/>
      <c r="BF208" s="220"/>
      <c r="BG208" s="220"/>
      <c r="BH208" s="220"/>
      <c r="BI208" s="220"/>
      <c r="BJ208" s="220"/>
      <c r="BK208" s="220"/>
      <c r="BL208" s="220"/>
      <c r="BM208" s="220"/>
      <c r="BN208" s="220"/>
    </row>
    <row r="209" spans="1:66" s="206" customFormat="1">
      <c r="A209" s="219"/>
      <c r="B209" s="220"/>
      <c r="C209" s="220"/>
      <c r="D209" s="220"/>
      <c r="E209" s="220"/>
      <c r="F209" s="220"/>
      <c r="G209" s="220"/>
      <c r="H209" s="220"/>
      <c r="I209" s="220"/>
      <c r="J209" s="220"/>
      <c r="K209" s="220"/>
      <c r="L209" s="220"/>
      <c r="M209" s="220"/>
      <c r="N209" s="220"/>
      <c r="O209" s="220"/>
      <c r="P209" s="220"/>
      <c r="Q209" s="220"/>
      <c r="S209" s="232"/>
      <c r="T209" s="220"/>
      <c r="U209" s="220"/>
      <c r="V209" s="220"/>
      <c r="W209" s="220"/>
      <c r="X209" s="220"/>
      <c r="Y209" s="220"/>
      <c r="Z209" s="220"/>
      <c r="AA209" s="220"/>
      <c r="AB209" s="220"/>
      <c r="AC209" s="220"/>
      <c r="AD209" s="220"/>
      <c r="AE209" s="220"/>
      <c r="AF209" s="220"/>
      <c r="AG209" s="220"/>
      <c r="AH209" s="220"/>
      <c r="AJ209" s="219"/>
      <c r="AK209" s="220"/>
      <c r="AL209" s="220"/>
      <c r="AM209" s="220"/>
      <c r="AN209" s="220"/>
      <c r="AO209" s="220"/>
      <c r="AP209" s="220"/>
      <c r="AQ209" s="220"/>
      <c r="AR209" s="220"/>
      <c r="AS209" s="220"/>
      <c r="AT209" s="220"/>
      <c r="AU209" s="220"/>
      <c r="AV209" s="220"/>
      <c r="AW209" s="220"/>
      <c r="AX209" s="220"/>
      <c r="AY209" s="220"/>
      <c r="BA209" s="219"/>
      <c r="BB209" s="220"/>
      <c r="BC209" s="220"/>
      <c r="BD209" s="220"/>
      <c r="BE209" s="220"/>
      <c r="BF209" s="220"/>
      <c r="BG209" s="220"/>
      <c r="BH209" s="220"/>
      <c r="BI209" s="220"/>
      <c r="BJ209" s="220"/>
      <c r="BK209" s="220"/>
      <c r="BL209" s="220"/>
      <c r="BM209" s="220"/>
      <c r="BN209" s="220"/>
    </row>
    <row r="210" spans="1:66" s="206" customFormat="1">
      <c r="A210" s="219"/>
      <c r="B210" s="220"/>
      <c r="C210" s="220"/>
      <c r="D210" s="220"/>
      <c r="E210" s="220"/>
      <c r="F210" s="220"/>
      <c r="G210" s="220"/>
      <c r="H210" s="220"/>
      <c r="I210" s="220"/>
      <c r="J210" s="220"/>
      <c r="K210" s="220"/>
      <c r="L210" s="220"/>
      <c r="M210" s="220"/>
      <c r="N210" s="220"/>
      <c r="O210" s="220"/>
      <c r="P210" s="220"/>
      <c r="Q210" s="220"/>
      <c r="S210" s="232"/>
      <c r="T210" s="220"/>
      <c r="U210" s="220"/>
      <c r="V210" s="220"/>
      <c r="W210" s="220"/>
      <c r="X210" s="220"/>
      <c r="Y210" s="220"/>
      <c r="Z210" s="220"/>
      <c r="AA210" s="220"/>
      <c r="AB210" s="220"/>
      <c r="AC210" s="220"/>
      <c r="AD210" s="220"/>
      <c r="AE210" s="220"/>
      <c r="AF210" s="220"/>
      <c r="AG210" s="220"/>
      <c r="AH210" s="220"/>
      <c r="AJ210" s="219"/>
      <c r="AK210" s="220"/>
      <c r="AL210" s="220"/>
      <c r="AM210" s="220"/>
      <c r="AN210" s="220"/>
      <c r="AO210" s="220"/>
      <c r="AP210" s="220"/>
      <c r="AQ210" s="220"/>
      <c r="AR210" s="220"/>
      <c r="AS210" s="220"/>
      <c r="AT210" s="220"/>
      <c r="AU210" s="220"/>
      <c r="AV210" s="220"/>
      <c r="AW210" s="220"/>
      <c r="AX210" s="220"/>
      <c r="AY210" s="220"/>
      <c r="BA210" s="219"/>
      <c r="BB210" s="220"/>
      <c r="BC210" s="220"/>
      <c r="BD210" s="220"/>
      <c r="BE210" s="220"/>
      <c r="BF210" s="220"/>
      <c r="BG210" s="220"/>
      <c r="BH210" s="220"/>
      <c r="BI210" s="220"/>
      <c r="BJ210" s="220"/>
      <c r="BK210" s="220"/>
      <c r="BL210" s="220"/>
      <c r="BM210" s="220"/>
      <c r="BN210" s="220"/>
    </row>
    <row r="211" spans="1:66" s="206" customFormat="1">
      <c r="A211" s="219"/>
      <c r="B211" s="220"/>
      <c r="C211" s="220"/>
      <c r="D211" s="220"/>
      <c r="E211" s="220"/>
      <c r="F211" s="220"/>
      <c r="G211" s="220"/>
      <c r="H211" s="220"/>
      <c r="I211" s="220"/>
      <c r="J211" s="220"/>
      <c r="K211" s="220"/>
      <c r="L211" s="220"/>
      <c r="M211" s="220"/>
      <c r="N211" s="220"/>
      <c r="O211" s="220"/>
      <c r="P211" s="220"/>
      <c r="Q211" s="220"/>
      <c r="S211" s="232"/>
      <c r="T211" s="220"/>
      <c r="U211" s="220"/>
      <c r="V211" s="220"/>
      <c r="W211" s="220"/>
      <c r="X211" s="220"/>
      <c r="Y211" s="220"/>
      <c r="Z211" s="220"/>
      <c r="AA211" s="220"/>
      <c r="AB211" s="220"/>
      <c r="AC211" s="220"/>
      <c r="AD211" s="220"/>
      <c r="AE211" s="220"/>
      <c r="AF211" s="220"/>
      <c r="AG211" s="220"/>
      <c r="AH211" s="220"/>
      <c r="AJ211" s="219"/>
      <c r="AK211" s="220"/>
      <c r="AL211" s="220"/>
      <c r="AM211" s="220"/>
      <c r="AN211" s="220"/>
      <c r="AO211" s="220"/>
      <c r="AP211" s="220"/>
      <c r="AQ211" s="220"/>
      <c r="AR211" s="220"/>
      <c r="AS211" s="220"/>
      <c r="AT211" s="220"/>
      <c r="AU211" s="220"/>
      <c r="AV211" s="220"/>
      <c r="AW211" s="220"/>
      <c r="AX211" s="220"/>
      <c r="AY211" s="220"/>
      <c r="BA211" s="219"/>
      <c r="BB211" s="220"/>
      <c r="BC211" s="220"/>
      <c r="BD211" s="220"/>
      <c r="BE211" s="220"/>
      <c r="BF211" s="220"/>
      <c r="BG211" s="220"/>
      <c r="BH211" s="220"/>
      <c r="BI211" s="220"/>
      <c r="BJ211" s="220"/>
      <c r="BK211" s="220"/>
      <c r="BL211" s="220"/>
      <c r="BM211" s="220"/>
      <c r="BN211" s="220"/>
    </row>
    <row r="212" spans="1:66" s="206" customFormat="1">
      <c r="A212" s="219"/>
      <c r="B212" s="220"/>
      <c r="C212" s="220"/>
      <c r="D212" s="220"/>
      <c r="E212" s="220"/>
      <c r="F212" s="220"/>
      <c r="G212" s="220"/>
      <c r="H212" s="220"/>
      <c r="I212" s="220"/>
      <c r="J212" s="220"/>
      <c r="K212" s="220"/>
      <c r="L212" s="220"/>
      <c r="M212" s="220"/>
      <c r="N212" s="220"/>
      <c r="O212" s="220"/>
      <c r="P212" s="220"/>
      <c r="Q212" s="220"/>
      <c r="S212" s="232"/>
      <c r="T212" s="220"/>
      <c r="U212" s="220"/>
      <c r="V212" s="220"/>
      <c r="W212" s="220"/>
      <c r="X212" s="220"/>
      <c r="Y212" s="220"/>
      <c r="Z212" s="220"/>
      <c r="AA212" s="220"/>
      <c r="AB212" s="220"/>
      <c r="AC212" s="220"/>
      <c r="AD212" s="220"/>
      <c r="AE212" s="220"/>
      <c r="AF212" s="220"/>
      <c r="AG212" s="220"/>
      <c r="AH212" s="220"/>
      <c r="AJ212" s="219"/>
      <c r="AK212" s="220"/>
      <c r="AL212" s="220"/>
      <c r="AM212" s="220"/>
      <c r="AN212" s="220"/>
      <c r="AO212" s="220"/>
      <c r="AP212" s="220"/>
      <c r="AQ212" s="220"/>
      <c r="AR212" s="220"/>
      <c r="AS212" s="220"/>
      <c r="AT212" s="220"/>
      <c r="AU212" s="220"/>
      <c r="AV212" s="220"/>
      <c r="AW212" s="220"/>
      <c r="AX212" s="220"/>
      <c r="AY212" s="220"/>
      <c r="BA212" s="219"/>
      <c r="BB212" s="220"/>
      <c r="BC212" s="220"/>
      <c r="BD212" s="220"/>
      <c r="BE212" s="220"/>
      <c r="BF212" s="220"/>
      <c r="BG212" s="220"/>
      <c r="BH212" s="220"/>
      <c r="BI212" s="220"/>
      <c r="BJ212" s="220"/>
      <c r="BK212" s="220"/>
      <c r="BL212" s="220"/>
      <c r="BM212" s="220"/>
      <c r="BN212" s="220"/>
    </row>
    <row r="213" spans="1:66" s="206" customFormat="1">
      <c r="A213" s="219"/>
      <c r="B213" s="220"/>
      <c r="C213" s="220"/>
      <c r="D213" s="220"/>
      <c r="E213" s="220"/>
      <c r="F213" s="220"/>
      <c r="G213" s="220"/>
      <c r="H213" s="220"/>
      <c r="I213" s="220"/>
      <c r="J213" s="220"/>
      <c r="K213" s="220"/>
      <c r="L213" s="220"/>
      <c r="M213" s="220"/>
      <c r="N213" s="220"/>
      <c r="O213" s="220"/>
      <c r="P213" s="220"/>
      <c r="Q213" s="220"/>
      <c r="S213" s="232"/>
      <c r="T213" s="220"/>
      <c r="U213" s="220"/>
      <c r="V213" s="220"/>
      <c r="W213" s="220"/>
      <c r="X213" s="220"/>
      <c r="Y213" s="220"/>
      <c r="Z213" s="220"/>
      <c r="AA213" s="220"/>
      <c r="AB213" s="220"/>
      <c r="AC213" s="220"/>
      <c r="AD213" s="220"/>
      <c r="AE213" s="220"/>
      <c r="AF213" s="220"/>
      <c r="AG213" s="220"/>
      <c r="AH213" s="220"/>
      <c r="AJ213" s="219"/>
      <c r="AK213" s="220"/>
      <c r="AL213" s="220"/>
      <c r="AM213" s="220"/>
      <c r="AN213" s="220"/>
      <c r="AO213" s="220"/>
      <c r="AP213" s="220"/>
      <c r="AQ213" s="220"/>
      <c r="AR213" s="220"/>
      <c r="AS213" s="220"/>
      <c r="AT213" s="220"/>
      <c r="AU213" s="220"/>
      <c r="AV213" s="220"/>
      <c r="AW213" s="220"/>
      <c r="AX213" s="220"/>
      <c r="AY213" s="220"/>
      <c r="BA213" s="219"/>
      <c r="BB213" s="220"/>
      <c r="BC213" s="220"/>
      <c r="BD213" s="220"/>
      <c r="BE213" s="220"/>
      <c r="BF213" s="220"/>
      <c r="BG213" s="220"/>
      <c r="BH213" s="220"/>
      <c r="BI213" s="220"/>
      <c r="BJ213" s="220"/>
      <c r="BK213" s="220"/>
      <c r="BL213" s="220"/>
      <c r="BM213" s="220"/>
      <c r="BN213" s="220"/>
    </row>
    <row r="214" spans="1:66" s="206" customFormat="1">
      <c r="A214" s="219"/>
      <c r="B214" s="220"/>
      <c r="C214" s="220"/>
      <c r="D214" s="220"/>
      <c r="E214" s="220"/>
      <c r="F214" s="220"/>
      <c r="G214" s="220"/>
      <c r="H214" s="220"/>
      <c r="I214" s="220"/>
      <c r="J214" s="220"/>
      <c r="K214" s="220"/>
      <c r="L214" s="220"/>
      <c r="M214" s="220"/>
      <c r="N214" s="220"/>
      <c r="O214" s="220"/>
      <c r="P214" s="220"/>
      <c r="Q214" s="220"/>
      <c r="S214" s="232"/>
      <c r="T214" s="220"/>
      <c r="U214" s="220"/>
      <c r="V214" s="220"/>
      <c r="W214" s="220"/>
      <c r="X214" s="220"/>
      <c r="Y214" s="220"/>
      <c r="Z214" s="220"/>
      <c r="AA214" s="220"/>
      <c r="AB214" s="220"/>
      <c r="AC214" s="220"/>
      <c r="AD214" s="220"/>
      <c r="AE214" s="220"/>
      <c r="AF214" s="220"/>
      <c r="AG214" s="220"/>
      <c r="AH214" s="220"/>
      <c r="AJ214" s="219"/>
      <c r="AK214" s="220"/>
      <c r="AL214" s="220"/>
      <c r="AM214" s="220"/>
      <c r="AN214" s="220"/>
      <c r="AO214" s="220"/>
      <c r="AP214" s="220"/>
      <c r="AQ214" s="220"/>
      <c r="AR214" s="220"/>
      <c r="AS214" s="220"/>
      <c r="AT214" s="220"/>
      <c r="AU214" s="220"/>
      <c r="AV214" s="220"/>
      <c r="AW214" s="220"/>
      <c r="AX214" s="220"/>
      <c r="AY214" s="220"/>
      <c r="BA214" s="219"/>
      <c r="BB214" s="220"/>
      <c r="BC214" s="220"/>
      <c r="BD214" s="220"/>
      <c r="BE214" s="220"/>
      <c r="BF214" s="220"/>
      <c r="BG214" s="220"/>
      <c r="BH214" s="220"/>
      <c r="BI214" s="220"/>
      <c r="BJ214" s="220"/>
      <c r="BK214" s="220"/>
      <c r="BL214" s="220"/>
      <c r="BM214" s="220"/>
      <c r="BN214" s="220"/>
    </row>
    <row r="215" spans="1:66" s="206" customFormat="1">
      <c r="A215" s="219"/>
      <c r="B215" s="220"/>
      <c r="C215" s="220"/>
      <c r="D215" s="220"/>
      <c r="E215" s="220"/>
      <c r="F215" s="220"/>
      <c r="G215" s="220"/>
      <c r="H215" s="220"/>
      <c r="I215" s="220"/>
      <c r="J215" s="220"/>
      <c r="K215" s="220"/>
      <c r="L215" s="220"/>
      <c r="M215" s="220"/>
      <c r="N215" s="220"/>
      <c r="O215" s="220"/>
      <c r="P215" s="220"/>
      <c r="Q215" s="220"/>
      <c r="S215" s="232"/>
      <c r="T215" s="220"/>
      <c r="U215" s="220"/>
      <c r="V215" s="220"/>
      <c r="W215" s="220"/>
      <c r="X215" s="220"/>
      <c r="Y215" s="220"/>
      <c r="Z215" s="220"/>
      <c r="AA215" s="220"/>
      <c r="AB215" s="220"/>
      <c r="AC215" s="220"/>
      <c r="AD215" s="220"/>
      <c r="AE215" s="220"/>
      <c r="AF215" s="220"/>
      <c r="AG215" s="220"/>
      <c r="AH215" s="220"/>
      <c r="AJ215" s="219"/>
      <c r="AK215" s="220"/>
      <c r="AL215" s="220"/>
      <c r="AM215" s="220"/>
      <c r="AN215" s="220"/>
      <c r="AO215" s="220"/>
      <c r="AP215" s="220"/>
      <c r="AQ215" s="220"/>
      <c r="AR215" s="220"/>
      <c r="AS215" s="220"/>
      <c r="AT215" s="220"/>
      <c r="AU215" s="220"/>
      <c r="AV215" s="220"/>
      <c r="AW215" s="220"/>
      <c r="AX215" s="220"/>
      <c r="AY215" s="220"/>
      <c r="BA215" s="219"/>
      <c r="BB215" s="220"/>
      <c r="BC215" s="220"/>
      <c r="BD215" s="220"/>
      <c r="BE215" s="220"/>
      <c r="BF215" s="220"/>
      <c r="BG215" s="220"/>
      <c r="BH215" s="220"/>
      <c r="BI215" s="220"/>
      <c r="BJ215" s="220"/>
      <c r="BK215" s="220"/>
      <c r="BL215" s="220"/>
      <c r="BM215" s="220"/>
      <c r="BN215" s="220"/>
    </row>
    <row r="216" spans="1:66" s="206" customFormat="1">
      <c r="A216" s="219"/>
      <c r="B216" s="220"/>
      <c r="C216" s="220"/>
      <c r="D216" s="220"/>
      <c r="E216" s="220"/>
      <c r="F216" s="220"/>
      <c r="G216" s="220"/>
      <c r="H216" s="220"/>
      <c r="I216" s="220"/>
      <c r="J216" s="220"/>
      <c r="K216" s="220"/>
      <c r="L216" s="220"/>
      <c r="M216" s="220"/>
      <c r="N216" s="220"/>
      <c r="O216" s="220"/>
      <c r="P216" s="220"/>
      <c r="Q216" s="220"/>
      <c r="S216" s="232"/>
      <c r="T216" s="220"/>
      <c r="U216" s="220"/>
      <c r="V216" s="220"/>
      <c r="W216" s="220"/>
      <c r="X216" s="220"/>
      <c r="Y216" s="220"/>
      <c r="Z216" s="220"/>
      <c r="AA216" s="220"/>
      <c r="AB216" s="220"/>
      <c r="AC216" s="220"/>
      <c r="AD216" s="220"/>
      <c r="AE216" s="220"/>
      <c r="AF216" s="220"/>
      <c r="AG216" s="220"/>
      <c r="AH216" s="220"/>
      <c r="AJ216" s="219"/>
      <c r="AK216" s="220"/>
      <c r="AL216" s="220"/>
      <c r="AM216" s="220"/>
      <c r="AN216" s="220"/>
      <c r="AO216" s="220"/>
      <c r="AP216" s="220"/>
      <c r="AQ216" s="220"/>
      <c r="AR216" s="220"/>
      <c r="AS216" s="220"/>
      <c r="AT216" s="220"/>
      <c r="AU216" s="220"/>
      <c r="AV216" s="220"/>
      <c r="AW216" s="220"/>
      <c r="AX216" s="220"/>
      <c r="AY216" s="220"/>
      <c r="BA216" s="219"/>
      <c r="BB216" s="220"/>
      <c r="BC216" s="220"/>
      <c r="BD216" s="220"/>
      <c r="BE216" s="220"/>
      <c r="BF216" s="220"/>
      <c r="BG216" s="220"/>
      <c r="BH216" s="220"/>
      <c r="BI216" s="220"/>
      <c r="BJ216" s="220"/>
      <c r="BK216" s="220"/>
      <c r="BL216" s="220"/>
      <c r="BM216" s="220"/>
      <c r="BN216" s="220"/>
    </row>
    <row r="217" spans="1:66" s="206" customFormat="1">
      <c r="A217" s="219"/>
      <c r="B217" s="220"/>
      <c r="C217" s="220"/>
      <c r="D217" s="220"/>
      <c r="E217" s="220"/>
      <c r="F217" s="220"/>
      <c r="G217" s="220"/>
      <c r="H217" s="220"/>
      <c r="I217" s="220"/>
      <c r="J217" s="220"/>
      <c r="K217" s="220"/>
      <c r="L217" s="220"/>
      <c r="M217" s="220"/>
      <c r="N217" s="220"/>
      <c r="O217" s="220"/>
      <c r="P217" s="220"/>
      <c r="Q217" s="220"/>
      <c r="S217" s="232"/>
      <c r="T217" s="220"/>
      <c r="U217" s="220"/>
      <c r="V217" s="220"/>
      <c r="W217" s="220"/>
      <c r="X217" s="220"/>
      <c r="Y217" s="220"/>
      <c r="Z217" s="220"/>
      <c r="AA217" s="220"/>
      <c r="AB217" s="220"/>
      <c r="AC217" s="220"/>
      <c r="AD217" s="220"/>
      <c r="AE217" s="220"/>
      <c r="AF217" s="220"/>
      <c r="AG217" s="220"/>
      <c r="AH217" s="220"/>
      <c r="AJ217" s="219"/>
      <c r="AK217" s="220"/>
      <c r="AL217" s="220"/>
      <c r="AM217" s="220"/>
      <c r="AN217" s="220"/>
      <c r="AO217" s="220"/>
      <c r="AP217" s="220"/>
      <c r="AQ217" s="220"/>
      <c r="AR217" s="220"/>
      <c r="AS217" s="220"/>
      <c r="AT217" s="220"/>
      <c r="AU217" s="220"/>
      <c r="AV217" s="220"/>
      <c r="AW217" s="220"/>
      <c r="AX217" s="220"/>
      <c r="AY217" s="220"/>
      <c r="BA217" s="219"/>
      <c r="BB217" s="220"/>
      <c r="BC217" s="220"/>
      <c r="BD217" s="220"/>
      <c r="BE217" s="220"/>
      <c r="BF217" s="220"/>
      <c r="BG217" s="220"/>
      <c r="BH217" s="220"/>
      <c r="BI217" s="220"/>
      <c r="BJ217" s="220"/>
      <c r="BK217" s="220"/>
      <c r="BL217" s="220"/>
      <c r="BM217" s="220"/>
      <c r="BN217" s="220"/>
    </row>
    <row r="218" spans="1:66" s="206" customFormat="1">
      <c r="A218" s="219"/>
      <c r="B218" s="220"/>
      <c r="C218" s="220"/>
      <c r="D218" s="220"/>
      <c r="E218" s="220"/>
      <c r="F218" s="220"/>
      <c r="G218" s="220"/>
      <c r="H218" s="220"/>
      <c r="I218" s="220"/>
      <c r="J218" s="220"/>
      <c r="K218" s="220"/>
      <c r="L218" s="220"/>
      <c r="M218" s="220"/>
      <c r="N218" s="220"/>
      <c r="O218" s="220"/>
      <c r="P218" s="220"/>
      <c r="Q218" s="220"/>
      <c r="S218" s="232"/>
      <c r="T218" s="220"/>
      <c r="U218" s="220"/>
      <c r="V218" s="220"/>
      <c r="W218" s="220"/>
      <c r="X218" s="220"/>
      <c r="Y218" s="220"/>
      <c r="Z218" s="220"/>
      <c r="AA218" s="220"/>
      <c r="AB218" s="220"/>
      <c r="AC218" s="220"/>
      <c r="AD218" s="220"/>
      <c r="AE218" s="220"/>
      <c r="AF218" s="220"/>
      <c r="AG218" s="220"/>
      <c r="AH218" s="220"/>
      <c r="AJ218" s="219"/>
      <c r="AK218" s="220"/>
      <c r="AL218" s="220"/>
      <c r="AM218" s="220"/>
      <c r="AN218" s="220"/>
      <c r="AO218" s="220"/>
      <c r="AP218" s="220"/>
      <c r="AQ218" s="220"/>
      <c r="AR218" s="220"/>
      <c r="AS218" s="220"/>
      <c r="AT218" s="220"/>
      <c r="AU218" s="220"/>
      <c r="AV218" s="220"/>
      <c r="AW218" s="220"/>
      <c r="AX218" s="220"/>
      <c r="AY218" s="220"/>
      <c r="BA218" s="219"/>
      <c r="BB218" s="220"/>
      <c r="BC218" s="220"/>
      <c r="BD218" s="220"/>
      <c r="BE218" s="220"/>
      <c r="BF218" s="220"/>
      <c r="BG218" s="220"/>
      <c r="BH218" s="220"/>
      <c r="BI218" s="220"/>
      <c r="BJ218" s="220"/>
      <c r="BK218" s="220"/>
      <c r="BL218" s="220"/>
      <c r="BM218" s="220"/>
      <c r="BN218" s="220"/>
    </row>
    <row r="219" spans="1:66" s="206" customFormat="1">
      <c r="A219" s="219"/>
      <c r="B219" s="220"/>
      <c r="C219" s="220"/>
      <c r="D219" s="220"/>
      <c r="E219" s="220"/>
      <c r="F219" s="220"/>
      <c r="G219" s="220"/>
      <c r="H219" s="220"/>
      <c r="I219" s="220"/>
      <c r="J219" s="220"/>
      <c r="K219" s="220"/>
      <c r="L219" s="220"/>
      <c r="M219" s="220"/>
      <c r="N219" s="220"/>
      <c r="O219" s="220"/>
      <c r="P219" s="220"/>
      <c r="Q219" s="220"/>
      <c r="S219" s="232"/>
      <c r="T219" s="220"/>
      <c r="U219" s="220"/>
      <c r="V219" s="220"/>
      <c r="W219" s="220"/>
      <c r="X219" s="220"/>
      <c r="Y219" s="220"/>
      <c r="Z219" s="220"/>
      <c r="AA219" s="220"/>
      <c r="AB219" s="220"/>
      <c r="AC219" s="220"/>
      <c r="AD219" s="220"/>
      <c r="AE219" s="220"/>
      <c r="AF219" s="220"/>
      <c r="AG219" s="220"/>
      <c r="AH219" s="220"/>
      <c r="AJ219" s="219"/>
      <c r="AK219" s="220"/>
      <c r="AL219" s="220"/>
      <c r="AM219" s="220"/>
      <c r="AN219" s="220"/>
      <c r="AO219" s="220"/>
      <c r="AP219" s="220"/>
      <c r="AQ219" s="220"/>
      <c r="AR219" s="220"/>
      <c r="AS219" s="220"/>
      <c r="AT219" s="220"/>
      <c r="AU219" s="220"/>
      <c r="AV219" s="220"/>
      <c r="AW219" s="220"/>
      <c r="AX219" s="220"/>
      <c r="AY219" s="220"/>
      <c r="BA219" s="219"/>
      <c r="BB219" s="220"/>
      <c r="BC219" s="220"/>
      <c r="BD219" s="220"/>
      <c r="BE219" s="220"/>
      <c r="BF219" s="220"/>
      <c r="BG219" s="220"/>
      <c r="BH219" s="220"/>
      <c r="BI219" s="220"/>
      <c r="BJ219" s="220"/>
      <c r="BK219" s="220"/>
      <c r="BL219" s="220"/>
      <c r="BM219" s="220"/>
      <c r="BN219" s="220"/>
    </row>
    <row r="220" spans="1:66" s="206" customFormat="1">
      <c r="A220" s="219"/>
      <c r="B220" s="220"/>
      <c r="C220" s="220"/>
      <c r="D220" s="220"/>
      <c r="E220" s="220"/>
      <c r="F220" s="220"/>
      <c r="G220" s="220"/>
      <c r="H220" s="220"/>
      <c r="I220" s="220"/>
      <c r="J220" s="220"/>
      <c r="K220" s="220"/>
      <c r="L220" s="220"/>
      <c r="M220" s="220"/>
      <c r="N220" s="220"/>
      <c r="O220" s="220"/>
      <c r="P220" s="220"/>
      <c r="Q220" s="220"/>
      <c r="S220" s="232"/>
      <c r="T220" s="220"/>
      <c r="U220" s="220"/>
      <c r="V220" s="220"/>
      <c r="W220" s="220"/>
      <c r="X220" s="220"/>
      <c r="Y220" s="220"/>
      <c r="Z220" s="220"/>
      <c r="AA220" s="220"/>
      <c r="AB220" s="220"/>
      <c r="AC220" s="220"/>
      <c r="AD220" s="220"/>
      <c r="AE220" s="220"/>
      <c r="AF220" s="220"/>
      <c r="AG220" s="220"/>
      <c r="AH220" s="220"/>
      <c r="AJ220" s="219"/>
      <c r="AK220" s="220"/>
      <c r="AL220" s="220"/>
      <c r="AM220" s="220"/>
      <c r="AN220" s="220"/>
      <c r="AO220" s="220"/>
      <c r="AP220" s="220"/>
      <c r="AQ220" s="220"/>
      <c r="AR220" s="220"/>
      <c r="AS220" s="220"/>
      <c r="AT220" s="220"/>
      <c r="AU220" s="220"/>
      <c r="AV220" s="220"/>
      <c r="AW220" s="220"/>
      <c r="AX220" s="220"/>
      <c r="AY220" s="220"/>
      <c r="BA220" s="219"/>
      <c r="BB220" s="220"/>
      <c r="BC220" s="220"/>
      <c r="BD220" s="220"/>
      <c r="BE220" s="220"/>
      <c r="BF220" s="220"/>
      <c r="BG220" s="220"/>
      <c r="BH220" s="220"/>
      <c r="BI220" s="220"/>
      <c r="BJ220" s="220"/>
      <c r="BK220" s="220"/>
      <c r="BL220" s="220"/>
      <c r="BM220" s="220"/>
      <c r="BN220" s="220"/>
    </row>
    <row r="221" spans="1:66" s="206" customFormat="1">
      <c r="A221" s="219"/>
      <c r="B221" s="220"/>
      <c r="C221" s="220"/>
      <c r="D221" s="220"/>
      <c r="E221" s="220"/>
      <c r="F221" s="220"/>
      <c r="G221" s="220"/>
      <c r="H221" s="220"/>
      <c r="I221" s="220"/>
      <c r="J221" s="220"/>
      <c r="K221" s="220"/>
      <c r="L221" s="220"/>
      <c r="M221" s="220"/>
      <c r="N221" s="220"/>
      <c r="O221" s="220"/>
      <c r="P221" s="220"/>
      <c r="Q221" s="220"/>
      <c r="S221" s="232"/>
      <c r="T221" s="220"/>
      <c r="U221" s="220"/>
      <c r="V221" s="220"/>
      <c r="W221" s="220"/>
      <c r="X221" s="220"/>
      <c r="Y221" s="220"/>
      <c r="Z221" s="220"/>
      <c r="AA221" s="220"/>
      <c r="AB221" s="220"/>
      <c r="AC221" s="220"/>
      <c r="AD221" s="220"/>
      <c r="AE221" s="220"/>
      <c r="AF221" s="220"/>
      <c r="AG221" s="220"/>
      <c r="AH221" s="220"/>
      <c r="AJ221" s="219"/>
      <c r="AK221" s="220"/>
      <c r="AL221" s="220"/>
      <c r="AM221" s="220"/>
      <c r="AN221" s="220"/>
      <c r="AO221" s="220"/>
      <c r="AP221" s="220"/>
      <c r="AQ221" s="220"/>
      <c r="AR221" s="220"/>
      <c r="AS221" s="220"/>
      <c r="AT221" s="220"/>
      <c r="AU221" s="220"/>
      <c r="AV221" s="220"/>
      <c r="AW221" s="220"/>
      <c r="AX221" s="220"/>
      <c r="AY221" s="220"/>
      <c r="BA221" s="219"/>
      <c r="BB221" s="220"/>
      <c r="BC221" s="220"/>
      <c r="BD221" s="220"/>
      <c r="BE221" s="220"/>
      <c r="BF221" s="220"/>
      <c r="BG221" s="220"/>
      <c r="BH221" s="220"/>
      <c r="BI221" s="220"/>
      <c r="BJ221" s="220"/>
      <c r="BK221" s="220"/>
      <c r="BL221" s="220"/>
      <c r="BM221" s="220"/>
      <c r="BN221" s="220"/>
    </row>
    <row r="222" spans="1:66" s="206" customFormat="1">
      <c r="A222" s="219"/>
      <c r="B222" s="220"/>
      <c r="C222" s="220"/>
      <c r="D222" s="220"/>
      <c r="E222" s="220"/>
      <c r="F222" s="220"/>
      <c r="G222" s="220"/>
      <c r="H222" s="220"/>
      <c r="I222" s="220"/>
      <c r="J222" s="220"/>
      <c r="K222" s="220"/>
      <c r="L222" s="220"/>
      <c r="M222" s="220"/>
      <c r="N222" s="220"/>
      <c r="O222" s="220"/>
      <c r="P222" s="220"/>
      <c r="Q222" s="220"/>
      <c r="S222" s="232"/>
      <c r="T222" s="220"/>
      <c r="U222" s="220"/>
      <c r="V222" s="220"/>
      <c r="W222" s="220"/>
      <c r="X222" s="220"/>
      <c r="Y222" s="220"/>
      <c r="Z222" s="220"/>
      <c r="AA222" s="220"/>
      <c r="AB222" s="220"/>
      <c r="AC222" s="220"/>
      <c r="AD222" s="220"/>
      <c r="AE222" s="220"/>
      <c r="AF222" s="220"/>
      <c r="AG222" s="220"/>
      <c r="AH222" s="220"/>
      <c r="AJ222" s="219"/>
      <c r="AK222" s="220"/>
      <c r="AL222" s="220"/>
      <c r="AM222" s="220"/>
      <c r="AN222" s="220"/>
      <c r="AO222" s="220"/>
      <c r="AP222" s="220"/>
      <c r="AQ222" s="220"/>
      <c r="AR222" s="220"/>
      <c r="AS222" s="220"/>
      <c r="AT222" s="220"/>
      <c r="AU222" s="220"/>
      <c r="AV222" s="220"/>
      <c r="AW222" s="220"/>
      <c r="AX222" s="220"/>
      <c r="AY222" s="220"/>
      <c r="BA222" s="219"/>
      <c r="BB222" s="220"/>
      <c r="BC222" s="220"/>
      <c r="BD222" s="220"/>
      <c r="BE222" s="220"/>
      <c r="BF222" s="220"/>
      <c r="BG222" s="220"/>
      <c r="BH222" s="220"/>
      <c r="BI222" s="220"/>
      <c r="BJ222" s="220"/>
      <c r="BK222" s="220"/>
      <c r="BL222" s="220"/>
      <c r="BM222" s="220"/>
      <c r="BN222" s="220"/>
    </row>
    <row r="223" spans="1:66" s="206" customFormat="1">
      <c r="A223" s="219"/>
      <c r="B223" s="220"/>
      <c r="C223" s="220"/>
      <c r="D223" s="220"/>
      <c r="E223" s="220"/>
      <c r="F223" s="220"/>
      <c r="G223" s="220"/>
      <c r="H223" s="220"/>
      <c r="I223" s="220"/>
      <c r="J223" s="220"/>
      <c r="K223" s="220"/>
      <c r="L223" s="220"/>
      <c r="M223" s="220"/>
      <c r="N223" s="220"/>
      <c r="O223" s="220"/>
      <c r="P223" s="220"/>
      <c r="Q223" s="220"/>
      <c r="S223" s="232"/>
      <c r="T223" s="220"/>
      <c r="U223" s="220"/>
      <c r="V223" s="220"/>
      <c r="W223" s="220"/>
      <c r="X223" s="220"/>
      <c r="Y223" s="220"/>
      <c r="Z223" s="220"/>
      <c r="AA223" s="220"/>
      <c r="AB223" s="220"/>
      <c r="AC223" s="220"/>
      <c r="AD223" s="220"/>
      <c r="AE223" s="220"/>
      <c r="AF223" s="220"/>
      <c r="AG223" s="220"/>
      <c r="AH223" s="220"/>
      <c r="AJ223" s="219"/>
      <c r="AK223" s="220"/>
      <c r="AL223" s="220"/>
      <c r="AM223" s="220"/>
      <c r="AN223" s="220"/>
      <c r="AO223" s="220"/>
      <c r="AP223" s="220"/>
      <c r="AQ223" s="220"/>
      <c r="AR223" s="220"/>
      <c r="AS223" s="220"/>
      <c r="AT223" s="220"/>
      <c r="AU223" s="220"/>
      <c r="AV223" s="220"/>
      <c r="AW223" s="220"/>
      <c r="AX223" s="220"/>
      <c r="AY223" s="220"/>
      <c r="BA223" s="219"/>
      <c r="BB223" s="220"/>
      <c r="BC223" s="220"/>
      <c r="BD223" s="220"/>
      <c r="BE223" s="220"/>
      <c r="BF223" s="220"/>
      <c r="BG223" s="220"/>
      <c r="BH223" s="220"/>
      <c r="BI223" s="220"/>
      <c r="BJ223" s="220"/>
      <c r="BK223" s="220"/>
      <c r="BL223" s="220"/>
      <c r="BM223" s="220"/>
      <c r="BN223" s="220"/>
    </row>
    <row r="224" spans="1:66" s="206" customFormat="1">
      <c r="A224" s="219"/>
      <c r="B224" s="220"/>
      <c r="C224" s="220"/>
      <c r="D224" s="220"/>
      <c r="E224" s="220"/>
      <c r="F224" s="220"/>
      <c r="G224" s="220"/>
      <c r="H224" s="220"/>
      <c r="I224" s="220"/>
      <c r="J224" s="220"/>
      <c r="K224" s="220"/>
      <c r="L224" s="220"/>
      <c r="M224" s="220"/>
      <c r="N224" s="220"/>
      <c r="O224" s="220"/>
      <c r="P224" s="220"/>
      <c r="Q224" s="220"/>
      <c r="S224" s="232"/>
      <c r="T224" s="220"/>
      <c r="U224" s="220"/>
      <c r="V224" s="220"/>
      <c r="W224" s="220"/>
      <c r="X224" s="220"/>
      <c r="Y224" s="220"/>
      <c r="Z224" s="220"/>
      <c r="AA224" s="220"/>
      <c r="AB224" s="220"/>
      <c r="AC224" s="220"/>
      <c r="AD224" s="220"/>
      <c r="AE224" s="220"/>
      <c r="AF224" s="220"/>
      <c r="AG224" s="220"/>
      <c r="AH224" s="220"/>
      <c r="AJ224" s="219"/>
      <c r="AK224" s="220"/>
      <c r="AL224" s="220"/>
      <c r="AM224" s="220"/>
      <c r="AN224" s="220"/>
      <c r="AO224" s="220"/>
      <c r="AP224" s="220"/>
      <c r="AQ224" s="220"/>
      <c r="AR224" s="220"/>
      <c r="AS224" s="220"/>
      <c r="AT224" s="220"/>
      <c r="AU224" s="220"/>
      <c r="AV224" s="220"/>
      <c r="AW224" s="220"/>
      <c r="AX224" s="220"/>
      <c r="AY224" s="220"/>
      <c r="BA224" s="219"/>
      <c r="BB224" s="220"/>
      <c r="BC224" s="220"/>
      <c r="BD224" s="220"/>
      <c r="BE224" s="220"/>
      <c r="BF224" s="220"/>
      <c r="BG224" s="220"/>
      <c r="BH224" s="220"/>
      <c r="BI224" s="220"/>
      <c r="BJ224" s="220"/>
      <c r="BK224" s="220"/>
      <c r="BL224" s="220"/>
      <c r="BM224" s="220"/>
      <c r="BN224" s="220"/>
    </row>
    <row r="225" spans="1:66" s="206" customFormat="1">
      <c r="A225" s="219"/>
      <c r="B225" s="220"/>
      <c r="C225" s="220"/>
      <c r="D225" s="220"/>
      <c r="E225" s="220"/>
      <c r="F225" s="220"/>
      <c r="G225" s="220"/>
      <c r="H225" s="220"/>
      <c r="I225" s="220"/>
      <c r="J225" s="220"/>
      <c r="K225" s="220"/>
      <c r="L225" s="220"/>
      <c r="M225" s="220"/>
      <c r="N225" s="220"/>
      <c r="O225" s="220"/>
      <c r="P225" s="220"/>
      <c r="Q225" s="220"/>
      <c r="S225" s="232"/>
      <c r="T225" s="220"/>
      <c r="U225" s="220"/>
      <c r="V225" s="220"/>
      <c r="W225" s="220"/>
      <c r="X225" s="220"/>
      <c r="Y225" s="220"/>
      <c r="Z225" s="220"/>
      <c r="AA225" s="220"/>
      <c r="AB225" s="220"/>
      <c r="AC225" s="220"/>
      <c r="AD225" s="220"/>
      <c r="AE225" s="220"/>
      <c r="AF225" s="220"/>
      <c r="AG225" s="220"/>
      <c r="AH225" s="220"/>
      <c r="AJ225" s="219"/>
      <c r="AK225" s="220"/>
      <c r="AL225" s="220"/>
      <c r="AM225" s="220"/>
      <c r="AN225" s="220"/>
      <c r="AO225" s="220"/>
      <c r="AP225" s="220"/>
      <c r="AQ225" s="220"/>
      <c r="AR225" s="220"/>
      <c r="AS225" s="220"/>
      <c r="AT225" s="220"/>
      <c r="AU225" s="220"/>
      <c r="AV225" s="220"/>
      <c r="AW225" s="220"/>
      <c r="AX225" s="220"/>
      <c r="AY225" s="220"/>
      <c r="BA225" s="219"/>
      <c r="BB225" s="220"/>
      <c r="BC225" s="220"/>
      <c r="BD225" s="220"/>
      <c r="BE225" s="220"/>
      <c r="BF225" s="220"/>
      <c r="BG225" s="220"/>
      <c r="BH225" s="220"/>
      <c r="BI225" s="220"/>
      <c r="BJ225" s="220"/>
      <c r="BK225" s="220"/>
      <c r="BL225" s="220"/>
      <c r="BM225" s="220"/>
      <c r="BN225" s="220"/>
    </row>
    <row r="226" spans="1:66" s="206" customFormat="1">
      <c r="A226" s="219"/>
      <c r="B226" s="220"/>
      <c r="C226" s="220"/>
      <c r="D226" s="220"/>
      <c r="E226" s="220"/>
      <c r="F226" s="220"/>
      <c r="G226" s="220"/>
      <c r="H226" s="220"/>
      <c r="I226" s="220"/>
      <c r="J226" s="220"/>
      <c r="K226" s="220"/>
      <c r="L226" s="220"/>
      <c r="M226" s="220"/>
      <c r="N226" s="220"/>
      <c r="O226" s="220"/>
      <c r="P226" s="220"/>
      <c r="Q226" s="220"/>
      <c r="S226" s="232"/>
      <c r="T226" s="220"/>
      <c r="U226" s="220"/>
      <c r="V226" s="220"/>
      <c r="W226" s="220"/>
      <c r="X226" s="220"/>
      <c r="Y226" s="220"/>
      <c r="Z226" s="220"/>
      <c r="AA226" s="220"/>
      <c r="AB226" s="220"/>
      <c r="AC226" s="220"/>
      <c r="AD226" s="220"/>
      <c r="AE226" s="220"/>
      <c r="AF226" s="220"/>
      <c r="AG226" s="220"/>
      <c r="AH226" s="220"/>
      <c r="AJ226" s="219"/>
      <c r="AK226" s="220"/>
      <c r="AL226" s="220"/>
      <c r="AM226" s="220"/>
      <c r="AN226" s="220"/>
      <c r="AO226" s="220"/>
      <c r="AP226" s="220"/>
      <c r="AQ226" s="220"/>
      <c r="AR226" s="220"/>
      <c r="AS226" s="220"/>
      <c r="AT226" s="220"/>
      <c r="AU226" s="220"/>
      <c r="AV226" s="220"/>
      <c r="AW226" s="220"/>
      <c r="AX226" s="220"/>
      <c r="AY226" s="220"/>
      <c r="BA226" s="219"/>
      <c r="BB226" s="220"/>
      <c r="BC226" s="220"/>
      <c r="BD226" s="220"/>
      <c r="BE226" s="220"/>
      <c r="BF226" s="220"/>
      <c r="BG226" s="220"/>
      <c r="BH226" s="220"/>
      <c r="BI226" s="220"/>
      <c r="BJ226" s="220"/>
      <c r="BK226" s="220"/>
      <c r="BL226" s="220"/>
      <c r="BM226" s="220"/>
      <c r="BN226" s="220"/>
    </row>
    <row r="227" spans="1:66" s="206" customFormat="1">
      <c r="A227" s="219"/>
      <c r="B227" s="220"/>
      <c r="C227" s="220"/>
      <c r="D227" s="220"/>
      <c r="E227" s="220"/>
      <c r="F227" s="220"/>
      <c r="G227" s="220"/>
      <c r="H227" s="220"/>
      <c r="I227" s="220"/>
      <c r="J227" s="220"/>
      <c r="K227" s="220"/>
      <c r="L227" s="220"/>
      <c r="M227" s="220"/>
      <c r="N227" s="220"/>
      <c r="O227" s="220"/>
      <c r="P227" s="220"/>
      <c r="Q227" s="220"/>
      <c r="S227" s="232"/>
      <c r="T227" s="220"/>
      <c r="U227" s="220"/>
      <c r="V227" s="220"/>
      <c r="W227" s="220"/>
      <c r="X227" s="220"/>
      <c r="Y227" s="220"/>
      <c r="Z227" s="220"/>
      <c r="AA227" s="220"/>
      <c r="AB227" s="220"/>
      <c r="AC227" s="220"/>
      <c r="AD227" s="220"/>
      <c r="AE227" s="220"/>
      <c r="AF227" s="220"/>
      <c r="AG227" s="220"/>
      <c r="AH227" s="220"/>
      <c r="AJ227" s="219"/>
      <c r="AK227" s="220"/>
      <c r="AL227" s="220"/>
      <c r="AM227" s="220"/>
      <c r="AN227" s="220"/>
      <c r="AO227" s="220"/>
      <c r="AP227" s="220"/>
      <c r="AQ227" s="220"/>
      <c r="AR227" s="220"/>
      <c r="AS227" s="220"/>
      <c r="AT227" s="220"/>
      <c r="AU227" s="220"/>
      <c r="AV227" s="220"/>
      <c r="AW227" s="220"/>
      <c r="AX227" s="220"/>
      <c r="AY227" s="220"/>
      <c r="BA227" s="219"/>
      <c r="BB227" s="220"/>
      <c r="BC227" s="220"/>
      <c r="BD227" s="220"/>
      <c r="BE227" s="220"/>
      <c r="BF227" s="220"/>
      <c r="BG227" s="220"/>
      <c r="BH227" s="220"/>
      <c r="BI227" s="220"/>
      <c r="BJ227" s="220"/>
      <c r="BK227" s="220"/>
      <c r="BL227" s="220"/>
      <c r="BM227" s="220"/>
      <c r="BN227" s="220"/>
    </row>
    <row r="228" spans="1:66" s="206" customFormat="1">
      <c r="A228" s="219"/>
      <c r="B228" s="220"/>
      <c r="C228" s="220"/>
      <c r="D228" s="220"/>
      <c r="E228" s="220"/>
      <c r="F228" s="220"/>
      <c r="G228" s="220"/>
      <c r="H228" s="220"/>
      <c r="I228" s="220"/>
      <c r="J228" s="220"/>
      <c r="K228" s="220"/>
      <c r="L228" s="220"/>
      <c r="M228" s="220"/>
      <c r="N228" s="220"/>
      <c r="O228" s="220"/>
      <c r="P228" s="220"/>
      <c r="Q228" s="220"/>
      <c r="S228" s="232"/>
      <c r="T228" s="220"/>
      <c r="U228" s="220"/>
      <c r="V228" s="220"/>
      <c r="W228" s="220"/>
      <c r="X228" s="220"/>
      <c r="Y228" s="220"/>
      <c r="Z228" s="220"/>
      <c r="AA228" s="220"/>
      <c r="AB228" s="220"/>
      <c r="AC228" s="220"/>
      <c r="AD228" s="220"/>
      <c r="AE228" s="220"/>
      <c r="AF228" s="220"/>
      <c r="AG228" s="220"/>
      <c r="AH228" s="220"/>
      <c r="AJ228" s="219"/>
      <c r="AK228" s="220"/>
      <c r="AL228" s="220"/>
      <c r="AM228" s="220"/>
      <c r="AN228" s="220"/>
      <c r="AO228" s="220"/>
      <c r="AP228" s="220"/>
      <c r="AQ228" s="220"/>
      <c r="AR228" s="220"/>
      <c r="AS228" s="220"/>
      <c r="AT228" s="220"/>
      <c r="AU228" s="220"/>
      <c r="AV228" s="220"/>
      <c r="AW228" s="220"/>
      <c r="AX228" s="220"/>
      <c r="AY228" s="220"/>
      <c r="BA228" s="219"/>
      <c r="BB228" s="220"/>
      <c r="BC228" s="220"/>
      <c r="BD228" s="220"/>
      <c r="BE228" s="220"/>
      <c r="BF228" s="220"/>
      <c r="BG228" s="220"/>
      <c r="BH228" s="220"/>
      <c r="BI228" s="220"/>
      <c r="BJ228" s="220"/>
      <c r="BK228" s="220"/>
      <c r="BL228" s="220"/>
      <c r="BM228" s="220"/>
      <c r="BN228" s="220"/>
    </row>
    <row r="229" spans="1:66" s="206" customFormat="1">
      <c r="A229" s="219"/>
      <c r="B229" s="220"/>
      <c r="C229" s="220"/>
      <c r="D229" s="220"/>
      <c r="E229" s="220"/>
      <c r="F229" s="220"/>
      <c r="G229" s="220"/>
      <c r="H229" s="220"/>
      <c r="I229" s="220"/>
      <c r="J229" s="220"/>
      <c r="K229" s="220"/>
      <c r="L229" s="220"/>
      <c r="M229" s="220"/>
      <c r="N229" s="220"/>
      <c r="O229" s="220"/>
      <c r="P229" s="220"/>
      <c r="Q229" s="220"/>
      <c r="S229" s="232"/>
      <c r="T229" s="220"/>
      <c r="U229" s="220"/>
      <c r="V229" s="220"/>
      <c r="W229" s="220"/>
      <c r="X229" s="220"/>
      <c r="Y229" s="220"/>
      <c r="Z229" s="220"/>
      <c r="AA229" s="220"/>
      <c r="AB229" s="220"/>
      <c r="AC229" s="220"/>
      <c r="AD229" s="220"/>
      <c r="AE229" s="220"/>
      <c r="AF229" s="220"/>
      <c r="AG229" s="220"/>
      <c r="AH229" s="220"/>
      <c r="AJ229" s="219"/>
      <c r="AK229" s="220"/>
      <c r="AL229" s="220"/>
      <c r="AM229" s="220"/>
      <c r="AN229" s="220"/>
      <c r="AO229" s="220"/>
      <c r="AP229" s="220"/>
      <c r="AQ229" s="220"/>
      <c r="AR229" s="220"/>
      <c r="AS229" s="220"/>
      <c r="AT229" s="220"/>
      <c r="AU229" s="220"/>
      <c r="AV229" s="220"/>
      <c r="AW229" s="220"/>
      <c r="AX229" s="220"/>
      <c r="AY229" s="220"/>
      <c r="BA229" s="219"/>
      <c r="BB229" s="220"/>
      <c r="BC229" s="220"/>
      <c r="BD229" s="220"/>
      <c r="BE229" s="220"/>
      <c r="BF229" s="220"/>
      <c r="BG229" s="220"/>
      <c r="BH229" s="220"/>
      <c r="BI229" s="220"/>
      <c r="BJ229" s="220"/>
      <c r="BK229" s="220"/>
      <c r="BL229" s="220"/>
      <c r="BM229" s="220"/>
      <c r="BN229" s="220"/>
    </row>
    <row r="230" spans="1:66" s="206" customFormat="1">
      <c r="A230" s="219"/>
      <c r="B230" s="220"/>
      <c r="C230" s="220"/>
      <c r="D230" s="220"/>
      <c r="E230" s="220"/>
      <c r="F230" s="220"/>
      <c r="G230" s="220"/>
      <c r="H230" s="220"/>
      <c r="I230" s="220"/>
      <c r="J230" s="220"/>
      <c r="K230" s="220"/>
      <c r="L230" s="220"/>
      <c r="M230" s="220"/>
      <c r="N230" s="220"/>
      <c r="O230" s="220"/>
      <c r="P230" s="220"/>
      <c r="Q230" s="220"/>
      <c r="S230" s="232"/>
      <c r="T230" s="220"/>
      <c r="U230" s="220"/>
      <c r="V230" s="220"/>
      <c r="W230" s="220"/>
      <c r="X230" s="220"/>
      <c r="Y230" s="220"/>
      <c r="Z230" s="220"/>
      <c r="AA230" s="220"/>
      <c r="AB230" s="220"/>
      <c r="AC230" s="220"/>
      <c r="AD230" s="220"/>
      <c r="AE230" s="220"/>
      <c r="AF230" s="220"/>
      <c r="AG230" s="220"/>
      <c r="AH230" s="220"/>
      <c r="AJ230" s="219"/>
      <c r="AK230" s="220"/>
      <c r="AL230" s="220"/>
      <c r="AM230" s="220"/>
      <c r="AN230" s="220"/>
      <c r="AO230" s="220"/>
      <c r="AP230" s="220"/>
      <c r="AQ230" s="220"/>
      <c r="AR230" s="220"/>
      <c r="AS230" s="220"/>
      <c r="AT230" s="220"/>
      <c r="AU230" s="220"/>
      <c r="AV230" s="220"/>
      <c r="AW230" s="220"/>
      <c r="AX230" s="220"/>
      <c r="AY230" s="220"/>
      <c r="BA230" s="219"/>
      <c r="BB230" s="220"/>
      <c r="BC230" s="220"/>
      <c r="BD230" s="220"/>
      <c r="BE230" s="220"/>
      <c r="BF230" s="220"/>
      <c r="BG230" s="220"/>
      <c r="BH230" s="220"/>
      <c r="BI230" s="220"/>
      <c r="BJ230" s="220"/>
      <c r="BK230" s="220"/>
      <c r="BL230" s="220"/>
      <c r="BM230" s="220"/>
      <c r="BN230" s="220"/>
    </row>
    <row r="231" spans="1:66" s="206" customFormat="1">
      <c r="A231" s="219"/>
      <c r="B231" s="220"/>
      <c r="C231" s="220"/>
      <c r="D231" s="220"/>
      <c r="E231" s="220"/>
      <c r="F231" s="220"/>
      <c r="G231" s="220"/>
      <c r="H231" s="220"/>
      <c r="I231" s="220"/>
      <c r="J231" s="220"/>
      <c r="K231" s="220"/>
      <c r="L231" s="220"/>
      <c r="M231" s="220"/>
      <c r="N231" s="220"/>
      <c r="O231" s="220"/>
      <c r="P231" s="220"/>
      <c r="Q231" s="220"/>
      <c r="S231" s="232"/>
      <c r="T231" s="220"/>
      <c r="U231" s="220"/>
      <c r="V231" s="220"/>
      <c r="W231" s="220"/>
      <c r="X231" s="220"/>
      <c r="Y231" s="220"/>
      <c r="Z231" s="220"/>
      <c r="AA231" s="220"/>
      <c r="AB231" s="220"/>
      <c r="AC231" s="220"/>
      <c r="AD231" s="220"/>
      <c r="AE231" s="220"/>
      <c r="AF231" s="220"/>
      <c r="AG231" s="220"/>
      <c r="AH231" s="220"/>
      <c r="AJ231" s="219"/>
      <c r="AK231" s="220"/>
      <c r="AL231" s="220"/>
      <c r="AM231" s="220"/>
      <c r="AN231" s="220"/>
      <c r="AO231" s="220"/>
      <c r="AP231" s="220"/>
      <c r="AQ231" s="220"/>
      <c r="AR231" s="220"/>
      <c r="AS231" s="220"/>
      <c r="AT231" s="220"/>
      <c r="AU231" s="220"/>
      <c r="AV231" s="220"/>
      <c r="AW231" s="220"/>
      <c r="AX231" s="220"/>
      <c r="AY231" s="220"/>
      <c r="BA231" s="219"/>
      <c r="BB231" s="220"/>
      <c r="BC231" s="220"/>
      <c r="BD231" s="220"/>
      <c r="BE231" s="220"/>
      <c r="BF231" s="220"/>
      <c r="BG231" s="220"/>
      <c r="BH231" s="220"/>
      <c r="BI231" s="220"/>
      <c r="BJ231" s="220"/>
      <c r="BK231" s="220"/>
      <c r="BL231" s="220"/>
      <c r="BM231" s="220"/>
      <c r="BN231" s="220"/>
    </row>
    <row r="232" spans="1:66" s="206" customFormat="1">
      <c r="A232" s="219"/>
      <c r="B232" s="220"/>
      <c r="C232" s="220"/>
      <c r="D232" s="220"/>
      <c r="E232" s="220"/>
      <c r="F232" s="220"/>
      <c r="G232" s="220"/>
      <c r="H232" s="220"/>
      <c r="I232" s="220"/>
      <c r="J232" s="220"/>
      <c r="K232" s="220"/>
      <c r="L232" s="220"/>
      <c r="M232" s="220"/>
      <c r="N232" s="220"/>
      <c r="O232" s="220"/>
      <c r="P232" s="220"/>
      <c r="Q232" s="220"/>
      <c r="S232" s="232"/>
      <c r="T232" s="220"/>
      <c r="U232" s="220"/>
      <c r="V232" s="220"/>
      <c r="W232" s="220"/>
      <c r="X232" s="220"/>
      <c r="Y232" s="220"/>
      <c r="Z232" s="220"/>
      <c r="AA232" s="220"/>
      <c r="AB232" s="220"/>
      <c r="AC232" s="220"/>
      <c r="AD232" s="220"/>
      <c r="AE232" s="220"/>
      <c r="AF232" s="220"/>
      <c r="AG232" s="220"/>
      <c r="AH232" s="220"/>
      <c r="AJ232" s="219"/>
      <c r="AK232" s="220"/>
      <c r="AL232" s="220"/>
      <c r="AM232" s="220"/>
      <c r="AN232" s="220"/>
      <c r="AO232" s="220"/>
      <c r="AP232" s="220"/>
      <c r="AQ232" s="220"/>
      <c r="AR232" s="220"/>
      <c r="AS232" s="220"/>
      <c r="AT232" s="220"/>
      <c r="AU232" s="220"/>
      <c r="AV232" s="220"/>
      <c r="AW232" s="220"/>
      <c r="AX232" s="220"/>
      <c r="AY232" s="220"/>
      <c r="BA232" s="219"/>
      <c r="BB232" s="220"/>
      <c r="BC232" s="220"/>
      <c r="BD232" s="220"/>
      <c r="BE232" s="220"/>
      <c r="BF232" s="220"/>
      <c r="BG232" s="220"/>
      <c r="BH232" s="220"/>
      <c r="BI232" s="220"/>
      <c r="BJ232" s="220"/>
      <c r="BK232" s="220"/>
      <c r="BL232" s="220"/>
      <c r="BM232" s="220"/>
      <c r="BN232" s="220"/>
    </row>
    <row r="233" spans="1:66" s="206" customFormat="1">
      <c r="A233" s="219"/>
      <c r="B233" s="220"/>
      <c r="C233" s="220"/>
      <c r="D233" s="220"/>
      <c r="E233" s="220"/>
      <c r="F233" s="220"/>
      <c r="G233" s="220"/>
      <c r="H233" s="220"/>
      <c r="I233" s="220"/>
      <c r="J233" s="220"/>
      <c r="K233" s="220"/>
      <c r="L233" s="220"/>
      <c r="M233" s="220"/>
      <c r="N233" s="220"/>
      <c r="O233" s="220"/>
      <c r="P233" s="220"/>
      <c r="Q233" s="220"/>
      <c r="S233" s="232"/>
      <c r="T233" s="220"/>
      <c r="U233" s="220"/>
      <c r="V233" s="220"/>
      <c r="W233" s="220"/>
      <c r="X233" s="220"/>
      <c r="Y233" s="220"/>
      <c r="Z233" s="220"/>
      <c r="AA233" s="220"/>
      <c r="AB233" s="220"/>
      <c r="AC233" s="220"/>
      <c r="AD233" s="220"/>
      <c r="AE233" s="220"/>
      <c r="AF233" s="220"/>
      <c r="AG233" s="220"/>
      <c r="AH233" s="220"/>
      <c r="AJ233" s="219"/>
      <c r="AK233" s="220"/>
      <c r="AL233" s="220"/>
      <c r="AM233" s="220"/>
      <c r="AN233" s="220"/>
      <c r="AO233" s="220"/>
      <c r="AP233" s="220"/>
      <c r="AQ233" s="220"/>
      <c r="AR233" s="220"/>
      <c r="AS233" s="220"/>
      <c r="AT233" s="220"/>
      <c r="AU233" s="220"/>
      <c r="AV233" s="220"/>
      <c r="AW233" s="220"/>
      <c r="AX233" s="220"/>
      <c r="AY233" s="220"/>
      <c r="BA233" s="219"/>
      <c r="BB233" s="220"/>
      <c r="BC233" s="220"/>
      <c r="BD233" s="220"/>
      <c r="BE233" s="220"/>
      <c r="BF233" s="220"/>
      <c r="BG233" s="220"/>
      <c r="BH233" s="220"/>
      <c r="BI233" s="220"/>
      <c r="BJ233" s="220"/>
      <c r="BK233" s="220"/>
      <c r="BL233" s="220"/>
      <c r="BM233" s="220"/>
      <c r="BN233" s="220"/>
    </row>
    <row r="234" spans="1:66" s="206" customFormat="1">
      <c r="A234" s="219"/>
      <c r="B234" s="220"/>
      <c r="C234" s="220"/>
      <c r="D234" s="220"/>
      <c r="E234" s="220"/>
      <c r="F234" s="220"/>
      <c r="G234" s="220"/>
      <c r="H234" s="220"/>
      <c r="I234" s="220"/>
      <c r="J234" s="220"/>
      <c r="K234" s="220"/>
      <c r="L234" s="220"/>
      <c r="M234" s="220"/>
      <c r="N234" s="220"/>
      <c r="O234" s="220"/>
      <c r="P234" s="220"/>
      <c r="Q234" s="220"/>
      <c r="S234" s="232"/>
      <c r="T234" s="220"/>
      <c r="U234" s="220"/>
      <c r="V234" s="220"/>
      <c r="W234" s="220"/>
      <c r="X234" s="220"/>
      <c r="Y234" s="220"/>
      <c r="Z234" s="220"/>
      <c r="AA234" s="220"/>
      <c r="AB234" s="220"/>
      <c r="AC234" s="220"/>
      <c r="AD234" s="220"/>
      <c r="AE234" s="220"/>
      <c r="AF234" s="220"/>
      <c r="AG234" s="220"/>
      <c r="AH234" s="220"/>
      <c r="AJ234" s="219"/>
      <c r="AK234" s="220"/>
      <c r="AL234" s="220"/>
      <c r="AM234" s="220"/>
      <c r="AN234" s="220"/>
      <c r="AO234" s="220"/>
      <c r="AP234" s="220"/>
      <c r="AQ234" s="220"/>
      <c r="AR234" s="220"/>
      <c r="AS234" s="220"/>
      <c r="AT234" s="220"/>
      <c r="AU234" s="220"/>
      <c r="AV234" s="220"/>
      <c r="AW234" s="220"/>
      <c r="AX234" s="220"/>
      <c r="AY234" s="220"/>
      <c r="BA234" s="219"/>
      <c r="BB234" s="220"/>
      <c r="BC234" s="220"/>
      <c r="BD234" s="220"/>
      <c r="BE234" s="220"/>
      <c r="BF234" s="220"/>
      <c r="BG234" s="220"/>
      <c r="BH234" s="220"/>
      <c r="BI234" s="220"/>
      <c r="BJ234" s="220"/>
      <c r="BK234" s="220"/>
      <c r="BL234" s="220"/>
      <c r="BM234" s="220"/>
      <c r="BN234" s="220"/>
    </row>
    <row r="235" spans="1:66" s="206" customFormat="1">
      <c r="A235" s="219"/>
      <c r="B235" s="220"/>
      <c r="C235" s="220"/>
      <c r="D235" s="220"/>
      <c r="E235" s="220"/>
      <c r="F235" s="220"/>
      <c r="G235" s="220"/>
      <c r="H235" s="220"/>
      <c r="I235" s="220"/>
      <c r="J235" s="220"/>
      <c r="K235" s="220"/>
      <c r="L235" s="220"/>
      <c r="M235" s="220"/>
      <c r="N235" s="220"/>
      <c r="O235" s="220"/>
      <c r="P235" s="220"/>
      <c r="Q235" s="220"/>
      <c r="S235" s="232"/>
      <c r="T235" s="220"/>
      <c r="U235" s="220"/>
      <c r="V235" s="220"/>
      <c r="W235" s="220"/>
      <c r="X235" s="220"/>
      <c r="Y235" s="220"/>
      <c r="Z235" s="220"/>
      <c r="AA235" s="220"/>
      <c r="AB235" s="220"/>
      <c r="AC235" s="220"/>
      <c r="AD235" s="220"/>
      <c r="AE235" s="220"/>
      <c r="AF235" s="220"/>
      <c r="AG235" s="220"/>
      <c r="AH235" s="220"/>
      <c r="AJ235" s="219"/>
      <c r="AK235" s="220"/>
      <c r="AL235" s="220"/>
      <c r="AM235" s="220"/>
      <c r="AN235" s="220"/>
      <c r="AO235" s="220"/>
      <c r="AP235" s="220"/>
      <c r="AQ235" s="220"/>
      <c r="AR235" s="220"/>
      <c r="AS235" s="220"/>
      <c r="AT235" s="220"/>
      <c r="AU235" s="220"/>
      <c r="AV235" s="220"/>
      <c r="AW235" s="220"/>
      <c r="AX235" s="220"/>
      <c r="AY235" s="220"/>
      <c r="BA235" s="219"/>
      <c r="BB235" s="220"/>
      <c r="BC235" s="220"/>
      <c r="BD235" s="220"/>
      <c r="BE235" s="220"/>
      <c r="BF235" s="220"/>
      <c r="BG235" s="220"/>
      <c r="BH235" s="220"/>
      <c r="BI235" s="220"/>
      <c r="BJ235" s="220"/>
      <c r="BK235" s="220"/>
      <c r="BL235" s="220"/>
      <c r="BM235" s="220"/>
      <c r="BN235" s="220"/>
    </row>
    <row r="236" spans="1:66" s="206" customFormat="1">
      <c r="A236" s="219"/>
      <c r="B236" s="220"/>
      <c r="C236" s="220"/>
      <c r="D236" s="220"/>
      <c r="E236" s="220"/>
      <c r="F236" s="220"/>
      <c r="G236" s="220"/>
      <c r="H236" s="220"/>
      <c r="I236" s="220"/>
      <c r="J236" s="220"/>
      <c r="K236" s="220"/>
      <c r="L236" s="220"/>
      <c r="M236" s="220"/>
      <c r="N236" s="220"/>
      <c r="O236" s="220"/>
      <c r="P236" s="220"/>
      <c r="Q236" s="220"/>
      <c r="S236" s="232"/>
      <c r="T236" s="220"/>
      <c r="U236" s="220"/>
      <c r="V236" s="220"/>
      <c r="W236" s="220"/>
      <c r="X236" s="220"/>
      <c r="Y236" s="220"/>
      <c r="Z236" s="220"/>
      <c r="AA236" s="220"/>
      <c r="AB236" s="220"/>
      <c r="AC236" s="220"/>
      <c r="AD236" s="220"/>
      <c r="AE236" s="220"/>
      <c r="AF236" s="220"/>
      <c r="AG236" s="220"/>
      <c r="AH236" s="220"/>
      <c r="AJ236" s="219"/>
      <c r="AK236" s="220"/>
      <c r="AL236" s="220"/>
      <c r="AM236" s="220"/>
      <c r="AN236" s="220"/>
      <c r="AO236" s="220"/>
      <c r="AP236" s="220"/>
      <c r="AQ236" s="220"/>
      <c r="AR236" s="220"/>
      <c r="AS236" s="220"/>
      <c r="AT236" s="220"/>
      <c r="AU236" s="220"/>
      <c r="AV236" s="220"/>
      <c r="AW236" s="220"/>
      <c r="AX236" s="220"/>
      <c r="AY236" s="220"/>
      <c r="BA236" s="219"/>
      <c r="BB236" s="220"/>
      <c r="BC236" s="220"/>
      <c r="BD236" s="220"/>
      <c r="BE236" s="220"/>
      <c r="BF236" s="220"/>
      <c r="BG236" s="220"/>
      <c r="BH236" s="220"/>
      <c r="BI236" s="220"/>
      <c r="BJ236" s="220"/>
      <c r="BK236" s="220"/>
      <c r="BL236" s="220"/>
      <c r="BM236" s="220"/>
      <c r="BN236" s="220"/>
    </row>
    <row r="237" spans="1:66" s="206" customFormat="1">
      <c r="A237" s="219"/>
      <c r="B237" s="220"/>
      <c r="C237" s="220"/>
      <c r="D237" s="220"/>
      <c r="E237" s="220"/>
      <c r="F237" s="220"/>
      <c r="G237" s="220"/>
      <c r="H237" s="220"/>
      <c r="I237" s="220"/>
      <c r="J237" s="220"/>
      <c r="K237" s="220"/>
      <c r="L237" s="220"/>
      <c r="M237" s="220"/>
      <c r="N237" s="220"/>
      <c r="O237" s="220"/>
      <c r="P237" s="220"/>
      <c r="Q237" s="220"/>
      <c r="S237" s="232"/>
      <c r="T237" s="220"/>
      <c r="U237" s="220"/>
      <c r="V237" s="220"/>
      <c r="W237" s="220"/>
      <c r="X237" s="220"/>
      <c r="Y237" s="220"/>
      <c r="Z237" s="220"/>
      <c r="AA237" s="220"/>
      <c r="AB237" s="220"/>
      <c r="AC237" s="220"/>
      <c r="AD237" s="220"/>
      <c r="AE237" s="220"/>
      <c r="AF237" s="220"/>
      <c r="AG237" s="220"/>
      <c r="AH237" s="220"/>
      <c r="AJ237" s="219"/>
      <c r="AK237" s="220"/>
      <c r="AL237" s="220"/>
      <c r="AM237" s="220"/>
      <c r="AN237" s="220"/>
      <c r="AO237" s="220"/>
      <c r="AP237" s="220"/>
      <c r="AQ237" s="220"/>
      <c r="AR237" s="220"/>
      <c r="AS237" s="220"/>
      <c r="AT237" s="220"/>
      <c r="AU237" s="220"/>
      <c r="AV237" s="220"/>
      <c r="AW237" s="220"/>
      <c r="AX237" s="220"/>
      <c r="AY237" s="220"/>
      <c r="BA237" s="219"/>
      <c r="BB237" s="220"/>
      <c r="BC237" s="220"/>
      <c r="BD237" s="220"/>
      <c r="BE237" s="220"/>
      <c r="BF237" s="220"/>
      <c r="BG237" s="220"/>
      <c r="BH237" s="220"/>
      <c r="BI237" s="220"/>
      <c r="BJ237" s="220"/>
      <c r="BK237" s="220"/>
      <c r="BL237" s="220"/>
      <c r="BM237" s="220"/>
      <c r="BN237" s="220"/>
    </row>
    <row r="238" spans="1:66" s="206" customFormat="1">
      <c r="A238" s="219"/>
      <c r="B238" s="220"/>
      <c r="C238" s="220"/>
      <c r="D238" s="220"/>
      <c r="E238" s="220"/>
      <c r="F238" s="220"/>
      <c r="G238" s="220"/>
      <c r="H238" s="220"/>
      <c r="I238" s="220"/>
      <c r="J238" s="220"/>
      <c r="K238" s="220"/>
      <c r="L238" s="220"/>
      <c r="M238" s="220"/>
      <c r="N238" s="220"/>
      <c r="O238" s="220"/>
      <c r="P238" s="220"/>
      <c r="Q238" s="220"/>
      <c r="S238" s="232"/>
      <c r="T238" s="220"/>
      <c r="U238" s="220"/>
      <c r="V238" s="220"/>
      <c r="W238" s="220"/>
      <c r="X238" s="220"/>
      <c r="Y238" s="220"/>
      <c r="Z238" s="220"/>
      <c r="AA238" s="220"/>
      <c r="AB238" s="220"/>
      <c r="AC238" s="220"/>
      <c r="AD238" s="220"/>
      <c r="AE238" s="220"/>
      <c r="AF238" s="220"/>
      <c r="AG238" s="220"/>
      <c r="AH238" s="220"/>
      <c r="AJ238" s="219"/>
      <c r="AK238" s="220"/>
      <c r="AL238" s="220"/>
      <c r="AM238" s="220"/>
      <c r="AN238" s="220"/>
      <c r="AO238" s="220"/>
      <c r="AP238" s="220"/>
      <c r="AQ238" s="220"/>
      <c r="AR238" s="220"/>
      <c r="AS238" s="220"/>
      <c r="AT238" s="220"/>
      <c r="AU238" s="220"/>
      <c r="AV238" s="220"/>
      <c r="AW238" s="220"/>
      <c r="AX238" s="220"/>
      <c r="AY238" s="220"/>
      <c r="BA238" s="219"/>
      <c r="BB238" s="220"/>
      <c r="BC238" s="220"/>
      <c r="BD238" s="220"/>
      <c r="BE238" s="220"/>
      <c r="BF238" s="220"/>
      <c r="BG238" s="220"/>
      <c r="BH238" s="220"/>
      <c r="BI238" s="220"/>
      <c r="BJ238" s="220"/>
      <c r="BK238" s="220"/>
      <c r="BL238" s="220"/>
      <c r="BM238" s="220"/>
      <c r="BN238" s="220"/>
    </row>
    <row r="239" spans="1:66" s="206" customFormat="1">
      <c r="A239" s="219"/>
      <c r="B239" s="220"/>
      <c r="C239" s="220"/>
      <c r="D239" s="220"/>
      <c r="E239" s="220"/>
      <c r="F239" s="220"/>
      <c r="G239" s="220"/>
      <c r="H239" s="220"/>
      <c r="I239" s="220"/>
      <c r="J239" s="220"/>
      <c r="K239" s="220"/>
      <c r="L239" s="220"/>
      <c r="M239" s="220"/>
      <c r="N239" s="220"/>
      <c r="O239" s="220"/>
      <c r="P239" s="220"/>
      <c r="Q239" s="220"/>
      <c r="S239" s="232"/>
      <c r="T239" s="220"/>
      <c r="U239" s="220"/>
      <c r="V239" s="220"/>
      <c r="W239" s="220"/>
      <c r="X239" s="220"/>
      <c r="Y239" s="220"/>
      <c r="Z239" s="220"/>
      <c r="AA239" s="220"/>
      <c r="AB239" s="220"/>
      <c r="AC239" s="220"/>
      <c r="AD239" s="220"/>
      <c r="AE239" s="220"/>
      <c r="AF239" s="220"/>
      <c r="AG239" s="220"/>
      <c r="AH239" s="220"/>
      <c r="AJ239" s="219"/>
      <c r="AK239" s="220"/>
      <c r="AL239" s="220"/>
      <c r="AM239" s="220"/>
      <c r="AN239" s="220"/>
      <c r="AO239" s="220"/>
      <c r="AP239" s="220"/>
      <c r="AQ239" s="220"/>
      <c r="AR239" s="220"/>
      <c r="AS239" s="220"/>
      <c r="AT239" s="220"/>
      <c r="AU239" s="220"/>
      <c r="AV239" s="220"/>
      <c r="AW239" s="220"/>
      <c r="AX239" s="220"/>
      <c r="AY239" s="220"/>
      <c r="BA239" s="219"/>
      <c r="BB239" s="220"/>
      <c r="BC239" s="220"/>
      <c r="BD239" s="220"/>
      <c r="BE239" s="220"/>
      <c r="BF239" s="220"/>
      <c r="BG239" s="220"/>
      <c r="BH239" s="220"/>
      <c r="BI239" s="220"/>
      <c r="BJ239" s="220"/>
      <c r="BK239" s="220"/>
      <c r="BL239" s="220"/>
      <c r="BM239" s="220"/>
      <c r="BN239" s="220"/>
    </row>
    <row r="240" spans="1:66" s="206" customFormat="1">
      <c r="A240" s="219"/>
      <c r="B240" s="220"/>
      <c r="C240" s="220"/>
      <c r="D240" s="220"/>
      <c r="E240" s="220"/>
      <c r="F240" s="220"/>
      <c r="G240" s="220"/>
      <c r="H240" s="220"/>
      <c r="I240" s="220"/>
      <c r="J240" s="220"/>
      <c r="K240" s="220"/>
      <c r="L240" s="220"/>
      <c r="M240" s="220"/>
      <c r="N240" s="220"/>
      <c r="O240" s="220"/>
      <c r="P240" s="220"/>
      <c r="Q240" s="220"/>
      <c r="S240" s="232"/>
      <c r="T240" s="220"/>
      <c r="U240" s="220"/>
      <c r="V240" s="220"/>
      <c r="W240" s="220"/>
      <c r="X240" s="220"/>
      <c r="Y240" s="220"/>
      <c r="Z240" s="220"/>
      <c r="AA240" s="220"/>
      <c r="AB240" s="220"/>
      <c r="AC240" s="220"/>
      <c r="AD240" s="220"/>
      <c r="AE240" s="220"/>
      <c r="AF240" s="220"/>
      <c r="AG240" s="220"/>
      <c r="AH240" s="220"/>
      <c r="AJ240" s="219"/>
      <c r="AK240" s="220"/>
      <c r="AL240" s="220"/>
      <c r="AM240" s="220"/>
      <c r="AN240" s="220"/>
      <c r="AO240" s="220"/>
      <c r="AP240" s="220"/>
      <c r="AQ240" s="220"/>
      <c r="AR240" s="220"/>
      <c r="AS240" s="220"/>
      <c r="AT240" s="220"/>
      <c r="AU240" s="220"/>
      <c r="AV240" s="220"/>
      <c r="AW240" s="220"/>
      <c r="AX240" s="220"/>
      <c r="AY240" s="220"/>
      <c r="BA240" s="219"/>
      <c r="BB240" s="220"/>
      <c r="BC240" s="220"/>
      <c r="BD240" s="220"/>
      <c r="BE240" s="220"/>
      <c r="BF240" s="220"/>
      <c r="BG240" s="220"/>
      <c r="BH240" s="220"/>
      <c r="BI240" s="220"/>
      <c r="BJ240" s="220"/>
      <c r="BK240" s="220"/>
      <c r="BL240" s="220"/>
      <c r="BM240" s="220"/>
      <c r="BN240" s="220"/>
    </row>
    <row r="241" spans="1:66" s="206" customFormat="1">
      <c r="A241" s="219"/>
      <c r="B241" s="220"/>
      <c r="C241" s="220"/>
      <c r="D241" s="220"/>
      <c r="E241" s="220"/>
      <c r="F241" s="220"/>
      <c r="G241" s="220"/>
      <c r="H241" s="220"/>
      <c r="I241" s="220"/>
      <c r="J241" s="220"/>
      <c r="K241" s="220"/>
      <c r="L241" s="220"/>
      <c r="M241" s="220"/>
      <c r="N241" s="220"/>
      <c r="O241" s="220"/>
      <c r="P241" s="220"/>
      <c r="Q241" s="220"/>
      <c r="S241" s="232"/>
      <c r="T241" s="220"/>
      <c r="U241" s="220"/>
      <c r="V241" s="220"/>
      <c r="W241" s="220"/>
      <c r="X241" s="220"/>
      <c r="Y241" s="220"/>
      <c r="Z241" s="220"/>
      <c r="AA241" s="220"/>
      <c r="AB241" s="220"/>
      <c r="AC241" s="220"/>
      <c r="AD241" s="220"/>
      <c r="AE241" s="220"/>
      <c r="AF241" s="220"/>
      <c r="AG241" s="220"/>
      <c r="AH241" s="220"/>
      <c r="AJ241" s="219"/>
      <c r="AK241" s="220"/>
      <c r="AL241" s="220"/>
      <c r="AM241" s="220"/>
      <c r="AN241" s="220"/>
      <c r="AO241" s="220"/>
      <c r="AP241" s="220"/>
      <c r="AQ241" s="220"/>
      <c r="AR241" s="220"/>
      <c r="AS241" s="220"/>
      <c r="AT241" s="220"/>
      <c r="AU241" s="220"/>
      <c r="AV241" s="220"/>
      <c r="AW241" s="220"/>
      <c r="AX241" s="220"/>
      <c r="AY241" s="220"/>
      <c r="BA241" s="219"/>
      <c r="BB241" s="220"/>
      <c r="BC241" s="220"/>
      <c r="BD241" s="220"/>
      <c r="BE241" s="220"/>
      <c r="BF241" s="220"/>
      <c r="BG241" s="220"/>
      <c r="BH241" s="220"/>
      <c r="BI241" s="220"/>
      <c r="BJ241" s="220"/>
      <c r="BK241" s="220"/>
      <c r="BL241" s="220"/>
      <c r="BM241" s="220"/>
      <c r="BN241" s="220"/>
    </row>
    <row r="242" spans="1:66" s="206" customFormat="1">
      <c r="A242" s="219"/>
      <c r="B242" s="220"/>
      <c r="C242" s="220"/>
      <c r="D242" s="220"/>
      <c r="E242" s="220"/>
      <c r="F242" s="220"/>
      <c r="G242" s="220"/>
      <c r="H242" s="220"/>
      <c r="I242" s="220"/>
      <c r="J242" s="220"/>
      <c r="K242" s="220"/>
      <c r="L242" s="220"/>
      <c r="M242" s="220"/>
      <c r="N242" s="220"/>
      <c r="O242" s="220"/>
      <c r="P242" s="220"/>
      <c r="Q242" s="220"/>
      <c r="S242" s="232"/>
      <c r="T242" s="220"/>
      <c r="U242" s="220"/>
      <c r="V242" s="220"/>
      <c r="W242" s="220"/>
      <c r="X242" s="220"/>
      <c r="Y242" s="220"/>
      <c r="Z242" s="220"/>
      <c r="AA242" s="220"/>
      <c r="AB242" s="220"/>
      <c r="AC242" s="220"/>
      <c r="AD242" s="220"/>
      <c r="AE242" s="220"/>
      <c r="AF242" s="220"/>
      <c r="AG242" s="220"/>
      <c r="AH242" s="220"/>
      <c r="AJ242" s="219"/>
      <c r="AK242" s="220"/>
      <c r="AL242" s="220"/>
      <c r="AM242" s="220"/>
      <c r="AN242" s="220"/>
      <c r="AO242" s="220"/>
      <c r="AP242" s="220"/>
      <c r="AQ242" s="220"/>
      <c r="AR242" s="220"/>
      <c r="AS242" s="220"/>
      <c r="AT242" s="220"/>
      <c r="AU242" s="220"/>
      <c r="AV242" s="220"/>
      <c r="AW242" s="220"/>
      <c r="AX242" s="220"/>
      <c r="AY242" s="220"/>
      <c r="BA242" s="219"/>
      <c r="BB242" s="220"/>
      <c r="BC242" s="220"/>
      <c r="BD242" s="220"/>
      <c r="BE242" s="220"/>
      <c r="BF242" s="220"/>
      <c r="BG242" s="220"/>
      <c r="BH242" s="220"/>
      <c r="BI242" s="220"/>
      <c r="BJ242" s="220"/>
      <c r="BK242" s="220"/>
      <c r="BL242" s="220"/>
      <c r="BM242" s="220"/>
      <c r="BN242" s="220"/>
    </row>
    <row r="243" spans="1:66" s="206" customFormat="1">
      <c r="A243" s="219"/>
      <c r="B243" s="220"/>
      <c r="C243" s="220"/>
      <c r="D243" s="220"/>
      <c r="E243" s="220"/>
      <c r="F243" s="220"/>
      <c r="G243" s="220"/>
      <c r="H243" s="220"/>
      <c r="I243" s="220"/>
      <c r="J243" s="220"/>
      <c r="K243" s="220"/>
      <c r="L243" s="220"/>
      <c r="M243" s="220"/>
      <c r="N243" s="220"/>
      <c r="O243" s="220"/>
      <c r="P243" s="220"/>
      <c r="Q243" s="220"/>
      <c r="S243" s="232"/>
      <c r="T243" s="220"/>
      <c r="U243" s="220"/>
      <c r="V243" s="220"/>
      <c r="W243" s="220"/>
      <c r="X243" s="220"/>
      <c r="Y243" s="220"/>
      <c r="Z243" s="220"/>
      <c r="AA243" s="220"/>
      <c r="AB243" s="220"/>
      <c r="AC243" s="220"/>
      <c r="AD243" s="220"/>
      <c r="AE243" s="220"/>
      <c r="AF243" s="220"/>
      <c r="AG243" s="220"/>
      <c r="AH243" s="220"/>
      <c r="AJ243" s="219"/>
      <c r="AK243" s="220"/>
      <c r="AL243" s="220"/>
      <c r="AM243" s="220"/>
      <c r="AN243" s="220"/>
      <c r="AO243" s="220"/>
      <c r="AP243" s="220"/>
      <c r="AQ243" s="220"/>
      <c r="AR243" s="220"/>
      <c r="AS243" s="220"/>
      <c r="AT243" s="220"/>
      <c r="AU243" s="220"/>
      <c r="AV243" s="220"/>
      <c r="AW243" s="220"/>
      <c r="AX243" s="220"/>
      <c r="AY243" s="220"/>
      <c r="BA243" s="219"/>
      <c r="BB243" s="220"/>
      <c r="BC243" s="220"/>
      <c r="BD243" s="220"/>
      <c r="BE243" s="220"/>
      <c r="BF243" s="220"/>
      <c r="BG243" s="220"/>
      <c r="BH243" s="220"/>
      <c r="BI243" s="220"/>
      <c r="BJ243" s="220"/>
      <c r="BK243" s="220"/>
      <c r="BL243" s="220"/>
      <c r="BM243" s="220"/>
      <c r="BN243" s="220"/>
    </row>
    <row r="244" spans="1:66" s="206" customFormat="1">
      <c r="A244" s="219"/>
      <c r="B244" s="220"/>
      <c r="C244" s="220"/>
      <c r="D244" s="220"/>
      <c r="E244" s="220"/>
      <c r="F244" s="220"/>
      <c r="G244" s="220"/>
      <c r="H244" s="220"/>
      <c r="I244" s="220"/>
      <c r="J244" s="220"/>
      <c r="K244" s="220"/>
      <c r="L244" s="220"/>
      <c r="M244" s="220"/>
      <c r="N244" s="220"/>
      <c r="O244" s="220"/>
      <c r="P244" s="220"/>
      <c r="Q244" s="220"/>
      <c r="S244" s="232"/>
      <c r="T244" s="220"/>
      <c r="U244" s="220"/>
      <c r="V244" s="220"/>
      <c r="W244" s="220"/>
      <c r="X244" s="220"/>
      <c r="Y244" s="220"/>
      <c r="Z244" s="220"/>
      <c r="AA244" s="220"/>
      <c r="AB244" s="220"/>
      <c r="AC244" s="220"/>
      <c r="AD244" s="220"/>
      <c r="AE244" s="220"/>
      <c r="AF244" s="220"/>
      <c r="AG244" s="220"/>
      <c r="AH244" s="220"/>
      <c r="AJ244" s="219"/>
      <c r="AK244" s="220"/>
      <c r="AL244" s="220"/>
      <c r="AM244" s="220"/>
      <c r="AN244" s="220"/>
      <c r="AO244" s="220"/>
      <c r="AP244" s="220"/>
      <c r="AQ244" s="220"/>
      <c r="AR244" s="220"/>
      <c r="AS244" s="220"/>
      <c r="AT244" s="220"/>
      <c r="AU244" s="220"/>
      <c r="AV244" s="220"/>
      <c r="AW244" s="220"/>
      <c r="AX244" s="220"/>
      <c r="AY244" s="220"/>
      <c r="BA244" s="219"/>
      <c r="BB244" s="220"/>
      <c r="BC244" s="220"/>
      <c r="BD244" s="220"/>
      <c r="BE244" s="220"/>
      <c r="BF244" s="220"/>
      <c r="BG244" s="220"/>
      <c r="BH244" s="220"/>
      <c r="BI244" s="220"/>
      <c r="BJ244" s="220"/>
      <c r="BK244" s="220"/>
      <c r="BL244" s="220"/>
      <c r="BM244" s="220"/>
      <c r="BN244" s="220"/>
    </row>
    <row r="245" spans="1:66" s="206" customFormat="1">
      <c r="A245" s="219"/>
      <c r="B245" s="220"/>
      <c r="C245" s="220"/>
      <c r="D245" s="220"/>
      <c r="E245" s="220"/>
      <c r="F245" s="220"/>
      <c r="G245" s="220"/>
      <c r="H245" s="220"/>
      <c r="I245" s="220"/>
      <c r="J245" s="220"/>
      <c r="K245" s="220"/>
      <c r="L245" s="220"/>
      <c r="M245" s="220"/>
      <c r="N245" s="220"/>
      <c r="O245" s="220"/>
      <c r="P245" s="220"/>
      <c r="Q245" s="220"/>
      <c r="S245" s="232"/>
      <c r="T245" s="220"/>
      <c r="U245" s="220"/>
      <c r="V245" s="220"/>
      <c r="W245" s="220"/>
      <c r="X245" s="220"/>
      <c r="Y245" s="220"/>
      <c r="Z245" s="220"/>
      <c r="AA245" s="220"/>
      <c r="AB245" s="220"/>
      <c r="AC245" s="220"/>
      <c r="AD245" s="220"/>
      <c r="AE245" s="220"/>
      <c r="AF245" s="220"/>
      <c r="AG245" s="220"/>
      <c r="AH245" s="220"/>
      <c r="AJ245" s="219"/>
      <c r="AK245" s="220"/>
      <c r="AL245" s="220"/>
      <c r="AM245" s="220"/>
      <c r="AN245" s="220"/>
      <c r="AO245" s="220"/>
      <c r="AP245" s="220"/>
      <c r="AQ245" s="220"/>
      <c r="AR245" s="220"/>
      <c r="AS245" s="220"/>
      <c r="AT245" s="220"/>
      <c r="AU245" s="220"/>
      <c r="AV245" s="220"/>
      <c r="AW245" s="220"/>
      <c r="AX245" s="220"/>
      <c r="AY245" s="220"/>
      <c r="BA245" s="219"/>
      <c r="BB245" s="220"/>
      <c r="BC245" s="220"/>
      <c r="BD245" s="220"/>
      <c r="BE245" s="220"/>
      <c r="BF245" s="220"/>
      <c r="BG245" s="220"/>
      <c r="BH245" s="220"/>
      <c r="BI245" s="220"/>
      <c r="BJ245" s="220"/>
      <c r="BK245" s="220"/>
      <c r="BL245" s="220"/>
      <c r="BM245" s="220"/>
      <c r="BN245" s="220"/>
    </row>
    <row r="246" spans="1:66" s="206" customFormat="1">
      <c r="A246" s="219"/>
      <c r="B246" s="220"/>
      <c r="C246" s="220"/>
      <c r="D246" s="220"/>
      <c r="E246" s="220"/>
      <c r="F246" s="220"/>
      <c r="G246" s="220"/>
      <c r="H246" s="220"/>
      <c r="I246" s="220"/>
      <c r="J246" s="220"/>
      <c r="K246" s="220"/>
      <c r="L246" s="220"/>
      <c r="M246" s="220"/>
      <c r="N246" s="220"/>
      <c r="O246" s="220"/>
      <c r="P246" s="220"/>
      <c r="Q246" s="220"/>
      <c r="S246" s="232"/>
      <c r="T246" s="220"/>
      <c r="U246" s="220"/>
      <c r="V246" s="220"/>
      <c r="W246" s="220"/>
      <c r="X246" s="220"/>
      <c r="Y246" s="220"/>
      <c r="Z246" s="220"/>
      <c r="AA246" s="220"/>
      <c r="AB246" s="220"/>
      <c r="AC246" s="220"/>
      <c r="AD246" s="220"/>
      <c r="AE246" s="220"/>
      <c r="AF246" s="220"/>
      <c r="AG246" s="220"/>
      <c r="AH246" s="220"/>
      <c r="AJ246" s="219"/>
      <c r="AK246" s="220"/>
      <c r="AL246" s="220"/>
      <c r="AM246" s="220"/>
      <c r="AN246" s="220"/>
      <c r="AO246" s="220"/>
      <c r="AP246" s="220"/>
      <c r="AQ246" s="220"/>
      <c r="AR246" s="220"/>
      <c r="AS246" s="220"/>
      <c r="AT246" s="220"/>
      <c r="AU246" s="220"/>
      <c r="AV246" s="220"/>
      <c r="AW246" s="220"/>
      <c r="AX246" s="220"/>
      <c r="AY246" s="220"/>
      <c r="BA246" s="219"/>
      <c r="BB246" s="220"/>
      <c r="BC246" s="220"/>
      <c r="BD246" s="220"/>
      <c r="BE246" s="220"/>
      <c r="BF246" s="220"/>
      <c r="BG246" s="220"/>
      <c r="BH246" s="220"/>
      <c r="BI246" s="220"/>
      <c r="BJ246" s="220"/>
      <c r="BK246" s="220"/>
      <c r="BL246" s="220"/>
      <c r="BM246" s="220"/>
      <c r="BN246" s="220"/>
    </row>
    <row r="247" spans="1:66" s="206" customFormat="1">
      <c r="A247" s="219"/>
      <c r="B247" s="220"/>
      <c r="C247" s="220"/>
      <c r="D247" s="220"/>
      <c r="E247" s="220"/>
      <c r="F247" s="220"/>
      <c r="G247" s="220"/>
      <c r="H247" s="220"/>
      <c r="I247" s="220"/>
      <c r="J247" s="220"/>
      <c r="K247" s="220"/>
      <c r="L247" s="220"/>
      <c r="M247" s="220"/>
      <c r="N247" s="220"/>
      <c r="O247" s="220"/>
      <c r="P247" s="220"/>
      <c r="Q247" s="220"/>
      <c r="S247" s="232"/>
      <c r="T247" s="220"/>
      <c r="U247" s="220"/>
      <c r="V247" s="220"/>
      <c r="W247" s="220"/>
      <c r="X247" s="220"/>
      <c r="Y247" s="220"/>
      <c r="Z247" s="220"/>
      <c r="AA247" s="220"/>
      <c r="AB247" s="220"/>
      <c r="AC247" s="220"/>
      <c r="AD247" s="220"/>
      <c r="AE247" s="220"/>
      <c r="AF247" s="220"/>
      <c r="AG247" s="220"/>
      <c r="AH247" s="220"/>
      <c r="AJ247" s="219"/>
      <c r="AK247" s="220"/>
      <c r="AL247" s="220"/>
      <c r="AM247" s="220"/>
      <c r="AN247" s="220"/>
      <c r="AO247" s="220"/>
      <c r="AP247" s="220"/>
      <c r="AQ247" s="220"/>
      <c r="AR247" s="220"/>
      <c r="AS247" s="220"/>
      <c r="AT247" s="220"/>
      <c r="AU247" s="220"/>
      <c r="AV247" s="220"/>
      <c r="AW247" s="220"/>
      <c r="AX247" s="220"/>
      <c r="AY247" s="220"/>
      <c r="BA247" s="219"/>
      <c r="BB247" s="220"/>
      <c r="BC247" s="220"/>
      <c r="BD247" s="220"/>
      <c r="BE247" s="220"/>
      <c r="BF247" s="220"/>
      <c r="BG247" s="220"/>
      <c r="BH247" s="220"/>
      <c r="BI247" s="220"/>
      <c r="BJ247" s="220"/>
      <c r="BK247" s="220"/>
      <c r="BL247" s="220"/>
      <c r="BM247" s="220"/>
      <c r="BN247" s="220"/>
    </row>
    <row r="248" spans="1:66" s="206" customFormat="1">
      <c r="A248" s="219"/>
      <c r="B248" s="220"/>
      <c r="C248" s="220"/>
      <c r="D248" s="220"/>
      <c r="E248" s="220"/>
      <c r="F248" s="220"/>
      <c r="G248" s="220"/>
      <c r="H248" s="220"/>
      <c r="I248" s="220"/>
      <c r="J248" s="220"/>
      <c r="K248" s="220"/>
      <c r="L248" s="220"/>
      <c r="M248" s="220"/>
      <c r="N248" s="220"/>
      <c r="O248" s="220"/>
      <c r="P248" s="220"/>
      <c r="Q248" s="220"/>
      <c r="S248" s="232"/>
      <c r="T248" s="220"/>
      <c r="U248" s="220"/>
      <c r="V248" s="220"/>
      <c r="W248" s="220"/>
      <c r="X248" s="220"/>
      <c r="Y248" s="220"/>
      <c r="Z248" s="220"/>
      <c r="AA248" s="220"/>
      <c r="AB248" s="220"/>
      <c r="AC248" s="220"/>
      <c r="AD248" s="220"/>
      <c r="AE248" s="220"/>
      <c r="AF248" s="220"/>
      <c r="AG248" s="220"/>
      <c r="AH248" s="220"/>
      <c r="AJ248" s="219"/>
      <c r="AK248" s="220"/>
      <c r="AL248" s="220"/>
      <c r="AM248" s="220"/>
      <c r="AN248" s="220"/>
      <c r="AO248" s="220"/>
      <c r="AP248" s="220"/>
      <c r="AQ248" s="220"/>
      <c r="AR248" s="220"/>
      <c r="AS248" s="220"/>
      <c r="AT248" s="220"/>
      <c r="AU248" s="220"/>
      <c r="AV248" s="220"/>
      <c r="AW248" s="220"/>
      <c r="AX248" s="220"/>
      <c r="AY248" s="220"/>
      <c r="BA248" s="219"/>
      <c r="BB248" s="220"/>
      <c r="BC248" s="220"/>
      <c r="BD248" s="220"/>
      <c r="BE248" s="220"/>
      <c r="BF248" s="220"/>
      <c r="BG248" s="220"/>
      <c r="BH248" s="220"/>
      <c r="BI248" s="220"/>
      <c r="BJ248" s="220"/>
      <c r="BK248" s="220"/>
      <c r="BL248" s="220"/>
      <c r="BM248" s="220"/>
      <c r="BN248" s="220"/>
    </row>
    <row r="249" spans="1:66" s="206" customFormat="1">
      <c r="A249" s="219"/>
      <c r="B249" s="220"/>
      <c r="C249" s="220"/>
      <c r="D249" s="220"/>
      <c r="E249" s="220"/>
      <c r="F249" s="220"/>
      <c r="G249" s="220"/>
      <c r="H249" s="220"/>
      <c r="I249" s="220"/>
      <c r="J249" s="220"/>
      <c r="K249" s="220"/>
      <c r="L249" s="220"/>
      <c r="M249" s="220"/>
      <c r="N249" s="220"/>
      <c r="O249" s="220"/>
      <c r="P249" s="220"/>
      <c r="Q249" s="220"/>
      <c r="S249" s="232"/>
      <c r="T249" s="220"/>
      <c r="U249" s="220"/>
      <c r="V249" s="220"/>
      <c r="W249" s="220"/>
      <c r="X249" s="220"/>
      <c r="Y249" s="220"/>
      <c r="Z249" s="220"/>
      <c r="AA249" s="220"/>
      <c r="AB249" s="220"/>
      <c r="AC249" s="220"/>
      <c r="AD249" s="220"/>
      <c r="AE249" s="220"/>
      <c r="AF249" s="220"/>
      <c r="AG249" s="220"/>
      <c r="AH249" s="220"/>
      <c r="AJ249" s="219"/>
      <c r="AK249" s="220"/>
      <c r="AL249" s="220"/>
      <c r="AM249" s="220"/>
      <c r="AN249" s="220"/>
      <c r="AO249" s="220"/>
      <c r="AP249" s="220"/>
      <c r="AQ249" s="220"/>
      <c r="AR249" s="220"/>
      <c r="AS249" s="220"/>
      <c r="AT249" s="220"/>
      <c r="AU249" s="220"/>
      <c r="AV249" s="220"/>
      <c r="AW249" s="220"/>
      <c r="AX249" s="220"/>
      <c r="AY249" s="220"/>
      <c r="BA249" s="219"/>
      <c r="BB249" s="220"/>
      <c r="BC249" s="220"/>
      <c r="BD249" s="220"/>
      <c r="BE249" s="220"/>
      <c r="BF249" s="220"/>
      <c r="BG249" s="220"/>
      <c r="BH249" s="220"/>
      <c r="BI249" s="220"/>
      <c r="BJ249" s="220"/>
      <c r="BK249" s="220"/>
      <c r="BL249" s="220"/>
      <c r="BM249" s="220"/>
      <c r="BN249" s="220"/>
    </row>
    <row r="250" spans="1:66" s="206" customFormat="1">
      <c r="A250" s="219"/>
      <c r="B250" s="220"/>
      <c r="C250" s="220"/>
      <c r="D250" s="220"/>
      <c r="E250" s="220"/>
      <c r="F250" s="220"/>
      <c r="G250" s="220"/>
      <c r="H250" s="220"/>
      <c r="I250" s="220"/>
      <c r="J250" s="220"/>
      <c r="K250" s="220"/>
      <c r="L250" s="220"/>
      <c r="M250" s="220"/>
      <c r="N250" s="220"/>
      <c r="O250" s="220"/>
      <c r="P250" s="220"/>
      <c r="Q250" s="220"/>
      <c r="S250" s="232"/>
      <c r="T250" s="220"/>
      <c r="U250" s="220"/>
      <c r="V250" s="220"/>
      <c r="W250" s="220"/>
      <c r="X250" s="220"/>
      <c r="Y250" s="220"/>
      <c r="Z250" s="220"/>
      <c r="AA250" s="220"/>
      <c r="AB250" s="220"/>
      <c r="AC250" s="220"/>
      <c r="AD250" s="220"/>
      <c r="AE250" s="220"/>
      <c r="AF250" s="220"/>
      <c r="AG250" s="220"/>
      <c r="AH250" s="220"/>
      <c r="AJ250" s="219"/>
      <c r="AK250" s="220"/>
      <c r="AL250" s="220"/>
      <c r="AM250" s="220"/>
      <c r="AN250" s="220"/>
      <c r="AO250" s="220"/>
      <c r="AP250" s="220"/>
      <c r="AQ250" s="220"/>
      <c r="AR250" s="220"/>
      <c r="AS250" s="220"/>
      <c r="AT250" s="220"/>
      <c r="AU250" s="220"/>
      <c r="AV250" s="220"/>
      <c r="AW250" s="220"/>
      <c r="AX250" s="220"/>
      <c r="AY250" s="220"/>
      <c r="BA250" s="219"/>
      <c r="BB250" s="220"/>
      <c r="BC250" s="220"/>
      <c r="BD250" s="220"/>
      <c r="BE250" s="220"/>
      <c r="BF250" s="220"/>
      <c r="BG250" s="220"/>
      <c r="BH250" s="220"/>
      <c r="BI250" s="220"/>
      <c r="BJ250" s="220"/>
      <c r="BK250" s="220"/>
      <c r="BL250" s="220"/>
      <c r="BM250" s="220"/>
      <c r="BN250" s="220"/>
    </row>
    <row r="251" spans="1:66" s="206" customFormat="1">
      <c r="A251" s="219"/>
      <c r="B251" s="220"/>
      <c r="C251" s="220"/>
      <c r="D251" s="220"/>
      <c r="E251" s="220"/>
      <c r="F251" s="220"/>
      <c r="G251" s="220"/>
      <c r="H251" s="220"/>
      <c r="I251" s="220"/>
      <c r="J251" s="220"/>
      <c r="K251" s="220"/>
      <c r="L251" s="220"/>
      <c r="M251" s="220"/>
      <c r="N251" s="220"/>
      <c r="O251" s="220"/>
      <c r="P251" s="220"/>
      <c r="Q251" s="220"/>
      <c r="S251" s="232"/>
      <c r="T251" s="220"/>
      <c r="U251" s="220"/>
      <c r="V251" s="220"/>
      <c r="W251" s="220"/>
      <c r="X251" s="220"/>
      <c r="Y251" s="220"/>
      <c r="Z251" s="220"/>
      <c r="AA251" s="220"/>
      <c r="AB251" s="220"/>
      <c r="AC251" s="220"/>
      <c r="AD251" s="220"/>
      <c r="AE251" s="220"/>
      <c r="AF251" s="220"/>
      <c r="AG251" s="220"/>
      <c r="AH251" s="220"/>
      <c r="AJ251" s="219"/>
      <c r="AK251" s="220"/>
      <c r="AL251" s="220"/>
      <c r="AM251" s="220"/>
      <c r="AN251" s="220"/>
      <c r="AO251" s="220"/>
      <c r="AP251" s="220"/>
      <c r="AQ251" s="220"/>
      <c r="AR251" s="220"/>
      <c r="AS251" s="220"/>
      <c r="AT251" s="220"/>
      <c r="AU251" s="220"/>
      <c r="AV251" s="220"/>
      <c r="AW251" s="220"/>
      <c r="AX251" s="220"/>
      <c r="AY251" s="220"/>
      <c r="BA251" s="219"/>
      <c r="BB251" s="220"/>
      <c r="BC251" s="220"/>
      <c r="BD251" s="220"/>
      <c r="BE251" s="220"/>
      <c r="BF251" s="220"/>
      <c r="BG251" s="220"/>
      <c r="BH251" s="220"/>
      <c r="BI251" s="220"/>
      <c r="BJ251" s="220"/>
      <c r="BK251" s="220"/>
      <c r="BL251" s="220"/>
      <c r="BM251" s="220"/>
      <c r="BN251" s="220"/>
    </row>
    <row r="252" spans="1:66" s="206" customFormat="1">
      <c r="A252" s="219"/>
      <c r="B252" s="220"/>
      <c r="C252" s="220"/>
      <c r="D252" s="220"/>
      <c r="E252" s="220"/>
      <c r="F252" s="220"/>
      <c r="G252" s="220"/>
      <c r="H252" s="220"/>
      <c r="I252" s="220"/>
      <c r="J252" s="220"/>
      <c r="K252" s="220"/>
      <c r="L252" s="220"/>
      <c r="M252" s="220"/>
      <c r="N252" s="220"/>
      <c r="O252" s="220"/>
      <c r="P252" s="220"/>
      <c r="Q252" s="220"/>
      <c r="S252" s="232"/>
      <c r="T252" s="220"/>
      <c r="U252" s="220"/>
      <c r="V252" s="220"/>
      <c r="W252" s="220"/>
      <c r="X252" s="220"/>
      <c r="Y252" s="220"/>
      <c r="Z252" s="220"/>
      <c r="AA252" s="220"/>
      <c r="AB252" s="220"/>
      <c r="AC252" s="220"/>
      <c r="AD252" s="220"/>
      <c r="AE252" s="220"/>
      <c r="AF252" s="220"/>
      <c r="AG252" s="220"/>
      <c r="AH252" s="220"/>
      <c r="AJ252" s="219"/>
      <c r="AK252" s="220"/>
      <c r="AL252" s="220"/>
      <c r="AM252" s="220"/>
      <c r="AN252" s="220"/>
      <c r="AO252" s="220"/>
      <c r="AP252" s="220"/>
      <c r="AQ252" s="220"/>
      <c r="AR252" s="220"/>
      <c r="AS252" s="220"/>
      <c r="AT252" s="220"/>
      <c r="AU252" s="220"/>
      <c r="AV252" s="220"/>
      <c r="AW252" s="220"/>
      <c r="AX252" s="220"/>
      <c r="AY252" s="220"/>
      <c r="BA252" s="219"/>
      <c r="BB252" s="220"/>
      <c r="BC252" s="220"/>
      <c r="BD252" s="220"/>
      <c r="BE252" s="220"/>
      <c r="BF252" s="220"/>
      <c r="BG252" s="220"/>
      <c r="BH252" s="220"/>
      <c r="BI252" s="220"/>
      <c r="BJ252" s="220"/>
      <c r="BK252" s="220"/>
      <c r="BL252" s="220"/>
      <c r="BM252" s="220"/>
      <c r="BN252" s="220"/>
    </row>
    <row r="253" spans="1:66" s="206" customFormat="1">
      <c r="A253" s="219"/>
      <c r="B253" s="220"/>
      <c r="C253" s="220"/>
      <c r="D253" s="220"/>
      <c r="E253" s="220"/>
      <c r="F253" s="220"/>
      <c r="G253" s="220"/>
      <c r="H253" s="220"/>
      <c r="I253" s="220"/>
      <c r="J253" s="220"/>
      <c r="K253" s="220"/>
      <c r="L253" s="220"/>
      <c r="M253" s="220"/>
      <c r="N253" s="220"/>
      <c r="O253" s="220"/>
      <c r="P253" s="220"/>
      <c r="Q253" s="220"/>
      <c r="S253" s="232"/>
      <c r="T253" s="220"/>
      <c r="U253" s="220"/>
      <c r="V253" s="220"/>
      <c r="W253" s="220"/>
      <c r="X253" s="220"/>
      <c r="Y253" s="220"/>
      <c r="Z253" s="220"/>
      <c r="AA253" s="220"/>
      <c r="AB253" s="220"/>
      <c r="AC253" s="220"/>
      <c r="AD253" s="220"/>
      <c r="AE253" s="220"/>
      <c r="AF253" s="220"/>
      <c r="AG253" s="220"/>
      <c r="AH253" s="220"/>
      <c r="AJ253" s="219"/>
      <c r="AK253" s="220"/>
      <c r="AL253" s="220"/>
      <c r="AM253" s="220"/>
      <c r="AN253" s="220"/>
      <c r="AO253" s="220"/>
      <c r="AP253" s="220"/>
      <c r="AQ253" s="220"/>
      <c r="AR253" s="220"/>
      <c r="AS253" s="220"/>
      <c r="AT253" s="220"/>
      <c r="AU253" s="220"/>
      <c r="AV253" s="220"/>
      <c r="AW253" s="220"/>
      <c r="AX253" s="220"/>
      <c r="AY253" s="220"/>
      <c r="BA253" s="219"/>
      <c r="BB253" s="220"/>
      <c r="BC253" s="220"/>
      <c r="BD253" s="220"/>
      <c r="BE253" s="220"/>
      <c r="BF253" s="220"/>
      <c r="BG253" s="220"/>
      <c r="BH253" s="220"/>
      <c r="BI253" s="220"/>
      <c r="BJ253" s="220"/>
      <c r="BK253" s="220"/>
      <c r="BL253" s="220"/>
      <c r="BM253" s="220"/>
      <c r="BN253" s="220"/>
    </row>
    <row r="254" spans="1:66" s="206" customFormat="1">
      <c r="A254" s="219"/>
      <c r="B254" s="220"/>
      <c r="C254" s="220"/>
      <c r="D254" s="220"/>
      <c r="E254" s="220"/>
      <c r="F254" s="220"/>
      <c r="G254" s="220"/>
      <c r="H254" s="220"/>
      <c r="I254" s="220"/>
      <c r="J254" s="220"/>
      <c r="K254" s="220"/>
      <c r="L254" s="220"/>
      <c r="M254" s="220"/>
      <c r="N254" s="220"/>
      <c r="O254" s="220"/>
      <c r="P254" s="220"/>
      <c r="Q254" s="220"/>
      <c r="S254" s="232"/>
      <c r="T254" s="220"/>
      <c r="U254" s="220"/>
      <c r="V254" s="220"/>
      <c r="W254" s="220"/>
      <c r="X254" s="220"/>
      <c r="Y254" s="220"/>
      <c r="Z254" s="220"/>
      <c r="AA254" s="220"/>
      <c r="AB254" s="220"/>
      <c r="AC254" s="220"/>
      <c r="AD254" s="220"/>
      <c r="AE254" s="220"/>
      <c r="AF254" s="220"/>
      <c r="AG254" s="220"/>
      <c r="AH254" s="220"/>
      <c r="AJ254" s="219"/>
      <c r="AK254" s="220"/>
      <c r="AL254" s="220"/>
      <c r="AM254" s="220"/>
      <c r="AN254" s="220"/>
      <c r="AO254" s="220"/>
      <c r="AP254" s="220"/>
      <c r="AQ254" s="220"/>
      <c r="AR254" s="220"/>
      <c r="AS254" s="220"/>
      <c r="AT254" s="220"/>
      <c r="AU254" s="220"/>
      <c r="AV254" s="220"/>
      <c r="AW254" s="220"/>
      <c r="AX254" s="220"/>
      <c r="AY254" s="220"/>
      <c r="BA254" s="219"/>
      <c r="BB254" s="220"/>
      <c r="BC254" s="220"/>
      <c r="BD254" s="220"/>
      <c r="BE254" s="220"/>
      <c r="BF254" s="220"/>
      <c r="BG254" s="220"/>
      <c r="BH254" s="220"/>
      <c r="BI254" s="220"/>
      <c r="BJ254" s="220"/>
      <c r="BK254" s="220"/>
      <c r="BL254" s="220"/>
      <c r="BM254" s="220"/>
      <c r="BN254" s="220"/>
    </row>
    <row r="255" spans="1:66" s="206" customFormat="1">
      <c r="A255" s="219"/>
      <c r="B255" s="220"/>
      <c r="C255" s="220"/>
      <c r="D255" s="220"/>
      <c r="E255" s="220"/>
      <c r="F255" s="220"/>
      <c r="G255" s="220"/>
      <c r="H255" s="220"/>
      <c r="I255" s="220"/>
      <c r="J255" s="220"/>
      <c r="K255" s="220"/>
      <c r="L255" s="220"/>
      <c r="M255" s="220"/>
      <c r="N255" s="220"/>
      <c r="O255" s="220"/>
      <c r="P255" s="220"/>
      <c r="Q255" s="220"/>
      <c r="S255" s="232"/>
      <c r="T255" s="220"/>
      <c r="U255" s="220"/>
      <c r="V255" s="220"/>
      <c r="W255" s="220"/>
      <c r="X255" s="220"/>
      <c r="Y255" s="220"/>
      <c r="Z255" s="220"/>
      <c r="AA255" s="220"/>
      <c r="AB255" s="220"/>
      <c r="AC255" s="220"/>
      <c r="AD255" s="220"/>
      <c r="AE255" s="220"/>
      <c r="AF255" s="220"/>
      <c r="AG255" s="220"/>
      <c r="AH255" s="220"/>
      <c r="AJ255" s="219"/>
      <c r="AK255" s="220"/>
      <c r="AL255" s="220"/>
      <c r="AM255" s="220"/>
      <c r="AN255" s="220"/>
      <c r="AO255" s="220"/>
      <c r="AP255" s="220"/>
      <c r="AQ255" s="220"/>
      <c r="AR255" s="220"/>
      <c r="AS255" s="220"/>
      <c r="AT255" s="220"/>
      <c r="AU255" s="220"/>
      <c r="AV255" s="220"/>
      <c r="AW255" s="220"/>
      <c r="AX255" s="220"/>
      <c r="AY255" s="220"/>
      <c r="BA255" s="219"/>
      <c r="BB255" s="220"/>
      <c r="BC255" s="220"/>
      <c r="BD255" s="220"/>
      <c r="BE255" s="220"/>
      <c r="BF255" s="220"/>
      <c r="BG255" s="220"/>
      <c r="BH255" s="220"/>
      <c r="BI255" s="220"/>
      <c r="BJ255" s="220"/>
      <c r="BK255" s="220"/>
      <c r="BL255" s="220"/>
      <c r="BM255" s="220"/>
      <c r="BN255" s="220"/>
    </row>
    <row r="256" spans="1:66" s="206" customFormat="1">
      <c r="A256" s="219"/>
      <c r="B256" s="220"/>
      <c r="C256" s="220"/>
      <c r="D256" s="220"/>
      <c r="E256" s="220"/>
      <c r="F256" s="220"/>
      <c r="G256" s="220"/>
      <c r="H256" s="220"/>
      <c r="I256" s="220"/>
      <c r="J256" s="220"/>
      <c r="K256" s="220"/>
      <c r="L256" s="220"/>
      <c r="M256" s="220"/>
      <c r="N256" s="220"/>
      <c r="O256" s="220"/>
      <c r="P256" s="220"/>
      <c r="Q256" s="220"/>
      <c r="S256" s="232"/>
      <c r="T256" s="220"/>
      <c r="U256" s="220"/>
      <c r="V256" s="220"/>
      <c r="W256" s="220"/>
      <c r="X256" s="220"/>
      <c r="Y256" s="220"/>
      <c r="Z256" s="220"/>
      <c r="AA256" s="220"/>
      <c r="AB256" s="220"/>
      <c r="AC256" s="220"/>
      <c r="AD256" s="220"/>
      <c r="AE256" s="220"/>
      <c r="AF256" s="220"/>
      <c r="AG256" s="220"/>
      <c r="AH256" s="220"/>
      <c r="AJ256" s="219"/>
      <c r="AK256" s="220"/>
      <c r="AL256" s="220"/>
      <c r="AM256" s="220"/>
      <c r="AN256" s="220"/>
      <c r="AO256" s="220"/>
      <c r="AP256" s="220"/>
      <c r="AQ256" s="220"/>
      <c r="AR256" s="220"/>
      <c r="AS256" s="220"/>
      <c r="AT256" s="220"/>
      <c r="AU256" s="220"/>
      <c r="AV256" s="220"/>
      <c r="AW256" s="220"/>
      <c r="AX256" s="220"/>
      <c r="AY256" s="220"/>
      <c r="BA256" s="219"/>
      <c r="BB256" s="220"/>
      <c r="BC256" s="220"/>
      <c r="BD256" s="220"/>
      <c r="BE256" s="220"/>
      <c r="BF256" s="220"/>
      <c r="BG256" s="220"/>
      <c r="BH256" s="220"/>
      <c r="BI256" s="220"/>
      <c r="BJ256" s="220"/>
      <c r="BK256" s="220"/>
      <c r="BL256" s="220"/>
      <c r="BM256" s="220"/>
      <c r="BN256" s="220"/>
    </row>
    <row r="257" spans="1:66" s="206" customFormat="1">
      <c r="A257" s="219"/>
      <c r="B257" s="220"/>
      <c r="C257" s="220"/>
      <c r="D257" s="220"/>
      <c r="E257" s="220"/>
      <c r="F257" s="220"/>
      <c r="G257" s="220"/>
      <c r="H257" s="220"/>
      <c r="I257" s="220"/>
      <c r="J257" s="220"/>
      <c r="K257" s="220"/>
      <c r="L257" s="220"/>
      <c r="M257" s="220"/>
      <c r="N257" s="220"/>
      <c r="O257" s="220"/>
      <c r="P257" s="220"/>
      <c r="Q257" s="220"/>
      <c r="S257" s="232"/>
      <c r="T257" s="220"/>
      <c r="U257" s="220"/>
      <c r="V257" s="220"/>
      <c r="W257" s="220"/>
      <c r="X257" s="220"/>
      <c r="Y257" s="220"/>
      <c r="Z257" s="220"/>
      <c r="AA257" s="220"/>
      <c r="AB257" s="220"/>
      <c r="AC257" s="220"/>
      <c r="AD257" s="220"/>
      <c r="AE257" s="220"/>
      <c r="AF257" s="220"/>
      <c r="AG257" s="220"/>
      <c r="AH257" s="220"/>
      <c r="AJ257" s="219"/>
      <c r="AK257" s="220"/>
      <c r="AL257" s="220"/>
      <c r="AM257" s="220"/>
      <c r="AN257" s="220"/>
      <c r="AO257" s="220"/>
      <c r="AP257" s="220"/>
      <c r="AQ257" s="220"/>
      <c r="AR257" s="220"/>
      <c r="AS257" s="220"/>
      <c r="AT257" s="220"/>
      <c r="AU257" s="220"/>
      <c r="AV257" s="220"/>
      <c r="AW257" s="220"/>
      <c r="AX257" s="220"/>
      <c r="AY257" s="220"/>
      <c r="BA257" s="219"/>
      <c r="BB257" s="220"/>
      <c r="BC257" s="220"/>
      <c r="BD257" s="220"/>
      <c r="BE257" s="220"/>
      <c r="BF257" s="220"/>
      <c r="BG257" s="220"/>
      <c r="BH257" s="220"/>
      <c r="BI257" s="220"/>
      <c r="BJ257" s="220"/>
      <c r="BK257" s="220"/>
      <c r="BL257" s="220"/>
      <c r="BM257" s="220"/>
      <c r="BN257" s="220"/>
    </row>
    <row r="258" spans="1:66" s="206" customFormat="1">
      <c r="A258" s="219"/>
      <c r="B258" s="220"/>
      <c r="C258" s="220"/>
      <c r="D258" s="220"/>
      <c r="E258" s="220"/>
      <c r="F258" s="220"/>
      <c r="G258" s="220"/>
      <c r="H258" s="220"/>
      <c r="I258" s="220"/>
      <c r="J258" s="220"/>
      <c r="K258" s="220"/>
      <c r="L258" s="220"/>
      <c r="M258" s="220"/>
      <c r="N258" s="220"/>
      <c r="O258" s="220"/>
      <c r="P258" s="220"/>
      <c r="Q258" s="220"/>
      <c r="S258" s="232"/>
      <c r="T258" s="220"/>
      <c r="U258" s="220"/>
      <c r="V258" s="220"/>
      <c r="W258" s="220"/>
      <c r="X258" s="220"/>
      <c r="Y258" s="220"/>
      <c r="Z258" s="220"/>
      <c r="AA258" s="220"/>
      <c r="AB258" s="220"/>
      <c r="AC258" s="220"/>
      <c r="AD258" s="220"/>
      <c r="AE258" s="220"/>
      <c r="AF258" s="220"/>
      <c r="AG258" s="220"/>
      <c r="AH258" s="220"/>
      <c r="AJ258" s="219"/>
      <c r="AK258" s="220"/>
      <c r="AL258" s="220"/>
      <c r="AM258" s="220"/>
      <c r="AN258" s="220"/>
      <c r="AO258" s="220"/>
      <c r="AP258" s="220"/>
      <c r="AQ258" s="220"/>
      <c r="AR258" s="220"/>
      <c r="AS258" s="220"/>
      <c r="AT258" s="220"/>
      <c r="AU258" s="220"/>
      <c r="AV258" s="220"/>
      <c r="AW258" s="220"/>
      <c r="AX258" s="220"/>
      <c r="AY258" s="220"/>
      <c r="BA258" s="219"/>
      <c r="BB258" s="220"/>
      <c r="BC258" s="220"/>
      <c r="BD258" s="220"/>
      <c r="BE258" s="220"/>
      <c r="BF258" s="220"/>
      <c r="BG258" s="220"/>
      <c r="BH258" s="220"/>
      <c r="BI258" s="220"/>
      <c r="BJ258" s="220"/>
      <c r="BK258" s="220"/>
      <c r="BL258" s="220"/>
      <c r="BM258" s="220"/>
      <c r="BN258" s="220"/>
    </row>
    <row r="259" spans="1:66" s="206" customFormat="1">
      <c r="A259" s="219"/>
      <c r="B259" s="220"/>
      <c r="C259" s="220"/>
      <c r="D259" s="220"/>
      <c r="E259" s="220"/>
      <c r="F259" s="220"/>
      <c r="G259" s="220"/>
      <c r="H259" s="220"/>
      <c r="I259" s="220"/>
      <c r="J259" s="220"/>
      <c r="K259" s="220"/>
      <c r="L259" s="220"/>
      <c r="M259" s="220"/>
      <c r="N259" s="220"/>
      <c r="O259" s="220"/>
      <c r="P259" s="220"/>
      <c r="Q259" s="220"/>
      <c r="S259" s="232"/>
      <c r="T259" s="220"/>
      <c r="U259" s="220"/>
      <c r="V259" s="220"/>
      <c r="W259" s="220"/>
      <c r="X259" s="220"/>
      <c r="Y259" s="220"/>
      <c r="Z259" s="220"/>
      <c r="AA259" s="220"/>
      <c r="AB259" s="220"/>
      <c r="AC259" s="220"/>
      <c r="AD259" s="220"/>
      <c r="AE259" s="220"/>
      <c r="AF259" s="220"/>
      <c r="AG259" s="220"/>
      <c r="AH259" s="220"/>
      <c r="AJ259" s="219"/>
      <c r="AK259" s="220"/>
      <c r="AL259" s="220"/>
      <c r="AM259" s="220"/>
      <c r="AN259" s="220"/>
      <c r="AO259" s="220"/>
      <c r="AP259" s="220"/>
      <c r="AQ259" s="220"/>
      <c r="AR259" s="220"/>
      <c r="AS259" s="220"/>
      <c r="AT259" s="220"/>
      <c r="AU259" s="220"/>
      <c r="AV259" s="220"/>
      <c r="AW259" s="220"/>
      <c r="AX259" s="220"/>
      <c r="AY259" s="220"/>
      <c r="BA259" s="219"/>
      <c r="BB259" s="220"/>
      <c r="BC259" s="220"/>
      <c r="BD259" s="220"/>
      <c r="BE259" s="220"/>
      <c r="BF259" s="220"/>
      <c r="BG259" s="220"/>
      <c r="BH259" s="220"/>
      <c r="BI259" s="220"/>
      <c r="BJ259" s="220"/>
      <c r="BK259" s="220"/>
      <c r="BL259" s="220"/>
      <c r="BM259" s="220"/>
      <c r="BN259" s="220"/>
    </row>
    <row r="260" spans="1:66" s="206" customFormat="1">
      <c r="A260" s="219"/>
      <c r="B260" s="220"/>
      <c r="C260" s="220"/>
      <c r="D260" s="220"/>
      <c r="E260" s="220"/>
      <c r="F260" s="220"/>
      <c r="G260" s="220"/>
      <c r="H260" s="220"/>
      <c r="I260" s="220"/>
      <c r="J260" s="220"/>
      <c r="K260" s="220"/>
      <c r="L260" s="220"/>
      <c r="M260" s="220"/>
      <c r="N260" s="220"/>
      <c r="O260" s="220"/>
      <c r="P260" s="220"/>
      <c r="Q260" s="220"/>
      <c r="S260" s="232"/>
      <c r="T260" s="220"/>
      <c r="U260" s="220"/>
      <c r="V260" s="220"/>
      <c r="W260" s="220"/>
      <c r="X260" s="220"/>
      <c r="Y260" s="220"/>
      <c r="Z260" s="220"/>
      <c r="AA260" s="220"/>
      <c r="AB260" s="220"/>
      <c r="AC260" s="220"/>
      <c r="AD260" s="220"/>
      <c r="AE260" s="220"/>
      <c r="AF260" s="220"/>
      <c r="AG260" s="220"/>
      <c r="AH260" s="220"/>
      <c r="AJ260" s="219"/>
      <c r="AK260" s="220"/>
      <c r="AL260" s="220"/>
      <c r="AM260" s="220"/>
      <c r="AN260" s="220"/>
      <c r="AO260" s="220"/>
      <c r="AP260" s="220"/>
      <c r="AQ260" s="220"/>
      <c r="AR260" s="220"/>
      <c r="AS260" s="220"/>
      <c r="AT260" s="220"/>
      <c r="AU260" s="220"/>
      <c r="AV260" s="220"/>
      <c r="AW260" s="220"/>
      <c r="AX260" s="220"/>
      <c r="AY260" s="220"/>
      <c r="BA260" s="219"/>
      <c r="BB260" s="220"/>
      <c r="BC260" s="220"/>
      <c r="BD260" s="220"/>
      <c r="BE260" s="220"/>
      <c r="BF260" s="220"/>
      <c r="BG260" s="220"/>
      <c r="BH260" s="220"/>
      <c r="BI260" s="220"/>
      <c r="BJ260" s="220"/>
      <c r="BK260" s="220"/>
      <c r="BL260" s="220"/>
      <c r="BM260" s="220"/>
      <c r="BN260" s="220"/>
    </row>
    <row r="261" spans="1:66" s="206" customFormat="1">
      <c r="A261" s="219"/>
      <c r="B261" s="220"/>
      <c r="C261" s="220"/>
      <c r="D261" s="220"/>
      <c r="E261" s="220"/>
      <c r="F261" s="220"/>
      <c r="G261" s="220"/>
      <c r="H261" s="220"/>
      <c r="I261" s="220"/>
      <c r="J261" s="220"/>
      <c r="K261" s="220"/>
      <c r="L261" s="220"/>
      <c r="M261" s="220"/>
      <c r="N261" s="220"/>
      <c r="O261" s="220"/>
      <c r="P261" s="220"/>
      <c r="Q261" s="220"/>
      <c r="S261" s="232"/>
      <c r="T261" s="220"/>
      <c r="U261" s="220"/>
      <c r="V261" s="220"/>
      <c r="W261" s="220"/>
      <c r="X261" s="220"/>
      <c r="Y261" s="220"/>
      <c r="Z261" s="220"/>
      <c r="AA261" s="220"/>
      <c r="AB261" s="220"/>
      <c r="AC261" s="220"/>
      <c r="AD261" s="220"/>
      <c r="AE261" s="220"/>
      <c r="AF261" s="220"/>
      <c r="AG261" s="220"/>
      <c r="AH261" s="220"/>
      <c r="AJ261" s="219"/>
      <c r="AK261" s="220"/>
      <c r="AL261" s="220"/>
      <c r="AM261" s="220"/>
      <c r="AN261" s="220"/>
      <c r="AO261" s="220"/>
      <c r="AP261" s="220"/>
      <c r="AQ261" s="220"/>
      <c r="AR261" s="220"/>
      <c r="AS261" s="220"/>
      <c r="AT261" s="220"/>
      <c r="AU261" s="220"/>
      <c r="AV261" s="220"/>
      <c r="AW261" s="220"/>
      <c r="AX261" s="220"/>
      <c r="AY261" s="220"/>
      <c r="BA261" s="219"/>
      <c r="BB261" s="220"/>
      <c r="BC261" s="220"/>
      <c r="BD261" s="220"/>
      <c r="BE261" s="220"/>
      <c r="BF261" s="220"/>
      <c r="BG261" s="220"/>
      <c r="BH261" s="220"/>
      <c r="BI261" s="220"/>
      <c r="BJ261" s="220"/>
      <c r="BK261" s="220"/>
      <c r="BL261" s="220"/>
      <c r="BM261" s="220"/>
      <c r="BN261" s="220"/>
    </row>
    <row r="262" spans="1:66" s="206" customFormat="1">
      <c r="A262" s="219"/>
      <c r="B262" s="220"/>
      <c r="C262" s="220"/>
      <c r="D262" s="220"/>
      <c r="E262" s="220"/>
      <c r="F262" s="220"/>
      <c r="G262" s="220"/>
      <c r="H262" s="220"/>
      <c r="I262" s="220"/>
      <c r="J262" s="220"/>
      <c r="K262" s="220"/>
      <c r="L262" s="220"/>
      <c r="M262" s="220"/>
      <c r="N262" s="220"/>
      <c r="O262" s="220"/>
      <c r="P262" s="220"/>
      <c r="Q262" s="220"/>
      <c r="S262" s="232"/>
      <c r="T262" s="220"/>
      <c r="U262" s="220"/>
      <c r="V262" s="220"/>
      <c r="W262" s="220"/>
      <c r="X262" s="220"/>
      <c r="Y262" s="220"/>
      <c r="Z262" s="220"/>
      <c r="AA262" s="220"/>
      <c r="AB262" s="220"/>
      <c r="AC262" s="220"/>
      <c r="AD262" s="220"/>
      <c r="AE262" s="220"/>
      <c r="AF262" s="220"/>
      <c r="AG262" s="220"/>
      <c r="AH262" s="220"/>
      <c r="AJ262" s="219"/>
      <c r="AK262" s="220"/>
      <c r="AL262" s="220"/>
      <c r="AM262" s="220"/>
      <c r="AN262" s="220"/>
      <c r="AO262" s="220"/>
      <c r="AP262" s="220"/>
      <c r="AQ262" s="220"/>
      <c r="AR262" s="220"/>
      <c r="AS262" s="220"/>
      <c r="AT262" s="220"/>
      <c r="AU262" s="220"/>
      <c r="AV262" s="220"/>
      <c r="AW262" s="220"/>
      <c r="AX262" s="220"/>
      <c r="AY262" s="220"/>
      <c r="BA262" s="219"/>
      <c r="BB262" s="220"/>
      <c r="BC262" s="220"/>
      <c r="BD262" s="220"/>
      <c r="BE262" s="220"/>
      <c r="BF262" s="220"/>
      <c r="BG262" s="220"/>
      <c r="BH262" s="220"/>
      <c r="BI262" s="220"/>
      <c r="BJ262" s="220"/>
      <c r="BK262" s="220"/>
      <c r="BL262" s="220"/>
      <c r="BM262" s="220"/>
      <c r="BN262" s="220"/>
    </row>
    <row r="263" spans="1:66" s="206" customFormat="1">
      <c r="A263" s="219"/>
      <c r="B263" s="220"/>
      <c r="C263" s="220"/>
      <c r="D263" s="220"/>
      <c r="E263" s="220"/>
      <c r="F263" s="220"/>
      <c r="G263" s="220"/>
      <c r="H263" s="220"/>
      <c r="I263" s="220"/>
      <c r="J263" s="220"/>
      <c r="K263" s="220"/>
      <c r="L263" s="220"/>
      <c r="M263" s="220"/>
      <c r="N263" s="220"/>
      <c r="O263" s="220"/>
      <c r="P263" s="220"/>
      <c r="Q263" s="220"/>
      <c r="S263" s="232"/>
      <c r="T263" s="220"/>
      <c r="U263" s="220"/>
      <c r="V263" s="220"/>
      <c r="W263" s="220"/>
      <c r="X263" s="220"/>
      <c r="Y263" s="220"/>
      <c r="Z263" s="220"/>
      <c r="AA263" s="220"/>
      <c r="AB263" s="220"/>
      <c r="AC263" s="220"/>
      <c r="AD263" s="220"/>
      <c r="AE263" s="220"/>
      <c r="AF263" s="220"/>
      <c r="AG263" s="220"/>
      <c r="AH263" s="220"/>
      <c r="AJ263" s="219"/>
      <c r="AK263" s="220"/>
      <c r="AL263" s="220"/>
      <c r="AM263" s="220"/>
      <c r="AN263" s="220"/>
      <c r="AO263" s="220"/>
      <c r="AP263" s="220"/>
      <c r="AQ263" s="220"/>
      <c r="AR263" s="220"/>
      <c r="AS263" s="220"/>
      <c r="AT263" s="220"/>
      <c r="AU263" s="220"/>
      <c r="AV263" s="220"/>
      <c r="AW263" s="220"/>
      <c r="AX263" s="220"/>
      <c r="AY263" s="220"/>
      <c r="BA263" s="219"/>
      <c r="BB263" s="220"/>
      <c r="BC263" s="220"/>
      <c r="BD263" s="220"/>
      <c r="BE263" s="220"/>
      <c r="BF263" s="220"/>
      <c r="BG263" s="220"/>
      <c r="BH263" s="220"/>
      <c r="BI263" s="220"/>
      <c r="BJ263" s="220"/>
      <c r="BK263" s="220"/>
      <c r="BL263" s="220"/>
      <c r="BM263" s="220"/>
      <c r="BN263" s="220"/>
    </row>
    <row r="264" spans="1:66" s="206" customFormat="1">
      <c r="A264" s="219"/>
      <c r="B264" s="220"/>
      <c r="C264" s="220"/>
      <c r="D264" s="220"/>
      <c r="E264" s="220"/>
      <c r="F264" s="220"/>
      <c r="G264" s="220"/>
      <c r="H264" s="220"/>
      <c r="I264" s="220"/>
      <c r="J264" s="220"/>
      <c r="K264" s="220"/>
      <c r="L264" s="220"/>
      <c r="M264" s="220"/>
      <c r="N264" s="220"/>
      <c r="O264" s="220"/>
      <c r="P264" s="220"/>
      <c r="Q264" s="220"/>
      <c r="S264" s="232"/>
      <c r="T264" s="220"/>
      <c r="U264" s="220"/>
      <c r="V264" s="220"/>
      <c r="W264" s="220"/>
      <c r="X264" s="220"/>
      <c r="Y264" s="220"/>
      <c r="Z264" s="220"/>
      <c r="AA264" s="220"/>
      <c r="AB264" s="220"/>
      <c r="AC264" s="220"/>
      <c r="AD264" s="220"/>
      <c r="AE264" s="220"/>
      <c r="AF264" s="220"/>
      <c r="AG264" s="220"/>
      <c r="AH264" s="220"/>
      <c r="AJ264" s="219"/>
      <c r="AK264" s="220"/>
      <c r="AL264" s="220"/>
      <c r="AM264" s="220"/>
      <c r="AN264" s="220"/>
      <c r="AO264" s="220"/>
      <c r="AP264" s="220"/>
      <c r="AQ264" s="220"/>
      <c r="AR264" s="220"/>
      <c r="AS264" s="220"/>
      <c r="AT264" s="220"/>
      <c r="AU264" s="220"/>
      <c r="AV264" s="220"/>
      <c r="AW264" s="220"/>
      <c r="AX264" s="220"/>
      <c r="AY264" s="220"/>
      <c r="BA264" s="219"/>
      <c r="BB264" s="220"/>
      <c r="BC264" s="220"/>
      <c r="BD264" s="220"/>
      <c r="BE264" s="220"/>
      <c r="BF264" s="220"/>
      <c r="BG264" s="220"/>
      <c r="BH264" s="220"/>
      <c r="BI264" s="220"/>
      <c r="BJ264" s="220"/>
      <c r="BK264" s="220"/>
      <c r="BL264" s="220"/>
      <c r="BM264" s="220"/>
      <c r="BN264" s="220"/>
    </row>
    <row r="265" spans="1:66" s="206" customFormat="1">
      <c r="A265" s="219"/>
      <c r="B265" s="220"/>
      <c r="C265" s="220"/>
      <c r="D265" s="220"/>
      <c r="E265" s="220"/>
      <c r="F265" s="220"/>
      <c r="G265" s="220"/>
      <c r="H265" s="220"/>
      <c r="I265" s="220"/>
      <c r="J265" s="220"/>
      <c r="K265" s="220"/>
      <c r="L265" s="220"/>
      <c r="M265" s="220"/>
      <c r="N265" s="220"/>
      <c r="O265" s="220"/>
      <c r="P265" s="220"/>
      <c r="Q265" s="220"/>
      <c r="S265" s="232"/>
      <c r="T265" s="220"/>
      <c r="U265" s="220"/>
      <c r="V265" s="220"/>
      <c r="W265" s="220"/>
      <c r="X265" s="220"/>
      <c r="Y265" s="220"/>
      <c r="Z265" s="220"/>
      <c r="AA265" s="220"/>
      <c r="AB265" s="220"/>
      <c r="AC265" s="220"/>
      <c r="AD265" s="220"/>
      <c r="AE265" s="220"/>
      <c r="AF265" s="220"/>
      <c r="AG265" s="220"/>
      <c r="AH265" s="220"/>
      <c r="AJ265" s="219"/>
      <c r="AK265" s="220"/>
      <c r="AL265" s="220"/>
      <c r="AM265" s="220"/>
      <c r="AN265" s="220"/>
      <c r="AO265" s="220"/>
      <c r="AP265" s="220"/>
      <c r="AQ265" s="220"/>
      <c r="AR265" s="220"/>
      <c r="AS265" s="220"/>
      <c r="AT265" s="220"/>
      <c r="AU265" s="220"/>
      <c r="AV265" s="220"/>
      <c r="AW265" s="220"/>
      <c r="AX265" s="220"/>
      <c r="AY265" s="220"/>
      <c r="BA265" s="219"/>
      <c r="BB265" s="220"/>
      <c r="BC265" s="220"/>
      <c r="BD265" s="220"/>
      <c r="BE265" s="220"/>
      <c r="BF265" s="220"/>
      <c r="BG265" s="220"/>
      <c r="BH265" s="220"/>
      <c r="BI265" s="220"/>
      <c r="BJ265" s="220"/>
      <c r="BK265" s="220"/>
      <c r="BL265" s="220"/>
      <c r="BM265" s="220"/>
      <c r="BN265" s="220"/>
    </row>
    <row r="266" spans="1:66" s="206" customFormat="1">
      <c r="A266" s="219"/>
      <c r="B266" s="220"/>
      <c r="C266" s="220"/>
      <c r="D266" s="220"/>
      <c r="E266" s="220"/>
      <c r="F266" s="220"/>
      <c r="G266" s="220"/>
      <c r="H266" s="220"/>
      <c r="I266" s="220"/>
      <c r="J266" s="220"/>
      <c r="K266" s="220"/>
      <c r="L266" s="220"/>
      <c r="M266" s="220"/>
      <c r="N266" s="220"/>
      <c r="O266" s="220"/>
      <c r="P266" s="220"/>
      <c r="Q266" s="220"/>
      <c r="S266" s="232"/>
      <c r="T266" s="220"/>
      <c r="U266" s="220"/>
      <c r="V266" s="220"/>
      <c r="W266" s="220"/>
      <c r="X266" s="220"/>
      <c r="Y266" s="220"/>
      <c r="Z266" s="220"/>
      <c r="AA266" s="220"/>
      <c r="AB266" s="220"/>
      <c r="AC266" s="220"/>
      <c r="AD266" s="220"/>
      <c r="AE266" s="220"/>
      <c r="AF266" s="220"/>
      <c r="AG266" s="220"/>
      <c r="AH266" s="220"/>
      <c r="AJ266" s="219"/>
      <c r="AK266" s="220"/>
      <c r="AL266" s="220"/>
      <c r="AM266" s="220"/>
      <c r="AN266" s="220"/>
      <c r="AO266" s="220"/>
      <c r="AP266" s="220"/>
      <c r="AQ266" s="220"/>
      <c r="AR266" s="220"/>
      <c r="AS266" s="220"/>
      <c r="AT266" s="220"/>
      <c r="AU266" s="220"/>
      <c r="AV266" s="220"/>
      <c r="AW266" s="220"/>
      <c r="AX266" s="220"/>
      <c r="AY266" s="220"/>
      <c r="BA266" s="219"/>
      <c r="BB266" s="220"/>
      <c r="BC266" s="220"/>
      <c r="BD266" s="220"/>
      <c r="BE266" s="220"/>
      <c r="BF266" s="220"/>
      <c r="BG266" s="220"/>
      <c r="BH266" s="220"/>
      <c r="BI266" s="220"/>
      <c r="BJ266" s="220"/>
      <c r="BK266" s="220"/>
      <c r="BL266" s="220"/>
      <c r="BM266" s="220"/>
      <c r="BN266" s="220"/>
    </row>
    <row r="267" spans="1:66" s="206" customFormat="1">
      <c r="A267" s="219"/>
      <c r="B267" s="220"/>
      <c r="C267" s="220"/>
      <c r="D267" s="220"/>
      <c r="E267" s="220"/>
      <c r="F267" s="220"/>
      <c r="G267" s="220"/>
      <c r="H267" s="220"/>
      <c r="I267" s="220"/>
      <c r="J267" s="220"/>
      <c r="K267" s="220"/>
      <c r="L267" s="220"/>
      <c r="M267" s="220"/>
      <c r="N267" s="220"/>
      <c r="O267" s="220"/>
      <c r="P267" s="220"/>
      <c r="Q267" s="220"/>
      <c r="S267" s="232"/>
      <c r="T267" s="220"/>
      <c r="U267" s="220"/>
      <c r="V267" s="220"/>
      <c r="W267" s="220"/>
      <c r="X267" s="220"/>
      <c r="Y267" s="220"/>
      <c r="Z267" s="220"/>
      <c r="AA267" s="220"/>
      <c r="AB267" s="220"/>
      <c r="AC267" s="220"/>
      <c r="AD267" s="220"/>
      <c r="AE267" s="220"/>
      <c r="AF267" s="220"/>
      <c r="AG267" s="220"/>
      <c r="AH267" s="220"/>
      <c r="AJ267" s="219"/>
      <c r="AK267" s="220"/>
      <c r="AL267" s="220"/>
      <c r="AM267" s="220"/>
      <c r="AN267" s="220"/>
      <c r="AO267" s="220"/>
      <c r="AP267" s="220"/>
      <c r="AQ267" s="220"/>
      <c r="AR267" s="220"/>
      <c r="AS267" s="220"/>
      <c r="AT267" s="220"/>
      <c r="AU267" s="220"/>
      <c r="AV267" s="220"/>
      <c r="AW267" s="220"/>
      <c r="AX267" s="220"/>
      <c r="AY267" s="220"/>
      <c r="BA267" s="219"/>
      <c r="BB267" s="220"/>
      <c r="BC267" s="220"/>
      <c r="BD267" s="220"/>
      <c r="BE267" s="220"/>
      <c r="BF267" s="220"/>
      <c r="BG267" s="220"/>
      <c r="BH267" s="220"/>
      <c r="BI267" s="220"/>
      <c r="BJ267" s="220"/>
      <c r="BK267" s="220"/>
      <c r="BL267" s="220"/>
      <c r="BM267" s="220"/>
      <c r="BN267" s="220"/>
    </row>
    <row r="268" spans="1:66" s="206" customFormat="1">
      <c r="A268" s="219"/>
      <c r="B268" s="220"/>
      <c r="C268" s="220"/>
      <c r="D268" s="220"/>
      <c r="E268" s="220"/>
      <c r="F268" s="220"/>
      <c r="G268" s="220"/>
      <c r="H268" s="220"/>
      <c r="I268" s="220"/>
      <c r="J268" s="220"/>
      <c r="K268" s="220"/>
      <c r="L268" s="220"/>
      <c r="M268" s="220"/>
      <c r="N268" s="220"/>
      <c r="O268" s="220"/>
      <c r="P268" s="220"/>
      <c r="Q268" s="220"/>
      <c r="S268" s="232"/>
      <c r="T268" s="220"/>
      <c r="U268" s="220"/>
      <c r="V268" s="220"/>
      <c r="W268" s="220"/>
      <c r="X268" s="220"/>
      <c r="Y268" s="220"/>
      <c r="Z268" s="220"/>
      <c r="AA268" s="220"/>
      <c r="AB268" s="220"/>
      <c r="AC268" s="220"/>
      <c r="AD268" s="220"/>
      <c r="AE268" s="220"/>
      <c r="AF268" s="220"/>
      <c r="AG268" s="220"/>
      <c r="AH268" s="220"/>
      <c r="AJ268" s="219"/>
      <c r="AK268" s="220"/>
      <c r="AL268" s="220"/>
      <c r="AM268" s="220"/>
      <c r="AN268" s="220"/>
      <c r="AO268" s="220"/>
      <c r="AP268" s="220"/>
      <c r="AQ268" s="220"/>
      <c r="AR268" s="220"/>
      <c r="AS268" s="220"/>
      <c r="AT268" s="220"/>
      <c r="AU268" s="220"/>
      <c r="AV268" s="220"/>
      <c r="AW268" s="220"/>
      <c r="AX268" s="220"/>
      <c r="AY268" s="220"/>
      <c r="BA268" s="219"/>
      <c r="BB268" s="220"/>
      <c r="BC268" s="220"/>
      <c r="BD268" s="220"/>
      <c r="BE268" s="220"/>
      <c r="BF268" s="220"/>
      <c r="BG268" s="220"/>
      <c r="BH268" s="220"/>
      <c r="BI268" s="220"/>
      <c r="BJ268" s="220"/>
      <c r="BK268" s="220"/>
      <c r="BL268" s="220"/>
      <c r="BM268" s="220"/>
      <c r="BN268" s="220"/>
    </row>
    <row r="269" spans="1:66" s="206" customFormat="1">
      <c r="A269" s="219"/>
      <c r="B269" s="220"/>
      <c r="C269" s="220"/>
      <c r="D269" s="220"/>
      <c r="E269" s="220"/>
      <c r="F269" s="220"/>
      <c r="G269" s="220"/>
      <c r="H269" s="220"/>
      <c r="I269" s="220"/>
      <c r="J269" s="220"/>
      <c r="K269" s="220"/>
      <c r="L269" s="220"/>
      <c r="M269" s="220"/>
      <c r="N269" s="220"/>
      <c r="O269" s="220"/>
      <c r="P269" s="220"/>
      <c r="Q269" s="220"/>
      <c r="S269" s="232"/>
      <c r="T269" s="220"/>
      <c r="U269" s="220"/>
      <c r="V269" s="220"/>
      <c r="W269" s="220"/>
      <c r="X269" s="220"/>
      <c r="Y269" s="220"/>
      <c r="Z269" s="220"/>
      <c r="AA269" s="220"/>
      <c r="AB269" s="220"/>
      <c r="AC269" s="220"/>
      <c r="AD269" s="220"/>
      <c r="AE269" s="220"/>
      <c r="AF269" s="220"/>
      <c r="AG269" s="220"/>
      <c r="AH269" s="220"/>
      <c r="AJ269" s="219"/>
      <c r="AK269" s="220"/>
      <c r="AL269" s="220"/>
      <c r="AM269" s="220"/>
      <c r="AN269" s="220"/>
      <c r="AO269" s="220"/>
      <c r="AP269" s="220"/>
      <c r="AQ269" s="220"/>
      <c r="AR269" s="220"/>
      <c r="AS269" s="220"/>
      <c r="AT269" s="220"/>
      <c r="AU269" s="220"/>
      <c r="AV269" s="220"/>
      <c r="AW269" s="220"/>
      <c r="AX269" s="220"/>
      <c r="AY269" s="220"/>
      <c r="BA269" s="219"/>
      <c r="BB269" s="220"/>
      <c r="BC269" s="220"/>
      <c r="BD269" s="220"/>
      <c r="BE269" s="220"/>
      <c r="BF269" s="220"/>
      <c r="BG269" s="220"/>
      <c r="BH269" s="220"/>
      <c r="BI269" s="220"/>
      <c r="BJ269" s="220"/>
      <c r="BK269" s="220"/>
      <c r="BL269" s="220"/>
      <c r="BM269" s="220"/>
      <c r="BN269" s="220"/>
    </row>
    <row r="270" spans="1:66" s="206" customFormat="1">
      <c r="A270" s="219"/>
      <c r="B270" s="220"/>
      <c r="C270" s="220"/>
      <c r="D270" s="220"/>
      <c r="E270" s="220"/>
      <c r="F270" s="220"/>
      <c r="G270" s="220"/>
      <c r="H270" s="220"/>
      <c r="I270" s="220"/>
      <c r="J270" s="220"/>
      <c r="K270" s="220"/>
      <c r="L270" s="220"/>
      <c r="M270" s="220"/>
      <c r="N270" s="220"/>
      <c r="O270" s="220"/>
      <c r="P270" s="220"/>
      <c r="Q270" s="220"/>
      <c r="S270" s="232"/>
      <c r="T270" s="220"/>
      <c r="U270" s="220"/>
      <c r="V270" s="220"/>
      <c r="W270" s="220"/>
      <c r="X270" s="220"/>
      <c r="Y270" s="220"/>
      <c r="Z270" s="220"/>
      <c r="AA270" s="220"/>
      <c r="AB270" s="220"/>
      <c r="AC270" s="220"/>
      <c r="AD270" s="220"/>
      <c r="AE270" s="220"/>
      <c r="AF270" s="220"/>
      <c r="AG270" s="220"/>
      <c r="AH270" s="220"/>
      <c r="AJ270" s="219"/>
      <c r="AK270" s="220"/>
      <c r="AL270" s="220"/>
      <c r="AM270" s="220"/>
      <c r="AN270" s="220"/>
      <c r="AO270" s="220"/>
      <c r="AP270" s="220"/>
      <c r="AQ270" s="220"/>
      <c r="AR270" s="220"/>
      <c r="AS270" s="220"/>
      <c r="AT270" s="220"/>
      <c r="AU270" s="220"/>
      <c r="AV270" s="220"/>
      <c r="AW270" s="220"/>
      <c r="AX270" s="220"/>
      <c r="AY270" s="220"/>
      <c r="BA270" s="219"/>
      <c r="BB270" s="220"/>
      <c r="BC270" s="220"/>
      <c r="BD270" s="220"/>
      <c r="BE270" s="220"/>
      <c r="BF270" s="220"/>
      <c r="BG270" s="220"/>
      <c r="BH270" s="220"/>
      <c r="BI270" s="220"/>
      <c r="BJ270" s="220"/>
      <c r="BK270" s="220"/>
      <c r="BL270" s="220"/>
      <c r="BM270" s="220"/>
      <c r="BN270" s="220"/>
    </row>
    <row r="271" spans="1:66" s="206" customFormat="1">
      <c r="A271" s="219"/>
      <c r="B271" s="220"/>
      <c r="C271" s="220"/>
      <c r="D271" s="220"/>
      <c r="E271" s="220"/>
      <c r="F271" s="220"/>
      <c r="G271" s="220"/>
      <c r="H271" s="220"/>
      <c r="I271" s="220"/>
      <c r="J271" s="220"/>
      <c r="K271" s="220"/>
      <c r="L271" s="220"/>
      <c r="M271" s="220"/>
      <c r="N271" s="220"/>
      <c r="O271" s="220"/>
      <c r="P271" s="220"/>
      <c r="Q271" s="220"/>
      <c r="S271" s="232"/>
      <c r="T271" s="220"/>
      <c r="U271" s="220"/>
      <c r="V271" s="220"/>
      <c r="W271" s="220"/>
      <c r="X271" s="220"/>
      <c r="Y271" s="220"/>
      <c r="Z271" s="220"/>
      <c r="AA271" s="220"/>
      <c r="AB271" s="220"/>
      <c r="AC271" s="220"/>
      <c r="AD271" s="220"/>
      <c r="AE271" s="220"/>
      <c r="AF271" s="220"/>
      <c r="AG271" s="220"/>
      <c r="AH271" s="220"/>
      <c r="AJ271" s="219"/>
      <c r="AK271" s="220"/>
      <c r="AL271" s="220"/>
      <c r="AM271" s="220"/>
      <c r="AN271" s="220"/>
      <c r="AO271" s="220"/>
      <c r="AP271" s="220"/>
      <c r="AQ271" s="220"/>
      <c r="AR271" s="220"/>
      <c r="AS271" s="220"/>
      <c r="AT271" s="220"/>
      <c r="AU271" s="220"/>
      <c r="AV271" s="220"/>
      <c r="AW271" s="220"/>
      <c r="AX271" s="220"/>
      <c r="AY271" s="220"/>
      <c r="BA271" s="219"/>
      <c r="BB271" s="220"/>
      <c r="BC271" s="220"/>
      <c r="BD271" s="220"/>
      <c r="BE271" s="220"/>
      <c r="BF271" s="220"/>
      <c r="BG271" s="220"/>
      <c r="BH271" s="220"/>
      <c r="BI271" s="220"/>
      <c r="BJ271" s="220"/>
      <c r="BK271" s="220"/>
      <c r="BL271" s="220"/>
      <c r="BM271" s="220"/>
      <c r="BN271" s="220"/>
    </row>
    <row r="272" spans="1:66" s="206" customFormat="1">
      <c r="A272" s="219"/>
      <c r="B272" s="220"/>
      <c r="C272" s="220"/>
      <c r="D272" s="220"/>
      <c r="E272" s="220"/>
      <c r="F272" s="220"/>
      <c r="G272" s="220"/>
      <c r="H272" s="220"/>
      <c r="I272" s="220"/>
      <c r="J272" s="220"/>
      <c r="K272" s="220"/>
      <c r="L272" s="220"/>
      <c r="M272" s="220"/>
      <c r="N272" s="220"/>
      <c r="O272" s="220"/>
      <c r="P272" s="220"/>
      <c r="Q272" s="220"/>
      <c r="S272" s="232"/>
      <c r="T272" s="220"/>
      <c r="U272" s="220"/>
      <c r="V272" s="220"/>
      <c r="W272" s="220"/>
      <c r="X272" s="220"/>
      <c r="Y272" s="220"/>
      <c r="Z272" s="220"/>
      <c r="AA272" s="220"/>
      <c r="AB272" s="220"/>
      <c r="AC272" s="220"/>
      <c r="AD272" s="220"/>
      <c r="AE272" s="220"/>
      <c r="AF272" s="220"/>
      <c r="AG272" s="220"/>
      <c r="AH272" s="220"/>
      <c r="AJ272" s="219"/>
      <c r="AK272" s="220"/>
      <c r="AL272" s="220"/>
      <c r="AM272" s="220"/>
      <c r="AN272" s="220"/>
      <c r="AO272" s="220"/>
      <c r="AP272" s="220"/>
      <c r="AQ272" s="220"/>
      <c r="AR272" s="220"/>
      <c r="AS272" s="220"/>
      <c r="AT272" s="220"/>
      <c r="AU272" s="220"/>
      <c r="AV272" s="220"/>
      <c r="AW272" s="220"/>
      <c r="AX272" s="220"/>
      <c r="AY272" s="220"/>
      <c r="BA272" s="219"/>
      <c r="BB272" s="220"/>
      <c r="BC272" s="220"/>
      <c r="BD272" s="220"/>
      <c r="BE272" s="220"/>
      <c r="BF272" s="220"/>
      <c r="BG272" s="220"/>
      <c r="BH272" s="220"/>
      <c r="BI272" s="220"/>
      <c r="BJ272" s="220"/>
      <c r="BK272" s="220"/>
      <c r="BL272" s="220"/>
      <c r="BM272" s="220"/>
      <c r="BN272" s="220"/>
    </row>
    <row r="273" spans="1:66" s="206" customFormat="1">
      <c r="A273" s="219"/>
      <c r="B273" s="220"/>
      <c r="C273" s="220"/>
      <c r="D273" s="220"/>
      <c r="E273" s="220"/>
      <c r="F273" s="220"/>
      <c r="G273" s="220"/>
      <c r="H273" s="220"/>
      <c r="I273" s="220"/>
      <c r="J273" s="220"/>
      <c r="K273" s="220"/>
      <c r="L273" s="220"/>
      <c r="M273" s="220"/>
      <c r="N273" s="220"/>
      <c r="O273" s="220"/>
      <c r="P273" s="220"/>
      <c r="Q273" s="220"/>
      <c r="S273" s="232"/>
      <c r="T273" s="220"/>
      <c r="U273" s="220"/>
      <c r="V273" s="220"/>
      <c r="W273" s="220"/>
      <c r="X273" s="220"/>
      <c r="Y273" s="220"/>
      <c r="Z273" s="220"/>
      <c r="AA273" s="220"/>
      <c r="AB273" s="220"/>
      <c r="AC273" s="220"/>
      <c r="AD273" s="220"/>
      <c r="AE273" s="220"/>
      <c r="AF273" s="220"/>
      <c r="AG273" s="220"/>
      <c r="AH273" s="220"/>
      <c r="AJ273" s="219"/>
      <c r="AK273" s="220"/>
      <c r="AL273" s="220"/>
      <c r="AM273" s="220"/>
      <c r="AN273" s="220"/>
      <c r="AO273" s="220"/>
      <c r="AP273" s="220"/>
      <c r="AQ273" s="220"/>
      <c r="AR273" s="220"/>
      <c r="AS273" s="220"/>
      <c r="AT273" s="220"/>
      <c r="AU273" s="220"/>
      <c r="AV273" s="220"/>
      <c r="AW273" s="220"/>
      <c r="AX273" s="220"/>
      <c r="AY273" s="220"/>
      <c r="BA273" s="219"/>
      <c r="BB273" s="220"/>
      <c r="BC273" s="220"/>
      <c r="BD273" s="220"/>
      <c r="BE273" s="220"/>
      <c r="BF273" s="220"/>
      <c r="BG273" s="220"/>
      <c r="BH273" s="220"/>
      <c r="BI273" s="220"/>
      <c r="BJ273" s="220"/>
      <c r="BK273" s="220"/>
      <c r="BL273" s="220"/>
      <c r="BM273" s="220"/>
      <c r="BN273" s="220"/>
    </row>
    <row r="274" spans="1:66" s="206" customFormat="1">
      <c r="A274" s="219"/>
      <c r="B274" s="220"/>
      <c r="C274" s="220"/>
      <c r="D274" s="220"/>
      <c r="E274" s="220"/>
      <c r="F274" s="220"/>
      <c r="G274" s="220"/>
      <c r="H274" s="220"/>
      <c r="I274" s="220"/>
      <c r="J274" s="220"/>
      <c r="K274" s="220"/>
      <c r="L274" s="220"/>
      <c r="M274" s="220"/>
      <c r="N274" s="220"/>
      <c r="O274" s="220"/>
      <c r="P274" s="220"/>
      <c r="Q274" s="220"/>
      <c r="S274" s="232"/>
      <c r="T274" s="220"/>
      <c r="U274" s="220"/>
      <c r="V274" s="220"/>
      <c r="W274" s="220"/>
      <c r="X274" s="220"/>
      <c r="Y274" s="220"/>
      <c r="Z274" s="220"/>
      <c r="AA274" s="220"/>
      <c r="AB274" s="220"/>
      <c r="AC274" s="220"/>
      <c r="AD274" s="220"/>
      <c r="AE274" s="220"/>
      <c r="AF274" s="220"/>
      <c r="AG274" s="220"/>
      <c r="AH274" s="220"/>
      <c r="AJ274" s="219"/>
      <c r="AK274" s="220"/>
      <c r="AL274" s="220"/>
      <c r="AM274" s="220"/>
      <c r="AN274" s="220"/>
      <c r="AO274" s="220"/>
      <c r="AP274" s="220"/>
      <c r="AQ274" s="220"/>
      <c r="AR274" s="220"/>
      <c r="AS274" s="220"/>
      <c r="AT274" s="220"/>
      <c r="AU274" s="220"/>
      <c r="AV274" s="220"/>
      <c r="AW274" s="220"/>
      <c r="AX274" s="220"/>
      <c r="AY274" s="220"/>
      <c r="BA274" s="219"/>
      <c r="BB274" s="220"/>
      <c r="BC274" s="220"/>
      <c r="BD274" s="220"/>
      <c r="BE274" s="220"/>
      <c r="BF274" s="220"/>
      <c r="BG274" s="220"/>
      <c r="BH274" s="220"/>
      <c r="BI274" s="220"/>
      <c r="BJ274" s="220"/>
      <c r="BK274" s="220"/>
      <c r="BL274" s="220"/>
      <c r="BM274" s="220"/>
      <c r="BN274" s="220"/>
    </row>
    <row r="275" spans="1:66" s="206" customFormat="1">
      <c r="A275" s="219"/>
      <c r="B275" s="220"/>
      <c r="C275" s="220"/>
      <c r="D275" s="220"/>
      <c r="E275" s="220"/>
      <c r="F275" s="220"/>
      <c r="G275" s="220"/>
      <c r="H275" s="220"/>
      <c r="I275" s="220"/>
      <c r="J275" s="220"/>
      <c r="K275" s="220"/>
      <c r="L275" s="220"/>
      <c r="M275" s="220"/>
      <c r="N275" s="220"/>
      <c r="O275" s="220"/>
      <c r="P275" s="220"/>
      <c r="Q275" s="220"/>
      <c r="S275" s="232"/>
      <c r="T275" s="220"/>
      <c r="U275" s="220"/>
      <c r="V275" s="220"/>
      <c r="W275" s="220"/>
      <c r="X275" s="220"/>
      <c r="Y275" s="220"/>
      <c r="Z275" s="220"/>
      <c r="AA275" s="220"/>
      <c r="AB275" s="220"/>
      <c r="AC275" s="220"/>
      <c r="AD275" s="220"/>
      <c r="AE275" s="220"/>
      <c r="AF275" s="220"/>
      <c r="AG275" s="220"/>
      <c r="AH275" s="220"/>
      <c r="AJ275" s="219"/>
      <c r="AK275" s="220"/>
      <c r="AL275" s="220"/>
      <c r="AM275" s="220"/>
      <c r="AN275" s="220"/>
      <c r="AO275" s="220"/>
      <c r="AP275" s="220"/>
      <c r="AQ275" s="220"/>
      <c r="AR275" s="220"/>
      <c r="AS275" s="220"/>
      <c r="AT275" s="220"/>
      <c r="AU275" s="220"/>
      <c r="AV275" s="220"/>
      <c r="AW275" s="220"/>
      <c r="AX275" s="220"/>
      <c r="AY275" s="220"/>
      <c r="BA275" s="219"/>
      <c r="BB275" s="220"/>
      <c r="BC275" s="220"/>
      <c r="BD275" s="220"/>
      <c r="BE275" s="220"/>
      <c r="BF275" s="220"/>
      <c r="BG275" s="220"/>
      <c r="BH275" s="220"/>
      <c r="BI275" s="220"/>
      <c r="BJ275" s="220"/>
      <c r="BK275" s="220"/>
      <c r="BL275" s="220"/>
      <c r="BM275" s="220"/>
      <c r="BN275" s="220"/>
    </row>
    <row r="276" spans="1:66" s="206" customFormat="1">
      <c r="A276" s="219"/>
      <c r="B276" s="220"/>
      <c r="C276" s="220"/>
      <c r="D276" s="220"/>
      <c r="E276" s="220"/>
      <c r="F276" s="220"/>
      <c r="G276" s="220"/>
      <c r="H276" s="220"/>
      <c r="I276" s="220"/>
      <c r="J276" s="220"/>
      <c r="K276" s="220"/>
      <c r="L276" s="220"/>
      <c r="M276" s="220"/>
      <c r="N276" s="220"/>
      <c r="O276" s="220"/>
      <c r="P276" s="220"/>
      <c r="Q276" s="220"/>
      <c r="S276" s="232"/>
      <c r="T276" s="220"/>
      <c r="U276" s="220"/>
      <c r="V276" s="220"/>
      <c r="W276" s="220"/>
      <c r="X276" s="220"/>
      <c r="Y276" s="220"/>
      <c r="Z276" s="220"/>
      <c r="AA276" s="220"/>
      <c r="AB276" s="220"/>
      <c r="AC276" s="220"/>
      <c r="AD276" s="220"/>
      <c r="AE276" s="220"/>
      <c r="AF276" s="220"/>
      <c r="AG276" s="220"/>
      <c r="AH276" s="220"/>
      <c r="AJ276" s="219"/>
      <c r="AK276" s="220"/>
      <c r="AL276" s="220"/>
      <c r="AM276" s="220"/>
      <c r="AN276" s="220"/>
      <c r="AO276" s="220"/>
      <c r="AP276" s="220"/>
      <c r="AQ276" s="220"/>
      <c r="AR276" s="220"/>
      <c r="AS276" s="220"/>
      <c r="AT276" s="220"/>
      <c r="AU276" s="220"/>
      <c r="AV276" s="220"/>
      <c r="AW276" s="220"/>
      <c r="AX276" s="220"/>
      <c r="AY276" s="220"/>
      <c r="BA276" s="219"/>
      <c r="BB276" s="220"/>
      <c r="BC276" s="220"/>
      <c r="BD276" s="220"/>
      <c r="BE276" s="220"/>
      <c r="BF276" s="220"/>
      <c r="BG276" s="220"/>
      <c r="BH276" s="220"/>
      <c r="BI276" s="220"/>
      <c r="BJ276" s="220"/>
      <c r="BK276" s="220"/>
      <c r="BL276" s="220"/>
      <c r="BM276" s="220"/>
      <c r="BN276" s="220"/>
    </row>
    <row r="277" spans="1:66" s="206" customFormat="1">
      <c r="A277" s="219"/>
      <c r="B277" s="220"/>
      <c r="C277" s="220"/>
      <c r="D277" s="220"/>
      <c r="E277" s="220"/>
      <c r="F277" s="220"/>
      <c r="G277" s="220"/>
      <c r="H277" s="220"/>
      <c r="I277" s="220"/>
      <c r="J277" s="220"/>
      <c r="K277" s="220"/>
      <c r="L277" s="220"/>
      <c r="M277" s="220"/>
      <c r="N277" s="220"/>
      <c r="O277" s="220"/>
      <c r="P277" s="220"/>
      <c r="Q277" s="220"/>
      <c r="S277" s="232"/>
      <c r="T277" s="220"/>
      <c r="U277" s="220"/>
      <c r="V277" s="220"/>
      <c r="W277" s="220"/>
      <c r="X277" s="220"/>
      <c r="Y277" s="220"/>
      <c r="Z277" s="220"/>
      <c r="AA277" s="220"/>
      <c r="AB277" s="220"/>
      <c r="AC277" s="220"/>
      <c r="AD277" s="220"/>
      <c r="AE277" s="220"/>
      <c r="AF277" s="220"/>
      <c r="AG277" s="220"/>
      <c r="AH277" s="220"/>
      <c r="AJ277" s="219"/>
      <c r="AK277" s="220"/>
      <c r="AL277" s="220"/>
      <c r="AM277" s="220"/>
      <c r="AN277" s="220"/>
      <c r="AO277" s="220"/>
      <c r="AP277" s="220"/>
      <c r="AQ277" s="220"/>
      <c r="AR277" s="220"/>
      <c r="AS277" s="220"/>
      <c r="AT277" s="220"/>
      <c r="AU277" s="220"/>
      <c r="AV277" s="220"/>
      <c r="AW277" s="220"/>
      <c r="AX277" s="220"/>
      <c r="AY277" s="220"/>
      <c r="BA277" s="219"/>
      <c r="BB277" s="220"/>
      <c r="BC277" s="220"/>
      <c r="BD277" s="220"/>
      <c r="BE277" s="220"/>
      <c r="BF277" s="220"/>
      <c r="BG277" s="220"/>
      <c r="BH277" s="220"/>
      <c r="BI277" s="220"/>
      <c r="BJ277" s="220"/>
      <c r="BK277" s="220"/>
      <c r="BL277" s="220"/>
      <c r="BM277" s="220"/>
      <c r="BN277" s="220"/>
    </row>
    <row r="278" spans="1:66" s="206" customFormat="1">
      <c r="A278" s="219"/>
      <c r="B278" s="220"/>
      <c r="C278" s="220"/>
      <c r="D278" s="220"/>
      <c r="E278" s="220"/>
      <c r="F278" s="220"/>
      <c r="G278" s="220"/>
      <c r="H278" s="220"/>
      <c r="I278" s="220"/>
      <c r="J278" s="220"/>
      <c r="K278" s="220"/>
      <c r="L278" s="220"/>
      <c r="M278" s="220"/>
      <c r="N278" s="220"/>
      <c r="O278" s="220"/>
      <c r="P278" s="220"/>
      <c r="Q278" s="220"/>
      <c r="S278" s="232"/>
      <c r="T278" s="220"/>
      <c r="U278" s="220"/>
      <c r="V278" s="220"/>
      <c r="W278" s="220"/>
      <c r="X278" s="220"/>
      <c r="Y278" s="220"/>
      <c r="Z278" s="220"/>
      <c r="AA278" s="220"/>
      <c r="AB278" s="220"/>
      <c r="AC278" s="220"/>
      <c r="AD278" s="220"/>
      <c r="AE278" s="220"/>
      <c r="AF278" s="220"/>
      <c r="AG278" s="220"/>
      <c r="AH278" s="220"/>
      <c r="AJ278" s="219"/>
      <c r="AK278" s="220"/>
      <c r="AL278" s="220"/>
      <c r="AM278" s="220"/>
      <c r="AN278" s="220"/>
      <c r="AO278" s="220"/>
      <c r="AP278" s="220"/>
      <c r="AQ278" s="220"/>
      <c r="AR278" s="220"/>
      <c r="AS278" s="220"/>
      <c r="AT278" s="220"/>
      <c r="AU278" s="220"/>
      <c r="AV278" s="220"/>
      <c r="AW278" s="220"/>
      <c r="AX278" s="220"/>
      <c r="AY278" s="220"/>
      <c r="BA278" s="219"/>
      <c r="BB278" s="220"/>
      <c r="BC278" s="220"/>
      <c r="BD278" s="220"/>
      <c r="BE278" s="220"/>
      <c r="BF278" s="220"/>
      <c r="BG278" s="220"/>
      <c r="BH278" s="220"/>
      <c r="BI278" s="220"/>
      <c r="BJ278" s="220"/>
      <c r="BK278" s="220"/>
      <c r="BL278" s="220"/>
      <c r="BM278" s="220"/>
      <c r="BN278" s="220"/>
    </row>
    <row r="279" spans="1:66" s="206" customFormat="1">
      <c r="A279" s="219"/>
      <c r="B279" s="220"/>
      <c r="C279" s="220"/>
      <c r="D279" s="220"/>
      <c r="E279" s="220"/>
      <c r="F279" s="220"/>
      <c r="G279" s="220"/>
      <c r="H279" s="220"/>
      <c r="I279" s="220"/>
      <c r="J279" s="220"/>
      <c r="K279" s="220"/>
      <c r="L279" s="220"/>
      <c r="M279" s="220"/>
      <c r="N279" s="220"/>
      <c r="O279" s="220"/>
      <c r="P279" s="220"/>
      <c r="Q279" s="220"/>
      <c r="S279" s="232"/>
      <c r="T279" s="220"/>
      <c r="U279" s="220"/>
      <c r="V279" s="220"/>
      <c r="W279" s="220"/>
      <c r="X279" s="220"/>
      <c r="Y279" s="220"/>
      <c r="Z279" s="220"/>
      <c r="AA279" s="220"/>
      <c r="AB279" s="220"/>
      <c r="AC279" s="220"/>
      <c r="AD279" s="220"/>
      <c r="AE279" s="220"/>
      <c r="AF279" s="220"/>
      <c r="AG279" s="220"/>
      <c r="AH279" s="220"/>
      <c r="AJ279" s="219"/>
      <c r="AK279" s="220"/>
      <c r="AL279" s="220"/>
      <c r="AM279" s="220"/>
      <c r="AN279" s="220"/>
      <c r="AO279" s="220"/>
      <c r="AP279" s="220"/>
      <c r="AQ279" s="220"/>
      <c r="AR279" s="220"/>
      <c r="AS279" s="220"/>
      <c r="AT279" s="220"/>
      <c r="AU279" s="220"/>
      <c r="AV279" s="220"/>
      <c r="AW279" s="220"/>
      <c r="AX279" s="220"/>
      <c r="AY279" s="220"/>
      <c r="BA279" s="219"/>
      <c r="BB279" s="220"/>
      <c r="BC279" s="220"/>
      <c r="BD279" s="220"/>
      <c r="BE279" s="220"/>
      <c r="BF279" s="220"/>
      <c r="BG279" s="220"/>
      <c r="BH279" s="220"/>
      <c r="BI279" s="220"/>
      <c r="BJ279" s="220"/>
      <c r="BK279" s="220"/>
      <c r="BL279" s="220"/>
      <c r="BM279" s="220"/>
      <c r="BN279" s="220"/>
    </row>
    <row r="280" spans="1:66" s="206" customFormat="1">
      <c r="A280" s="219"/>
      <c r="B280" s="220"/>
      <c r="C280" s="220"/>
      <c r="D280" s="220"/>
      <c r="E280" s="220"/>
      <c r="F280" s="220"/>
      <c r="G280" s="220"/>
      <c r="H280" s="220"/>
      <c r="I280" s="220"/>
      <c r="J280" s="220"/>
      <c r="K280" s="220"/>
      <c r="L280" s="220"/>
      <c r="M280" s="220"/>
      <c r="N280" s="220"/>
      <c r="O280" s="220"/>
      <c r="P280" s="220"/>
      <c r="Q280" s="220"/>
      <c r="S280" s="232"/>
      <c r="T280" s="220"/>
      <c r="U280" s="220"/>
      <c r="V280" s="220"/>
      <c r="W280" s="220"/>
      <c r="X280" s="220"/>
      <c r="Y280" s="220"/>
      <c r="Z280" s="220"/>
      <c r="AA280" s="220"/>
      <c r="AB280" s="220"/>
      <c r="AC280" s="220"/>
      <c r="AD280" s="220"/>
      <c r="AE280" s="220"/>
      <c r="AF280" s="220"/>
      <c r="AG280" s="220"/>
      <c r="AH280" s="220"/>
      <c r="AJ280" s="219"/>
      <c r="AK280" s="220"/>
      <c r="AL280" s="220"/>
      <c r="AM280" s="220"/>
      <c r="AN280" s="220"/>
      <c r="AO280" s="220"/>
      <c r="AP280" s="220"/>
      <c r="AQ280" s="220"/>
      <c r="AR280" s="220"/>
      <c r="AS280" s="220"/>
      <c r="AT280" s="220"/>
      <c r="AU280" s="220"/>
      <c r="AV280" s="220"/>
      <c r="AW280" s="220"/>
      <c r="AX280" s="220"/>
      <c r="AY280" s="220"/>
      <c r="BA280" s="219"/>
      <c r="BB280" s="220"/>
      <c r="BC280" s="220"/>
      <c r="BD280" s="220"/>
      <c r="BE280" s="220"/>
      <c r="BF280" s="220"/>
      <c r="BG280" s="220"/>
      <c r="BH280" s="220"/>
      <c r="BI280" s="220"/>
      <c r="BJ280" s="220"/>
      <c r="BK280" s="220"/>
      <c r="BL280" s="220"/>
      <c r="BM280" s="220"/>
      <c r="BN280" s="220"/>
    </row>
    <row r="281" spans="1:66" s="206" customFormat="1">
      <c r="A281" s="219"/>
      <c r="B281" s="220"/>
      <c r="C281" s="220"/>
      <c r="D281" s="220"/>
      <c r="E281" s="220"/>
      <c r="F281" s="220"/>
      <c r="G281" s="220"/>
      <c r="H281" s="220"/>
      <c r="I281" s="220"/>
      <c r="J281" s="220"/>
      <c r="K281" s="220"/>
      <c r="L281" s="220"/>
      <c r="M281" s="220"/>
      <c r="N281" s="220"/>
      <c r="O281" s="220"/>
      <c r="P281" s="220"/>
      <c r="Q281" s="220"/>
      <c r="S281" s="232"/>
      <c r="T281" s="220"/>
      <c r="U281" s="220"/>
      <c r="V281" s="220"/>
      <c r="W281" s="220"/>
      <c r="X281" s="220"/>
      <c r="Y281" s="220"/>
      <c r="Z281" s="220"/>
      <c r="AA281" s="220"/>
      <c r="AB281" s="220"/>
      <c r="AC281" s="220"/>
      <c r="AD281" s="220"/>
      <c r="AE281" s="220"/>
      <c r="AF281" s="220"/>
      <c r="AG281" s="220"/>
      <c r="AH281" s="220"/>
      <c r="AJ281" s="219"/>
      <c r="AK281" s="220"/>
      <c r="AL281" s="220"/>
      <c r="AM281" s="220"/>
      <c r="AN281" s="220"/>
      <c r="AO281" s="220"/>
      <c r="AP281" s="220"/>
      <c r="AQ281" s="220"/>
      <c r="AR281" s="220"/>
      <c r="AS281" s="220"/>
      <c r="AT281" s="220"/>
      <c r="AU281" s="220"/>
      <c r="AV281" s="220"/>
      <c r="AW281" s="220"/>
      <c r="AX281" s="220"/>
      <c r="AY281" s="220"/>
      <c r="BA281" s="219"/>
      <c r="BB281" s="220"/>
      <c r="BC281" s="220"/>
      <c r="BD281" s="220"/>
      <c r="BE281" s="220"/>
      <c r="BF281" s="220"/>
      <c r="BG281" s="220"/>
      <c r="BH281" s="220"/>
      <c r="BI281" s="220"/>
      <c r="BJ281" s="220"/>
      <c r="BK281" s="220"/>
      <c r="BL281" s="220"/>
      <c r="BM281" s="220"/>
      <c r="BN281" s="220"/>
    </row>
    <row r="282" spans="1:66" s="206" customFormat="1">
      <c r="A282" s="219"/>
      <c r="B282" s="220"/>
      <c r="C282" s="220"/>
      <c r="D282" s="220"/>
      <c r="E282" s="220"/>
      <c r="F282" s="220"/>
      <c r="G282" s="220"/>
      <c r="H282" s="220"/>
      <c r="I282" s="220"/>
      <c r="J282" s="220"/>
      <c r="K282" s="220"/>
      <c r="L282" s="220"/>
      <c r="M282" s="220"/>
      <c r="N282" s="220"/>
      <c r="O282" s="220"/>
      <c r="P282" s="220"/>
      <c r="Q282" s="220"/>
      <c r="S282" s="232"/>
      <c r="T282" s="220"/>
      <c r="U282" s="220"/>
      <c r="V282" s="220"/>
      <c r="W282" s="220"/>
      <c r="X282" s="220"/>
      <c r="Y282" s="220"/>
      <c r="Z282" s="220"/>
      <c r="AA282" s="220"/>
      <c r="AB282" s="220"/>
      <c r="AC282" s="220"/>
      <c r="AD282" s="220"/>
      <c r="AE282" s="220"/>
      <c r="AF282" s="220"/>
      <c r="AG282" s="220"/>
      <c r="AH282" s="220"/>
      <c r="AJ282" s="219"/>
      <c r="AK282" s="220"/>
      <c r="AL282" s="220"/>
      <c r="AM282" s="220"/>
      <c r="AN282" s="220"/>
      <c r="AO282" s="220"/>
      <c r="AP282" s="220"/>
      <c r="AQ282" s="220"/>
      <c r="AR282" s="220"/>
      <c r="AS282" s="220"/>
      <c r="AT282" s="220"/>
      <c r="AU282" s="220"/>
      <c r="AV282" s="220"/>
      <c r="AW282" s="220"/>
      <c r="AX282" s="220"/>
      <c r="AY282" s="220"/>
      <c r="BA282" s="219"/>
      <c r="BB282" s="220"/>
      <c r="BC282" s="220"/>
      <c r="BD282" s="220"/>
      <c r="BE282" s="220"/>
      <c r="BF282" s="220"/>
      <c r="BG282" s="220"/>
      <c r="BH282" s="220"/>
      <c r="BI282" s="220"/>
      <c r="BJ282" s="220"/>
      <c r="BK282" s="220"/>
      <c r="BL282" s="220"/>
      <c r="BM282" s="220"/>
      <c r="BN282" s="220"/>
    </row>
    <row r="283" spans="1:66" s="206" customFormat="1">
      <c r="A283" s="219"/>
      <c r="B283" s="220"/>
      <c r="C283" s="220"/>
      <c r="D283" s="220"/>
      <c r="E283" s="220"/>
      <c r="F283" s="220"/>
      <c r="G283" s="220"/>
      <c r="H283" s="220"/>
      <c r="I283" s="220"/>
      <c r="J283" s="220"/>
      <c r="K283" s="220"/>
      <c r="L283" s="220"/>
      <c r="M283" s="220"/>
      <c r="N283" s="220"/>
      <c r="O283" s="220"/>
      <c r="P283" s="220"/>
      <c r="Q283" s="220"/>
      <c r="S283" s="232"/>
      <c r="T283" s="220"/>
      <c r="U283" s="220"/>
      <c r="V283" s="220"/>
      <c r="W283" s="220"/>
      <c r="X283" s="220"/>
      <c r="Y283" s="220"/>
      <c r="Z283" s="220"/>
      <c r="AA283" s="220"/>
      <c r="AB283" s="220"/>
      <c r="AC283" s="220"/>
      <c r="AD283" s="220"/>
      <c r="AE283" s="220"/>
      <c r="AF283" s="220"/>
      <c r="AG283" s="220"/>
      <c r="AH283" s="220"/>
      <c r="AJ283" s="219"/>
      <c r="AK283" s="220"/>
      <c r="AL283" s="220"/>
      <c r="AM283" s="220"/>
      <c r="AN283" s="220"/>
      <c r="AO283" s="220"/>
      <c r="AP283" s="220"/>
      <c r="AQ283" s="220"/>
      <c r="AR283" s="220"/>
      <c r="AS283" s="220"/>
      <c r="AT283" s="220"/>
      <c r="AU283" s="220"/>
      <c r="AV283" s="220"/>
      <c r="AW283" s="220"/>
      <c r="AX283" s="220"/>
      <c r="AY283" s="220"/>
      <c r="BA283" s="219"/>
      <c r="BB283" s="220"/>
      <c r="BC283" s="220"/>
      <c r="BD283" s="220"/>
      <c r="BE283" s="220"/>
      <c r="BF283" s="220"/>
      <c r="BG283" s="220"/>
      <c r="BH283" s="220"/>
      <c r="BI283" s="220"/>
      <c r="BJ283" s="220"/>
      <c r="BK283" s="220"/>
      <c r="BL283" s="220"/>
      <c r="BM283" s="220"/>
      <c r="BN283" s="220"/>
    </row>
    <row r="284" spans="1:66" s="206" customFormat="1">
      <c r="A284" s="219"/>
      <c r="B284" s="220"/>
      <c r="C284" s="220"/>
      <c r="D284" s="220"/>
      <c r="E284" s="220"/>
      <c r="F284" s="220"/>
      <c r="G284" s="220"/>
      <c r="H284" s="220"/>
      <c r="I284" s="220"/>
      <c r="J284" s="220"/>
      <c r="K284" s="220"/>
      <c r="L284" s="220"/>
      <c r="M284" s="220"/>
      <c r="N284" s="220"/>
      <c r="O284" s="220"/>
      <c r="P284" s="220"/>
      <c r="Q284" s="220"/>
      <c r="S284" s="232"/>
      <c r="T284" s="220"/>
      <c r="U284" s="220"/>
      <c r="V284" s="220"/>
      <c r="W284" s="220"/>
      <c r="X284" s="220"/>
      <c r="Y284" s="220"/>
      <c r="Z284" s="220"/>
      <c r="AA284" s="220"/>
      <c r="AB284" s="220"/>
      <c r="AC284" s="220"/>
      <c r="AD284" s="220"/>
      <c r="AE284" s="220"/>
      <c r="AF284" s="220"/>
      <c r="AG284" s="220"/>
      <c r="AH284" s="220"/>
      <c r="AJ284" s="219"/>
      <c r="AK284" s="220"/>
      <c r="AL284" s="220"/>
      <c r="AM284" s="220"/>
      <c r="AN284" s="220"/>
      <c r="AO284" s="220"/>
      <c r="AP284" s="220"/>
      <c r="AQ284" s="220"/>
      <c r="AR284" s="220"/>
      <c r="AS284" s="220"/>
      <c r="AT284" s="220"/>
      <c r="AU284" s="220"/>
      <c r="AV284" s="220"/>
      <c r="AW284" s="220"/>
      <c r="AX284" s="220"/>
      <c r="AY284" s="220"/>
      <c r="BA284" s="219"/>
      <c r="BB284" s="220"/>
      <c r="BC284" s="220"/>
      <c r="BD284" s="220"/>
      <c r="BE284" s="220"/>
      <c r="BF284" s="220"/>
      <c r="BG284" s="220"/>
      <c r="BH284" s="220"/>
      <c r="BI284" s="220"/>
      <c r="BJ284" s="220"/>
      <c r="BK284" s="220"/>
      <c r="BL284" s="220"/>
      <c r="BM284" s="220"/>
      <c r="BN284" s="220"/>
    </row>
    <row r="285" spans="1:66" s="206" customFormat="1">
      <c r="A285" s="219"/>
      <c r="B285" s="220"/>
      <c r="C285" s="220"/>
      <c r="D285" s="220"/>
      <c r="E285" s="220"/>
      <c r="F285" s="220"/>
      <c r="G285" s="220"/>
      <c r="H285" s="220"/>
      <c r="I285" s="220"/>
      <c r="J285" s="220"/>
      <c r="K285" s="220"/>
      <c r="L285" s="220"/>
      <c r="M285" s="220"/>
      <c r="N285" s="220"/>
      <c r="O285" s="220"/>
      <c r="P285" s="220"/>
      <c r="Q285" s="220"/>
      <c r="S285" s="232"/>
      <c r="T285" s="220"/>
      <c r="U285" s="220"/>
      <c r="V285" s="220"/>
      <c r="W285" s="220"/>
      <c r="X285" s="220"/>
      <c r="Y285" s="220"/>
      <c r="Z285" s="220"/>
      <c r="AA285" s="220"/>
      <c r="AB285" s="220"/>
      <c r="AC285" s="220"/>
      <c r="AD285" s="220"/>
      <c r="AE285" s="220"/>
      <c r="AF285" s="220"/>
      <c r="AG285" s="220"/>
      <c r="AH285" s="220"/>
      <c r="AJ285" s="219"/>
      <c r="AK285" s="220"/>
      <c r="AL285" s="220"/>
      <c r="AM285" s="220"/>
      <c r="AN285" s="220"/>
      <c r="AO285" s="220"/>
      <c r="AP285" s="220"/>
      <c r="AQ285" s="220"/>
      <c r="AR285" s="220"/>
      <c r="AS285" s="220"/>
      <c r="AT285" s="220"/>
      <c r="AU285" s="220"/>
      <c r="AV285" s="220"/>
      <c r="AW285" s="220"/>
      <c r="AX285" s="220"/>
      <c r="AY285" s="220"/>
      <c r="BA285" s="219"/>
      <c r="BB285" s="220"/>
      <c r="BC285" s="220"/>
      <c r="BD285" s="220"/>
      <c r="BE285" s="220"/>
      <c r="BF285" s="220"/>
      <c r="BG285" s="220"/>
      <c r="BH285" s="220"/>
      <c r="BI285" s="220"/>
      <c r="BJ285" s="220"/>
      <c r="BK285" s="220"/>
      <c r="BL285" s="220"/>
      <c r="BM285" s="220"/>
      <c r="BN285" s="220"/>
    </row>
    <row r="286" spans="1:66" s="206" customFormat="1">
      <c r="A286" s="219"/>
      <c r="B286" s="220"/>
      <c r="C286" s="220"/>
      <c r="D286" s="220"/>
      <c r="E286" s="220"/>
      <c r="F286" s="220"/>
      <c r="G286" s="220"/>
      <c r="H286" s="220"/>
      <c r="I286" s="220"/>
      <c r="J286" s="220"/>
      <c r="K286" s="220"/>
      <c r="L286" s="220"/>
      <c r="M286" s="220"/>
      <c r="N286" s="220"/>
      <c r="O286" s="220"/>
      <c r="P286" s="220"/>
      <c r="Q286" s="220"/>
      <c r="S286" s="232"/>
      <c r="T286" s="220"/>
      <c r="U286" s="220"/>
      <c r="V286" s="220"/>
      <c r="W286" s="220"/>
      <c r="X286" s="220"/>
      <c r="Y286" s="220"/>
      <c r="Z286" s="220"/>
      <c r="AA286" s="220"/>
      <c r="AB286" s="220"/>
      <c r="AC286" s="220"/>
      <c r="AD286" s="220"/>
      <c r="AE286" s="220"/>
      <c r="AF286" s="220"/>
      <c r="AG286" s="220"/>
      <c r="AH286" s="220"/>
      <c r="AJ286" s="219"/>
      <c r="AK286" s="220"/>
      <c r="AL286" s="220"/>
      <c r="AM286" s="220"/>
      <c r="AN286" s="220"/>
      <c r="AO286" s="220"/>
      <c r="AP286" s="220"/>
      <c r="AQ286" s="220"/>
      <c r="AR286" s="220"/>
      <c r="AS286" s="220"/>
      <c r="AT286" s="220"/>
      <c r="AU286" s="220"/>
      <c r="AV286" s="220"/>
      <c r="AW286" s="220"/>
      <c r="AX286" s="220"/>
      <c r="AY286" s="220"/>
      <c r="BA286" s="219"/>
      <c r="BB286" s="220"/>
      <c r="BC286" s="220"/>
      <c r="BD286" s="220"/>
      <c r="BE286" s="220"/>
      <c r="BF286" s="220"/>
      <c r="BG286" s="220"/>
      <c r="BH286" s="220"/>
      <c r="BI286" s="220"/>
      <c r="BJ286" s="220"/>
      <c r="BK286" s="220"/>
      <c r="BL286" s="220"/>
      <c r="BM286" s="220"/>
      <c r="BN286" s="220"/>
    </row>
    <row r="287" spans="1:66" s="206" customFormat="1">
      <c r="A287" s="219"/>
      <c r="B287" s="220"/>
      <c r="C287" s="220"/>
      <c r="D287" s="220"/>
      <c r="E287" s="220"/>
      <c r="F287" s="220"/>
      <c r="G287" s="220"/>
      <c r="H287" s="220"/>
      <c r="I287" s="220"/>
      <c r="J287" s="220"/>
      <c r="K287" s="220"/>
      <c r="L287" s="220"/>
      <c r="M287" s="220"/>
      <c r="N287" s="220"/>
      <c r="O287" s="220"/>
      <c r="P287" s="220"/>
      <c r="Q287" s="220"/>
      <c r="S287" s="232"/>
      <c r="T287" s="220"/>
      <c r="U287" s="220"/>
      <c r="V287" s="220"/>
      <c r="W287" s="220"/>
      <c r="X287" s="220"/>
      <c r="Y287" s="220"/>
      <c r="Z287" s="220"/>
      <c r="AA287" s="220"/>
      <c r="AB287" s="220"/>
      <c r="AC287" s="220"/>
      <c r="AD287" s="220"/>
      <c r="AE287" s="220"/>
      <c r="AF287" s="220"/>
      <c r="AG287" s="220"/>
      <c r="AH287" s="220"/>
      <c r="AJ287" s="219"/>
      <c r="AK287" s="220"/>
      <c r="AL287" s="220"/>
      <c r="AM287" s="220"/>
      <c r="AN287" s="220"/>
      <c r="AO287" s="220"/>
      <c r="AP287" s="220"/>
      <c r="AQ287" s="220"/>
      <c r="AR287" s="220"/>
      <c r="AS287" s="220"/>
      <c r="AT287" s="220"/>
      <c r="AU287" s="220"/>
      <c r="AV287" s="220"/>
      <c r="AW287" s="220"/>
      <c r="AX287" s="220"/>
      <c r="AY287" s="220"/>
      <c r="BA287" s="219"/>
      <c r="BB287" s="220"/>
      <c r="BC287" s="220"/>
      <c r="BD287" s="220"/>
      <c r="BE287" s="220"/>
      <c r="BF287" s="220"/>
      <c r="BG287" s="220"/>
      <c r="BH287" s="220"/>
      <c r="BI287" s="220"/>
      <c r="BJ287" s="220"/>
      <c r="BK287" s="220"/>
      <c r="BL287" s="220"/>
      <c r="BM287" s="220"/>
      <c r="BN287" s="220"/>
    </row>
    <row r="288" spans="1:66" s="206" customFormat="1">
      <c r="A288" s="219"/>
      <c r="B288" s="220"/>
      <c r="C288" s="220"/>
      <c r="D288" s="220"/>
      <c r="E288" s="220"/>
      <c r="F288" s="220"/>
      <c r="G288" s="220"/>
      <c r="H288" s="220"/>
      <c r="I288" s="220"/>
      <c r="J288" s="220"/>
      <c r="K288" s="220"/>
      <c r="L288" s="220"/>
      <c r="M288" s="220"/>
      <c r="N288" s="220"/>
      <c r="O288" s="220"/>
      <c r="P288" s="220"/>
      <c r="Q288" s="220"/>
      <c r="S288" s="232"/>
      <c r="T288" s="220"/>
      <c r="U288" s="220"/>
      <c r="V288" s="220"/>
      <c r="W288" s="220"/>
      <c r="X288" s="220"/>
      <c r="Y288" s="220"/>
      <c r="Z288" s="220"/>
      <c r="AA288" s="220"/>
      <c r="AB288" s="220"/>
      <c r="AC288" s="220"/>
      <c r="AD288" s="220"/>
      <c r="AE288" s="220"/>
      <c r="AF288" s="220"/>
      <c r="AG288" s="220"/>
      <c r="AH288" s="220"/>
      <c r="AJ288" s="219"/>
      <c r="AK288" s="220"/>
      <c r="AL288" s="220"/>
      <c r="AM288" s="220"/>
      <c r="AN288" s="220"/>
      <c r="AO288" s="220"/>
      <c r="AP288" s="220"/>
      <c r="AQ288" s="220"/>
      <c r="AR288" s="220"/>
      <c r="AS288" s="220"/>
      <c r="AT288" s="220"/>
      <c r="AU288" s="220"/>
      <c r="AV288" s="220"/>
      <c r="AW288" s="220"/>
      <c r="AX288" s="220"/>
      <c r="AY288" s="220"/>
      <c r="BA288" s="219"/>
      <c r="BB288" s="220"/>
      <c r="BC288" s="220"/>
      <c r="BD288" s="220"/>
      <c r="BE288" s="220"/>
      <c r="BF288" s="220"/>
      <c r="BG288" s="220"/>
      <c r="BH288" s="220"/>
      <c r="BI288" s="220"/>
      <c r="BJ288" s="220"/>
      <c r="BK288" s="220"/>
      <c r="BL288" s="220"/>
      <c r="BM288" s="220"/>
      <c r="BN288" s="220"/>
    </row>
    <row r="289" spans="1:66" s="206" customFormat="1">
      <c r="A289" s="219"/>
      <c r="B289" s="220"/>
      <c r="C289" s="220"/>
      <c r="D289" s="220"/>
      <c r="E289" s="220"/>
      <c r="F289" s="220"/>
      <c r="G289" s="220"/>
      <c r="H289" s="220"/>
      <c r="I289" s="220"/>
      <c r="J289" s="220"/>
      <c r="K289" s="220"/>
      <c r="L289" s="220"/>
      <c r="M289" s="220"/>
      <c r="N289" s="220"/>
      <c r="O289" s="220"/>
      <c r="P289" s="220"/>
      <c r="Q289" s="220"/>
      <c r="S289" s="232"/>
      <c r="T289" s="220"/>
      <c r="U289" s="220"/>
      <c r="V289" s="220"/>
      <c r="W289" s="220"/>
      <c r="X289" s="220"/>
      <c r="Y289" s="220"/>
      <c r="Z289" s="220"/>
      <c r="AA289" s="220"/>
      <c r="AB289" s="220"/>
      <c r="AC289" s="220"/>
      <c r="AD289" s="220"/>
      <c r="AE289" s="220"/>
      <c r="AF289" s="220"/>
      <c r="AG289" s="220"/>
      <c r="AH289" s="220"/>
      <c r="AJ289" s="219"/>
      <c r="AK289" s="220"/>
      <c r="AL289" s="220"/>
      <c r="AM289" s="220"/>
      <c r="AN289" s="220"/>
      <c r="AO289" s="220"/>
      <c r="AP289" s="220"/>
      <c r="AQ289" s="220"/>
      <c r="AR289" s="220"/>
      <c r="AS289" s="220"/>
      <c r="AT289" s="220"/>
      <c r="AU289" s="220"/>
      <c r="AV289" s="220"/>
      <c r="AW289" s="220"/>
      <c r="AX289" s="220"/>
      <c r="AY289" s="220"/>
      <c r="BA289" s="219"/>
      <c r="BB289" s="220"/>
      <c r="BC289" s="220"/>
      <c r="BD289" s="220"/>
      <c r="BE289" s="220"/>
      <c r="BF289" s="220"/>
      <c r="BG289" s="220"/>
      <c r="BH289" s="220"/>
      <c r="BI289" s="220"/>
      <c r="BJ289" s="220"/>
      <c r="BK289" s="220"/>
      <c r="BL289" s="220"/>
      <c r="BM289" s="220"/>
      <c r="BN289" s="220"/>
    </row>
    <row r="290" spans="1:66" s="206" customFormat="1">
      <c r="A290" s="219"/>
      <c r="B290" s="220"/>
      <c r="C290" s="220"/>
      <c r="D290" s="220"/>
      <c r="E290" s="220"/>
      <c r="F290" s="220"/>
      <c r="G290" s="220"/>
      <c r="H290" s="220"/>
      <c r="I290" s="220"/>
      <c r="J290" s="220"/>
      <c r="K290" s="220"/>
      <c r="L290" s="220"/>
      <c r="M290" s="220"/>
      <c r="N290" s="220"/>
      <c r="O290" s="220"/>
      <c r="P290" s="220"/>
      <c r="Q290" s="220"/>
      <c r="S290" s="232"/>
      <c r="T290" s="220"/>
      <c r="U290" s="220"/>
      <c r="V290" s="220"/>
      <c r="W290" s="220"/>
      <c r="X290" s="220"/>
      <c r="Y290" s="220"/>
      <c r="Z290" s="220"/>
      <c r="AA290" s="220"/>
      <c r="AB290" s="220"/>
      <c r="AC290" s="220"/>
      <c r="AD290" s="220"/>
      <c r="AE290" s="220"/>
      <c r="AF290" s="220"/>
      <c r="AG290" s="220"/>
      <c r="AH290" s="220"/>
      <c r="AJ290" s="219"/>
      <c r="AK290" s="220"/>
      <c r="AL290" s="220"/>
      <c r="AM290" s="220"/>
      <c r="AN290" s="220"/>
      <c r="AO290" s="220"/>
      <c r="AP290" s="220"/>
      <c r="AQ290" s="220"/>
      <c r="AR290" s="220"/>
      <c r="AS290" s="220"/>
      <c r="AT290" s="220"/>
      <c r="AU290" s="220"/>
      <c r="AV290" s="220"/>
      <c r="AW290" s="220"/>
      <c r="AX290" s="220"/>
      <c r="AY290" s="220"/>
      <c r="BA290" s="219"/>
      <c r="BB290" s="220"/>
      <c r="BC290" s="220"/>
      <c r="BD290" s="220"/>
      <c r="BE290" s="220"/>
      <c r="BF290" s="220"/>
      <c r="BG290" s="220"/>
      <c r="BH290" s="220"/>
      <c r="BI290" s="220"/>
      <c r="BJ290" s="220"/>
      <c r="BK290" s="220"/>
      <c r="BL290" s="220"/>
      <c r="BM290" s="220"/>
      <c r="BN290" s="220"/>
    </row>
    <row r="291" spans="1:66" s="206" customFormat="1">
      <c r="A291" s="219"/>
      <c r="B291" s="220"/>
      <c r="C291" s="220"/>
      <c r="D291" s="220"/>
      <c r="E291" s="220"/>
      <c r="F291" s="220"/>
      <c r="G291" s="220"/>
      <c r="H291" s="220"/>
      <c r="I291" s="220"/>
      <c r="J291" s="220"/>
      <c r="K291" s="220"/>
      <c r="L291" s="220"/>
      <c r="M291" s="220"/>
      <c r="N291" s="220"/>
      <c r="O291" s="220"/>
      <c r="P291" s="220"/>
      <c r="Q291" s="220"/>
      <c r="S291" s="232"/>
      <c r="T291" s="220"/>
      <c r="U291" s="220"/>
      <c r="V291" s="220"/>
      <c r="W291" s="220"/>
      <c r="X291" s="220"/>
      <c r="Y291" s="220"/>
      <c r="Z291" s="220"/>
      <c r="AA291" s="220"/>
      <c r="AB291" s="220"/>
      <c r="AC291" s="220"/>
      <c r="AD291" s="220"/>
      <c r="AE291" s="220"/>
      <c r="AF291" s="220"/>
      <c r="AG291" s="220"/>
      <c r="AH291" s="220"/>
      <c r="AJ291" s="219"/>
      <c r="AK291" s="220"/>
      <c r="AL291" s="220"/>
      <c r="AM291" s="220"/>
      <c r="AN291" s="220"/>
      <c r="AO291" s="220"/>
      <c r="AP291" s="220"/>
      <c r="AQ291" s="220"/>
      <c r="AR291" s="220"/>
      <c r="AS291" s="220"/>
      <c r="AT291" s="220"/>
      <c r="AU291" s="220"/>
      <c r="AV291" s="220"/>
      <c r="AW291" s="220"/>
      <c r="AX291" s="220"/>
      <c r="AY291" s="220"/>
      <c r="BA291" s="219"/>
      <c r="BB291" s="220"/>
      <c r="BC291" s="220"/>
      <c r="BD291" s="220"/>
      <c r="BE291" s="220"/>
      <c r="BF291" s="220"/>
      <c r="BG291" s="220"/>
      <c r="BH291" s="220"/>
      <c r="BI291" s="220"/>
      <c r="BJ291" s="220"/>
      <c r="BK291" s="220"/>
      <c r="BL291" s="220"/>
      <c r="BM291" s="220"/>
      <c r="BN291" s="220"/>
    </row>
    <row r="292" spans="1:66" s="206" customFormat="1">
      <c r="A292" s="219"/>
      <c r="B292" s="220"/>
      <c r="C292" s="220"/>
      <c r="D292" s="220"/>
      <c r="E292" s="220"/>
      <c r="F292" s="220"/>
      <c r="G292" s="220"/>
      <c r="H292" s="220"/>
      <c r="I292" s="220"/>
      <c r="J292" s="220"/>
      <c r="K292" s="220"/>
      <c r="L292" s="220"/>
      <c r="M292" s="220"/>
      <c r="N292" s="220"/>
      <c r="O292" s="220"/>
      <c r="P292" s="220"/>
      <c r="Q292" s="220"/>
      <c r="S292" s="232"/>
      <c r="T292" s="220"/>
      <c r="U292" s="220"/>
      <c r="V292" s="220"/>
      <c r="W292" s="220"/>
      <c r="X292" s="220"/>
      <c r="Y292" s="220"/>
      <c r="Z292" s="220"/>
      <c r="AA292" s="220"/>
      <c r="AB292" s="220"/>
      <c r="AC292" s="220"/>
      <c r="AD292" s="220"/>
      <c r="AE292" s="220"/>
      <c r="AF292" s="220"/>
      <c r="AG292" s="220"/>
      <c r="AH292" s="220"/>
      <c r="AJ292" s="219"/>
      <c r="AK292" s="220"/>
      <c r="AL292" s="220"/>
      <c r="AM292" s="220"/>
      <c r="AN292" s="220"/>
      <c r="AO292" s="220"/>
      <c r="AP292" s="220"/>
      <c r="AQ292" s="220"/>
      <c r="AR292" s="220"/>
      <c r="AS292" s="220"/>
      <c r="AT292" s="220"/>
      <c r="AU292" s="220"/>
      <c r="AV292" s="220"/>
      <c r="AW292" s="220"/>
      <c r="AX292" s="220"/>
      <c r="AY292" s="220"/>
      <c r="BA292" s="219"/>
      <c r="BB292" s="220"/>
      <c r="BC292" s="220"/>
      <c r="BD292" s="220"/>
      <c r="BE292" s="220"/>
      <c r="BF292" s="220"/>
      <c r="BG292" s="220"/>
      <c r="BH292" s="220"/>
      <c r="BI292" s="220"/>
      <c r="BJ292" s="220"/>
      <c r="BK292" s="220"/>
      <c r="BL292" s="220"/>
      <c r="BM292" s="220"/>
      <c r="BN292" s="220"/>
    </row>
    <row r="293" spans="1:66" s="206" customFormat="1">
      <c r="A293" s="219"/>
      <c r="B293" s="220"/>
      <c r="C293" s="220"/>
      <c r="D293" s="220"/>
      <c r="E293" s="220"/>
      <c r="F293" s="220"/>
      <c r="G293" s="220"/>
      <c r="H293" s="220"/>
      <c r="I293" s="220"/>
      <c r="J293" s="220"/>
      <c r="K293" s="220"/>
      <c r="L293" s="220"/>
      <c r="M293" s="220"/>
      <c r="N293" s="220"/>
      <c r="O293" s="220"/>
      <c r="P293" s="220"/>
      <c r="Q293" s="220"/>
      <c r="S293" s="232"/>
      <c r="T293" s="220"/>
      <c r="U293" s="220"/>
      <c r="V293" s="220"/>
      <c r="W293" s="220"/>
      <c r="X293" s="220"/>
      <c r="Y293" s="220"/>
      <c r="Z293" s="220"/>
      <c r="AA293" s="220"/>
      <c r="AB293" s="220"/>
      <c r="AC293" s="220"/>
      <c r="AD293" s="220"/>
      <c r="AE293" s="220"/>
      <c r="AF293" s="220"/>
      <c r="AG293" s="220"/>
      <c r="AH293" s="220"/>
      <c r="AJ293" s="219"/>
      <c r="AK293" s="220"/>
      <c r="AL293" s="220"/>
      <c r="AM293" s="220"/>
      <c r="AN293" s="220"/>
      <c r="AO293" s="220"/>
      <c r="AP293" s="220"/>
      <c r="AQ293" s="220"/>
      <c r="AR293" s="220"/>
      <c r="AS293" s="220"/>
      <c r="AT293" s="220"/>
      <c r="AU293" s="220"/>
      <c r="AV293" s="220"/>
      <c r="AW293" s="220"/>
      <c r="AX293" s="220"/>
      <c r="AY293" s="220"/>
      <c r="BA293" s="219"/>
      <c r="BB293" s="220"/>
      <c r="BC293" s="220"/>
      <c r="BD293" s="220"/>
      <c r="BE293" s="220"/>
      <c r="BF293" s="220"/>
      <c r="BG293" s="220"/>
      <c r="BH293" s="220"/>
      <c r="BI293" s="220"/>
      <c r="BJ293" s="220"/>
      <c r="BK293" s="220"/>
      <c r="BL293" s="220"/>
      <c r="BM293" s="220"/>
      <c r="BN293" s="220"/>
    </row>
    <row r="294" spans="1:66" s="206" customFormat="1">
      <c r="A294" s="219"/>
      <c r="B294" s="220"/>
      <c r="C294" s="220"/>
      <c r="D294" s="220"/>
      <c r="E294" s="220"/>
      <c r="F294" s="220"/>
      <c r="G294" s="220"/>
      <c r="H294" s="220"/>
      <c r="I294" s="220"/>
      <c r="J294" s="220"/>
      <c r="K294" s="220"/>
      <c r="L294" s="220"/>
      <c r="M294" s="220"/>
      <c r="N294" s="220"/>
      <c r="O294" s="220"/>
      <c r="P294" s="220"/>
      <c r="Q294" s="220"/>
      <c r="S294" s="232"/>
      <c r="T294" s="220"/>
      <c r="U294" s="220"/>
      <c r="V294" s="220"/>
      <c r="W294" s="220"/>
      <c r="X294" s="220"/>
      <c r="Y294" s="220"/>
      <c r="Z294" s="220"/>
      <c r="AA294" s="220"/>
      <c r="AB294" s="220"/>
      <c r="AC294" s="220"/>
      <c r="AD294" s="220"/>
      <c r="AE294" s="220"/>
      <c r="AF294" s="220"/>
      <c r="AG294" s="220"/>
      <c r="AH294" s="220"/>
      <c r="AJ294" s="219"/>
      <c r="AK294" s="220"/>
      <c r="AL294" s="220"/>
      <c r="AM294" s="220"/>
      <c r="AN294" s="220"/>
      <c r="AO294" s="220"/>
      <c r="AP294" s="220"/>
      <c r="AQ294" s="220"/>
      <c r="AR294" s="220"/>
      <c r="AS294" s="220"/>
      <c r="AT294" s="220"/>
      <c r="AU294" s="220"/>
      <c r="AV294" s="220"/>
      <c r="AW294" s="220"/>
      <c r="AX294" s="220"/>
      <c r="AY294" s="220"/>
      <c r="BA294" s="219"/>
      <c r="BB294" s="220"/>
      <c r="BC294" s="220"/>
      <c r="BD294" s="220"/>
      <c r="BE294" s="220"/>
      <c r="BF294" s="220"/>
      <c r="BG294" s="220"/>
      <c r="BH294" s="220"/>
      <c r="BI294" s="220"/>
      <c r="BJ294" s="220"/>
      <c r="BK294" s="220"/>
      <c r="BL294" s="220"/>
      <c r="BM294" s="220"/>
      <c r="BN294" s="220"/>
    </row>
    <row r="295" spans="1:66" s="206" customFormat="1">
      <c r="A295" s="219"/>
      <c r="B295" s="220"/>
      <c r="C295" s="220"/>
      <c r="D295" s="220"/>
      <c r="E295" s="220"/>
      <c r="F295" s="220"/>
      <c r="G295" s="220"/>
      <c r="H295" s="220"/>
      <c r="I295" s="220"/>
      <c r="J295" s="220"/>
      <c r="K295" s="220"/>
      <c r="L295" s="220"/>
      <c r="M295" s="220"/>
      <c r="N295" s="220"/>
      <c r="O295" s="220"/>
      <c r="P295" s="220"/>
      <c r="Q295" s="220"/>
      <c r="S295" s="232"/>
      <c r="T295" s="220"/>
      <c r="U295" s="220"/>
      <c r="V295" s="220"/>
      <c r="W295" s="220"/>
      <c r="X295" s="220"/>
      <c r="Y295" s="220"/>
      <c r="Z295" s="220"/>
      <c r="AA295" s="220"/>
      <c r="AB295" s="220"/>
      <c r="AC295" s="220"/>
      <c r="AD295" s="220"/>
      <c r="AE295" s="220"/>
      <c r="AF295" s="220"/>
      <c r="AG295" s="220"/>
      <c r="AH295" s="220"/>
      <c r="AJ295" s="219"/>
      <c r="AK295" s="220"/>
      <c r="AL295" s="220"/>
      <c r="AM295" s="220"/>
      <c r="AN295" s="220"/>
      <c r="AO295" s="220"/>
      <c r="AP295" s="220"/>
      <c r="AQ295" s="220"/>
      <c r="AR295" s="220"/>
      <c r="AS295" s="220"/>
      <c r="AT295" s="220"/>
      <c r="AU295" s="220"/>
      <c r="AV295" s="220"/>
      <c r="AW295" s="220"/>
      <c r="AX295" s="220"/>
      <c r="AY295" s="220"/>
      <c r="BA295" s="219"/>
      <c r="BB295" s="220"/>
      <c r="BC295" s="220"/>
      <c r="BD295" s="220"/>
      <c r="BE295" s="220"/>
      <c r="BF295" s="220"/>
      <c r="BG295" s="220"/>
      <c r="BH295" s="220"/>
      <c r="BI295" s="220"/>
      <c r="BJ295" s="220"/>
      <c r="BK295" s="220"/>
      <c r="BL295" s="220"/>
      <c r="BM295" s="220"/>
      <c r="BN295" s="220"/>
    </row>
    <row r="296" spans="1:66" s="206" customFormat="1">
      <c r="A296" s="219"/>
      <c r="B296" s="220"/>
      <c r="C296" s="220"/>
      <c r="D296" s="220"/>
      <c r="E296" s="220"/>
      <c r="F296" s="220"/>
      <c r="G296" s="220"/>
      <c r="H296" s="220"/>
      <c r="I296" s="220"/>
      <c r="J296" s="220"/>
      <c r="K296" s="220"/>
      <c r="L296" s="220"/>
      <c r="M296" s="220"/>
      <c r="N296" s="220"/>
      <c r="O296" s="220"/>
      <c r="P296" s="220"/>
      <c r="Q296" s="220"/>
      <c r="S296" s="232"/>
      <c r="T296" s="220"/>
      <c r="U296" s="220"/>
      <c r="V296" s="220"/>
      <c r="W296" s="220"/>
      <c r="X296" s="220"/>
      <c r="Y296" s="220"/>
      <c r="Z296" s="220"/>
      <c r="AA296" s="220"/>
      <c r="AB296" s="220"/>
      <c r="AC296" s="220"/>
      <c r="AD296" s="220"/>
      <c r="AE296" s="220"/>
      <c r="AF296" s="220"/>
      <c r="AG296" s="220"/>
      <c r="AH296" s="220"/>
      <c r="AJ296" s="219"/>
      <c r="AK296" s="220"/>
      <c r="AL296" s="220"/>
      <c r="AM296" s="220"/>
      <c r="AN296" s="220"/>
      <c r="AO296" s="220"/>
      <c r="AP296" s="220"/>
      <c r="AQ296" s="220"/>
      <c r="AR296" s="220"/>
      <c r="AS296" s="220"/>
      <c r="AT296" s="220"/>
      <c r="AU296" s="220"/>
      <c r="AV296" s="220"/>
      <c r="AW296" s="220"/>
      <c r="AX296" s="220"/>
      <c r="AY296" s="220"/>
      <c r="BA296" s="219"/>
      <c r="BB296" s="220"/>
      <c r="BC296" s="220"/>
      <c r="BD296" s="220"/>
      <c r="BE296" s="220"/>
      <c r="BF296" s="220"/>
      <c r="BG296" s="220"/>
      <c r="BH296" s="220"/>
      <c r="BI296" s="220"/>
      <c r="BJ296" s="220"/>
      <c r="BK296" s="220"/>
      <c r="BL296" s="220"/>
      <c r="BM296" s="220"/>
      <c r="BN296" s="220"/>
    </row>
    <row r="297" spans="1:66" s="206" customFormat="1">
      <c r="A297" s="219"/>
      <c r="B297" s="220"/>
      <c r="C297" s="220"/>
      <c r="D297" s="220"/>
      <c r="E297" s="220"/>
      <c r="F297" s="220"/>
      <c r="G297" s="220"/>
      <c r="H297" s="220"/>
      <c r="I297" s="220"/>
      <c r="J297" s="220"/>
      <c r="K297" s="220"/>
      <c r="L297" s="220"/>
      <c r="M297" s="220"/>
      <c r="N297" s="220"/>
      <c r="O297" s="220"/>
      <c r="P297" s="220"/>
      <c r="Q297" s="220"/>
      <c r="S297" s="232"/>
      <c r="T297" s="220"/>
      <c r="U297" s="220"/>
      <c r="V297" s="220"/>
      <c r="W297" s="220"/>
      <c r="X297" s="220"/>
      <c r="Y297" s="220"/>
      <c r="Z297" s="220"/>
      <c r="AA297" s="220"/>
      <c r="AB297" s="220"/>
      <c r="AC297" s="220"/>
      <c r="AD297" s="220"/>
      <c r="AE297" s="220"/>
      <c r="AF297" s="220"/>
      <c r="AG297" s="220"/>
      <c r="AH297" s="220"/>
      <c r="AJ297" s="219"/>
      <c r="AK297" s="220"/>
      <c r="AL297" s="220"/>
      <c r="AM297" s="220"/>
      <c r="AN297" s="220"/>
      <c r="AO297" s="220"/>
      <c r="AP297" s="220"/>
      <c r="AQ297" s="220"/>
      <c r="AR297" s="220"/>
      <c r="AS297" s="220"/>
      <c r="AT297" s="220"/>
      <c r="AU297" s="220"/>
      <c r="AV297" s="220"/>
      <c r="AW297" s="220"/>
      <c r="AX297" s="220"/>
      <c r="AY297" s="220"/>
      <c r="BA297" s="219"/>
      <c r="BB297" s="220"/>
      <c r="BC297" s="220"/>
      <c r="BD297" s="220"/>
      <c r="BE297" s="220"/>
      <c r="BF297" s="220"/>
      <c r="BG297" s="220"/>
      <c r="BH297" s="220"/>
      <c r="BI297" s="220"/>
      <c r="BJ297" s="220"/>
      <c r="BK297" s="220"/>
      <c r="BL297" s="220"/>
      <c r="BM297" s="220"/>
      <c r="BN297" s="220"/>
    </row>
    <row r="298" spans="1:66" s="206" customFormat="1">
      <c r="A298" s="219"/>
      <c r="B298" s="220"/>
      <c r="C298" s="220"/>
      <c r="D298" s="220"/>
      <c r="E298" s="220"/>
      <c r="F298" s="220"/>
      <c r="G298" s="220"/>
      <c r="H298" s="220"/>
      <c r="I298" s="220"/>
      <c r="J298" s="220"/>
      <c r="K298" s="220"/>
      <c r="L298" s="220"/>
      <c r="M298" s="220"/>
      <c r="N298" s="220"/>
      <c r="O298" s="220"/>
      <c r="P298" s="220"/>
      <c r="Q298" s="220"/>
      <c r="S298" s="232"/>
      <c r="T298" s="220"/>
      <c r="U298" s="220"/>
      <c r="V298" s="220"/>
      <c r="W298" s="220"/>
      <c r="X298" s="220"/>
      <c r="Y298" s="220"/>
      <c r="Z298" s="220"/>
      <c r="AA298" s="220"/>
      <c r="AB298" s="220"/>
      <c r="AC298" s="220"/>
      <c r="AD298" s="220"/>
      <c r="AE298" s="220"/>
      <c r="AF298" s="220"/>
      <c r="AG298" s="220"/>
      <c r="AH298" s="220"/>
      <c r="AJ298" s="219"/>
      <c r="AK298" s="220"/>
      <c r="AL298" s="220"/>
      <c r="AM298" s="220"/>
      <c r="AN298" s="220"/>
      <c r="AO298" s="220"/>
      <c r="AP298" s="220"/>
      <c r="AQ298" s="220"/>
      <c r="AR298" s="220"/>
      <c r="AS298" s="220"/>
      <c r="AT298" s="220"/>
      <c r="AU298" s="220"/>
      <c r="AV298" s="220"/>
      <c r="AW298" s="220"/>
      <c r="AX298" s="220"/>
      <c r="AY298" s="220"/>
      <c r="BA298" s="219"/>
      <c r="BB298" s="220"/>
      <c r="BC298" s="220"/>
      <c r="BD298" s="220"/>
      <c r="BE298" s="220"/>
      <c r="BF298" s="220"/>
      <c r="BG298" s="220"/>
      <c r="BH298" s="220"/>
      <c r="BI298" s="220"/>
      <c r="BJ298" s="220"/>
      <c r="BK298" s="220"/>
      <c r="BL298" s="220"/>
      <c r="BM298" s="220"/>
      <c r="BN298" s="220"/>
    </row>
    <row r="299" spans="1:66" s="206" customFormat="1">
      <c r="A299" s="219"/>
      <c r="B299" s="220"/>
      <c r="C299" s="220"/>
      <c r="D299" s="220"/>
      <c r="E299" s="220"/>
      <c r="F299" s="220"/>
      <c r="G299" s="220"/>
      <c r="H299" s="220"/>
      <c r="I299" s="220"/>
      <c r="J299" s="220"/>
      <c r="K299" s="220"/>
      <c r="L299" s="220"/>
      <c r="M299" s="220"/>
      <c r="N299" s="220"/>
      <c r="O299" s="220"/>
      <c r="P299" s="220"/>
      <c r="Q299" s="220"/>
      <c r="S299" s="232"/>
      <c r="T299" s="220"/>
      <c r="U299" s="220"/>
      <c r="V299" s="220"/>
      <c r="W299" s="220"/>
      <c r="X299" s="220"/>
      <c r="Y299" s="220"/>
      <c r="Z299" s="220"/>
      <c r="AA299" s="220"/>
      <c r="AB299" s="220"/>
      <c r="AC299" s="220"/>
      <c r="AD299" s="220"/>
      <c r="AE299" s="220"/>
      <c r="AF299" s="220"/>
      <c r="AG299" s="220"/>
      <c r="AH299" s="220"/>
      <c r="AJ299" s="219"/>
      <c r="AK299" s="220"/>
      <c r="AL299" s="220"/>
      <c r="AM299" s="220"/>
      <c r="AN299" s="220"/>
      <c r="AO299" s="220"/>
      <c r="AP299" s="220"/>
      <c r="AQ299" s="220"/>
      <c r="AR299" s="220"/>
      <c r="AS299" s="220"/>
      <c r="AT299" s="220"/>
      <c r="AU299" s="220"/>
      <c r="AV299" s="220"/>
      <c r="AW299" s="220"/>
      <c r="AX299" s="220"/>
      <c r="AY299" s="220"/>
      <c r="BA299" s="219"/>
      <c r="BB299" s="220"/>
      <c r="BC299" s="220"/>
      <c r="BD299" s="220"/>
      <c r="BE299" s="220"/>
      <c r="BF299" s="220"/>
      <c r="BG299" s="220"/>
      <c r="BH299" s="220"/>
      <c r="BI299" s="220"/>
      <c r="BJ299" s="220"/>
      <c r="BK299" s="220"/>
      <c r="BL299" s="220"/>
      <c r="BM299" s="220"/>
      <c r="BN299" s="220"/>
    </row>
    <row r="300" spans="1:66" s="206" customFormat="1">
      <c r="A300" s="219"/>
      <c r="B300" s="220"/>
      <c r="C300" s="220"/>
      <c r="D300" s="220"/>
      <c r="E300" s="220"/>
      <c r="F300" s="220"/>
      <c r="G300" s="220"/>
      <c r="H300" s="220"/>
      <c r="I300" s="220"/>
      <c r="J300" s="220"/>
      <c r="K300" s="220"/>
      <c r="L300" s="220"/>
      <c r="M300" s="220"/>
      <c r="N300" s="220"/>
      <c r="O300" s="220"/>
      <c r="P300" s="220"/>
      <c r="Q300" s="220"/>
      <c r="S300" s="232"/>
      <c r="T300" s="220"/>
      <c r="U300" s="220"/>
      <c r="V300" s="220"/>
      <c r="W300" s="220"/>
      <c r="X300" s="220"/>
      <c r="Y300" s="220"/>
      <c r="Z300" s="220"/>
      <c r="AA300" s="220"/>
      <c r="AB300" s="220"/>
      <c r="AC300" s="220"/>
      <c r="AD300" s="220"/>
      <c r="AE300" s="220"/>
      <c r="AF300" s="220"/>
      <c r="AG300" s="220"/>
      <c r="AH300" s="220"/>
      <c r="AJ300" s="219"/>
      <c r="AK300" s="220"/>
      <c r="AL300" s="220"/>
      <c r="AM300" s="220"/>
      <c r="AN300" s="220"/>
      <c r="AO300" s="220"/>
      <c r="AP300" s="220"/>
      <c r="AQ300" s="220"/>
      <c r="AR300" s="220"/>
      <c r="AS300" s="220"/>
      <c r="AT300" s="220"/>
      <c r="AU300" s="220"/>
      <c r="AV300" s="220"/>
      <c r="AW300" s="220"/>
      <c r="AX300" s="220"/>
      <c r="AY300" s="220"/>
      <c r="BA300" s="219"/>
      <c r="BB300" s="220"/>
      <c r="BC300" s="220"/>
      <c r="BD300" s="220"/>
      <c r="BE300" s="220"/>
      <c r="BF300" s="220"/>
      <c r="BG300" s="220"/>
      <c r="BH300" s="220"/>
      <c r="BI300" s="220"/>
      <c r="BJ300" s="220"/>
      <c r="BK300" s="220"/>
      <c r="BL300" s="220"/>
      <c r="BM300" s="220"/>
      <c r="BN300" s="220"/>
    </row>
    <row r="301" spans="1:66" s="206" customFormat="1">
      <c r="A301" s="219"/>
      <c r="B301" s="220"/>
      <c r="C301" s="220"/>
      <c r="D301" s="220"/>
      <c r="E301" s="220"/>
      <c r="F301" s="220"/>
      <c r="G301" s="220"/>
      <c r="H301" s="220"/>
      <c r="I301" s="220"/>
      <c r="J301" s="220"/>
      <c r="K301" s="220"/>
      <c r="L301" s="220"/>
      <c r="M301" s="220"/>
      <c r="N301" s="220"/>
      <c r="O301" s="220"/>
      <c r="P301" s="220"/>
      <c r="Q301" s="220"/>
      <c r="S301" s="232"/>
      <c r="T301" s="220"/>
      <c r="U301" s="220"/>
      <c r="V301" s="220"/>
      <c r="W301" s="220"/>
      <c r="X301" s="220"/>
      <c r="Y301" s="220"/>
      <c r="Z301" s="220"/>
      <c r="AA301" s="220"/>
      <c r="AB301" s="220"/>
      <c r="AC301" s="220"/>
      <c r="AD301" s="220"/>
      <c r="AE301" s="220"/>
      <c r="AF301" s="220"/>
      <c r="AG301" s="220"/>
      <c r="AH301" s="220"/>
      <c r="AJ301" s="219"/>
      <c r="AK301" s="220"/>
      <c r="AL301" s="220"/>
      <c r="AM301" s="220"/>
      <c r="AN301" s="220"/>
      <c r="AO301" s="220"/>
      <c r="AP301" s="220"/>
      <c r="AQ301" s="220"/>
      <c r="AR301" s="220"/>
      <c r="AS301" s="220"/>
      <c r="AT301" s="220"/>
      <c r="AU301" s="220"/>
      <c r="AV301" s="220"/>
      <c r="AW301" s="220"/>
      <c r="AX301" s="220"/>
      <c r="AY301" s="220"/>
      <c r="BA301" s="219"/>
      <c r="BB301" s="220"/>
      <c r="BC301" s="220"/>
      <c r="BD301" s="220"/>
      <c r="BE301" s="220"/>
      <c r="BF301" s="220"/>
      <c r="BG301" s="220"/>
      <c r="BH301" s="220"/>
      <c r="BI301" s="220"/>
      <c r="BJ301" s="220"/>
      <c r="BK301" s="220"/>
      <c r="BL301" s="220"/>
      <c r="BM301" s="220"/>
      <c r="BN301" s="220"/>
    </row>
    <row r="302" spans="1:66" s="206" customFormat="1">
      <c r="A302" s="219"/>
      <c r="B302" s="220"/>
      <c r="C302" s="220"/>
      <c r="D302" s="220"/>
      <c r="E302" s="220"/>
      <c r="F302" s="220"/>
      <c r="G302" s="220"/>
      <c r="H302" s="220"/>
      <c r="I302" s="220"/>
      <c r="J302" s="220"/>
      <c r="K302" s="220"/>
      <c r="L302" s="220"/>
      <c r="M302" s="220"/>
      <c r="N302" s="220"/>
      <c r="O302" s="220"/>
      <c r="P302" s="220"/>
      <c r="Q302" s="220"/>
      <c r="S302" s="232"/>
      <c r="T302" s="220"/>
      <c r="U302" s="220"/>
      <c r="V302" s="220"/>
      <c r="W302" s="220"/>
      <c r="X302" s="220"/>
      <c r="Y302" s="220"/>
      <c r="Z302" s="220"/>
      <c r="AA302" s="220"/>
      <c r="AB302" s="220"/>
      <c r="AC302" s="220"/>
      <c r="AD302" s="220"/>
      <c r="AE302" s="220"/>
      <c r="AF302" s="220"/>
      <c r="AG302" s="220"/>
      <c r="AH302" s="220"/>
      <c r="AJ302" s="219"/>
      <c r="AK302" s="220"/>
      <c r="AL302" s="220"/>
      <c r="AM302" s="220"/>
      <c r="AN302" s="220"/>
      <c r="AO302" s="220"/>
      <c r="AP302" s="220"/>
      <c r="AQ302" s="220"/>
      <c r="AR302" s="220"/>
      <c r="AS302" s="220"/>
      <c r="AT302" s="220"/>
      <c r="AU302" s="220"/>
      <c r="AV302" s="220"/>
      <c r="AW302" s="220"/>
      <c r="AX302" s="220"/>
      <c r="AY302" s="220"/>
      <c r="BA302" s="219"/>
      <c r="BB302" s="220"/>
      <c r="BC302" s="220"/>
      <c r="BD302" s="220"/>
      <c r="BE302" s="220"/>
      <c r="BF302" s="220"/>
      <c r="BG302" s="220"/>
      <c r="BH302" s="220"/>
      <c r="BI302" s="220"/>
      <c r="BJ302" s="220"/>
      <c r="BK302" s="220"/>
      <c r="BL302" s="220"/>
      <c r="BM302" s="220"/>
      <c r="BN302" s="220"/>
    </row>
    <row r="303" spans="1:66" s="206" customFormat="1">
      <c r="A303" s="219"/>
      <c r="B303" s="220"/>
      <c r="C303" s="220"/>
      <c r="D303" s="220"/>
      <c r="E303" s="220"/>
      <c r="F303" s="220"/>
      <c r="G303" s="220"/>
      <c r="H303" s="220"/>
      <c r="I303" s="220"/>
      <c r="J303" s="220"/>
      <c r="K303" s="220"/>
      <c r="L303" s="220"/>
      <c r="M303" s="220"/>
      <c r="N303" s="220"/>
      <c r="O303" s="220"/>
      <c r="P303" s="220"/>
      <c r="Q303" s="220"/>
      <c r="S303" s="232"/>
      <c r="T303" s="220"/>
      <c r="U303" s="220"/>
      <c r="V303" s="220"/>
      <c r="W303" s="220"/>
      <c r="X303" s="220"/>
      <c r="Y303" s="220"/>
      <c r="Z303" s="220"/>
      <c r="AA303" s="220"/>
      <c r="AB303" s="220"/>
      <c r="AC303" s="220"/>
      <c r="AD303" s="220"/>
      <c r="AE303" s="220"/>
      <c r="AF303" s="220"/>
      <c r="AG303" s="220"/>
      <c r="AH303" s="220"/>
      <c r="AJ303" s="219"/>
      <c r="AK303" s="220"/>
      <c r="AL303" s="220"/>
      <c r="AM303" s="220"/>
      <c r="AN303" s="220"/>
      <c r="AO303" s="220"/>
      <c r="AP303" s="220"/>
      <c r="AQ303" s="220"/>
      <c r="AR303" s="220"/>
      <c r="AS303" s="220"/>
      <c r="AT303" s="220"/>
      <c r="AU303" s="220"/>
      <c r="AV303" s="220"/>
      <c r="AW303" s="220"/>
      <c r="AX303" s="220"/>
      <c r="AY303" s="220"/>
      <c r="BA303" s="219"/>
      <c r="BB303" s="220"/>
      <c r="BC303" s="220"/>
      <c r="BD303" s="220"/>
      <c r="BE303" s="220"/>
      <c r="BF303" s="220"/>
      <c r="BG303" s="220"/>
      <c r="BH303" s="220"/>
      <c r="BI303" s="220"/>
      <c r="BJ303" s="220"/>
      <c r="BK303" s="220"/>
      <c r="BL303" s="220"/>
      <c r="BM303" s="220"/>
      <c r="BN303" s="220"/>
    </row>
    <row r="304" spans="1:66" s="206" customFormat="1">
      <c r="A304" s="219"/>
      <c r="B304" s="220"/>
      <c r="C304" s="220"/>
      <c r="D304" s="220"/>
      <c r="E304" s="220"/>
      <c r="F304" s="220"/>
      <c r="G304" s="220"/>
      <c r="H304" s="220"/>
      <c r="I304" s="220"/>
      <c r="J304" s="220"/>
      <c r="K304" s="220"/>
      <c r="L304" s="220"/>
      <c r="M304" s="220"/>
      <c r="N304" s="220"/>
      <c r="O304" s="220"/>
      <c r="P304" s="220"/>
      <c r="Q304" s="220"/>
      <c r="S304" s="232"/>
      <c r="T304" s="220"/>
      <c r="U304" s="220"/>
      <c r="V304" s="220"/>
      <c r="W304" s="220"/>
      <c r="X304" s="220"/>
      <c r="Y304" s="220"/>
      <c r="Z304" s="220"/>
      <c r="AA304" s="220"/>
      <c r="AB304" s="220"/>
      <c r="AC304" s="220"/>
      <c r="AD304" s="220"/>
      <c r="AE304" s="220"/>
      <c r="AF304" s="220"/>
      <c r="AG304" s="220"/>
      <c r="AH304" s="220"/>
      <c r="AJ304" s="219"/>
      <c r="AK304" s="220"/>
      <c r="AL304" s="220"/>
      <c r="AM304" s="220"/>
      <c r="AN304" s="220"/>
      <c r="AO304" s="220"/>
      <c r="AP304" s="220"/>
      <c r="AQ304" s="220"/>
      <c r="AR304" s="220"/>
      <c r="AS304" s="220"/>
      <c r="AT304" s="220"/>
      <c r="AU304" s="220"/>
      <c r="AV304" s="220"/>
      <c r="AW304" s="220"/>
      <c r="AX304" s="220"/>
      <c r="AY304" s="220"/>
      <c r="BA304" s="219"/>
      <c r="BB304" s="220"/>
      <c r="BC304" s="220"/>
      <c r="BD304" s="220"/>
      <c r="BE304" s="220"/>
      <c r="BF304" s="220"/>
      <c r="BG304" s="220"/>
      <c r="BH304" s="220"/>
      <c r="BI304" s="220"/>
      <c r="BJ304" s="220"/>
      <c r="BK304" s="220"/>
      <c r="BL304" s="220"/>
      <c r="BM304" s="220"/>
      <c r="BN304" s="220"/>
    </row>
    <row r="305" spans="1:66" s="206" customFormat="1">
      <c r="A305" s="219"/>
      <c r="B305" s="220"/>
      <c r="C305" s="220"/>
      <c r="D305" s="220"/>
      <c r="E305" s="220"/>
      <c r="F305" s="220"/>
      <c r="G305" s="220"/>
      <c r="H305" s="220"/>
      <c r="I305" s="220"/>
      <c r="J305" s="220"/>
      <c r="K305" s="220"/>
      <c r="L305" s="220"/>
      <c r="M305" s="220"/>
      <c r="N305" s="220"/>
      <c r="O305" s="220"/>
      <c r="P305" s="220"/>
      <c r="Q305" s="220"/>
      <c r="S305" s="232"/>
      <c r="T305" s="220"/>
      <c r="U305" s="220"/>
      <c r="V305" s="220"/>
      <c r="W305" s="220"/>
      <c r="X305" s="220"/>
      <c r="Y305" s="220"/>
      <c r="Z305" s="220"/>
      <c r="AA305" s="220"/>
      <c r="AB305" s="220"/>
      <c r="AC305" s="220"/>
      <c r="AD305" s="220"/>
      <c r="AE305" s="220"/>
      <c r="AF305" s="220"/>
      <c r="AG305" s="220"/>
      <c r="AH305" s="220"/>
      <c r="AJ305" s="219"/>
      <c r="AK305" s="220"/>
      <c r="AL305" s="220"/>
      <c r="AM305" s="220"/>
      <c r="AN305" s="220"/>
      <c r="AO305" s="220"/>
      <c r="AP305" s="220"/>
      <c r="AQ305" s="220"/>
      <c r="AR305" s="220"/>
      <c r="AS305" s="220"/>
      <c r="AT305" s="220"/>
      <c r="AU305" s="220"/>
      <c r="AV305" s="220"/>
      <c r="AW305" s="220"/>
      <c r="AX305" s="220"/>
      <c r="AY305" s="220"/>
      <c r="BA305" s="219"/>
      <c r="BB305" s="220"/>
      <c r="BC305" s="220"/>
      <c r="BD305" s="220"/>
      <c r="BE305" s="220"/>
      <c r="BF305" s="220"/>
      <c r="BG305" s="220"/>
      <c r="BH305" s="220"/>
      <c r="BI305" s="220"/>
      <c r="BJ305" s="220"/>
      <c r="BK305" s="220"/>
      <c r="BL305" s="220"/>
      <c r="BM305" s="220"/>
      <c r="BN305" s="220"/>
    </row>
    <row r="306" spans="1:66" s="206" customFormat="1">
      <c r="A306" s="219"/>
      <c r="B306" s="220"/>
      <c r="C306" s="220"/>
      <c r="D306" s="220"/>
      <c r="E306" s="220"/>
      <c r="F306" s="220"/>
      <c r="G306" s="220"/>
      <c r="H306" s="220"/>
      <c r="I306" s="220"/>
      <c r="J306" s="220"/>
      <c r="K306" s="220"/>
      <c r="L306" s="220"/>
      <c r="M306" s="220"/>
      <c r="N306" s="220"/>
      <c r="O306" s="220"/>
      <c r="P306" s="220"/>
      <c r="Q306" s="220"/>
      <c r="S306" s="232"/>
      <c r="T306" s="220"/>
      <c r="U306" s="220"/>
      <c r="V306" s="220"/>
      <c r="W306" s="220"/>
      <c r="X306" s="220"/>
      <c r="Y306" s="220"/>
      <c r="Z306" s="220"/>
      <c r="AA306" s="220"/>
      <c r="AB306" s="220"/>
      <c r="AC306" s="220"/>
      <c r="AD306" s="220"/>
      <c r="AE306" s="220"/>
      <c r="AF306" s="220"/>
      <c r="AG306" s="220"/>
      <c r="AH306" s="220"/>
      <c r="AJ306" s="219"/>
      <c r="AK306" s="220"/>
      <c r="AL306" s="220"/>
      <c r="AM306" s="220"/>
      <c r="AN306" s="220"/>
      <c r="AO306" s="220"/>
      <c r="AP306" s="220"/>
      <c r="AQ306" s="220"/>
      <c r="AR306" s="220"/>
      <c r="AS306" s="220"/>
      <c r="AT306" s="220"/>
      <c r="AU306" s="220"/>
      <c r="AV306" s="220"/>
      <c r="AW306" s="220"/>
      <c r="AX306" s="220"/>
      <c r="AY306" s="220"/>
      <c r="BA306" s="219"/>
      <c r="BB306" s="220"/>
      <c r="BC306" s="220"/>
      <c r="BD306" s="220"/>
      <c r="BE306" s="220"/>
      <c r="BF306" s="220"/>
      <c r="BG306" s="220"/>
      <c r="BH306" s="220"/>
      <c r="BI306" s="220"/>
      <c r="BJ306" s="220"/>
      <c r="BK306" s="220"/>
      <c r="BL306" s="220"/>
      <c r="BM306" s="220"/>
      <c r="BN306" s="220"/>
    </row>
    <row r="307" spans="1:66" s="206" customFormat="1">
      <c r="A307" s="219"/>
      <c r="B307" s="220"/>
      <c r="C307" s="220"/>
      <c r="D307" s="220"/>
      <c r="E307" s="220"/>
      <c r="F307" s="220"/>
      <c r="G307" s="220"/>
      <c r="H307" s="220"/>
      <c r="I307" s="220"/>
      <c r="J307" s="220"/>
      <c r="K307" s="220"/>
      <c r="L307" s="220"/>
      <c r="M307" s="220"/>
      <c r="N307" s="220"/>
      <c r="O307" s="220"/>
      <c r="P307" s="220"/>
      <c r="Q307" s="220"/>
      <c r="S307" s="232"/>
      <c r="T307" s="220"/>
      <c r="U307" s="220"/>
      <c r="V307" s="220"/>
      <c r="W307" s="220"/>
      <c r="X307" s="220"/>
      <c r="Y307" s="220"/>
      <c r="Z307" s="220"/>
      <c r="AA307" s="220"/>
      <c r="AB307" s="220"/>
      <c r="AC307" s="220"/>
      <c r="AD307" s="220"/>
      <c r="AE307" s="220"/>
      <c r="AF307" s="220"/>
      <c r="AG307" s="220"/>
      <c r="AH307" s="220"/>
      <c r="AJ307" s="219"/>
      <c r="AK307" s="220"/>
      <c r="AL307" s="220"/>
      <c r="AM307" s="220"/>
      <c r="AN307" s="220"/>
      <c r="AO307" s="220"/>
      <c r="AP307" s="220"/>
      <c r="AQ307" s="220"/>
      <c r="AR307" s="220"/>
      <c r="AS307" s="220"/>
      <c r="AT307" s="220"/>
      <c r="AU307" s="220"/>
      <c r="AV307" s="220"/>
      <c r="AW307" s="220"/>
      <c r="AX307" s="220"/>
      <c r="AY307" s="220"/>
      <c r="BA307" s="219"/>
      <c r="BB307" s="220"/>
      <c r="BC307" s="220"/>
      <c r="BD307" s="220"/>
      <c r="BE307" s="220"/>
      <c r="BF307" s="220"/>
      <c r="BG307" s="220"/>
      <c r="BH307" s="220"/>
      <c r="BI307" s="220"/>
      <c r="BJ307" s="220"/>
      <c r="BK307" s="220"/>
      <c r="BL307" s="220"/>
      <c r="BM307" s="220"/>
      <c r="BN307" s="220"/>
    </row>
    <row r="308" spans="1:66" s="206" customFormat="1">
      <c r="A308" s="219"/>
      <c r="B308" s="220"/>
      <c r="C308" s="220"/>
      <c r="D308" s="220"/>
      <c r="E308" s="220"/>
      <c r="F308" s="220"/>
      <c r="G308" s="220"/>
      <c r="H308" s="220"/>
      <c r="I308" s="220"/>
      <c r="J308" s="220"/>
      <c r="K308" s="220"/>
      <c r="L308" s="220"/>
      <c r="M308" s="220"/>
      <c r="N308" s="220"/>
      <c r="O308" s="220"/>
      <c r="P308" s="220"/>
      <c r="Q308" s="220"/>
      <c r="S308" s="232"/>
      <c r="T308" s="220"/>
      <c r="U308" s="220"/>
      <c r="V308" s="220"/>
      <c r="W308" s="220"/>
      <c r="X308" s="220"/>
      <c r="Y308" s="220"/>
      <c r="Z308" s="220"/>
      <c r="AA308" s="220"/>
      <c r="AB308" s="220"/>
      <c r="AC308" s="220"/>
      <c r="AD308" s="220"/>
      <c r="AE308" s="220"/>
      <c r="AF308" s="220"/>
      <c r="AG308" s="220"/>
      <c r="AH308" s="220"/>
      <c r="AJ308" s="219"/>
      <c r="AK308" s="220"/>
      <c r="AL308" s="220"/>
      <c r="AM308" s="220"/>
      <c r="AN308" s="220"/>
      <c r="AO308" s="220"/>
      <c r="AP308" s="220"/>
      <c r="AQ308" s="220"/>
      <c r="AR308" s="220"/>
      <c r="AS308" s="220"/>
      <c r="AT308" s="220"/>
      <c r="AU308" s="220"/>
      <c r="AV308" s="220"/>
      <c r="AW308" s="220"/>
      <c r="AX308" s="220"/>
      <c r="AY308" s="220"/>
      <c r="BA308" s="219"/>
      <c r="BB308" s="220"/>
      <c r="BC308" s="220"/>
      <c r="BD308" s="220"/>
      <c r="BE308" s="220"/>
      <c r="BF308" s="220"/>
      <c r="BG308" s="220"/>
      <c r="BH308" s="220"/>
      <c r="BI308" s="220"/>
      <c r="BJ308" s="220"/>
      <c r="BK308" s="220"/>
      <c r="BL308" s="220"/>
      <c r="BM308" s="220"/>
      <c r="BN308" s="220"/>
    </row>
    <row r="309" spans="1:66" s="206" customFormat="1">
      <c r="A309" s="219"/>
      <c r="B309" s="220"/>
      <c r="C309" s="220"/>
      <c r="D309" s="220"/>
      <c r="E309" s="220"/>
      <c r="F309" s="220"/>
      <c r="G309" s="220"/>
      <c r="H309" s="220"/>
      <c r="I309" s="220"/>
      <c r="J309" s="220"/>
      <c r="K309" s="220"/>
      <c r="L309" s="220"/>
      <c r="M309" s="220"/>
      <c r="N309" s="220"/>
      <c r="O309" s="220"/>
      <c r="P309" s="220"/>
      <c r="Q309" s="220"/>
      <c r="S309" s="232"/>
      <c r="T309" s="220"/>
      <c r="U309" s="220"/>
      <c r="V309" s="220"/>
      <c r="W309" s="220"/>
      <c r="X309" s="220"/>
      <c r="Y309" s="220"/>
      <c r="Z309" s="220"/>
      <c r="AA309" s="220"/>
      <c r="AB309" s="220"/>
      <c r="AC309" s="220"/>
      <c r="AD309" s="220"/>
      <c r="AE309" s="220"/>
      <c r="AF309" s="220"/>
      <c r="AG309" s="220"/>
      <c r="AH309" s="220"/>
      <c r="AJ309" s="219"/>
      <c r="AK309" s="220"/>
      <c r="AL309" s="220"/>
      <c r="AM309" s="220"/>
      <c r="AN309" s="220"/>
      <c r="AO309" s="220"/>
      <c r="AP309" s="220"/>
      <c r="AQ309" s="220"/>
      <c r="AR309" s="220"/>
      <c r="AS309" s="220"/>
      <c r="AT309" s="220"/>
      <c r="AU309" s="220"/>
      <c r="AV309" s="220"/>
      <c r="AW309" s="220"/>
      <c r="AX309" s="220"/>
      <c r="AY309" s="220"/>
      <c r="BA309" s="219"/>
      <c r="BB309" s="220"/>
      <c r="BC309" s="220"/>
      <c r="BD309" s="220"/>
      <c r="BE309" s="220"/>
      <c r="BF309" s="220"/>
      <c r="BG309" s="220"/>
      <c r="BH309" s="220"/>
      <c r="BI309" s="220"/>
      <c r="BJ309" s="220"/>
      <c r="BK309" s="220"/>
      <c r="BL309" s="220"/>
      <c r="BM309" s="220"/>
      <c r="BN309" s="220"/>
    </row>
    <row r="310" spans="1:66" s="206" customFormat="1">
      <c r="A310" s="219"/>
      <c r="B310" s="220"/>
      <c r="C310" s="220"/>
      <c r="D310" s="220"/>
      <c r="E310" s="220"/>
      <c r="F310" s="220"/>
      <c r="G310" s="220"/>
      <c r="H310" s="220"/>
      <c r="I310" s="220"/>
      <c r="J310" s="220"/>
      <c r="K310" s="220"/>
      <c r="L310" s="220"/>
      <c r="M310" s="220"/>
      <c r="N310" s="220"/>
      <c r="O310" s="220"/>
      <c r="P310" s="220"/>
      <c r="Q310" s="220"/>
      <c r="S310" s="232"/>
      <c r="T310" s="220"/>
      <c r="U310" s="220"/>
      <c r="V310" s="220"/>
      <c r="W310" s="220"/>
      <c r="X310" s="220"/>
      <c r="Y310" s="220"/>
      <c r="Z310" s="220"/>
      <c r="AA310" s="220"/>
      <c r="AB310" s="220"/>
      <c r="AC310" s="220"/>
      <c r="AD310" s="220"/>
      <c r="AE310" s="220"/>
      <c r="AF310" s="220"/>
      <c r="AG310" s="220"/>
      <c r="AH310" s="220"/>
      <c r="AJ310" s="219"/>
      <c r="AK310" s="220"/>
      <c r="AL310" s="220"/>
      <c r="AM310" s="220"/>
      <c r="AN310" s="220"/>
      <c r="AO310" s="220"/>
      <c r="AP310" s="220"/>
      <c r="AQ310" s="220"/>
      <c r="AR310" s="220"/>
      <c r="AS310" s="220"/>
      <c r="AT310" s="220"/>
      <c r="AU310" s="220"/>
      <c r="AV310" s="220"/>
      <c r="AW310" s="220"/>
      <c r="AX310" s="220"/>
      <c r="AY310" s="220"/>
      <c r="BA310" s="219"/>
      <c r="BB310" s="220"/>
      <c r="BC310" s="220"/>
      <c r="BD310" s="220"/>
      <c r="BE310" s="220"/>
      <c r="BF310" s="220"/>
      <c r="BG310" s="220"/>
      <c r="BH310" s="220"/>
      <c r="BI310" s="220"/>
      <c r="BJ310" s="220"/>
      <c r="BK310" s="220"/>
      <c r="BL310" s="220"/>
      <c r="BM310" s="220"/>
      <c r="BN310" s="220"/>
    </row>
    <row r="311" spans="1:66" s="206" customFormat="1">
      <c r="A311" s="219"/>
      <c r="B311" s="220"/>
      <c r="C311" s="220"/>
      <c r="D311" s="220"/>
      <c r="E311" s="220"/>
      <c r="F311" s="220"/>
      <c r="G311" s="220"/>
      <c r="H311" s="220"/>
      <c r="I311" s="220"/>
      <c r="J311" s="220"/>
      <c r="K311" s="220"/>
      <c r="L311" s="220"/>
      <c r="M311" s="220"/>
      <c r="N311" s="220"/>
      <c r="O311" s="220"/>
      <c r="P311" s="220"/>
      <c r="Q311" s="220"/>
      <c r="S311" s="232"/>
      <c r="T311" s="220"/>
      <c r="U311" s="220"/>
      <c r="V311" s="220"/>
      <c r="W311" s="220"/>
      <c r="X311" s="220"/>
      <c r="Y311" s="220"/>
      <c r="Z311" s="220"/>
      <c r="AA311" s="220"/>
      <c r="AB311" s="220"/>
      <c r="AC311" s="220"/>
      <c r="AD311" s="220"/>
      <c r="AE311" s="220"/>
      <c r="AF311" s="220"/>
      <c r="AG311" s="220"/>
      <c r="AH311" s="220"/>
      <c r="AJ311" s="219"/>
      <c r="AK311" s="220"/>
      <c r="AL311" s="220"/>
      <c r="AM311" s="220"/>
      <c r="AN311" s="220"/>
      <c r="AO311" s="220"/>
      <c r="AP311" s="220"/>
      <c r="AQ311" s="220"/>
      <c r="AR311" s="220"/>
      <c r="AS311" s="220"/>
      <c r="AT311" s="220"/>
      <c r="AU311" s="220"/>
      <c r="AV311" s="220"/>
      <c r="AW311" s="220"/>
      <c r="AX311" s="220"/>
      <c r="AY311" s="220"/>
      <c r="BA311" s="219"/>
      <c r="BB311" s="220"/>
      <c r="BC311" s="220"/>
      <c r="BD311" s="220"/>
      <c r="BE311" s="220"/>
      <c r="BF311" s="220"/>
      <c r="BG311" s="220"/>
      <c r="BH311" s="220"/>
      <c r="BI311" s="220"/>
      <c r="BJ311" s="220"/>
      <c r="BK311" s="220"/>
      <c r="BL311" s="220"/>
      <c r="BM311" s="220"/>
      <c r="BN311" s="220"/>
    </row>
    <row r="312" spans="1:66" s="206" customFormat="1">
      <c r="A312" s="219"/>
      <c r="B312" s="220"/>
      <c r="C312" s="220"/>
      <c r="D312" s="220"/>
      <c r="E312" s="220"/>
      <c r="F312" s="220"/>
      <c r="G312" s="220"/>
      <c r="H312" s="220"/>
      <c r="I312" s="220"/>
      <c r="J312" s="220"/>
      <c r="K312" s="220"/>
      <c r="L312" s="220"/>
      <c r="M312" s="220"/>
      <c r="N312" s="220"/>
      <c r="O312" s="220"/>
      <c r="P312" s="220"/>
      <c r="Q312" s="220"/>
      <c r="S312" s="232"/>
      <c r="T312" s="220"/>
      <c r="U312" s="220"/>
      <c r="V312" s="220"/>
      <c r="W312" s="220"/>
      <c r="X312" s="220"/>
      <c r="Y312" s="220"/>
      <c r="Z312" s="220"/>
      <c r="AA312" s="220"/>
      <c r="AB312" s="220"/>
      <c r="AC312" s="220"/>
      <c r="AD312" s="220"/>
      <c r="AE312" s="220"/>
      <c r="AF312" s="220"/>
      <c r="AG312" s="220"/>
      <c r="AH312" s="220"/>
      <c r="AJ312" s="219"/>
      <c r="AK312" s="220"/>
      <c r="AL312" s="220"/>
      <c r="AM312" s="220"/>
      <c r="AN312" s="220"/>
      <c r="AO312" s="220"/>
      <c r="AP312" s="220"/>
      <c r="AQ312" s="220"/>
      <c r="AR312" s="220"/>
      <c r="AS312" s="220"/>
      <c r="AT312" s="220"/>
      <c r="AU312" s="220"/>
      <c r="AV312" s="220"/>
      <c r="AW312" s="220"/>
      <c r="AX312" s="220"/>
      <c r="AY312" s="220"/>
      <c r="BA312" s="219"/>
      <c r="BB312" s="220"/>
      <c r="BC312" s="220"/>
      <c r="BD312" s="220"/>
      <c r="BE312" s="220"/>
      <c r="BF312" s="220"/>
      <c r="BG312" s="220"/>
      <c r="BH312" s="220"/>
      <c r="BI312" s="220"/>
      <c r="BJ312" s="220"/>
      <c r="BK312" s="220"/>
      <c r="BL312" s="220"/>
      <c r="BM312" s="220"/>
      <c r="BN312" s="220"/>
    </row>
    <row r="313" spans="1:66" s="206" customFormat="1">
      <c r="A313" s="219"/>
      <c r="B313" s="220"/>
      <c r="C313" s="220"/>
      <c r="D313" s="220"/>
      <c r="E313" s="220"/>
      <c r="F313" s="220"/>
      <c r="G313" s="220"/>
      <c r="H313" s="220"/>
      <c r="I313" s="220"/>
      <c r="J313" s="220"/>
      <c r="K313" s="220"/>
      <c r="L313" s="220"/>
      <c r="M313" s="220"/>
      <c r="N313" s="220"/>
      <c r="O313" s="220"/>
      <c r="P313" s="220"/>
      <c r="Q313" s="220"/>
      <c r="S313" s="232"/>
      <c r="T313" s="220"/>
      <c r="U313" s="220"/>
      <c r="V313" s="220"/>
      <c r="W313" s="220"/>
      <c r="X313" s="220"/>
      <c r="Y313" s="220"/>
      <c r="Z313" s="220"/>
      <c r="AA313" s="220"/>
      <c r="AB313" s="220"/>
      <c r="AC313" s="220"/>
      <c r="AD313" s="220"/>
      <c r="AE313" s="220"/>
      <c r="AF313" s="220"/>
      <c r="AG313" s="220"/>
      <c r="AH313" s="220"/>
      <c r="AJ313" s="219"/>
      <c r="AK313" s="220"/>
      <c r="AL313" s="220"/>
      <c r="AM313" s="220"/>
      <c r="AN313" s="220"/>
      <c r="AO313" s="220"/>
      <c r="AP313" s="220"/>
      <c r="AQ313" s="220"/>
      <c r="AR313" s="220"/>
      <c r="AS313" s="220"/>
      <c r="AT313" s="220"/>
      <c r="AU313" s="220"/>
      <c r="AV313" s="220"/>
      <c r="AW313" s="220"/>
      <c r="AX313" s="220"/>
      <c r="AY313" s="220"/>
      <c r="BA313" s="219"/>
      <c r="BB313" s="220"/>
      <c r="BC313" s="220"/>
      <c r="BD313" s="220"/>
      <c r="BE313" s="220"/>
      <c r="BF313" s="220"/>
      <c r="BG313" s="220"/>
      <c r="BH313" s="220"/>
      <c r="BI313" s="220"/>
      <c r="BJ313" s="220"/>
      <c r="BK313" s="220"/>
      <c r="BL313" s="220"/>
      <c r="BM313" s="220"/>
      <c r="BN313" s="220"/>
    </row>
    <row r="314" spans="1:66" s="206" customFormat="1">
      <c r="A314" s="219"/>
      <c r="B314" s="220"/>
      <c r="C314" s="220"/>
      <c r="D314" s="220"/>
      <c r="E314" s="220"/>
      <c r="F314" s="220"/>
      <c r="G314" s="220"/>
      <c r="H314" s="220"/>
      <c r="I314" s="220"/>
      <c r="J314" s="220"/>
      <c r="K314" s="220"/>
      <c r="L314" s="220"/>
      <c r="M314" s="220"/>
      <c r="N314" s="220"/>
      <c r="O314" s="220"/>
      <c r="P314" s="220"/>
      <c r="Q314" s="220"/>
      <c r="S314" s="232"/>
      <c r="T314" s="220"/>
      <c r="U314" s="220"/>
      <c r="V314" s="220"/>
      <c r="W314" s="220"/>
      <c r="X314" s="220"/>
      <c r="Y314" s="220"/>
      <c r="Z314" s="220"/>
      <c r="AA314" s="220"/>
      <c r="AB314" s="220"/>
      <c r="AC314" s="220"/>
      <c r="AD314" s="220"/>
      <c r="AE314" s="220"/>
      <c r="AF314" s="220"/>
      <c r="AG314" s="220"/>
      <c r="AH314" s="220"/>
      <c r="AJ314" s="219"/>
      <c r="AK314" s="220"/>
      <c r="AL314" s="220"/>
      <c r="AM314" s="220"/>
      <c r="AN314" s="220"/>
      <c r="AO314" s="220"/>
      <c r="AP314" s="220"/>
      <c r="AQ314" s="220"/>
      <c r="AR314" s="220"/>
      <c r="AS314" s="220"/>
      <c r="AT314" s="220"/>
      <c r="AU314" s="220"/>
      <c r="AV314" s="220"/>
      <c r="AW314" s="220"/>
      <c r="AX314" s="220"/>
      <c r="AY314" s="220"/>
      <c r="BA314" s="219"/>
      <c r="BB314" s="220"/>
      <c r="BC314" s="220"/>
      <c r="BD314" s="220"/>
      <c r="BE314" s="220"/>
      <c r="BF314" s="220"/>
      <c r="BG314" s="220"/>
      <c r="BH314" s="220"/>
      <c r="BI314" s="220"/>
      <c r="BJ314" s="220"/>
      <c r="BK314" s="220"/>
      <c r="BL314" s="220"/>
      <c r="BM314" s="220"/>
      <c r="BN314" s="220"/>
    </row>
    <row r="315" spans="1:66" s="206" customFormat="1">
      <c r="A315" s="219"/>
      <c r="B315" s="220"/>
      <c r="C315" s="220"/>
      <c r="D315" s="220"/>
      <c r="E315" s="220"/>
      <c r="F315" s="220"/>
      <c r="G315" s="220"/>
      <c r="H315" s="220"/>
      <c r="I315" s="220"/>
      <c r="J315" s="220"/>
      <c r="K315" s="220"/>
      <c r="L315" s="220"/>
      <c r="M315" s="220"/>
      <c r="N315" s="220"/>
      <c r="O315" s="220"/>
      <c r="P315" s="220"/>
      <c r="Q315" s="220"/>
      <c r="S315" s="232"/>
      <c r="T315" s="220"/>
      <c r="U315" s="220"/>
      <c r="V315" s="220"/>
      <c r="W315" s="220"/>
      <c r="X315" s="220"/>
      <c r="Y315" s="220"/>
      <c r="Z315" s="220"/>
      <c r="AA315" s="220"/>
      <c r="AB315" s="220"/>
      <c r="AC315" s="220"/>
      <c r="AD315" s="220"/>
      <c r="AE315" s="220"/>
      <c r="AF315" s="220"/>
      <c r="AG315" s="220"/>
      <c r="AH315" s="220"/>
      <c r="AJ315" s="219"/>
      <c r="AK315" s="220"/>
      <c r="AL315" s="220"/>
      <c r="AM315" s="220"/>
      <c r="AN315" s="220"/>
      <c r="AO315" s="220"/>
      <c r="AP315" s="220"/>
      <c r="AQ315" s="220"/>
      <c r="AR315" s="220"/>
      <c r="AS315" s="220"/>
      <c r="AT315" s="220"/>
      <c r="AU315" s="220"/>
      <c r="AV315" s="220"/>
      <c r="AW315" s="220"/>
      <c r="AX315" s="220"/>
      <c r="AY315" s="220"/>
      <c r="BA315" s="219"/>
      <c r="BB315" s="220"/>
      <c r="BC315" s="220"/>
      <c r="BD315" s="220"/>
      <c r="BE315" s="220"/>
      <c r="BF315" s="220"/>
      <c r="BG315" s="220"/>
      <c r="BH315" s="220"/>
      <c r="BI315" s="220"/>
      <c r="BJ315" s="220"/>
      <c r="BK315" s="220"/>
      <c r="BL315" s="220"/>
      <c r="BM315" s="220"/>
      <c r="BN315" s="220"/>
    </row>
    <row r="316" spans="1:66" s="206" customFormat="1">
      <c r="A316" s="219"/>
      <c r="B316" s="220"/>
      <c r="C316" s="220"/>
      <c r="D316" s="220"/>
      <c r="E316" s="220"/>
      <c r="F316" s="220"/>
      <c r="G316" s="220"/>
      <c r="H316" s="220"/>
      <c r="I316" s="220"/>
      <c r="J316" s="220"/>
      <c r="K316" s="220"/>
      <c r="L316" s="220"/>
      <c r="M316" s="220"/>
      <c r="N316" s="220"/>
      <c r="O316" s="220"/>
      <c r="P316" s="220"/>
      <c r="Q316" s="220"/>
      <c r="S316" s="232"/>
      <c r="T316" s="220"/>
      <c r="U316" s="220"/>
      <c r="V316" s="220"/>
      <c r="W316" s="220"/>
      <c r="X316" s="220"/>
      <c r="Y316" s="220"/>
      <c r="Z316" s="220"/>
      <c r="AA316" s="220"/>
      <c r="AB316" s="220"/>
      <c r="AC316" s="220"/>
      <c r="AD316" s="220"/>
      <c r="AE316" s="220"/>
      <c r="AF316" s="220"/>
      <c r="AG316" s="220"/>
      <c r="AH316" s="220"/>
      <c r="AJ316" s="219"/>
      <c r="AK316" s="220"/>
      <c r="AL316" s="220"/>
      <c r="AM316" s="220"/>
      <c r="AN316" s="220"/>
      <c r="AO316" s="220"/>
      <c r="AP316" s="220"/>
      <c r="AQ316" s="220"/>
      <c r="AR316" s="220"/>
      <c r="AS316" s="220"/>
      <c r="AT316" s="220"/>
      <c r="AU316" s="220"/>
      <c r="AV316" s="220"/>
      <c r="AW316" s="220"/>
      <c r="AX316" s="220"/>
      <c r="AY316" s="220"/>
      <c r="BA316" s="219"/>
      <c r="BB316" s="220"/>
      <c r="BC316" s="220"/>
      <c r="BD316" s="220"/>
      <c r="BE316" s="220"/>
      <c r="BF316" s="220"/>
      <c r="BG316" s="220"/>
      <c r="BH316" s="220"/>
      <c r="BI316" s="220"/>
      <c r="BJ316" s="220"/>
      <c r="BK316" s="220"/>
      <c r="BL316" s="220"/>
      <c r="BM316" s="220"/>
      <c r="BN316" s="220"/>
    </row>
    <row r="317" spans="1:66" s="206" customFormat="1">
      <c r="A317" s="219"/>
      <c r="B317" s="220"/>
      <c r="C317" s="220"/>
      <c r="D317" s="220"/>
      <c r="E317" s="220"/>
      <c r="F317" s="220"/>
      <c r="G317" s="220"/>
      <c r="H317" s="220"/>
      <c r="I317" s="220"/>
      <c r="J317" s="220"/>
      <c r="K317" s="220"/>
      <c r="L317" s="220"/>
      <c r="M317" s="220"/>
      <c r="N317" s="220"/>
      <c r="O317" s="220"/>
      <c r="P317" s="220"/>
      <c r="Q317" s="220"/>
      <c r="S317" s="232"/>
      <c r="T317" s="220"/>
      <c r="U317" s="220"/>
      <c r="V317" s="220"/>
      <c r="W317" s="220"/>
      <c r="X317" s="220"/>
      <c r="Y317" s="220"/>
      <c r="Z317" s="220"/>
      <c r="AA317" s="220"/>
      <c r="AB317" s="220"/>
      <c r="AC317" s="220"/>
      <c r="AD317" s="220"/>
      <c r="AE317" s="220"/>
      <c r="AF317" s="220"/>
      <c r="AG317" s="220"/>
      <c r="AH317" s="220"/>
      <c r="AJ317" s="219"/>
      <c r="AK317" s="220"/>
      <c r="AL317" s="220"/>
      <c r="AM317" s="220"/>
      <c r="AN317" s="220"/>
      <c r="AO317" s="220"/>
      <c r="AP317" s="220"/>
      <c r="AQ317" s="220"/>
      <c r="AR317" s="220"/>
      <c r="AS317" s="220"/>
      <c r="AT317" s="220"/>
      <c r="AU317" s="220"/>
      <c r="AV317" s="220"/>
      <c r="AW317" s="220"/>
      <c r="AX317" s="220"/>
      <c r="AY317" s="220"/>
      <c r="BA317" s="219"/>
      <c r="BB317" s="220"/>
      <c r="BC317" s="220"/>
      <c r="BD317" s="220"/>
      <c r="BE317" s="220"/>
      <c r="BF317" s="220"/>
      <c r="BG317" s="220"/>
      <c r="BH317" s="220"/>
      <c r="BI317" s="220"/>
      <c r="BJ317" s="220"/>
      <c r="BK317" s="220"/>
      <c r="BL317" s="220"/>
      <c r="BM317" s="220"/>
      <c r="BN317" s="220"/>
    </row>
    <row r="318" spans="1:66" s="206" customFormat="1">
      <c r="A318" s="219"/>
      <c r="B318" s="220"/>
      <c r="C318" s="220"/>
      <c r="D318" s="220"/>
      <c r="E318" s="220"/>
      <c r="F318" s="220"/>
      <c r="G318" s="220"/>
      <c r="H318" s="220"/>
      <c r="I318" s="220"/>
      <c r="J318" s="220"/>
      <c r="K318" s="220"/>
      <c r="L318" s="220"/>
      <c r="M318" s="220"/>
      <c r="N318" s="220"/>
      <c r="O318" s="220"/>
      <c r="P318" s="220"/>
      <c r="Q318" s="220"/>
      <c r="S318" s="232"/>
      <c r="T318" s="220"/>
      <c r="U318" s="220"/>
      <c r="V318" s="220"/>
      <c r="W318" s="220"/>
      <c r="X318" s="220"/>
      <c r="Y318" s="220"/>
      <c r="Z318" s="220"/>
      <c r="AA318" s="220"/>
      <c r="AB318" s="220"/>
      <c r="AC318" s="220"/>
      <c r="AD318" s="220"/>
      <c r="AE318" s="220"/>
      <c r="AF318" s="220"/>
      <c r="AG318" s="220"/>
      <c r="AH318" s="220"/>
      <c r="AJ318" s="219"/>
      <c r="AK318" s="220"/>
      <c r="AL318" s="220"/>
      <c r="AM318" s="220"/>
      <c r="AN318" s="220"/>
      <c r="AO318" s="220"/>
      <c r="AP318" s="220"/>
      <c r="AQ318" s="220"/>
      <c r="AR318" s="220"/>
      <c r="AS318" s="220"/>
      <c r="AT318" s="220"/>
      <c r="AU318" s="220"/>
      <c r="AV318" s="220"/>
      <c r="AW318" s="220"/>
      <c r="AX318" s="220"/>
      <c r="AY318" s="220"/>
      <c r="BA318" s="219"/>
      <c r="BB318" s="220"/>
      <c r="BC318" s="220"/>
      <c r="BD318" s="220"/>
      <c r="BE318" s="220"/>
      <c r="BF318" s="220"/>
      <c r="BG318" s="220"/>
      <c r="BH318" s="220"/>
      <c r="BI318" s="220"/>
      <c r="BJ318" s="220"/>
      <c r="BK318" s="220"/>
      <c r="BL318" s="220"/>
      <c r="BM318" s="220"/>
      <c r="BN318" s="220"/>
    </row>
    <row r="319" spans="1:66" s="206" customFormat="1">
      <c r="A319" s="219"/>
      <c r="B319" s="220"/>
      <c r="C319" s="220"/>
      <c r="D319" s="220"/>
      <c r="E319" s="220"/>
      <c r="F319" s="220"/>
      <c r="G319" s="220"/>
      <c r="H319" s="220"/>
      <c r="I319" s="220"/>
      <c r="J319" s="220"/>
      <c r="K319" s="220"/>
      <c r="L319" s="220"/>
      <c r="M319" s="220"/>
      <c r="N319" s="220"/>
      <c r="O319" s="220"/>
      <c r="P319" s="220"/>
      <c r="Q319" s="220"/>
      <c r="S319" s="232"/>
      <c r="T319" s="220"/>
      <c r="U319" s="220"/>
      <c r="V319" s="220"/>
      <c r="W319" s="220"/>
      <c r="X319" s="220"/>
      <c r="Y319" s="220"/>
      <c r="Z319" s="220"/>
      <c r="AA319" s="220"/>
      <c r="AB319" s="220"/>
      <c r="AC319" s="220"/>
      <c r="AD319" s="220"/>
      <c r="AE319" s="220"/>
      <c r="AF319" s="220"/>
      <c r="AG319" s="220"/>
      <c r="AH319" s="220"/>
      <c r="AJ319" s="219"/>
      <c r="AK319" s="220"/>
      <c r="AL319" s="220"/>
      <c r="AM319" s="220"/>
      <c r="AN319" s="220"/>
      <c r="AO319" s="220"/>
      <c r="AP319" s="220"/>
      <c r="AQ319" s="220"/>
      <c r="AR319" s="220"/>
      <c r="AS319" s="220"/>
      <c r="AT319" s="220"/>
      <c r="AU319" s="220"/>
      <c r="AV319" s="220"/>
      <c r="AW319" s="220"/>
      <c r="AX319" s="220"/>
      <c r="AY319" s="220"/>
      <c r="BA319" s="219"/>
      <c r="BB319" s="220"/>
      <c r="BC319" s="220"/>
      <c r="BD319" s="220"/>
      <c r="BE319" s="220"/>
      <c r="BF319" s="220"/>
      <c r="BG319" s="220"/>
      <c r="BH319" s="220"/>
      <c r="BI319" s="220"/>
      <c r="BJ319" s="220"/>
      <c r="BK319" s="220"/>
      <c r="BL319" s="220"/>
      <c r="BM319" s="220"/>
      <c r="BN319" s="220"/>
    </row>
    <row r="320" spans="1:66" s="206" customFormat="1">
      <c r="A320" s="219"/>
      <c r="B320" s="220"/>
      <c r="C320" s="220"/>
      <c r="D320" s="220"/>
      <c r="E320" s="220"/>
      <c r="F320" s="220"/>
      <c r="G320" s="220"/>
      <c r="H320" s="220"/>
      <c r="I320" s="220"/>
      <c r="J320" s="220"/>
      <c r="K320" s="220"/>
      <c r="L320" s="220"/>
      <c r="M320" s="220"/>
      <c r="N320" s="220"/>
      <c r="O320" s="220"/>
      <c r="P320" s="220"/>
      <c r="Q320" s="220"/>
      <c r="S320" s="232"/>
      <c r="T320" s="220"/>
      <c r="U320" s="220"/>
      <c r="V320" s="220"/>
      <c r="W320" s="220"/>
      <c r="X320" s="220"/>
      <c r="Y320" s="220"/>
      <c r="Z320" s="220"/>
      <c r="AA320" s="220"/>
      <c r="AB320" s="220"/>
      <c r="AC320" s="220"/>
      <c r="AD320" s="220"/>
      <c r="AE320" s="220"/>
      <c r="AF320" s="220"/>
      <c r="AG320" s="220"/>
      <c r="AH320" s="220"/>
      <c r="AJ320" s="219"/>
      <c r="AK320" s="220"/>
      <c r="AL320" s="220"/>
      <c r="AM320" s="220"/>
      <c r="AN320" s="220"/>
      <c r="AO320" s="220"/>
      <c r="AP320" s="220"/>
      <c r="AQ320" s="220"/>
      <c r="AR320" s="220"/>
      <c r="AS320" s="220"/>
      <c r="AT320" s="220"/>
      <c r="AU320" s="220"/>
      <c r="AV320" s="220"/>
      <c r="AW320" s="220"/>
      <c r="AX320" s="220"/>
      <c r="AY320" s="220"/>
      <c r="BA320" s="219"/>
      <c r="BB320" s="220"/>
      <c r="BC320" s="220"/>
      <c r="BD320" s="220"/>
      <c r="BE320" s="220"/>
      <c r="BF320" s="220"/>
      <c r="BG320" s="220"/>
      <c r="BH320" s="220"/>
      <c r="BI320" s="220"/>
      <c r="BJ320" s="220"/>
      <c r="BK320" s="220"/>
      <c r="BL320" s="220"/>
      <c r="BM320" s="220"/>
      <c r="BN320" s="220"/>
    </row>
    <row r="321" spans="1:66" s="206" customFormat="1">
      <c r="A321" s="219"/>
      <c r="B321" s="220"/>
      <c r="C321" s="220"/>
      <c r="D321" s="220"/>
      <c r="E321" s="220"/>
      <c r="F321" s="220"/>
      <c r="G321" s="220"/>
      <c r="H321" s="220"/>
      <c r="I321" s="220"/>
      <c r="J321" s="220"/>
      <c r="K321" s="220"/>
      <c r="L321" s="220"/>
      <c r="M321" s="220"/>
      <c r="N321" s="220"/>
      <c r="O321" s="220"/>
      <c r="P321" s="220"/>
      <c r="Q321" s="220"/>
      <c r="S321" s="232"/>
      <c r="T321" s="220"/>
      <c r="U321" s="220"/>
      <c r="V321" s="220"/>
      <c r="W321" s="220"/>
      <c r="X321" s="220"/>
      <c r="Y321" s="220"/>
      <c r="Z321" s="220"/>
      <c r="AA321" s="220"/>
      <c r="AB321" s="220"/>
      <c r="AC321" s="220"/>
      <c r="AD321" s="220"/>
      <c r="AE321" s="220"/>
      <c r="AF321" s="220"/>
      <c r="AG321" s="220"/>
      <c r="AH321" s="220"/>
      <c r="AJ321" s="219"/>
      <c r="AK321" s="220"/>
      <c r="AL321" s="220"/>
      <c r="AM321" s="220"/>
      <c r="AN321" s="220"/>
      <c r="AO321" s="220"/>
      <c r="AP321" s="220"/>
      <c r="AQ321" s="220"/>
      <c r="AR321" s="220"/>
      <c r="AS321" s="220"/>
      <c r="AT321" s="220"/>
      <c r="AU321" s="220"/>
      <c r="AV321" s="220"/>
      <c r="AW321" s="220"/>
      <c r="AX321" s="220"/>
      <c r="AY321" s="220"/>
      <c r="BA321" s="219"/>
      <c r="BB321" s="220"/>
      <c r="BC321" s="220"/>
      <c r="BD321" s="220"/>
      <c r="BE321" s="220"/>
      <c r="BF321" s="220"/>
      <c r="BG321" s="220"/>
      <c r="BH321" s="220"/>
      <c r="BI321" s="220"/>
      <c r="BJ321" s="220"/>
      <c r="BK321" s="220"/>
      <c r="BL321" s="220"/>
      <c r="BM321" s="220"/>
      <c r="BN321" s="220"/>
    </row>
    <row r="322" spans="1:66" s="206" customFormat="1">
      <c r="A322" s="219"/>
      <c r="B322" s="220"/>
      <c r="C322" s="220"/>
      <c r="D322" s="220"/>
      <c r="E322" s="220"/>
      <c r="F322" s="220"/>
      <c r="G322" s="220"/>
      <c r="H322" s="220"/>
      <c r="I322" s="220"/>
      <c r="J322" s="220"/>
      <c r="K322" s="220"/>
      <c r="L322" s="220"/>
      <c r="M322" s="220"/>
      <c r="N322" s="220"/>
      <c r="O322" s="220"/>
      <c r="P322" s="220"/>
      <c r="Q322" s="220"/>
      <c r="S322" s="232"/>
      <c r="T322" s="220"/>
      <c r="U322" s="220"/>
      <c r="V322" s="220"/>
      <c r="W322" s="220"/>
      <c r="X322" s="220"/>
      <c r="Y322" s="220"/>
      <c r="Z322" s="220"/>
      <c r="AA322" s="220"/>
      <c r="AB322" s="220"/>
      <c r="AC322" s="220"/>
      <c r="AD322" s="220"/>
      <c r="AE322" s="220"/>
      <c r="AF322" s="220"/>
      <c r="AG322" s="220"/>
      <c r="AH322" s="220"/>
      <c r="AJ322" s="219"/>
      <c r="AK322" s="220"/>
      <c r="AL322" s="220"/>
      <c r="AM322" s="220"/>
      <c r="AN322" s="220"/>
      <c r="AO322" s="220"/>
      <c r="AP322" s="220"/>
      <c r="AQ322" s="220"/>
      <c r="AR322" s="220"/>
      <c r="AS322" s="220"/>
      <c r="AT322" s="220"/>
      <c r="AU322" s="220"/>
      <c r="AV322" s="220"/>
      <c r="AW322" s="220"/>
      <c r="AX322" s="220"/>
      <c r="AY322" s="220"/>
      <c r="BA322" s="219"/>
      <c r="BB322" s="220"/>
      <c r="BC322" s="220"/>
      <c r="BD322" s="220"/>
      <c r="BE322" s="220"/>
      <c r="BF322" s="220"/>
      <c r="BG322" s="220"/>
      <c r="BH322" s="220"/>
      <c r="BI322" s="220"/>
      <c r="BJ322" s="220"/>
      <c r="BK322" s="220"/>
      <c r="BL322" s="220"/>
      <c r="BM322" s="220"/>
      <c r="BN322" s="220"/>
    </row>
    <row r="323" spans="1:66" s="206" customFormat="1">
      <c r="A323" s="219"/>
      <c r="B323" s="220"/>
      <c r="C323" s="220"/>
      <c r="D323" s="220"/>
      <c r="E323" s="220"/>
      <c r="F323" s="220"/>
      <c r="G323" s="220"/>
      <c r="H323" s="220"/>
      <c r="I323" s="220"/>
      <c r="J323" s="220"/>
      <c r="K323" s="220"/>
      <c r="L323" s="220"/>
      <c r="M323" s="220"/>
      <c r="N323" s="220"/>
      <c r="O323" s="220"/>
      <c r="P323" s="220"/>
      <c r="Q323" s="220"/>
      <c r="S323" s="232"/>
      <c r="T323" s="220"/>
      <c r="U323" s="220"/>
      <c r="V323" s="220"/>
      <c r="W323" s="220"/>
      <c r="X323" s="220"/>
      <c r="Y323" s="220"/>
      <c r="Z323" s="220"/>
      <c r="AA323" s="220"/>
      <c r="AB323" s="220"/>
      <c r="AC323" s="220"/>
      <c r="AD323" s="220"/>
      <c r="AE323" s="220"/>
      <c r="AF323" s="220"/>
      <c r="AG323" s="220"/>
      <c r="AH323" s="220"/>
      <c r="AJ323" s="219"/>
      <c r="AK323" s="220"/>
      <c r="AL323" s="220"/>
      <c r="AM323" s="220"/>
      <c r="AN323" s="220"/>
      <c r="AO323" s="220"/>
      <c r="AP323" s="220"/>
      <c r="AQ323" s="220"/>
      <c r="AR323" s="220"/>
      <c r="AS323" s="220"/>
      <c r="AT323" s="220"/>
      <c r="AU323" s="220"/>
      <c r="AV323" s="220"/>
      <c r="AW323" s="220"/>
      <c r="AX323" s="220"/>
      <c r="AY323" s="220"/>
      <c r="BA323" s="219"/>
      <c r="BB323" s="220"/>
      <c r="BC323" s="220"/>
      <c r="BD323" s="220"/>
      <c r="BE323" s="220"/>
      <c r="BF323" s="220"/>
      <c r="BG323" s="220"/>
      <c r="BH323" s="220"/>
      <c r="BI323" s="220"/>
      <c r="BJ323" s="220"/>
      <c r="BK323" s="220"/>
      <c r="BL323" s="220"/>
      <c r="BM323" s="220"/>
      <c r="BN323" s="220"/>
    </row>
    <row r="324" spans="1:66" s="206" customFormat="1">
      <c r="A324" s="219"/>
      <c r="B324" s="220"/>
      <c r="C324" s="220"/>
      <c r="D324" s="220"/>
      <c r="E324" s="220"/>
      <c r="F324" s="220"/>
      <c r="G324" s="220"/>
      <c r="H324" s="220"/>
      <c r="I324" s="220"/>
      <c r="J324" s="220"/>
      <c r="K324" s="220"/>
      <c r="L324" s="220"/>
      <c r="M324" s="220"/>
      <c r="N324" s="220"/>
      <c r="O324" s="220"/>
      <c r="P324" s="220"/>
      <c r="Q324" s="220"/>
      <c r="S324" s="232"/>
      <c r="T324" s="220"/>
      <c r="U324" s="220"/>
      <c r="V324" s="220"/>
      <c r="W324" s="220"/>
      <c r="X324" s="220"/>
      <c r="Y324" s="220"/>
      <c r="Z324" s="220"/>
      <c r="AA324" s="220"/>
      <c r="AB324" s="220"/>
      <c r="AC324" s="220"/>
      <c r="AD324" s="220"/>
      <c r="AE324" s="220"/>
      <c r="AF324" s="220"/>
      <c r="AG324" s="220"/>
      <c r="AH324" s="220"/>
      <c r="AJ324" s="219"/>
      <c r="AK324" s="220"/>
      <c r="AL324" s="220"/>
      <c r="AM324" s="220"/>
      <c r="AN324" s="220"/>
      <c r="AO324" s="220"/>
      <c r="AP324" s="220"/>
      <c r="AQ324" s="220"/>
      <c r="AR324" s="220"/>
      <c r="AS324" s="220"/>
      <c r="AT324" s="220"/>
      <c r="AU324" s="220"/>
      <c r="AV324" s="220"/>
      <c r="AW324" s="220"/>
      <c r="AX324" s="220"/>
      <c r="AY324" s="220"/>
      <c r="BA324" s="219"/>
      <c r="BB324" s="220"/>
      <c r="BC324" s="220"/>
      <c r="BD324" s="220"/>
      <c r="BE324" s="220"/>
      <c r="BF324" s="220"/>
      <c r="BG324" s="220"/>
      <c r="BH324" s="220"/>
      <c r="BI324" s="220"/>
      <c r="BJ324" s="220"/>
      <c r="BK324" s="220"/>
      <c r="BL324" s="220"/>
      <c r="BM324" s="220"/>
      <c r="BN324" s="220"/>
    </row>
    <row r="325" spans="1:66" s="206" customFormat="1">
      <c r="A325" s="219"/>
      <c r="B325" s="220"/>
      <c r="C325" s="220"/>
      <c r="D325" s="220"/>
      <c r="E325" s="220"/>
      <c r="F325" s="220"/>
      <c r="G325" s="220"/>
      <c r="H325" s="220"/>
      <c r="I325" s="220"/>
      <c r="J325" s="220"/>
      <c r="K325" s="220"/>
      <c r="L325" s="220"/>
      <c r="M325" s="220"/>
      <c r="N325" s="220"/>
      <c r="O325" s="220"/>
      <c r="P325" s="220"/>
      <c r="Q325" s="220"/>
      <c r="S325" s="232"/>
      <c r="T325" s="220"/>
      <c r="U325" s="220"/>
      <c r="V325" s="220"/>
      <c r="W325" s="220"/>
      <c r="X325" s="220"/>
      <c r="Y325" s="220"/>
      <c r="Z325" s="220"/>
      <c r="AA325" s="220"/>
      <c r="AB325" s="220"/>
      <c r="AC325" s="220"/>
      <c r="AD325" s="220"/>
      <c r="AE325" s="220"/>
      <c r="AF325" s="220"/>
      <c r="AG325" s="220"/>
      <c r="AH325" s="220"/>
      <c r="AJ325" s="219"/>
      <c r="AK325" s="220"/>
      <c r="AL325" s="220"/>
      <c r="AM325" s="220"/>
      <c r="AN325" s="220"/>
      <c r="AO325" s="220"/>
      <c r="AP325" s="220"/>
      <c r="AQ325" s="220"/>
      <c r="AR325" s="220"/>
      <c r="AS325" s="220"/>
      <c r="AT325" s="220"/>
      <c r="AU325" s="220"/>
      <c r="AV325" s="220"/>
      <c r="AW325" s="220"/>
      <c r="AX325" s="220"/>
      <c r="AY325" s="220"/>
      <c r="BA325" s="219"/>
      <c r="BB325" s="220"/>
      <c r="BC325" s="220"/>
      <c r="BD325" s="220"/>
      <c r="BE325" s="220"/>
      <c r="BF325" s="220"/>
      <c r="BG325" s="220"/>
      <c r="BH325" s="220"/>
      <c r="BI325" s="220"/>
      <c r="BJ325" s="220"/>
      <c r="BK325" s="220"/>
      <c r="BL325" s="220"/>
      <c r="BM325" s="220"/>
      <c r="BN325" s="220"/>
    </row>
    <row r="326" spans="1:66" s="206" customFormat="1">
      <c r="A326" s="219"/>
      <c r="B326" s="220"/>
      <c r="C326" s="220"/>
      <c r="D326" s="220"/>
      <c r="E326" s="220"/>
      <c r="F326" s="220"/>
      <c r="G326" s="220"/>
      <c r="H326" s="220"/>
      <c r="I326" s="220"/>
      <c r="J326" s="220"/>
      <c r="K326" s="220"/>
      <c r="L326" s="220"/>
      <c r="M326" s="220"/>
      <c r="N326" s="220"/>
      <c r="O326" s="220"/>
      <c r="P326" s="220"/>
      <c r="Q326" s="220"/>
      <c r="S326" s="232"/>
      <c r="T326" s="220"/>
      <c r="U326" s="220"/>
      <c r="V326" s="220"/>
      <c r="W326" s="220"/>
      <c r="X326" s="220"/>
      <c r="Y326" s="220"/>
      <c r="Z326" s="220"/>
      <c r="AA326" s="220"/>
      <c r="AB326" s="220"/>
      <c r="AC326" s="220"/>
      <c r="AD326" s="220"/>
      <c r="AE326" s="220"/>
      <c r="AF326" s="220"/>
      <c r="AG326" s="220"/>
      <c r="AH326" s="220"/>
      <c r="AJ326" s="219"/>
      <c r="AK326" s="220"/>
      <c r="AL326" s="220"/>
      <c r="AM326" s="220"/>
      <c r="AN326" s="220"/>
      <c r="AO326" s="220"/>
      <c r="AP326" s="220"/>
      <c r="AQ326" s="220"/>
      <c r="AR326" s="220"/>
      <c r="AS326" s="220"/>
      <c r="AT326" s="220"/>
      <c r="AU326" s="220"/>
      <c r="AV326" s="220"/>
      <c r="AW326" s="220"/>
      <c r="AX326" s="220"/>
      <c r="AY326" s="220"/>
      <c r="BA326" s="219"/>
      <c r="BB326" s="220"/>
      <c r="BC326" s="220"/>
      <c r="BD326" s="220"/>
      <c r="BE326" s="220"/>
      <c r="BF326" s="220"/>
      <c r="BG326" s="220"/>
      <c r="BH326" s="220"/>
      <c r="BI326" s="220"/>
      <c r="BJ326" s="220"/>
      <c r="BK326" s="220"/>
      <c r="BL326" s="220"/>
      <c r="BM326" s="220"/>
      <c r="BN326" s="220"/>
    </row>
    <row r="327" spans="1:66" s="206" customFormat="1">
      <c r="A327" s="219"/>
      <c r="B327" s="220"/>
      <c r="C327" s="220"/>
      <c r="D327" s="220"/>
      <c r="E327" s="220"/>
      <c r="F327" s="220"/>
      <c r="G327" s="220"/>
      <c r="H327" s="220"/>
      <c r="I327" s="220"/>
      <c r="J327" s="220"/>
      <c r="K327" s="220"/>
      <c r="L327" s="220"/>
      <c r="M327" s="220"/>
      <c r="N327" s="220"/>
      <c r="O327" s="220"/>
      <c r="P327" s="220"/>
      <c r="Q327" s="220"/>
      <c r="S327" s="232"/>
      <c r="T327" s="220"/>
      <c r="U327" s="220"/>
      <c r="V327" s="220"/>
      <c r="W327" s="220"/>
      <c r="X327" s="220"/>
      <c r="Y327" s="220"/>
      <c r="Z327" s="220"/>
      <c r="AA327" s="220"/>
      <c r="AB327" s="220"/>
      <c r="AC327" s="220"/>
      <c r="AD327" s="220"/>
      <c r="AE327" s="220"/>
      <c r="AF327" s="220"/>
      <c r="AG327" s="220"/>
      <c r="AH327" s="220"/>
      <c r="AJ327" s="219"/>
      <c r="AK327" s="220"/>
      <c r="AL327" s="220"/>
      <c r="AM327" s="220"/>
      <c r="AN327" s="220"/>
      <c r="AO327" s="220"/>
      <c r="AP327" s="220"/>
      <c r="AQ327" s="220"/>
      <c r="AR327" s="220"/>
      <c r="AS327" s="220"/>
      <c r="AT327" s="220"/>
      <c r="AU327" s="220"/>
      <c r="AV327" s="220"/>
      <c r="AW327" s="220"/>
      <c r="AX327" s="220"/>
      <c r="AY327" s="220"/>
      <c r="BA327" s="219"/>
      <c r="BB327" s="220"/>
      <c r="BC327" s="220"/>
      <c r="BD327" s="220"/>
      <c r="BE327" s="220"/>
      <c r="BF327" s="220"/>
      <c r="BG327" s="220"/>
      <c r="BH327" s="220"/>
      <c r="BI327" s="220"/>
      <c r="BJ327" s="220"/>
      <c r="BK327" s="220"/>
      <c r="BL327" s="220"/>
      <c r="BM327" s="220"/>
      <c r="BN327" s="220"/>
    </row>
    <row r="328" spans="1:66" s="206" customFormat="1">
      <c r="A328" s="219"/>
      <c r="B328" s="220"/>
      <c r="C328" s="220"/>
      <c r="D328" s="220"/>
      <c r="E328" s="220"/>
      <c r="F328" s="220"/>
      <c r="G328" s="220"/>
      <c r="H328" s="220"/>
      <c r="I328" s="220"/>
      <c r="J328" s="220"/>
      <c r="K328" s="220"/>
      <c r="L328" s="220"/>
      <c r="M328" s="220"/>
      <c r="N328" s="220"/>
      <c r="O328" s="220"/>
      <c r="P328" s="220"/>
      <c r="Q328" s="220"/>
      <c r="S328" s="232"/>
      <c r="T328" s="220"/>
      <c r="U328" s="220"/>
      <c r="V328" s="220"/>
      <c r="W328" s="220"/>
      <c r="X328" s="220"/>
      <c r="Y328" s="220"/>
      <c r="Z328" s="220"/>
      <c r="AA328" s="220"/>
      <c r="AB328" s="220"/>
      <c r="AC328" s="220"/>
      <c r="AD328" s="220"/>
      <c r="AE328" s="220"/>
      <c r="AF328" s="220"/>
      <c r="AG328" s="220"/>
      <c r="AH328" s="220"/>
      <c r="AJ328" s="219"/>
      <c r="AK328" s="220"/>
      <c r="AL328" s="220"/>
      <c r="AM328" s="220"/>
      <c r="AN328" s="220"/>
      <c r="AO328" s="220"/>
      <c r="AP328" s="220"/>
      <c r="AQ328" s="220"/>
      <c r="AR328" s="220"/>
      <c r="AS328" s="220"/>
      <c r="AT328" s="220"/>
      <c r="AU328" s="220"/>
      <c r="AV328" s="220"/>
      <c r="AW328" s="220"/>
      <c r="AX328" s="220"/>
      <c r="AY328" s="220"/>
      <c r="BA328" s="219"/>
      <c r="BB328" s="220"/>
      <c r="BC328" s="220"/>
      <c r="BD328" s="220"/>
      <c r="BE328" s="220"/>
      <c r="BF328" s="220"/>
      <c r="BG328" s="220"/>
      <c r="BH328" s="220"/>
      <c r="BI328" s="220"/>
      <c r="BJ328" s="220"/>
      <c r="BK328" s="220"/>
      <c r="BL328" s="220"/>
      <c r="BM328" s="220"/>
      <c r="BN328" s="220"/>
    </row>
    <row r="329" spans="1:66" s="206" customFormat="1">
      <c r="A329" s="219"/>
      <c r="B329" s="220"/>
      <c r="C329" s="220"/>
      <c r="D329" s="220"/>
      <c r="E329" s="220"/>
      <c r="F329" s="220"/>
      <c r="G329" s="220"/>
      <c r="H329" s="220"/>
      <c r="I329" s="220"/>
      <c r="J329" s="220"/>
      <c r="K329" s="220"/>
      <c r="L329" s="220"/>
      <c r="M329" s="220"/>
      <c r="N329" s="220"/>
      <c r="O329" s="220"/>
      <c r="P329" s="220"/>
      <c r="Q329" s="220"/>
      <c r="S329" s="232"/>
      <c r="T329" s="220"/>
      <c r="U329" s="220"/>
      <c r="V329" s="220"/>
      <c r="W329" s="220"/>
      <c r="X329" s="220"/>
      <c r="Y329" s="220"/>
      <c r="Z329" s="220"/>
      <c r="AA329" s="220"/>
      <c r="AB329" s="220"/>
      <c r="AC329" s="220"/>
      <c r="AD329" s="220"/>
      <c r="AE329" s="220"/>
      <c r="AF329" s="220"/>
      <c r="AG329" s="220"/>
      <c r="AH329" s="220"/>
      <c r="AJ329" s="219"/>
      <c r="AK329" s="220"/>
      <c r="AL329" s="220"/>
      <c r="AM329" s="220"/>
      <c r="AN329" s="220"/>
      <c r="AO329" s="220"/>
      <c r="AP329" s="220"/>
      <c r="AQ329" s="220"/>
      <c r="AR329" s="220"/>
      <c r="AS329" s="220"/>
      <c r="AT329" s="220"/>
      <c r="AU329" s="220"/>
      <c r="AV329" s="220"/>
      <c r="AW329" s="220"/>
      <c r="AX329" s="220"/>
      <c r="AY329" s="220"/>
      <c r="BA329" s="219"/>
      <c r="BB329" s="220"/>
      <c r="BC329" s="220"/>
      <c r="BD329" s="220"/>
      <c r="BE329" s="220"/>
      <c r="BF329" s="220"/>
      <c r="BG329" s="220"/>
      <c r="BH329" s="220"/>
      <c r="BI329" s="220"/>
      <c r="BJ329" s="220"/>
      <c r="BK329" s="220"/>
      <c r="BL329" s="220"/>
      <c r="BM329" s="220"/>
      <c r="BN329" s="220"/>
    </row>
    <row r="330" spans="1:66" s="206" customFormat="1">
      <c r="A330" s="219"/>
      <c r="B330" s="220"/>
      <c r="C330" s="220"/>
      <c r="D330" s="220"/>
      <c r="E330" s="220"/>
      <c r="F330" s="220"/>
      <c r="G330" s="220"/>
      <c r="H330" s="220"/>
      <c r="I330" s="220"/>
      <c r="J330" s="220"/>
      <c r="K330" s="220"/>
      <c r="L330" s="220"/>
      <c r="M330" s="220"/>
      <c r="N330" s="220"/>
      <c r="O330" s="220"/>
      <c r="P330" s="220"/>
      <c r="Q330" s="220"/>
      <c r="S330" s="232"/>
      <c r="T330" s="220"/>
      <c r="U330" s="220"/>
      <c r="V330" s="220"/>
      <c r="W330" s="220"/>
      <c r="X330" s="220"/>
      <c r="Y330" s="220"/>
      <c r="Z330" s="220"/>
      <c r="AA330" s="220"/>
      <c r="AB330" s="220"/>
      <c r="AC330" s="220"/>
      <c r="AD330" s="220"/>
      <c r="AE330" s="220"/>
      <c r="AF330" s="220"/>
      <c r="AG330" s="220"/>
      <c r="AH330" s="220"/>
      <c r="AJ330" s="219"/>
      <c r="AK330" s="220"/>
      <c r="AL330" s="220"/>
      <c r="AM330" s="220"/>
      <c r="AN330" s="220"/>
      <c r="AO330" s="220"/>
      <c r="AP330" s="220"/>
      <c r="AQ330" s="220"/>
      <c r="AR330" s="220"/>
      <c r="AS330" s="220"/>
      <c r="AT330" s="220"/>
      <c r="AU330" s="220"/>
      <c r="AV330" s="220"/>
      <c r="AW330" s="220"/>
      <c r="AX330" s="220"/>
      <c r="AY330" s="220"/>
      <c r="BA330" s="219"/>
      <c r="BB330" s="220"/>
      <c r="BC330" s="220"/>
      <c r="BD330" s="220"/>
      <c r="BE330" s="220"/>
      <c r="BF330" s="220"/>
      <c r="BG330" s="220"/>
      <c r="BH330" s="220"/>
      <c r="BI330" s="220"/>
      <c r="BJ330" s="220"/>
      <c r="BK330" s="220"/>
      <c r="BL330" s="220"/>
      <c r="BM330" s="220"/>
      <c r="BN330" s="220"/>
    </row>
    <row r="331" spans="1:66" s="206" customFormat="1">
      <c r="A331" s="219"/>
      <c r="B331" s="220"/>
      <c r="C331" s="220"/>
      <c r="D331" s="220"/>
      <c r="E331" s="220"/>
      <c r="F331" s="220"/>
      <c r="G331" s="220"/>
      <c r="H331" s="220"/>
      <c r="I331" s="220"/>
      <c r="J331" s="220"/>
      <c r="K331" s="220"/>
      <c r="L331" s="220"/>
      <c r="M331" s="220"/>
      <c r="N331" s="220"/>
      <c r="O331" s="220"/>
      <c r="P331" s="220"/>
      <c r="Q331" s="220"/>
      <c r="S331" s="232"/>
      <c r="T331" s="220"/>
      <c r="U331" s="220"/>
      <c r="V331" s="220"/>
      <c r="W331" s="220"/>
      <c r="X331" s="220"/>
      <c r="Y331" s="220"/>
      <c r="Z331" s="220"/>
      <c r="AA331" s="220"/>
      <c r="AB331" s="220"/>
      <c r="AC331" s="220"/>
      <c r="AD331" s="220"/>
      <c r="AE331" s="220"/>
      <c r="AF331" s="220"/>
      <c r="AG331" s="220"/>
      <c r="AH331" s="220"/>
      <c r="AJ331" s="219"/>
      <c r="AK331" s="220"/>
      <c r="AL331" s="220"/>
      <c r="AM331" s="220"/>
      <c r="AN331" s="220"/>
      <c r="AO331" s="220"/>
      <c r="AP331" s="220"/>
      <c r="AQ331" s="220"/>
      <c r="AR331" s="220"/>
      <c r="AS331" s="220"/>
      <c r="AT331" s="220"/>
      <c r="AU331" s="220"/>
      <c r="AV331" s="220"/>
      <c r="AW331" s="220"/>
      <c r="AX331" s="220"/>
      <c r="AY331" s="220"/>
      <c r="BA331" s="219"/>
      <c r="BB331" s="220"/>
      <c r="BC331" s="220"/>
      <c r="BD331" s="220"/>
      <c r="BE331" s="220"/>
      <c r="BF331" s="220"/>
      <c r="BG331" s="220"/>
      <c r="BH331" s="220"/>
      <c r="BI331" s="220"/>
      <c r="BJ331" s="220"/>
      <c r="BK331" s="220"/>
      <c r="BL331" s="220"/>
      <c r="BM331" s="220"/>
      <c r="BN331" s="220"/>
    </row>
    <row r="332" spans="1:66" s="206" customFormat="1">
      <c r="A332" s="219"/>
      <c r="B332" s="220"/>
      <c r="C332" s="220"/>
      <c r="D332" s="220"/>
      <c r="E332" s="220"/>
      <c r="F332" s="220"/>
      <c r="G332" s="220"/>
      <c r="H332" s="220"/>
      <c r="I332" s="220"/>
      <c r="J332" s="220"/>
      <c r="K332" s="220"/>
      <c r="L332" s="220"/>
      <c r="M332" s="220"/>
      <c r="N332" s="220"/>
      <c r="O332" s="220"/>
      <c r="P332" s="220"/>
      <c r="Q332" s="220"/>
      <c r="S332" s="232"/>
      <c r="T332" s="220"/>
      <c r="U332" s="220"/>
      <c r="V332" s="220"/>
      <c r="W332" s="220"/>
      <c r="X332" s="220"/>
      <c r="Y332" s="220"/>
      <c r="Z332" s="220"/>
      <c r="AA332" s="220"/>
      <c r="AB332" s="220"/>
      <c r="AC332" s="220"/>
      <c r="AD332" s="220"/>
      <c r="AE332" s="220"/>
      <c r="AF332" s="220"/>
      <c r="AG332" s="220"/>
      <c r="AH332" s="220"/>
      <c r="AJ332" s="219"/>
      <c r="AK332" s="220"/>
      <c r="AL332" s="220"/>
      <c r="AM332" s="220"/>
      <c r="AN332" s="220"/>
      <c r="AO332" s="220"/>
      <c r="AP332" s="220"/>
      <c r="AQ332" s="220"/>
      <c r="AR332" s="220"/>
      <c r="AS332" s="220"/>
      <c r="AT332" s="220"/>
      <c r="AU332" s="220"/>
      <c r="AV332" s="220"/>
      <c r="AW332" s="220"/>
      <c r="AX332" s="220"/>
      <c r="AY332" s="220"/>
      <c r="BA332" s="219"/>
      <c r="BB332" s="220"/>
      <c r="BC332" s="220"/>
      <c r="BD332" s="220"/>
      <c r="BE332" s="220"/>
      <c r="BF332" s="220"/>
      <c r="BG332" s="220"/>
      <c r="BH332" s="220"/>
      <c r="BI332" s="220"/>
      <c r="BJ332" s="220"/>
      <c r="BK332" s="220"/>
      <c r="BL332" s="220"/>
      <c r="BM332" s="220"/>
      <c r="BN332" s="220"/>
    </row>
    <row r="333" spans="1:66" s="206" customFormat="1">
      <c r="A333" s="219"/>
      <c r="B333" s="220"/>
      <c r="C333" s="220"/>
      <c r="D333" s="220"/>
      <c r="E333" s="220"/>
      <c r="F333" s="220"/>
      <c r="G333" s="220"/>
      <c r="H333" s="220"/>
      <c r="I333" s="220"/>
      <c r="J333" s="220"/>
      <c r="K333" s="220"/>
      <c r="L333" s="220"/>
      <c r="M333" s="220"/>
      <c r="N333" s="220"/>
      <c r="O333" s="220"/>
      <c r="P333" s="220"/>
      <c r="Q333" s="220"/>
      <c r="S333" s="232"/>
      <c r="T333" s="220"/>
      <c r="U333" s="220"/>
      <c r="V333" s="220"/>
      <c r="W333" s="220"/>
      <c r="X333" s="220"/>
      <c r="Y333" s="220"/>
      <c r="Z333" s="220"/>
      <c r="AA333" s="220"/>
      <c r="AB333" s="220"/>
      <c r="AC333" s="220"/>
      <c r="AD333" s="220"/>
      <c r="AE333" s="220"/>
      <c r="AF333" s="220"/>
      <c r="AG333" s="220"/>
      <c r="AH333" s="220"/>
      <c r="AJ333" s="219"/>
      <c r="AK333" s="220"/>
      <c r="AL333" s="220"/>
      <c r="AM333" s="220"/>
      <c r="AN333" s="220"/>
      <c r="AO333" s="220"/>
      <c r="AP333" s="220"/>
      <c r="AQ333" s="220"/>
      <c r="AR333" s="220"/>
      <c r="AS333" s="220"/>
      <c r="AT333" s="220"/>
      <c r="AU333" s="220"/>
      <c r="AV333" s="220"/>
      <c r="AW333" s="220"/>
      <c r="AX333" s="220"/>
      <c r="AY333" s="220"/>
      <c r="BA333" s="219"/>
      <c r="BB333" s="220"/>
      <c r="BC333" s="220"/>
      <c r="BD333" s="220"/>
      <c r="BE333" s="220"/>
      <c r="BF333" s="220"/>
      <c r="BG333" s="220"/>
      <c r="BH333" s="220"/>
      <c r="BI333" s="220"/>
      <c r="BJ333" s="220"/>
      <c r="BK333" s="220"/>
      <c r="BL333" s="220"/>
      <c r="BM333" s="220"/>
      <c r="BN333" s="220"/>
    </row>
    <row r="334" spans="1:66" s="206" customFormat="1">
      <c r="A334" s="219"/>
      <c r="B334" s="220"/>
      <c r="C334" s="220"/>
      <c r="D334" s="220"/>
      <c r="E334" s="220"/>
      <c r="F334" s="220"/>
      <c r="G334" s="220"/>
      <c r="H334" s="220"/>
      <c r="I334" s="220"/>
      <c r="J334" s="220"/>
      <c r="K334" s="220"/>
      <c r="L334" s="220"/>
      <c r="M334" s="220"/>
      <c r="N334" s="220"/>
      <c r="O334" s="220"/>
      <c r="P334" s="220"/>
      <c r="Q334" s="220"/>
      <c r="S334" s="232"/>
      <c r="T334" s="220"/>
      <c r="U334" s="220"/>
      <c r="V334" s="220"/>
      <c r="W334" s="220"/>
      <c r="X334" s="220"/>
      <c r="Y334" s="220"/>
      <c r="Z334" s="220"/>
      <c r="AA334" s="220"/>
      <c r="AB334" s="220"/>
      <c r="AC334" s="220"/>
      <c r="AD334" s="220"/>
      <c r="AE334" s="220"/>
      <c r="AF334" s="220"/>
      <c r="AG334" s="220"/>
      <c r="AH334" s="220"/>
      <c r="AJ334" s="219"/>
      <c r="AK334" s="220"/>
      <c r="AL334" s="220"/>
      <c r="AM334" s="220"/>
      <c r="AN334" s="220"/>
      <c r="AO334" s="220"/>
      <c r="AP334" s="220"/>
      <c r="AQ334" s="220"/>
      <c r="AR334" s="220"/>
      <c r="AS334" s="220"/>
      <c r="AT334" s="220"/>
      <c r="AU334" s="220"/>
      <c r="AV334" s="220"/>
      <c r="AW334" s="220"/>
      <c r="AX334" s="220"/>
      <c r="AY334" s="220"/>
      <c r="BA334" s="219"/>
      <c r="BB334" s="220"/>
      <c r="BC334" s="220"/>
      <c r="BD334" s="220"/>
      <c r="BE334" s="220"/>
      <c r="BF334" s="220"/>
      <c r="BG334" s="220"/>
      <c r="BH334" s="220"/>
      <c r="BI334" s="220"/>
      <c r="BJ334" s="220"/>
      <c r="BK334" s="220"/>
      <c r="BL334" s="220"/>
      <c r="BM334" s="220"/>
      <c r="BN334" s="220"/>
    </row>
    <row r="335" spans="1:66" s="206" customFormat="1">
      <c r="A335" s="219"/>
      <c r="B335" s="220"/>
      <c r="C335" s="220"/>
      <c r="D335" s="220"/>
      <c r="E335" s="220"/>
      <c r="F335" s="220"/>
      <c r="G335" s="220"/>
      <c r="H335" s="220"/>
      <c r="I335" s="220"/>
      <c r="J335" s="220"/>
      <c r="K335" s="220"/>
      <c r="L335" s="220"/>
      <c r="M335" s="220"/>
      <c r="N335" s="220"/>
      <c r="O335" s="220"/>
      <c r="P335" s="220"/>
      <c r="Q335" s="220"/>
      <c r="S335" s="232"/>
      <c r="T335" s="220"/>
      <c r="U335" s="220"/>
      <c r="V335" s="220"/>
      <c r="W335" s="220"/>
      <c r="X335" s="220"/>
      <c r="Y335" s="220"/>
      <c r="Z335" s="220"/>
      <c r="AA335" s="220"/>
      <c r="AB335" s="220"/>
      <c r="AC335" s="220"/>
      <c r="AD335" s="220"/>
      <c r="AE335" s="220"/>
      <c r="AF335" s="220"/>
      <c r="AG335" s="220"/>
      <c r="AH335" s="220"/>
      <c r="AJ335" s="219"/>
      <c r="AK335" s="220"/>
      <c r="AL335" s="220"/>
      <c r="AM335" s="220"/>
      <c r="AN335" s="220"/>
      <c r="AO335" s="220"/>
      <c r="AP335" s="220"/>
      <c r="AQ335" s="220"/>
      <c r="AR335" s="220"/>
      <c r="AS335" s="220"/>
      <c r="AT335" s="220"/>
      <c r="AU335" s="220"/>
      <c r="AV335" s="220"/>
      <c r="AW335" s="220"/>
      <c r="AX335" s="220"/>
      <c r="AY335" s="220"/>
      <c r="BA335" s="219"/>
      <c r="BB335" s="220"/>
      <c r="BC335" s="220"/>
      <c r="BD335" s="220"/>
      <c r="BE335" s="220"/>
      <c r="BF335" s="220"/>
      <c r="BG335" s="220"/>
      <c r="BH335" s="220"/>
      <c r="BI335" s="220"/>
      <c r="BJ335" s="220"/>
      <c r="BK335" s="220"/>
      <c r="BL335" s="220"/>
      <c r="BM335" s="220"/>
      <c r="BN335" s="220"/>
    </row>
    <row r="336" spans="1:66" s="206" customFormat="1">
      <c r="A336" s="219"/>
      <c r="B336" s="220"/>
      <c r="C336" s="220"/>
      <c r="D336" s="220"/>
      <c r="E336" s="220"/>
      <c r="F336" s="220"/>
      <c r="G336" s="220"/>
      <c r="H336" s="220"/>
      <c r="I336" s="220"/>
      <c r="J336" s="220"/>
      <c r="K336" s="220"/>
      <c r="L336" s="220"/>
      <c r="M336" s="220"/>
      <c r="N336" s="220"/>
      <c r="O336" s="220"/>
      <c r="P336" s="220"/>
      <c r="Q336" s="220"/>
      <c r="S336" s="232"/>
      <c r="T336" s="220"/>
      <c r="U336" s="220"/>
      <c r="V336" s="220"/>
      <c r="W336" s="220"/>
      <c r="X336" s="220"/>
      <c r="Y336" s="220"/>
      <c r="Z336" s="220"/>
      <c r="AA336" s="220"/>
      <c r="AB336" s="220"/>
      <c r="AC336" s="220"/>
      <c r="AD336" s="220"/>
      <c r="AE336" s="220"/>
      <c r="AF336" s="220"/>
      <c r="AG336" s="220"/>
      <c r="AH336" s="220"/>
      <c r="AJ336" s="219"/>
      <c r="AK336" s="220"/>
      <c r="AL336" s="220"/>
      <c r="AM336" s="220"/>
      <c r="AN336" s="220"/>
      <c r="AO336" s="220"/>
      <c r="AP336" s="220"/>
      <c r="AQ336" s="220"/>
      <c r="AR336" s="220"/>
      <c r="AS336" s="220"/>
      <c r="AT336" s="220"/>
      <c r="AU336" s="220"/>
      <c r="AV336" s="220"/>
      <c r="AW336" s="220"/>
      <c r="AX336" s="220"/>
      <c r="AY336" s="220"/>
      <c r="BA336" s="219"/>
      <c r="BB336" s="220"/>
      <c r="BC336" s="220"/>
      <c r="BD336" s="220"/>
      <c r="BE336" s="220"/>
      <c r="BF336" s="220"/>
      <c r="BG336" s="220"/>
      <c r="BH336" s="220"/>
      <c r="BI336" s="220"/>
      <c r="BJ336" s="220"/>
      <c r="BK336" s="220"/>
      <c r="BL336" s="220"/>
      <c r="BM336" s="220"/>
      <c r="BN336" s="220"/>
    </row>
    <row r="337" spans="1:66" s="206" customFormat="1">
      <c r="A337" s="219"/>
      <c r="B337" s="220"/>
      <c r="C337" s="220"/>
      <c r="D337" s="220"/>
      <c r="E337" s="220"/>
      <c r="F337" s="220"/>
      <c r="G337" s="220"/>
      <c r="H337" s="220"/>
      <c r="I337" s="220"/>
      <c r="J337" s="220"/>
      <c r="K337" s="220"/>
      <c r="L337" s="220"/>
      <c r="M337" s="220"/>
      <c r="N337" s="220"/>
      <c r="O337" s="220"/>
      <c r="P337" s="220"/>
      <c r="Q337" s="220"/>
      <c r="S337" s="232"/>
      <c r="T337" s="220"/>
      <c r="U337" s="220"/>
      <c r="V337" s="220"/>
      <c r="W337" s="220"/>
      <c r="X337" s="220"/>
      <c r="Y337" s="220"/>
      <c r="Z337" s="220"/>
      <c r="AA337" s="220"/>
      <c r="AB337" s="220"/>
      <c r="AC337" s="220"/>
      <c r="AD337" s="220"/>
      <c r="AE337" s="220"/>
      <c r="AF337" s="220"/>
      <c r="AG337" s="220"/>
      <c r="AH337" s="220"/>
      <c r="AJ337" s="219"/>
      <c r="AK337" s="220"/>
      <c r="AL337" s="220"/>
      <c r="AM337" s="220"/>
      <c r="AN337" s="220"/>
      <c r="AO337" s="220"/>
      <c r="AP337" s="220"/>
      <c r="AQ337" s="220"/>
      <c r="AR337" s="220"/>
      <c r="AS337" s="220"/>
      <c r="AT337" s="220"/>
      <c r="AU337" s="220"/>
      <c r="AV337" s="220"/>
      <c r="AW337" s="220"/>
      <c r="AX337" s="220"/>
      <c r="AY337" s="220"/>
      <c r="BA337" s="219"/>
      <c r="BB337" s="220"/>
      <c r="BC337" s="220"/>
      <c r="BD337" s="220"/>
      <c r="BE337" s="220"/>
      <c r="BF337" s="220"/>
      <c r="BG337" s="220"/>
      <c r="BH337" s="220"/>
      <c r="BI337" s="220"/>
      <c r="BJ337" s="220"/>
      <c r="BK337" s="220"/>
      <c r="BL337" s="220"/>
      <c r="BM337" s="220"/>
      <c r="BN337" s="220"/>
    </row>
    <row r="338" spans="1:66" s="206" customFormat="1">
      <c r="A338" s="219"/>
      <c r="B338" s="220"/>
      <c r="C338" s="220"/>
      <c r="D338" s="220"/>
      <c r="E338" s="220"/>
      <c r="F338" s="220"/>
      <c r="G338" s="220"/>
      <c r="H338" s="220"/>
      <c r="I338" s="220"/>
      <c r="J338" s="220"/>
      <c r="K338" s="220"/>
      <c r="L338" s="220"/>
      <c r="M338" s="220"/>
      <c r="N338" s="220"/>
      <c r="O338" s="220"/>
      <c r="P338" s="220"/>
      <c r="Q338" s="220"/>
      <c r="S338" s="232"/>
      <c r="T338" s="220"/>
      <c r="U338" s="220"/>
      <c r="V338" s="220"/>
      <c r="W338" s="220"/>
      <c r="X338" s="220"/>
      <c r="Y338" s="220"/>
      <c r="Z338" s="220"/>
      <c r="AA338" s="220"/>
      <c r="AB338" s="220"/>
      <c r="AC338" s="220"/>
      <c r="AD338" s="220"/>
      <c r="AE338" s="220"/>
      <c r="AF338" s="220"/>
      <c r="AG338" s="220"/>
      <c r="AH338" s="220"/>
      <c r="AJ338" s="219"/>
      <c r="AK338" s="220"/>
      <c r="AL338" s="220"/>
      <c r="AM338" s="220"/>
      <c r="AN338" s="220"/>
      <c r="AO338" s="220"/>
      <c r="AP338" s="220"/>
      <c r="AQ338" s="220"/>
      <c r="AR338" s="220"/>
      <c r="AS338" s="220"/>
      <c r="AT338" s="220"/>
      <c r="AU338" s="220"/>
      <c r="AV338" s="220"/>
      <c r="AW338" s="220"/>
      <c r="AX338" s="220"/>
      <c r="AY338" s="220"/>
      <c r="BA338" s="219"/>
      <c r="BB338" s="220"/>
      <c r="BC338" s="220"/>
      <c r="BD338" s="220"/>
      <c r="BE338" s="220"/>
      <c r="BF338" s="220"/>
      <c r="BG338" s="220"/>
      <c r="BH338" s="220"/>
      <c r="BI338" s="220"/>
      <c r="BJ338" s="220"/>
      <c r="BK338" s="220"/>
      <c r="BL338" s="220"/>
      <c r="BM338" s="220"/>
      <c r="BN338" s="220"/>
    </row>
    <row r="339" spans="1:66" s="206" customFormat="1">
      <c r="A339" s="219"/>
      <c r="B339" s="220"/>
      <c r="C339" s="220"/>
      <c r="D339" s="220"/>
      <c r="E339" s="220"/>
      <c r="F339" s="220"/>
      <c r="G339" s="220"/>
      <c r="H339" s="220"/>
      <c r="I339" s="220"/>
      <c r="J339" s="220"/>
      <c r="K339" s="220"/>
      <c r="L339" s="220"/>
      <c r="M339" s="220"/>
      <c r="N339" s="220"/>
      <c r="O339" s="220"/>
      <c r="P339" s="220"/>
      <c r="Q339" s="220"/>
      <c r="S339" s="232"/>
      <c r="T339" s="220"/>
      <c r="U339" s="220"/>
      <c r="V339" s="220"/>
      <c r="W339" s="220"/>
      <c r="X339" s="220"/>
      <c r="Y339" s="220"/>
      <c r="Z339" s="220"/>
      <c r="AA339" s="220"/>
      <c r="AB339" s="220"/>
      <c r="AC339" s="220"/>
      <c r="AD339" s="220"/>
      <c r="AE339" s="220"/>
      <c r="AF339" s="220"/>
      <c r="AG339" s="220"/>
      <c r="AH339" s="220"/>
      <c r="AJ339" s="219"/>
      <c r="AK339" s="220"/>
      <c r="AL339" s="220"/>
      <c r="AM339" s="220"/>
      <c r="AN339" s="220"/>
      <c r="AO339" s="220"/>
      <c r="AP339" s="220"/>
      <c r="AQ339" s="220"/>
      <c r="AR339" s="220"/>
      <c r="AS339" s="220"/>
      <c r="AT339" s="220"/>
      <c r="AU339" s="220"/>
      <c r="AV339" s="220"/>
      <c r="AW339" s="220"/>
      <c r="AX339" s="220"/>
      <c r="AY339" s="220"/>
      <c r="BA339" s="219"/>
      <c r="BB339" s="220"/>
      <c r="BC339" s="220"/>
      <c r="BD339" s="220"/>
      <c r="BE339" s="220"/>
      <c r="BF339" s="220"/>
      <c r="BG339" s="220"/>
      <c r="BH339" s="220"/>
      <c r="BI339" s="220"/>
      <c r="BJ339" s="220"/>
      <c r="BK339" s="220"/>
      <c r="BL339" s="220"/>
      <c r="BM339" s="220"/>
      <c r="BN339" s="220"/>
    </row>
    <row r="340" spans="1:66" s="206" customFormat="1">
      <c r="A340" s="219"/>
      <c r="B340" s="220"/>
      <c r="C340" s="220"/>
      <c r="D340" s="220"/>
      <c r="E340" s="220"/>
      <c r="F340" s="220"/>
      <c r="G340" s="220"/>
      <c r="H340" s="220"/>
      <c r="I340" s="220"/>
      <c r="J340" s="220"/>
      <c r="K340" s="220"/>
      <c r="L340" s="220"/>
      <c r="M340" s="220"/>
      <c r="N340" s="220"/>
      <c r="O340" s="220"/>
      <c r="P340" s="220"/>
      <c r="Q340" s="220"/>
      <c r="S340" s="232"/>
      <c r="T340" s="220"/>
      <c r="U340" s="220"/>
      <c r="V340" s="220"/>
      <c r="W340" s="220"/>
      <c r="X340" s="220"/>
      <c r="Y340" s="220"/>
      <c r="Z340" s="220"/>
      <c r="AA340" s="220"/>
      <c r="AB340" s="220"/>
      <c r="AC340" s="220"/>
      <c r="AD340" s="220"/>
      <c r="AE340" s="220"/>
      <c r="AF340" s="220"/>
      <c r="AG340" s="220"/>
      <c r="AH340" s="220"/>
      <c r="AJ340" s="219"/>
      <c r="AK340" s="220"/>
      <c r="AL340" s="220"/>
      <c r="AM340" s="220"/>
      <c r="AN340" s="220"/>
      <c r="AO340" s="220"/>
      <c r="AP340" s="220"/>
      <c r="AQ340" s="220"/>
      <c r="AR340" s="220"/>
      <c r="AS340" s="220"/>
      <c r="AT340" s="220"/>
      <c r="AU340" s="220"/>
      <c r="AV340" s="220"/>
      <c r="AW340" s="220"/>
      <c r="AX340" s="220"/>
      <c r="AY340" s="220"/>
      <c r="BA340" s="219"/>
      <c r="BB340" s="220"/>
      <c r="BC340" s="220"/>
      <c r="BD340" s="220"/>
      <c r="BE340" s="220"/>
      <c r="BF340" s="220"/>
      <c r="BG340" s="220"/>
      <c r="BH340" s="220"/>
      <c r="BI340" s="220"/>
      <c r="BJ340" s="220"/>
      <c r="BK340" s="220"/>
      <c r="BL340" s="220"/>
      <c r="BM340" s="220"/>
      <c r="BN340" s="220"/>
    </row>
    <row r="341" spans="1:66" s="206" customFormat="1">
      <c r="A341" s="219"/>
      <c r="B341" s="220"/>
      <c r="C341" s="220"/>
      <c r="D341" s="220"/>
      <c r="E341" s="220"/>
      <c r="F341" s="220"/>
      <c r="G341" s="220"/>
      <c r="H341" s="220"/>
      <c r="I341" s="220"/>
      <c r="J341" s="220"/>
      <c r="K341" s="220"/>
      <c r="L341" s="220"/>
      <c r="M341" s="220"/>
      <c r="N341" s="220"/>
      <c r="O341" s="220"/>
      <c r="P341" s="220"/>
      <c r="Q341" s="220"/>
      <c r="S341" s="232"/>
      <c r="T341" s="220"/>
      <c r="U341" s="220"/>
      <c r="V341" s="220"/>
      <c r="W341" s="220"/>
      <c r="X341" s="220"/>
      <c r="Y341" s="220"/>
      <c r="Z341" s="220"/>
      <c r="AA341" s="220"/>
      <c r="AB341" s="220"/>
      <c r="AC341" s="220"/>
      <c r="AD341" s="220"/>
      <c r="AE341" s="220"/>
      <c r="AF341" s="220"/>
      <c r="AG341" s="220"/>
      <c r="AH341" s="220"/>
      <c r="AJ341" s="219"/>
      <c r="AK341" s="220"/>
      <c r="AL341" s="220"/>
      <c r="AM341" s="220"/>
      <c r="AN341" s="220"/>
      <c r="AO341" s="220"/>
      <c r="AP341" s="220"/>
      <c r="AQ341" s="220"/>
      <c r="AR341" s="220"/>
      <c r="AS341" s="220"/>
      <c r="AT341" s="220"/>
      <c r="AU341" s="220"/>
      <c r="AV341" s="220"/>
      <c r="AW341" s="220"/>
      <c r="AX341" s="220"/>
      <c r="AY341" s="220"/>
      <c r="BA341" s="219"/>
      <c r="BB341" s="220"/>
      <c r="BC341" s="220"/>
      <c r="BD341" s="220"/>
      <c r="BE341" s="220"/>
      <c r="BF341" s="220"/>
      <c r="BG341" s="220"/>
      <c r="BH341" s="220"/>
      <c r="BI341" s="220"/>
      <c r="BJ341" s="220"/>
      <c r="BK341" s="220"/>
      <c r="BL341" s="220"/>
      <c r="BM341" s="220"/>
      <c r="BN341" s="220"/>
    </row>
    <row r="342" spans="1:66" s="206" customFormat="1">
      <c r="A342" s="219"/>
      <c r="B342" s="220"/>
      <c r="C342" s="220"/>
      <c r="D342" s="220"/>
      <c r="E342" s="220"/>
      <c r="F342" s="220"/>
      <c r="G342" s="220"/>
      <c r="H342" s="220"/>
      <c r="I342" s="220"/>
      <c r="J342" s="220"/>
      <c r="K342" s="220"/>
      <c r="L342" s="220"/>
      <c r="M342" s="220"/>
      <c r="N342" s="220"/>
      <c r="O342" s="220"/>
      <c r="P342" s="220"/>
      <c r="Q342" s="220"/>
      <c r="S342" s="232"/>
      <c r="T342" s="220"/>
      <c r="U342" s="220"/>
      <c r="V342" s="220"/>
      <c r="W342" s="220"/>
      <c r="X342" s="220"/>
      <c r="Y342" s="220"/>
      <c r="Z342" s="220"/>
      <c r="AA342" s="220"/>
      <c r="AB342" s="220"/>
      <c r="AC342" s="220"/>
      <c r="AD342" s="220"/>
      <c r="AE342" s="220"/>
      <c r="AF342" s="220"/>
      <c r="AG342" s="220"/>
      <c r="AH342" s="220"/>
      <c r="AJ342" s="219"/>
      <c r="AK342" s="220"/>
      <c r="AL342" s="220"/>
      <c r="AM342" s="220"/>
      <c r="AN342" s="220"/>
      <c r="AO342" s="220"/>
      <c r="AP342" s="220"/>
      <c r="AQ342" s="220"/>
      <c r="AR342" s="220"/>
      <c r="AS342" s="220"/>
      <c r="AT342" s="220"/>
      <c r="AU342" s="220"/>
      <c r="AV342" s="220"/>
      <c r="AW342" s="220"/>
      <c r="AX342" s="220"/>
      <c r="AY342" s="220"/>
      <c r="BA342" s="219"/>
      <c r="BB342" s="220"/>
      <c r="BC342" s="220"/>
      <c r="BD342" s="220"/>
      <c r="BE342" s="220"/>
      <c r="BF342" s="220"/>
      <c r="BG342" s="220"/>
      <c r="BH342" s="220"/>
      <c r="BI342" s="220"/>
      <c r="BJ342" s="220"/>
      <c r="BK342" s="220"/>
      <c r="BL342" s="220"/>
      <c r="BM342" s="220"/>
      <c r="BN342" s="220"/>
    </row>
    <row r="343" spans="1:66" s="206" customFormat="1">
      <c r="A343" s="219"/>
      <c r="B343" s="220"/>
      <c r="C343" s="220"/>
      <c r="D343" s="220"/>
      <c r="E343" s="220"/>
      <c r="F343" s="220"/>
      <c r="G343" s="220"/>
      <c r="H343" s="220"/>
      <c r="I343" s="220"/>
      <c r="J343" s="220"/>
      <c r="K343" s="220"/>
      <c r="L343" s="220"/>
      <c r="M343" s="220"/>
      <c r="N343" s="220"/>
      <c r="O343" s="220"/>
      <c r="P343" s="220"/>
      <c r="Q343" s="220"/>
      <c r="S343" s="219"/>
      <c r="T343" s="220"/>
      <c r="U343" s="220"/>
      <c r="V343" s="220"/>
      <c r="W343" s="220"/>
      <c r="X343" s="220"/>
      <c r="Y343" s="220"/>
      <c r="Z343" s="220"/>
      <c r="AA343" s="220"/>
      <c r="AB343" s="220"/>
      <c r="AC343" s="220"/>
      <c r="AD343" s="220"/>
      <c r="AE343" s="220"/>
      <c r="AF343" s="220"/>
      <c r="AG343" s="220"/>
      <c r="AH343" s="220"/>
      <c r="AJ343" s="219"/>
      <c r="AK343" s="220"/>
      <c r="AL343" s="220"/>
      <c r="AM343" s="220"/>
      <c r="AN343" s="220"/>
      <c r="AO343" s="220"/>
      <c r="AP343" s="220"/>
      <c r="AQ343" s="220"/>
      <c r="AR343" s="220"/>
      <c r="AS343" s="220"/>
      <c r="AT343" s="220"/>
      <c r="AU343" s="220"/>
      <c r="AV343" s="220"/>
      <c r="AW343" s="220"/>
      <c r="AX343" s="220"/>
      <c r="AY343" s="220"/>
      <c r="BA343" s="219"/>
      <c r="BB343" s="220"/>
      <c r="BC343" s="220"/>
      <c r="BD343" s="220"/>
      <c r="BE343" s="220"/>
      <c r="BF343" s="220"/>
      <c r="BG343" s="220"/>
      <c r="BH343" s="220"/>
      <c r="BI343" s="220"/>
      <c r="BJ343" s="220"/>
      <c r="BK343" s="220"/>
      <c r="BL343" s="220"/>
      <c r="BM343" s="220"/>
      <c r="BN343" s="220"/>
    </row>
    <row r="344" spans="1:66" s="206" customFormat="1">
      <c r="A344" s="219"/>
      <c r="B344" s="220"/>
      <c r="C344" s="220"/>
      <c r="D344" s="220"/>
      <c r="E344" s="220"/>
      <c r="F344" s="220"/>
      <c r="G344" s="220"/>
      <c r="H344" s="220"/>
      <c r="I344" s="220"/>
      <c r="J344" s="220"/>
      <c r="K344" s="220"/>
      <c r="L344" s="220"/>
      <c r="M344" s="220"/>
      <c r="N344" s="220"/>
      <c r="O344" s="220"/>
      <c r="P344" s="220"/>
      <c r="Q344" s="220"/>
      <c r="S344" s="219"/>
      <c r="T344" s="220"/>
      <c r="U344" s="220"/>
      <c r="V344" s="220"/>
      <c r="W344" s="220"/>
      <c r="X344" s="220"/>
      <c r="Y344" s="220"/>
      <c r="Z344" s="220"/>
      <c r="AA344" s="220"/>
      <c r="AB344" s="220"/>
      <c r="AC344" s="220"/>
      <c r="AD344" s="220"/>
      <c r="AE344" s="220"/>
      <c r="AF344" s="220"/>
      <c r="AG344" s="220"/>
      <c r="AH344" s="220"/>
      <c r="AJ344" s="219"/>
      <c r="AK344" s="220"/>
      <c r="AL344" s="220"/>
      <c r="AM344" s="220"/>
      <c r="AN344" s="220"/>
      <c r="AO344" s="220"/>
      <c r="AP344" s="220"/>
      <c r="AQ344" s="220"/>
      <c r="AR344" s="220"/>
      <c r="AS344" s="220"/>
      <c r="AT344" s="220"/>
      <c r="AU344" s="220"/>
      <c r="AV344" s="220"/>
      <c r="AW344" s="220"/>
      <c r="AX344" s="220"/>
      <c r="AY344" s="220"/>
      <c r="BA344" s="219"/>
      <c r="BB344" s="220"/>
      <c r="BC344" s="220"/>
      <c r="BD344" s="220"/>
      <c r="BE344" s="220"/>
      <c r="BF344" s="220"/>
      <c r="BG344" s="220"/>
      <c r="BH344" s="220"/>
      <c r="BI344" s="220"/>
      <c r="BJ344" s="220"/>
      <c r="BK344" s="220"/>
      <c r="BL344" s="220"/>
      <c r="BM344" s="220"/>
      <c r="BN344" s="220"/>
    </row>
    <row r="345" spans="1:66" s="206" customFormat="1">
      <c r="A345" s="219"/>
      <c r="B345" s="220"/>
      <c r="C345" s="220"/>
      <c r="D345" s="220"/>
      <c r="E345" s="220"/>
      <c r="F345" s="220"/>
      <c r="G345" s="220"/>
      <c r="H345" s="220"/>
      <c r="I345" s="220"/>
      <c r="J345" s="220"/>
      <c r="K345" s="220"/>
      <c r="L345" s="220"/>
      <c r="M345" s="220"/>
      <c r="N345" s="220"/>
      <c r="O345" s="220"/>
      <c r="P345" s="220"/>
      <c r="Q345" s="220"/>
      <c r="S345" s="219"/>
      <c r="T345" s="220"/>
      <c r="U345" s="220"/>
      <c r="V345" s="220"/>
      <c r="W345" s="220"/>
      <c r="X345" s="220"/>
      <c r="Y345" s="220"/>
      <c r="Z345" s="220"/>
      <c r="AA345" s="220"/>
      <c r="AB345" s="220"/>
      <c r="AC345" s="220"/>
      <c r="AD345" s="220"/>
      <c r="AE345" s="220"/>
      <c r="AF345" s="220"/>
      <c r="AG345" s="220"/>
      <c r="AH345" s="220"/>
      <c r="AJ345" s="219"/>
      <c r="AK345" s="220"/>
      <c r="AL345" s="220"/>
      <c r="AM345" s="220"/>
      <c r="AN345" s="220"/>
      <c r="AO345" s="220"/>
      <c r="AP345" s="220"/>
      <c r="AQ345" s="220"/>
      <c r="AR345" s="220"/>
      <c r="AS345" s="220"/>
      <c r="AT345" s="220"/>
      <c r="AU345" s="220"/>
      <c r="AV345" s="220"/>
      <c r="AW345" s="220"/>
      <c r="AX345" s="220"/>
      <c r="AY345" s="220"/>
      <c r="BA345" s="219"/>
      <c r="BB345" s="220"/>
      <c r="BC345" s="220"/>
      <c r="BD345" s="220"/>
      <c r="BE345" s="220"/>
      <c r="BF345" s="220"/>
      <c r="BG345" s="220"/>
      <c r="BH345" s="220"/>
      <c r="BI345" s="220"/>
      <c r="BJ345" s="220"/>
      <c r="BK345" s="220"/>
      <c r="BL345" s="220"/>
      <c r="BM345" s="220"/>
      <c r="BN345" s="220"/>
    </row>
    <row r="346" spans="1:66" s="206" customFormat="1">
      <c r="A346" s="219"/>
      <c r="B346" s="220"/>
      <c r="C346" s="220"/>
      <c r="D346" s="220"/>
      <c r="E346" s="220"/>
      <c r="F346" s="220"/>
      <c r="G346" s="220"/>
      <c r="H346" s="220"/>
      <c r="I346" s="220"/>
      <c r="J346" s="220"/>
      <c r="K346" s="220"/>
      <c r="L346" s="220"/>
      <c r="M346" s="220"/>
      <c r="N346" s="220"/>
      <c r="O346" s="220"/>
      <c r="P346" s="220"/>
      <c r="Q346" s="220"/>
      <c r="S346" s="219"/>
      <c r="T346" s="220"/>
      <c r="U346" s="220"/>
      <c r="V346" s="220"/>
      <c r="W346" s="220"/>
      <c r="X346" s="220"/>
      <c r="Y346" s="220"/>
      <c r="Z346" s="220"/>
      <c r="AA346" s="220"/>
      <c r="AB346" s="220"/>
      <c r="AC346" s="220"/>
      <c r="AD346" s="220"/>
      <c r="AE346" s="220"/>
      <c r="AF346" s="220"/>
      <c r="AG346" s="220"/>
      <c r="AH346" s="220"/>
      <c r="AJ346" s="219"/>
      <c r="AK346" s="220"/>
      <c r="AL346" s="220"/>
      <c r="AM346" s="220"/>
      <c r="AN346" s="220"/>
      <c r="AO346" s="220"/>
      <c r="AP346" s="220"/>
      <c r="AQ346" s="220"/>
      <c r="AR346" s="220"/>
      <c r="AS346" s="220"/>
      <c r="AT346" s="220"/>
      <c r="AU346" s="220"/>
      <c r="AV346" s="220"/>
      <c r="AW346" s="220"/>
      <c r="AX346" s="220"/>
      <c r="AY346" s="220"/>
      <c r="BA346" s="219"/>
      <c r="BB346" s="220"/>
      <c r="BC346" s="220"/>
      <c r="BD346" s="220"/>
      <c r="BE346" s="220"/>
      <c r="BF346" s="220"/>
      <c r="BG346" s="220"/>
      <c r="BH346" s="220"/>
      <c r="BI346" s="220"/>
      <c r="BJ346" s="220"/>
      <c r="BK346" s="220"/>
      <c r="BL346" s="220"/>
      <c r="BM346" s="220"/>
      <c r="BN346" s="220"/>
    </row>
    <row r="347" spans="1:66" s="206" customFormat="1">
      <c r="A347" s="219"/>
      <c r="B347" s="220"/>
      <c r="C347" s="220"/>
      <c r="D347" s="220"/>
      <c r="E347" s="220"/>
      <c r="F347" s="220"/>
      <c r="G347" s="220"/>
      <c r="H347" s="220"/>
      <c r="I347" s="220"/>
      <c r="J347" s="220"/>
      <c r="K347" s="220"/>
      <c r="L347" s="220"/>
      <c r="M347" s="220"/>
      <c r="N347" s="220"/>
      <c r="O347" s="220"/>
      <c r="P347" s="220"/>
      <c r="Q347" s="220"/>
      <c r="S347" s="219"/>
      <c r="T347" s="220"/>
      <c r="U347" s="220"/>
      <c r="V347" s="220"/>
      <c r="W347" s="220"/>
      <c r="X347" s="220"/>
      <c r="Y347" s="220"/>
      <c r="Z347" s="220"/>
      <c r="AA347" s="220"/>
      <c r="AB347" s="220"/>
      <c r="AC347" s="220"/>
      <c r="AD347" s="220"/>
      <c r="AE347" s="220"/>
      <c r="AF347" s="220"/>
      <c r="AG347" s="220"/>
      <c r="AH347" s="220"/>
      <c r="AJ347" s="219"/>
      <c r="AK347" s="220"/>
      <c r="AL347" s="220"/>
      <c r="AM347" s="220"/>
      <c r="AN347" s="220"/>
      <c r="AO347" s="220"/>
      <c r="AP347" s="220"/>
      <c r="AQ347" s="220"/>
      <c r="AR347" s="220"/>
      <c r="AS347" s="220"/>
      <c r="AT347" s="220"/>
      <c r="AU347" s="220"/>
      <c r="AV347" s="220"/>
      <c r="AW347" s="220"/>
      <c r="AX347" s="220"/>
      <c r="AY347" s="220"/>
      <c r="BA347" s="219"/>
      <c r="BB347" s="220"/>
      <c r="BC347" s="220"/>
      <c r="BD347" s="220"/>
      <c r="BE347" s="220"/>
      <c r="BF347" s="220"/>
      <c r="BG347" s="220"/>
      <c r="BH347" s="220"/>
      <c r="BI347" s="220"/>
      <c r="BJ347" s="220"/>
      <c r="BK347" s="220"/>
      <c r="BL347" s="220"/>
      <c r="BM347" s="220"/>
      <c r="BN347" s="220"/>
    </row>
    <row r="348" spans="1:66" s="206" customFormat="1">
      <c r="A348" s="219"/>
      <c r="B348" s="220"/>
      <c r="C348" s="220"/>
      <c r="D348" s="220"/>
      <c r="E348" s="220"/>
      <c r="F348" s="220"/>
      <c r="G348" s="220"/>
      <c r="H348" s="220"/>
      <c r="I348" s="220"/>
      <c r="J348" s="220"/>
      <c r="K348" s="220"/>
      <c r="L348" s="220"/>
      <c r="M348" s="220"/>
      <c r="N348" s="220"/>
      <c r="O348" s="220"/>
      <c r="P348" s="220"/>
      <c r="Q348" s="220"/>
      <c r="S348" s="219"/>
      <c r="T348" s="220"/>
      <c r="U348" s="220"/>
      <c r="V348" s="220"/>
      <c r="W348" s="220"/>
      <c r="X348" s="220"/>
      <c r="Y348" s="220"/>
      <c r="Z348" s="220"/>
      <c r="AA348" s="220"/>
      <c r="AB348" s="220"/>
      <c r="AC348" s="220"/>
      <c r="AD348" s="220"/>
      <c r="AE348" s="220"/>
      <c r="AF348" s="220"/>
      <c r="AG348" s="220"/>
      <c r="AH348" s="220"/>
      <c r="AJ348" s="219"/>
      <c r="AK348" s="220"/>
      <c r="AL348" s="220"/>
      <c r="AM348" s="220"/>
      <c r="AN348" s="220"/>
      <c r="AO348" s="220"/>
      <c r="AP348" s="220"/>
      <c r="AQ348" s="220"/>
      <c r="AR348" s="220"/>
      <c r="AS348" s="220"/>
      <c r="AT348" s="220"/>
      <c r="AU348" s="220"/>
      <c r="AV348" s="220"/>
      <c r="AW348" s="220"/>
      <c r="AX348" s="220"/>
      <c r="AY348" s="220"/>
      <c r="BA348" s="219"/>
      <c r="BB348" s="220"/>
      <c r="BC348" s="220"/>
      <c r="BD348" s="220"/>
      <c r="BE348" s="220"/>
      <c r="BF348" s="220"/>
      <c r="BG348" s="220"/>
      <c r="BH348" s="220"/>
      <c r="BI348" s="220"/>
      <c r="BJ348" s="220"/>
      <c r="BK348" s="220"/>
      <c r="BL348" s="220"/>
      <c r="BM348" s="220"/>
      <c r="BN348" s="220"/>
    </row>
    <row r="349" spans="1:66" s="206" customFormat="1">
      <c r="A349" s="219"/>
      <c r="B349" s="220"/>
      <c r="C349" s="220"/>
      <c r="D349" s="220"/>
      <c r="E349" s="220"/>
      <c r="F349" s="220"/>
      <c r="G349" s="220"/>
      <c r="H349" s="220"/>
      <c r="I349" s="220"/>
      <c r="J349" s="220"/>
      <c r="K349" s="220"/>
      <c r="L349" s="220"/>
      <c r="M349" s="220"/>
      <c r="N349" s="220"/>
      <c r="O349" s="220"/>
      <c r="P349" s="220"/>
      <c r="Q349" s="220"/>
      <c r="S349" s="219"/>
      <c r="T349" s="220"/>
      <c r="U349" s="220"/>
      <c r="V349" s="220"/>
      <c r="W349" s="220"/>
      <c r="X349" s="220"/>
      <c r="Y349" s="220"/>
      <c r="Z349" s="220"/>
      <c r="AA349" s="220"/>
      <c r="AB349" s="220"/>
      <c r="AC349" s="220"/>
      <c r="AD349" s="220"/>
      <c r="AE349" s="220"/>
      <c r="AF349" s="220"/>
      <c r="AG349" s="220"/>
      <c r="AH349" s="220"/>
      <c r="AJ349" s="219"/>
      <c r="AK349" s="220"/>
      <c r="AL349" s="220"/>
      <c r="AM349" s="220"/>
      <c r="AN349" s="220"/>
      <c r="AO349" s="220"/>
      <c r="AP349" s="220"/>
      <c r="AQ349" s="220"/>
      <c r="AR349" s="220"/>
      <c r="AS349" s="220"/>
      <c r="AT349" s="220"/>
      <c r="AU349" s="220"/>
      <c r="AV349" s="220"/>
      <c r="AW349" s="220"/>
      <c r="AX349" s="220"/>
      <c r="AY349" s="220"/>
      <c r="BA349" s="219"/>
      <c r="BB349" s="220"/>
      <c r="BC349" s="220"/>
      <c r="BD349" s="220"/>
      <c r="BE349" s="220"/>
      <c r="BF349" s="220"/>
      <c r="BG349" s="220"/>
      <c r="BH349" s="220"/>
      <c r="BI349" s="220"/>
      <c r="BJ349" s="220"/>
      <c r="BK349" s="220"/>
      <c r="BL349" s="220"/>
      <c r="BM349" s="220"/>
      <c r="BN349" s="220"/>
    </row>
    <row r="350" spans="1:66" s="206" customFormat="1">
      <c r="A350" s="219"/>
      <c r="B350" s="220"/>
      <c r="C350" s="220"/>
      <c r="D350" s="220"/>
      <c r="E350" s="220"/>
      <c r="F350" s="220"/>
      <c r="G350" s="220"/>
      <c r="H350" s="220"/>
      <c r="I350" s="220"/>
      <c r="J350" s="220"/>
      <c r="K350" s="220"/>
      <c r="L350" s="220"/>
      <c r="M350" s="220"/>
      <c r="N350" s="220"/>
      <c r="O350" s="220"/>
      <c r="P350" s="220"/>
      <c r="Q350" s="220"/>
      <c r="S350" s="219"/>
      <c r="T350" s="220"/>
      <c r="U350" s="220"/>
      <c r="V350" s="220"/>
      <c r="W350" s="220"/>
      <c r="X350" s="220"/>
      <c r="Y350" s="220"/>
      <c r="Z350" s="220"/>
      <c r="AA350" s="220"/>
      <c r="AB350" s="220"/>
      <c r="AC350" s="220"/>
      <c r="AD350" s="220"/>
      <c r="AE350" s="220"/>
      <c r="AF350" s="220"/>
      <c r="AG350" s="220"/>
      <c r="AH350" s="220"/>
      <c r="AJ350" s="219"/>
      <c r="AK350" s="220"/>
      <c r="AL350" s="220"/>
      <c r="AM350" s="220"/>
      <c r="AN350" s="220"/>
      <c r="AO350" s="220"/>
      <c r="AP350" s="220"/>
      <c r="AQ350" s="220"/>
      <c r="AR350" s="220"/>
      <c r="AS350" s="220"/>
      <c r="AT350" s="220"/>
      <c r="AU350" s="220"/>
      <c r="AV350" s="220"/>
      <c r="AW350" s="220"/>
      <c r="AX350" s="220"/>
      <c r="AY350" s="220"/>
      <c r="BA350" s="219"/>
      <c r="BB350" s="220"/>
      <c r="BC350" s="220"/>
      <c r="BD350" s="220"/>
      <c r="BE350" s="220"/>
      <c r="BF350" s="220"/>
      <c r="BG350" s="220"/>
      <c r="BH350" s="220"/>
      <c r="BI350" s="220"/>
      <c r="BJ350" s="220"/>
      <c r="BK350" s="220"/>
      <c r="BL350" s="220"/>
      <c r="BM350" s="220"/>
      <c r="BN350" s="220"/>
    </row>
    <row r="351" spans="1:66" s="206" customFormat="1">
      <c r="A351" s="219"/>
      <c r="B351" s="220"/>
      <c r="C351" s="220"/>
      <c r="D351" s="220"/>
      <c r="E351" s="220"/>
      <c r="F351" s="220"/>
      <c r="G351" s="220"/>
      <c r="H351" s="220"/>
      <c r="I351" s="220"/>
      <c r="J351" s="220"/>
      <c r="K351" s="220"/>
      <c r="L351" s="220"/>
      <c r="M351" s="220"/>
      <c r="N351" s="220"/>
      <c r="O351" s="220"/>
      <c r="P351" s="220"/>
      <c r="Q351" s="220"/>
      <c r="S351" s="219"/>
      <c r="T351" s="220"/>
      <c r="U351" s="220"/>
      <c r="V351" s="220"/>
      <c r="W351" s="220"/>
      <c r="X351" s="220"/>
      <c r="Y351" s="220"/>
      <c r="Z351" s="220"/>
      <c r="AA351" s="220"/>
      <c r="AB351" s="220"/>
      <c r="AC351" s="220"/>
      <c r="AD351" s="220"/>
      <c r="AE351" s="220"/>
      <c r="AF351" s="220"/>
      <c r="AG351" s="220"/>
      <c r="AH351" s="220"/>
      <c r="AJ351" s="219"/>
      <c r="AK351" s="220"/>
      <c r="AL351" s="220"/>
      <c r="AM351" s="220"/>
      <c r="AN351" s="220"/>
      <c r="AO351" s="220"/>
      <c r="AP351" s="220"/>
      <c r="AQ351" s="220"/>
      <c r="AR351" s="220"/>
      <c r="AS351" s="220"/>
      <c r="AT351" s="220"/>
      <c r="AU351" s="220"/>
      <c r="AV351" s="220"/>
      <c r="AW351" s="220"/>
      <c r="AX351" s="220"/>
      <c r="AY351" s="220"/>
      <c r="BA351" s="219"/>
      <c r="BB351" s="220"/>
      <c r="BC351" s="220"/>
      <c r="BD351" s="220"/>
      <c r="BE351" s="220"/>
      <c r="BF351" s="220"/>
      <c r="BG351" s="220"/>
      <c r="BH351" s="220"/>
      <c r="BI351" s="220"/>
      <c r="BJ351" s="220"/>
      <c r="BK351" s="220"/>
      <c r="BL351" s="220"/>
      <c r="BM351" s="220"/>
      <c r="BN351" s="220"/>
    </row>
    <row r="352" spans="1:66" s="206" customFormat="1">
      <c r="A352" s="219"/>
      <c r="B352" s="220"/>
      <c r="C352" s="220"/>
      <c r="D352" s="220"/>
      <c r="E352" s="220"/>
      <c r="F352" s="220"/>
      <c r="G352" s="220"/>
      <c r="H352" s="220"/>
      <c r="I352" s="220"/>
      <c r="J352" s="220"/>
      <c r="K352" s="220"/>
      <c r="L352" s="220"/>
      <c r="M352" s="220"/>
      <c r="N352" s="220"/>
      <c r="O352" s="220"/>
      <c r="P352" s="220"/>
      <c r="Q352" s="220"/>
      <c r="S352" s="219"/>
      <c r="T352" s="220"/>
      <c r="U352" s="220"/>
      <c r="V352" s="220"/>
      <c r="W352" s="220"/>
      <c r="X352" s="220"/>
      <c r="Y352" s="220"/>
      <c r="Z352" s="220"/>
      <c r="AA352" s="220"/>
      <c r="AB352" s="220"/>
      <c r="AC352" s="220"/>
      <c r="AD352" s="220"/>
      <c r="AE352" s="220"/>
      <c r="AF352" s="220"/>
      <c r="AG352" s="220"/>
      <c r="AH352" s="220"/>
      <c r="AJ352" s="219"/>
      <c r="AK352" s="220"/>
      <c r="AL352" s="220"/>
      <c r="AM352" s="220"/>
      <c r="AN352" s="220"/>
      <c r="AO352" s="220"/>
      <c r="AP352" s="220"/>
      <c r="AQ352" s="220"/>
      <c r="AR352" s="220"/>
      <c r="AS352" s="220"/>
      <c r="AT352" s="220"/>
      <c r="AU352" s="220"/>
      <c r="AV352" s="220"/>
      <c r="AW352" s="220"/>
      <c r="AX352" s="220"/>
      <c r="AY352" s="220"/>
      <c r="BA352" s="219"/>
      <c r="BB352" s="220"/>
      <c r="BC352" s="220"/>
      <c r="BD352" s="220"/>
      <c r="BE352" s="220"/>
      <c r="BF352" s="220"/>
      <c r="BG352" s="220"/>
      <c r="BH352" s="220"/>
      <c r="BI352" s="220"/>
      <c r="BJ352" s="220"/>
      <c r="BK352" s="220"/>
      <c r="BL352" s="220"/>
      <c r="BM352" s="220"/>
      <c r="BN352" s="220"/>
    </row>
    <row r="353" spans="1:66" s="206" customFormat="1">
      <c r="A353" s="219"/>
      <c r="B353" s="220"/>
      <c r="C353" s="220"/>
      <c r="D353" s="220"/>
      <c r="E353" s="220"/>
      <c r="F353" s="220"/>
      <c r="G353" s="220"/>
      <c r="H353" s="220"/>
      <c r="I353" s="220"/>
      <c r="J353" s="220"/>
      <c r="K353" s="220"/>
      <c r="L353" s="220"/>
      <c r="M353" s="220"/>
      <c r="N353" s="220"/>
      <c r="O353" s="220"/>
      <c r="P353" s="220"/>
      <c r="Q353" s="220"/>
      <c r="S353" s="219"/>
      <c r="T353" s="220"/>
      <c r="U353" s="220"/>
      <c r="V353" s="220"/>
      <c r="W353" s="220"/>
      <c r="X353" s="220"/>
      <c r="Y353" s="220"/>
      <c r="Z353" s="220"/>
      <c r="AA353" s="220"/>
      <c r="AB353" s="220"/>
      <c r="AC353" s="220"/>
      <c r="AD353" s="220"/>
      <c r="AE353" s="220"/>
      <c r="AF353" s="220"/>
      <c r="AG353" s="220"/>
      <c r="AH353" s="220"/>
      <c r="AJ353" s="219"/>
      <c r="AK353" s="220"/>
      <c r="AL353" s="220"/>
      <c r="AM353" s="220"/>
      <c r="AN353" s="220"/>
      <c r="AO353" s="220"/>
      <c r="AP353" s="220"/>
      <c r="AQ353" s="220"/>
      <c r="AR353" s="220"/>
      <c r="AS353" s="220"/>
      <c r="AT353" s="220"/>
      <c r="AU353" s="220"/>
      <c r="AV353" s="220"/>
      <c r="AW353" s="220"/>
      <c r="AX353" s="220"/>
      <c r="AY353" s="220"/>
      <c r="BA353" s="219"/>
      <c r="BB353" s="220"/>
      <c r="BC353" s="220"/>
      <c r="BD353" s="220"/>
      <c r="BE353" s="220"/>
      <c r="BF353" s="220"/>
      <c r="BG353" s="220"/>
      <c r="BH353" s="220"/>
      <c r="BI353" s="220"/>
      <c r="BJ353" s="220"/>
      <c r="BK353" s="220"/>
      <c r="BL353" s="220"/>
      <c r="BM353" s="220"/>
      <c r="BN353" s="220"/>
    </row>
    <row r="354" spans="1:66" s="206" customFormat="1">
      <c r="A354" s="219"/>
      <c r="B354" s="220"/>
      <c r="C354" s="220"/>
      <c r="D354" s="220"/>
      <c r="E354" s="220"/>
      <c r="F354" s="220"/>
      <c r="G354" s="220"/>
      <c r="H354" s="220"/>
      <c r="I354" s="220"/>
      <c r="J354" s="220"/>
      <c r="K354" s="220"/>
      <c r="L354" s="220"/>
      <c r="M354" s="220"/>
      <c r="N354" s="220"/>
      <c r="O354" s="220"/>
      <c r="P354" s="220"/>
      <c r="Q354" s="220"/>
      <c r="S354" s="219"/>
      <c r="T354" s="220"/>
      <c r="U354" s="220"/>
      <c r="V354" s="220"/>
      <c r="W354" s="220"/>
      <c r="X354" s="220"/>
      <c r="Y354" s="220"/>
      <c r="Z354" s="220"/>
      <c r="AA354" s="220"/>
      <c r="AB354" s="220"/>
      <c r="AC354" s="220"/>
      <c r="AD354" s="220"/>
      <c r="AE354" s="220"/>
      <c r="AF354" s="220"/>
      <c r="AG354" s="220"/>
      <c r="AH354" s="220"/>
      <c r="AJ354" s="219"/>
      <c r="AK354" s="220"/>
      <c r="AL354" s="220"/>
      <c r="AM354" s="220"/>
      <c r="AN354" s="220"/>
      <c r="AO354" s="220"/>
      <c r="AP354" s="220"/>
      <c r="AQ354" s="220"/>
      <c r="AR354" s="220"/>
      <c r="AS354" s="220"/>
      <c r="AT354" s="220"/>
      <c r="AU354" s="220"/>
      <c r="AV354" s="220"/>
      <c r="AW354" s="220"/>
      <c r="AX354" s="220"/>
      <c r="AY354" s="220"/>
      <c r="BA354" s="219"/>
      <c r="BB354" s="220"/>
      <c r="BC354" s="220"/>
      <c r="BD354" s="220"/>
      <c r="BE354" s="220"/>
      <c r="BF354" s="220"/>
      <c r="BG354" s="220"/>
      <c r="BH354" s="220"/>
      <c r="BI354" s="220"/>
      <c r="BJ354" s="220"/>
      <c r="BK354" s="220"/>
      <c r="BL354" s="220"/>
      <c r="BM354" s="220"/>
      <c r="BN354" s="220"/>
    </row>
    <row r="355" spans="1:66" s="206" customFormat="1">
      <c r="A355" s="219"/>
      <c r="B355" s="220"/>
      <c r="C355" s="220"/>
      <c r="D355" s="220"/>
      <c r="E355" s="220"/>
      <c r="F355" s="220"/>
      <c r="G355" s="220"/>
      <c r="H355" s="220"/>
      <c r="I355" s="220"/>
      <c r="J355" s="220"/>
      <c r="K355" s="220"/>
      <c r="L355" s="220"/>
      <c r="M355" s="220"/>
      <c r="N355" s="220"/>
      <c r="O355" s="220"/>
      <c r="P355" s="220"/>
      <c r="Q355" s="220"/>
      <c r="S355" s="219"/>
      <c r="T355" s="220"/>
      <c r="U355" s="220"/>
      <c r="V355" s="220"/>
      <c r="W355" s="220"/>
      <c r="X355" s="220"/>
      <c r="Y355" s="220"/>
      <c r="Z355" s="220"/>
      <c r="AA355" s="220"/>
      <c r="AB355" s="220"/>
      <c r="AC355" s="220"/>
      <c r="AD355" s="220"/>
      <c r="AE355" s="220"/>
      <c r="AF355" s="220"/>
      <c r="AG355" s="220"/>
      <c r="AH355" s="220"/>
      <c r="AJ355" s="219"/>
      <c r="AK355" s="220"/>
      <c r="AL355" s="220"/>
      <c r="AM355" s="220"/>
      <c r="AN355" s="220"/>
      <c r="AO355" s="220"/>
      <c r="AP355" s="220"/>
      <c r="AQ355" s="220"/>
      <c r="AR355" s="220"/>
      <c r="AS355" s="220"/>
      <c r="AT355" s="220"/>
      <c r="AU355" s="220"/>
      <c r="AV355" s="220"/>
      <c r="AW355" s="220"/>
      <c r="AX355" s="220"/>
      <c r="AY355" s="220"/>
      <c r="BA355" s="219"/>
      <c r="BB355" s="220"/>
      <c r="BC355" s="220"/>
      <c r="BD355" s="220"/>
      <c r="BE355" s="220"/>
      <c r="BF355" s="220"/>
      <c r="BG355" s="220"/>
      <c r="BH355" s="220"/>
      <c r="BI355" s="220"/>
      <c r="BJ355" s="220"/>
      <c r="BK355" s="220"/>
      <c r="BL355" s="220"/>
      <c r="BM355" s="220"/>
      <c r="BN355" s="220"/>
    </row>
    <row r="356" spans="1:66" s="206" customFormat="1">
      <c r="A356" s="219"/>
      <c r="B356" s="220"/>
      <c r="C356" s="220"/>
      <c r="D356" s="220"/>
      <c r="E356" s="220"/>
      <c r="F356" s="220"/>
      <c r="G356" s="220"/>
      <c r="H356" s="220"/>
      <c r="I356" s="220"/>
      <c r="J356" s="220"/>
      <c r="K356" s="220"/>
      <c r="L356" s="220"/>
      <c r="M356" s="220"/>
      <c r="N356" s="220"/>
      <c r="O356" s="220"/>
      <c r="P356" s="220"/>
      <c r="Q356" s="220"/>
      <c r="S356" s="219"/>
      <c r="T356" s="220"/>
      <c r="U356" s="220"/>
      <c r="V356" s="220"/>
      <c r="W356" s="220"/>
      <c r="X356" s="220"/>
      <c r="Y356" s="220"/>
      <c r="Z356" s="220"/>
      <c r="AA356" s="220"/>
      <c r="AB356" s="220"/>
      <c r="AC356" s="220"/>
      <c r="AD356" s="220"/>
      <c r="AE356" s="220"/>
      <c r="AF356" s="220"/>
      <c r="AG356" s="220"/>
      <c r="AH356" s="220"/>
      <c r="AJ356" s="219"/>
      <c r="AK356" s="220"/>
      <c r="AL356" s="220"/>
      <c r="AM356" s="220"/>
      <c r="AN356" s="220"/>
      <c r="AO356" s="220"/>
      <c r="AP356" s="220"/>
      <c r="AQ356" s="220"/>
      <c r="AR356" s="220"/>
      <c r="AS356" s="220"/>
      <c r="AT356" s="220"/>
      <c r="AU356" s="220"/>
      <c r="AV356" s="220"/>
      <c r="AW356" s="220"/>
      <c r="AX356" s="220"/>
      <c r="AY356" s="220"/>
      <c r="BA356" s="219"/>
      <c r="BB356" s="220"/>
      <c r="BC356" s="220"/>
      <c r="BD356" s="220"/>
      <c r="BE356" s="220"/>
      <c r="BF356" s="220"/>
      <c r="BG356" s="220"/>
      <c r="BH356" s="220"/>
      <c r="BI356" s="220"/>
      <c r="BJ356" s="220"/>
      <c r="BK356" s="220"/>
      <c r="BL356" s="220"/>
      <c r="BM356" s="220"/>
      <c r="BN356" s="220"/>
    </row>
    <row r="357" spans="1:66" s="206" customFormat="1">
      <c r="A357" s="219"/>
      <c r="B357" s="220"/>
      <c r="C357" s="220"/>
      <c r="D357" s="220"/>
      <c r="E357" s="220"/>
      <c r="F357" s="220"/>
      <c r="G357" s="220"/>
      <c r="H357" s="220"/>
      <c r="I357" s="220"/>
      <c r="J357" s="220"/>
      <c r="K357" s="220"/>
      <c r="L357" s="220"/>
      <c r="M357" s="220"/>
      <c r="N357" s="220"/>
      <c r="O357" s="220"/>
      <c r="P357" s="220"/>
      <c r="Q357" s="220"/>
      <c r="S357" s="219"/>
      <c r="T357" s="220"/>
      <c r="U357" s="220"/>
      <c r="V357" s="220"/>
      <c r="W357" s="220"/>
      <c r="X357" s="220"/>
      <c r="Y357" s="220"/>
      <c r="Z357" s="220"/>
      <c r="AA357" s="220"/>
      <c r="AB357" s="220"/>
      <c r="AC357" s="220"/>
      <c r="AD357" s="220"/>
      <c r="AE357" s="220"/>
      <c r="AF357" s="220"/>
      <c r="AG357" s="220"/>
      <c r="AH357" s="220"/>
      <c r="AJ357" s="219"/>
      <c r="AK357" s="220"/>
      <c r="AL357" s="220"/>
      <c r="AM357" s="220"/>
      <c r="AN357" s="220"/>
      <c r="AO357" s="220"/>
      <c r="AP357" s="220"/>
      <c r="AQ357" s="220"/>
      <c r="AR357" s="220"/>
      <c r="AS357" s="220"/>
      <c r="AT357" s="220"/>
      <c r="AU357" s="220"/>
      <c r="AV357" s="220"/>
      <c r="AW357" s="220"/>
      <c r="AX357" s="220"/>
      <c r="AY357" s="220"/>
      <c r="BA357" s="219"/>
      <c r="BB357" s="220"/>
      <c r="BC357" s="220"/>
      <c r="BD357" s="220"/>
      <c r="BE357" s="220"/>
      <c r="BF357" s="220"/>
      <c r="BG357" s="220"/>
      <c r="BH357" s="220"/>
      <c r="BI357" s="220"/>
      <c r="BJ357" s="220"/>
      <c r="BK357" s="220"/>
      <c r="BL357" s="220"/>
      <c r="BM357" s="220"/>
      <c r="BN357" s="220"/>
    </row>
    <row r="358" spans="1:66" s="206" customFormat="1">
      <c r="A358" s="219"/>
      <c r="B358" s="220"/>
      <c r="C358" s="220"/>
      <c r="D358" s="220"/>
      <c r="E358" s="220"/>
      <c r="F358" s="220"/>
      <c r="G358" s="220"/>
      <c r="H358" s="220"/>
      <c r="I358" s="220"/>
      <c r="J358" s="220"/>
      <c r="K358" s="220"/>
      <c r="L358" s="220"/>
      <c r="M358" s="220"/>
      <c r="N358" s="220"/>
      <c r="O358" s="220"/>
      <c r="P358" s="220"/>
      <c r="Q358" s="220"/>
      <c r="S358" s="219"/>
      <c r="T358" s="220"/>
      <c r="U358" s="220"/>
      <c r="V358" s="220"/>
      <c r="W358" s="220"/>
      <c r="X358" s="220"/>
      <c r="Y358" s="220"/>
      <c r="Z358" s="220"/>
      <c r="AA358" s="220"/>
      <c r="AB358" s="220"/>
      <c r="AC358" s="220"/>
      <c r="AD358" s="220"/>
      <c r="AE358" s="220"/>
      <c r="AF358" s="220"/>
      <c r="AG358" s="220"/>
      <c r="AH358" s="220"/>
      <c r="AJ358" s="219"/>
      <c r="AK358" s="220"/>
      <c r="AL358" s="220"/>
      <c r="AM358" s="220"/>
      <c r="AN358" s="220"/>
      <c r="AO358" s="220"/>
      <c r="AP358" s="220"/>
      <c r="AQ358" s="220"/>
      <c r="AR358" s="220"/>
      <c r="AS358" s="220"/>
      <c r="AT358" s="220"/>
      <c r="AU358" s="220"/>
      <c r="AV358" s="220"/>
      <c r="AW358" s="220"/>
      <c r="AX358" s="220"/>
      <c r="AY358" s="220"/>
      <c r="BA358" s="219"/>
      <c r="BB358" s="220"/>
      <c r="BC358" s="220"/>
      <c r="BD358" s="220"/>
      <c r="BE358" s="220"/>
      <c r="BF358" s="220"/>
      <c r="BG358" s="220"/>
      <c r="BH358" s="220"/>
      <c r="BI358" s="220"/>
      <c r="BJ358" s="220"/>
      <c r="BK358" s="220"/>
      <c r="BL358" s="220"/>
      <c r="BM358" s="220"/>
      <c r="BN358" s="220"/>
    </row>
    <row r="359" spans="1:66" s="206" customFormat="1">
      <c r="A359" s="219"/>
      <c r="B359" s="220"/>
      <c r="C359" s="220"/>
      <c r="D359" s="220"/>
      <c r="E359" s="220"/>
      <c r="F359" s="220"/>
      <c r="G359" s="220"/>
      <c r="H359" s="220"/>
      <c r="I359" s="220"/>
      <c r="J359" s="220"/>
      <c r="K359" s="220"/>
      <c r="L359" s="220"/>
      <c r="M359" s="220"/>
      <c r="N359" s="220"/>
      <c r="O359" s="220"/>
      <c r="P359" s="220"/>
      <c r="Q359" s="220"/>
      <c r="S359" s="219"/>
      <c r="T359" s="220"/>
      <c r="U359" s="220"/>
      <c r="V359" s="220"/>
      <c r="W359" s="220"/>
      <c r="X359" s="220"/>
      <c r="Y359" s="220"/>
      <c r="Z359" s="220"/>
      <c r="AA359" s="220"/>
      <c r="AB359" s="220"/>
      <c r="AC359" s="220"/>
      <c r="AD359" s="220"/>
      <c r="AE359" s="220"/>
      <c r="AF359" s="220"/>
      <c r="AG359" s="220"/>
      <c r="AH359" s="220"/>
      <c r="AJ359" s="219"/>
      <c r="AK359" s="220"/>
      <c r="AL359" s="220"/>
      <c r="AM359" s="220"/>
      <c r="AN359" s="220"/>
      <c r="AO359" s="220"/>
      <c r="AP359" s="220"/>
      <c r="AQ359" s="220"/>
      <c r="AR359" s="220"/>
      <c r="AS359" s="220"/>
      <c r="AT359" s="220"/>
      <c r="AU359" s="220"/>
      <c r="AV359" s="220"/>
      <c r="AW359" s="220"/>
      <c r="AX359" s="220"/>
      <c r="AY359" s="220"/>
      <c r="BA359" s="219"/>
      <c r="BB359" s="220"/>
      <c r="BC359" s="220"/>
      <c r="BD359" s="220"/>
      <c r="BE359" s="220"/>
      <c r="BF359" s="220"/>
      <c r="BG359" s="220"/>
      <c r="BH359" s="220"/>
      <c r="BI359" s="220"/>
      <c r="BJ359" s="220"/>
      <c r="BK359" s="220"/>
      <c r="BL359" s="220"/>
      <c r="BM359" s="220"/>
      <c r="BN359" s="220"/>
    </row>
    <row r="360" spans="1:66" s="206" customFormat="1">
      <c r="A360" s="219"/>
      <c r="B360" s="220"/>
      <c r="C360" s="220"/>
      <c r="D360" s="220"/>
      <c r="E360" s="220"/>
      <c r="F360" s="220"/>
      <c r="G360" s="220"/>
      <c r="H360" s="220"/>
      <c r="I360" s="220"/>
      <c r="J360" s="220"/>
      <c r="K360" s="220"/>
      <c r="L360" s="220"/>
      <c r="M360" s="220"/>
      <c r="N360" s="220"/>
      <c r="O360" s="220"/>
      <c r="P360" s="220"/>
      <c r="Q360" s="220"/>
      <c r="S360" s="219"/>
      <c r="T360" s="220"/>
      <c r="U360" s="220"/>
      <c r="V360" s="220"/>
      <c r="W360" s="220"/>
      <c r="X360" s="220"/>
      <c r="Y360" s="220"/>
      <c r="Z360" s="220"/>
      <c r="AA360" s="220"/>
      <c r="AB360" s="220"/>
      <c r="AC360" s="220"/>
      <c r="AD360" s="220"/>
      <c r="AE360" s="220"/>
      <c r="AF360" s="220"/>
      <c r="AG360" s="220"/>
      <c r="AH360" s="220"/>
      <c r="AJ360" s="219"/>
      <c r="AK360" s="220"/>
      <c r="AL360" s="220"/>
      <c r="AM360" s="220"/>
      <c r="AN360" s="220"/>
      <c r="AO360" s="220"/>
      <c r="AP360" s="220"/>
      <c r="AQ360" s="220"/>
      <c r="AR360" s="220"/>
      <c r="AS360" s="220"/>
      <c r="AT360" s="220"/>
      <c r="AU360" s="220"/>
      <c r="AV360" s="220"/>
      <c r="AW360" s="220"/>
      <c r="AX360" s="220"/>
      <c r="AY360" s="220"/>
      <c r="BA360" s="219"/>
      <c r="BB360" s="220"/>
      <c r="BC360" s="220"/>
      <c r="BD360" s="220"/>
      <c r="BE360" s="220"/>
      <c r="BF360" s="220"/>
      <c r="BG360" s="220"/>
      <c r="BH360" s="220"/>
      <c r="BI360" s="220"/>
      <c r="BJ360" s="220"/>
      <c r="BK360" s="220"/>
      <c r="BL360" s="220"/>
      <c r="BM360" s="220"/>
      <c r="BN360" s="220"/>
    </row>
    <row r="361" spans="1:66" s="206" customFormat="1">
      <c r="A361" s="219"/>
      <c r="B361" s="220"/>
      <c r="C361" s="220"/>
      <c r="D361" s="220"/>
      <c r="E361" s="220"/>
      <c r="F361" s="220"/>
      <c r="G361" s="220"/>
      <c r="H361" s="220"/>
      <c r="I361" s="220"/>
      <c r="J361" s="220"/>
      <c r="K361" s="220"/>
      <c r="L361" s="220"/>
      <c r="M361" s="220"/>
      <c r="N361" s="220"/>
      <c r="O361" s="220"/>
      <c r="P361" s="220"/>
      <c r="Q361" s="220"/>
      <c r="S361" s="219"/>
      <c r="T361" s="220"/>
      <c r="U361" s="220"/>
      <c r="V361" s="220"/>
      <c r="W361" s="220"/>
      <c r="X361" s="220"/>
      <c r="Y361" s="220"/>
      <c r="Z361" s="220"/>
      <c r="AA361" s="220"/>
      <c r="AB361" s="220"/>
      <c r="AC361" s="220"/>
      <c r="AD361" s="220"/>
      <c r="AE361" s="220"/>
      <c r="AF361" s="220"/>
      <c r="AG361" s="220"/>
      <c r="AH361" s="220"/>
      <c r="AJ361" s="219"/>
      <c r="AK361" s="220"/>
      <c r="AL361" s="220"/>
      <c r="AM361" s="220"/>
      <c r="AN361" s="220"/>
      <c r="AO361" s="220"/>
      <c r="AP361" s="220"/>
      <c r="AQ361" s="220"/>
      <c r="AR361" s="220"/>
      <c r="AS361" s="220"/>
      <c r="AT361" s="220"/>
      <c r="AU361" s="220"/>
      <c r="AV361" s="220"/>
      <c r="AW361" s="220"/>
      <c r="AX361" s="220"/>
      <c r="AY361" s="220"/>
      <c r="BA361" s="219"/>
      <c r="BB361" s="220"/>
      <c r="BC361" s="220"/>
      <c r="BD361" s="220"/>
      <c r="BE361" s="220"/>
      <c r="BF361" s="220"/>
      <c r="BG361" s="220"/>
      <c r="BH361" s="220"/>
      <c r="BI361" s="220"/>
      <c r="BJ361" s="220"/>
      <c r="BK361" s="220"/>
      <c r="BL361" s="220"/>
      <c r="BM361" s="220"/>
      <c r="BN361" s="220"/>
    </row>
    <row r="362" spans="1:66" s="206" customFormat="1">
      <c r="A362" s="219"/>
      <c r="B362" s="220"/>
      <c r="C362" s="220"/>
      <c r="D362" s="220"/>
      <c r="E362" s="220"/>
      <c r="F362" s="220"/>
      <c r="G362" s="220"/>
      <c r="H362" s="220"/>
      <c r="I362" s="220"/>
      <c r="J362" s="220"/>
      <c r="K362" s="220"/>
      <c r="L362" s="220"/>
      <c r="M362" s="220"/>
      <c r="N362" s="220"/>
      <c r="O362" s="220"/>
      <c r="P362" s="220"/>
      <c r="Q362" s="220"/>
      <c r="S362" s="219"/>
      <c r="T362" s="220"/>
      <c r="U362" s="220"/>
      <c r="V362" s="220"/>
      <c r="W362" s="220"/>
      <c r="X362" s="220"/>
      <c r="Y362" s="220"/>
      <c r="Z362" s="220"/>
      <c r="AA362" s="220"/>
      <c r="AB362" s="220"/>
      <c r="AC362" s="220"/>
      <c r="AD362" s="220"/>
      <c r="AE362" s="220"/>
      <c r="AF362" s="220"/>
      <c r="AG362" s="220"/>
      <c r="AH362" s="220"/>
      <c r="AJ362" s="219"/>
      <c r="AK362" s="220"/>
      <c r="AL362" s="220"/>
      <c r="AM362" s="220"/>
      <c r="AN362" s="220"/>
      <c r="AO362" s="220"/>
      <c r="AP362" s="220"/>
      <c r="AQ362" s="220"/>
      <c r="AR362" s="220"/>
      <c r="AS362" s="220"/>
      <c r="AT362" s="220"/>
      <c r="AU362" s="220"/>
      <c r="AV362" s="220"/>
      <c r="AW362" s="220"/>
      <c r="AX362" s="220"/>
      <c r="AY362" s="220"/>
      <c r="BA362" s="219"/>
      <c r="BB362" s="220"/>
      <c r="BC362" s="220"/>
      <c r="BD362" s="220"/>
      <c r="BE362" s="220"/>
      <c r="BF362" s="220"/>
      <c r="BG362" s="220"/>
      <c r="BH362" s="220"/>
      <c r="BI362" s="220"/>
      <c r="BJ362" s="220"/>
      <c r="BK362" s="220"/>
      <c r="BL362" s="220"/>
      <c r="BM362" s="220"/>
      <c r="BN362" s="220"/>
    </row>
    <row r="363" spans="1:66" s="206" customFormat="1">
      <c r="A363" s="219"/>
      <c r="B363" s="220"/>
      <c r="C363" s="220"/>
      <c r="D363" s="220"/>
      <c r="E363" s="220"/>
      <c r="F363" s="220"/>
      <c r="G363" s="220"/>
      <c r="H363" s="220"/>
      <c r="I363" s="220"/>
      <c r="J363" s="220"/>
      <c r="K363" s="220"/>
      <c r="L363" s="220"/>
      <c r="M363" s="220"/>
      <c r="N363" s="220"/>
      <c r="O363" s="220"/>
      <c r="P363" s="220"/>
      <c r="Q363" s="220"/>
      <c r="S363" s="219"/>
      <c r="T363" s="220"/>
      <c r="U363" s="220"/>
      <c r="V363" s="220"/>
      <c r="W363" s="220"/>
      <c r="X363" s="220"/>
      <c r="Y363" s="220"/>
      <c r="Z363" s="220"/>
      <c r="AA363" s="220"/>
      <c r="AB363" s="220"/>
      <c r="AC363" s="220"/>
      <c r="AD363" s="220"/>
      <c r="AE363" s="220"/>
      <c r="AF363" s="220"/>
      <c r="AG363" s="220"/>
      <c r="AH363" s="220"/>
      <c r="AJ363" s="219"/>
      <c r="AK363" s="220"/>
      <c r="AL363" s="220"/>
      <c r="AM363" s="220"/>
      <c r="AN363" s="220"/>
      <c r="AO363" s="220"/>
      <c r="AP363" s="220"/>
      <c r="AQ363" s="220"/>
      <c r="AR363" s="220"/>
      <c r="AS363" s="220"/>
      <c r="AT363" s="220"/>
      <c r="AU363" s="220"/>
      <c r="AV363" s="220"/>
      <c r="AW363" s="220"/>
      <c r="AX363" s="220"/>
      <c r="AY363" s="220"/>
      <c r="BA363" s="219"/>
      <c r="BB363" s="220"/>
      <c r="BC363" s="220"/>
      <c r="BD363" s="220"/>
      <c r="BE363" s="220"/>
      <c r="BF363" s="220"/>
      <c r="BG363" s="220"/>
      <c r="BH363" s="220"/>
      <c r="BI363" s="220"/>
      <c r="BJ363" s="220"/>
      <c r="BK363" s="220"/>
      <c r="BL363" s="220"/>
      <c r="BM363" s="220"/>
      <c r="BN363" s="220"/>
    </row>
    <row r="364" spans="1:66" s="206" customFormat="1">
      <c r="A364" s="219"/>
      <c r="B364" s="220"/>
      <c r="C364" s="220"/>
      <c r="D364" s="220"/>
      <c r="E364" s="220"/>
      <c r="F364" s="220"/>
      <c r="G364" s="220"/>
      <c r="H364" s="220"/>
      <c r="I364" s="220"/>
      <c r="J364" s="220"/>
      <c r="K364" s="220"/>
      <c r="L364" s="220"/>
      <c r="M364" s="220"/>
      <c r="N364" s="220"/>
      <c r="O364" s="220"/>
      <c r="P364" s="220"/>
      <c r="Q364" s="220"/>
      <c r="S364" s="219"/>
      <c r="T364" s="220"/>
      <c r="U364" s="220"/>
      <c r="V364" s="220"/>
      <c r="W364" s="220"/>
      <c r="X364" s="220"/>
      <c r="Y364" s="220"/>
      <c r="Z364" s="220"/>
      <c r="AA364" s="220"/>
      <c r="AB364" s="220"/>
      <c r="AC364" s="220"/>
      <c r="AD364" s="220"/>
      <c r="AE364" s="220"/>
      <c r="AF364" s="220"/>
      <c r="AG364" s="220"/>
      <c r="AH364" s="220"/>
      <c r="AJ364" s="219"/>
      <c r="AK364" s="220"/>
      <c r="AL364" s="220"/>
      <c r="AM364" s="220"/>
      <c r="AN364" s="220"/>
      <c r="AO364" s="220"/>
      <c r="AP364" s="220"/>
      <c r="AQ364" s="220"/>
      <c r="AR364" s="220"/>
      <c r="AS364" s="220"/>
      <c r="AT364" s="220"/>
      <c r="AU364" s="220"/>
      <c r="AV364" s="220"/>
      <c r="AW364" s="220"/>
      <c r="AX364" s="220"/>
      <c r="AY364" s="220"/>
      <c r="BA364" s="219"/>
      <c r="BB364" s="220"/>
      <c r="BC364" s="220"/>
      <c r="BD364" s="220"/>
      <c r="BE364" s="220"/>
      <c r="BF364" s="220"/>
      <c r="BG364" s="220"/>
      <c r="BH364" s="220"/>
      <c r="BI364" s="220"/>
      <c r="BJ364" s="220"/>
      <c r="BK364" s="220"/>
      <c r="BL364" s="220"/>
      <c r="BM364" s="220"/>
      <c r="BN364" s="220"/>
    </row>
    <row r="365" spans="1:66" s="206" customFormat="1">
      <c r="A365" s="219"/>
      <c r="B365" s="220"/>
      <c r="C365" s="220"/>
      <c r="D365" s="220"/>
      <c r="E365" s="220"/>
      <c r="F365" s="220"/>
      <c r="G365" s="220"/>
      <c r="H365" s="220"/>
      <c r="I365" s="220"/>
      <c r="J365" s="220"/>
      <c r="K365" s="220"/>
      <c r="L365" s="220"/>
      <c r="M365" s="220"/>
      <c r="N365" s="220"/>
      <c r="O365" s="220"/>
      <c r="P365" s="220"/>
      <c r="Q365" s="220"/>
      <c r="S365" s="219"/>
      <c r="T365" s="220"/>
      <c r="U365" s="220"/>
      <c r="V365" s="220"/>
      <c r="W365" s="220"/>
      <c r="X365" s="220"/>
      <c r="Y365" s="220"/>
      <c r="Z365" s="220"/>
      <c r="AA365" s="220"/>
      <c r="AB365" s="220"/>
      <c r="AC365" s="220"/>
      <c r="AD365" s="220"/>
      <c r="AE365" s="220"/>
      <c r="AF365" s="220"/>
      <c r="AG365" s="220"/>
      <c r="AH365" s="220"/>
      <c r="AJ365" s="219"/>
      <c r="AK365" s="220"/>
      <c r="AL365" s="220"/>
      <c r="AM365" s="220"/>
      <c r="AN365" s="220"/>
      <c r="AO365" s="220"/>
      <c r="AP365" s="220"/>
      <c r="AQ365" s="220"/>
      <c r="AR365" s="220"/>
      <c r="AS365" s="220"/>
      <c r="AT365" s="220"/>
      <c r="AU365" s="220"/>
      <c r="AV365" s="220"/>
      <c r="AW365" s="220"/>
      <c r="AX365" s="220"/>
      <c r="AY365" s="220"/>
      <c r="BA365" s="219"/>
      <c r="BB365" s="220"/>
      <c r="BC365" s="220"/>
      <c r="BD365" s="220"/>
      <c r="BE365" s="220"/>
      <c r="BF365" s="220"/>
      <c r="BG365" s="220"/>
      <c r="BH365" s="220"/>
      <c r="BI365" s="220"/>
      <c r="BJ365" s="220"/>
      <c r="BK365" s="220"/>
      <c r="BL365" s="220"/>
      <c r="BM365" s="220"/>
      <c r="BN365" s="220"/>
    </row>
    <row r="366" spans="1:66" s="206" customFormat="1">
      <c r="A366" s="219"/>
      <c r="B366" s="220"/>
      <c r="C366" s="220"/>
      <c r="D366" s="220"/>
      <c r="E366" s="220"/>
      <c r="F366" s="220"/>
      <c r="G366" s="220"/>
      <c r="H366" s="220"/>
      <c r="I366" s="220"/>
      <c r="J366" s="220"/>
      <c r="K366" s="220"/>
      <c r="L366" s="220"/>
      <c r="M366" s="220"/>
      <c r="N366" s="220"/>
      <c r="O366" s="220"/>
      <c r="P366" s="220"/>
      <c r="Q366" s="220"/>
      <c r="S366" s="219"/>
      <c r="T366" s="220"/>
      <c r="U366" s="220"/>
      <c r="V366" s="220"/>
      <c r="W366" s="220"/>
      <c r="X366" s="220"/>
      <c r="Y366" s="220"/>
      <c r="Z366" s="220"/>
      <c r="AA366" s="220"/>
      <c r="AB366" s="220"/>
      <c r="AC366" s="220"/>
      <c r="AD366" s="220"/>
      <c r="AE366" s="220"/>
      <c r="AF366" s="220"/>
      <c r="AG366" s="220"/>
      <c r="AH366" s="220"/>
      <c r="AJ366" s="219"/>
      <c r="AK366" s="220"/>
      <c r="AL366" s="220"/>
      <c r="AM366" s="220"/>
      <c r="AN366" s="220"/>
      <c r="AO366" s="220"/>
      <c r="AP366" s="220"/>
      <c r="AQ366" s="220"/>
      <c r="AR366" s="220"/>
      <c r="AS366" s="220"/>
      <c r="AT366" s="220"/>
      <c r="AU366" s="220"/>
      <c r="AV366" s="220"/>
      <c r="AW366" s="220"/>
      <c r="AX366" s="220"/>
      <c r="AY366" s="220"/>
      <c r="BA366" s="219"/>
      <c r="BB366" s="220"/>
      <c r="BC366" s="220"/>
      <c r="BD366" s="220"/>
      <c r="BE366" s="220"/>
      <c r="BF366" s="220"/>
      <c r="BG366" s="220"/>
      <c r="BH366" s="220"/>
      <c r="BI366" s="220"/>
      <c r="BJ366" s="220"/>
      <c r="BK366" s="220"/>
      <c r="BL366" s="220"/>
      <c r="BM366" s="220"/>
      <c r="BN366" s="220"/>
    </row>
    <row r="367" spans="1:66" s="206" customFormat="1">
      <c r="A367" s="219"/>
      <c r="B367" s="220"/>
      <c r="C367" s="220"/>
      <c r="D367" s="220"/>
      <c r="E367" s="220"/>
      <c r="F367" s="220"/>
      <c r="G367" s="220"/>
      <c r="H367" s="220"/>
      <c r="I367" s="220"/>
      <c r="J367" s="220"/>
      <c r="K367" s="220"/>
      <c r="L367" s="220"/>
      <c r="M367" s="220"/>
      <c r="N367" s="220"/>
      <c r="O367" s="220"/>
      <c r="P367" s="220"/>
      <c r="Q367" s="220"/>
      <c r="S367" s="219"/>
      <c r="T367" s="220"/>
      <c r="U367" s="220"/>
      <c r="V367" s="220"/>
      <c r="W367" s="220"/>
      <c r="X367" s="220"/>
      <c r="Y367" s="220"/>
      <c r="Z367" s="220"/>
      <c r="AA367" s="220"/>
      <c r="AB367" s="220"/>
      <c r="AC367" s="220"/>
      <c r="AD367" s="220"/>
      <c r="AE367" s="220"/>
      <c r="AF367" s="220"/>
      <c r="AG367" s="220"/>
      <c r="AH367" s="220"/>
      <c r="AJ367" s="219"/>
      <c r="AK367" s="220"/>
      <c r="AL367" s="220"/>
      <c r="AM367" s="220"/>
      <c r="AN367" s="220"/>
      <c r="AO367" s="220"/>
      <c r="AP367" s="220"/>
      <c r="AQ367" s="220"/>
      <c r="AR367" s="220"/>
      <c r="AS367" s="220"/>
      <c r="AT367" s="220"/>
      <c r="AU367" s="220"/>
      <c r="AV367" s="220"/>
      <c r="AW367" s="220"/>
      <c r="AX367" s="220"/>
      <c r="AY367" s="220"/>
      <c r="BA367" s="219"/>
      <c r="BB367" s="220"/>
      <c r="BC367" s="220"/>
      <c r="BD367" s="220"/>
      <c r="BE367" s="220"/>
      <c r="BF367" s="220"/>
      <c r="BG367" s="220"/>
      <c r="BH367" s="220"/>
      <c r="BI367" s="220"/>
      <c r="BJ367" s="220"/>
      <c r="BK367" s="220"/>
      <c r="BL367" s="220"/>
      <c r="BM367" s="220"/>
      <c r="BN367" s="220"/>
    </row>
    <row r="368" spans="1:66" s="206" customFormat="1">
      <c r="A368" s="219"/>
      <c r="B368" s="220"/>
      <c r="C368" s="220"/>
      <c r="D368" s="220"/>
      <c r="E368" s="220"/>
      <c r="F368" s="220"/>
      <c r="G368" s="220"/>
      <c r="H368" s="220"/>
      <c r="I368" s="220"/>
      <c r="J368" s="220"/>
      <c r="K368" s="220"/>
      <c r="L368" s="220"/>
      <c r="M368" s="220"/>
      <c r="N368" s="220"/>
      <c r="O368" s="220"/>
      <c r="P368" s="220"/>
      <c r="Q368" s="220"/>
      <c r="S368" s="219"/>
      <c r="T368" s="220"/>
      <c r="U368" s="220"/>
      <c r="V368" s="220"/>
      <c r="W368" s="220"/>
      <c r="X368" s="220"/>
      <c r="Y368" s="220"/>
      <c r="Z368" s="220"/>
      <c r="AA368" s="220"/>
      <c r="AB368" s="220"/>
      <c r="AC368" s="220"/>
      <c r="AD368" s="220"/>
      <c r="AE368" s="220"/>
      <c r="AF368" s="220"/>
      <c r="AG368" s="220"/>
      <c r="AH368" s="220"/>
      <c r="AJ368" s="219"/>
      <c r="AK368" s="220"/>
      <c r="AL368" s="220"/>
      <c r="AM368" s="220"/>
      <c r="AN368" s="220"/>
      <c r="AO368" s="220"/>
      <c r="AP368" s="220"/>
      <c r="AQ368" s="220"/>
      <c r="AR368" s="220"/>
      <c r="AS368" s="220"/>
      <c r="AT368" s="220"/>
      <c r="AU368" s="220"/>
      <c r="AV368" s="220"/>
      <c r="AW368" s="220"/>
      <c r="AX368" s="220"/>
      <c r="AY368" s="220"/>
      <c r="BA368" s="219"/>
      <c r="BB368" s="220"/>
      <c r="BC368" s="220"/>
      <c r="BD368" s="220"/>
      <c r="BE368" s="220"/>
      <c r="BF368" s="220"/>
      <c r="BG368" s="220"/>
      <c r="BH368" s="220"/>
      <c r="BI368" s="220"/>
      <c r="BJ368" s="220"/>
      <c r="BK368" s="220"/>
      <c r="BL368" s="220"/>
      <c r="BM368" s="220"/>
      <c r="BN368" s="220"/>
    </row>
    <row r="369" spans="1:66" s="206" customFormat="1">
      <c r="A369" s="219"/>
      <c r="B369" s="220"/>
      <c r="C369" s="220"/>
      <c r="D369" s="220"/>
      <c r="E369" s="220"/>
      <c r="F369" s="220"/>
      <c r="G369" s="220"/>
      <c r="H369" s="220"/>
      <c r="I369" s="220"/>
      <c r="J369" s="220"/>
      <c r="K369" s="220"/>
      <c r="L369" s="220"/>
      <c r="M369" s="220"/>
      <c r="N369" s="220"/>
      <c r="O369" s="220"/>
      <c r="P369" s="220"/>
      <c r="Q369" s="220"/>
      <c r="S369" s="219"/>
      <c r="T369" s="220"/>
      <c r="U369" s="220"/>
      <c r="V369" s="220"/>
      <c r="W369" s="220"/>
      <c r="X369" s="220"/>
      <c r="Y369" s="220"/>
      <c r="Z369" s="220"/>
      <c r="AA369" s="220"/>
      <c r="AB369" s="220"/>
      <c r="AC369" s="220"/>
      <c r="AD369" s="220"/>
      <c r="AE369" s="220"/>
      <c r="AF369" s="220"/>
      <c r="AG369" s="220"/>
      <c r="AH369" s="220"/>
      <c r="AJ369" s="219"/>
      <c r="AK369" s="220"/>
      <c r="AL369" s="220"/>
      <c r="AM369" s="220"/>
      <c r="AN369" s="220"/>
      <c r="AO369" s="220"/>
      <c r="AP369" s="220"/>
      <c r="AQ369" s="220"/>
      <c r="AR369" s="220"/>
      <c r="AS369" s="220"/>
      <c r="AT369" s="220"/>
      <c r="AU369" s="220"/>
      <c r="AV369" s="220"/>
      <c r="AW369" s="220"/>
      <c r="AX369" s="220"/>
      <c r="AY369" s="220"/>
      <c r="BA369" s="219"/>
      <c r="BB369" s="220"/>
      <c r="BC369" s="220"/>
      <c r="BD369" s="220"/>
      <c r="BE369" s="220"/>
      <c r="BF369" s="220"/>
      <c r="BG369" s="220"/>
      <c r="BH369" s="220"/>
      <c r="BI369" s="220"/>
      <c r="BJ369" s="220"/>
      <c r="BK369" s="220"/>
      <c r="BL369" s="220"/>
      <c r="BM369" s="220"/>
      <c r="BN369" s="220"/>
    </row>
    <row r="370" spans="1:66" s="206" customFormat="1">
      <c r="A370" s="219"/>
      <c r="B370" s="220"/>
      <c r="C370" s="220"/>
      <c r="D370" s="220"/>
      <c r="E370" s="220"/>
      <c r="F370" s="220"/>
      <c r="G370" s="220"/>
      <c r="H370" s="220"/>
      <c r="I370" s="220"/>
      <c r="J370" s="220"/>
      <c r="K370" s="220"/>
      <c r="L370" s="220"/>
      <c r="M370" s="220"/>
      <c r="N370" s="220"/>
      <c r="O370" s="220"/>
      <c r="P370" s="220"/>
      <c r="Q370" s="220"/>
      <c r="S370" s="219"/>
      <c r="T370" s="220"/>
      <c r="U370" s="220"/>
      <c r="V370" s="220"/>
      <c r="W370" s="220"/>
      <c r="X370" s="220"/>
      <c r="Y370" s="220"/>
      <c r="Z370" s="220"/>
      <c r="AA370" s="220"/>
      <c r="AB370" s="220"/>
      <c r="AC370" s="220"/>
      <c r="AD370" s="220"/>
      <c r="AE370" s="220"/>
      <c r="AF370" s="220"/>
      <c r="AG370" s="220"/>
      <c r="AH370" s="220"/>
      <c r="AJ370" s="219"/>
      <c r="AK370" s="220"/>
      <c r="AL370" s="220"/>
      <c r="AM370" s="220"/>
      <c r="AN370" s="220"/>
      <c r="AO370" s="220"/>
      <c r="AP370" s="220"/>
      <c r="AQ370" s="220"/>
      <c r="AR370" s="220"/>
      <c r="AS370" s="220"/>
      <c r="AT370" s="220"/>
      <c r="AU370" s="220"/>
      <c r="AV370" s="220"/>
      <c r="AW370" s="220"/>
      <c r="AX370" s="220"/>
      <c r="AY370" s="220"/>
      <c r="BA370" s="219"/>
      <c r="BB370" s="220"/>
      <c r="BC370" s="220"/>
      <c r="BD370" s="220"/>
      <c r="BE370" s="220"/>
      <c r="BF370" s="220"/>
      <c r="BG370" s="220"/>
      <c r="BH370" s="220"/>
      <c r="BI370" s="220"/>
      <c r="BJ370" s="220"/>
      <c r="BK370" s="220"/>
      <c r="BL370" s="220"/>
      <c r="BM370" s="220"/>
      <c r="BN370" s="220"/>
    </row>
    <row r="371" spans="1:66" s="206" customFormat="1">
      <c r="A371" s="219"/>
      <c r="B371" s="220"/>
      <c r="C371" s="220"/>
      <c r="D371" s="220"/>
      <c r="E371" s="220"/>
      <c r="F371" s="220"/>
      <c r="G371" s="220"/>
      <c r="H371" s="220"/>
      <c r="I371" s="220"/>
      <c r="J371" s="220"/>
      <c r="K371" s="220"/>
      <c r="L371" s="220"/>
      <c r="M371" s="220"/>
      <c r="N371" s="220"/>
      <c r="O371" s="220"/>
      <c r="P371" s="220"/>
      <c r="Q371" s="220"/>
      <c r="S371" s="219"/>
      <c r="T371" s="220"/>
      <c r="U371" s="220"/>
      <c r="V371" s="220"/>
      <c r="W371" s="220"/>
      <c r="X371" s="220"/>
      <c r="Y371" s="220"/>
      <c r="Z371" s="220"/>
      <c r="AA371" s="220"/>
      <c r="AB371" s="220"/>
      <c r="AC371" s="220"/>
      <c r="AD371" s="220"/>
      <c r="AE371" s="220"/>
      <c r="AF371" s="220"/>
      <c r="AG371" s="220"/>
      <c r="AH371" s="220"/>
      <c r="AJ371" s="219"/>
      <c r="AK371" s="220"/>
      <c r="AL371" s="220"/>
      <c r="AM371" s="220"/>
      <c r="AN371" s="220"/>
      <c r="AO371" s="220"/>
      <c r="AP371" s="220"/>
      <c r="AQ371" s="220"/>
      <c r="AR371" s="220"/>
      <c r="AS371" s="220"/>
      <c r="AT371" s="220"/>
      <c r="AU371" s="220"/>
      <c r="AV371" s="220"/>
      <c r="AW371" s="220"/>
      <c r="AX371" s="220"/>
      <c r="AY371" s="220"/>
      <c r="BA371" s="219"/>
      <c r="BB371" s="220"/>
      <c r="BC371" s="220"/>
      <c r="BD371" s="220"/>
      <c r="BE371" s="220"/>
      <c r="BF371" s="220"/>
      <c r="BG371" s="220"/>
      <c r="BH371" s="220"/>
      <c r="BI371" s="220"/>
      <c r="BJ371" s="220"/>
      <c r="BK371" s="220"/>
      <c r="BL371" s="220"/>
      <c r="BM371" s="220"/>
      <c r="BN371" s="220"/>
    </row>
    <row r="372" spans="1:66" s="206" customFormat="1">
      <c r="A372" s="219"/>
      <c r="B372" s="220"/>
      <c r="C372" s="220"/>
      <c r="D372" s="220"/>
      <c r="E372" s="220"/>
      <c r="F372" s="220"/>
      <c r="G372" s="220"/>
      <c r="H372" s="220"/>
      <c r="I372" s="220"/>
      <c r="J372" s="220"/>
      <c r="K372" s="220"/>
      <c r="L372" s="220"/>
      <c r="M372" s="220"/>
      <c r="N372" s="220"/>
      <c r="O372" s="220"/>
      <c r="P372" s="220"/>
      <c r="Q372" s="220"/>
      <c r="S372" s="219"/>
      <c r="T372" s="220"/>
      <c r="U372" s="220"/>
      <c r="V372" s="220"/>
      <c r="W372" s="220"/>
      <c r="X372" s="220"/>
      <c r="Y372" s="220"/>
      <c r="Z372" s="220"/>
      <c r="AA372" s="220"/>
      <c r="AB372" s="220"/>
      <c r="AC372" s="220"/>
      <c r="AD372" s="220"/>
      <c r="AE372" s="220"/>
      <c r="AF372" s="220"/>
      <c r="AG372" s="220"/>
      <c r="AH372" s="220"/>
      <c r="AJ372" s="219"/>
      <c r="AK372" s="220"/>
      <c r="AL372" s="220"/>
      <c r="AM372" s="220"/>
      <c r="AN372" s="220"/>
      <c r="AO372" s="220"/>
      <c r="AP372" s="220"/>
      <c r="AQ372" s="220"/>
      <c r="AR372" s="220"/>
      <c r="AS372" s="220"/>
      <c r="AT372" s="220"/>
      <c r="AU372" s="220"/>
      <c r="AV372" s="220"/>
      <c r="AW372" s="220"/>
      <c r="AX372" s="220"/>
      <c r="AY372" s="220"/>
      <c r="BA372" s="219"/>
      <c r="BB372" s="220"/>
      <c r="BC372" s="220"/>
      <c r="BD372" s="220"/>
      <c r="BE372" s="220"/>
      <c r="BF372" s="220"/>
      <c r="BG372" s="220"/>
      <c r="BH372" s="220"/>
      <c r="BI372" s="220"/>
      <c r="BJ372" s="220"/>
      <c r="BK372" s="220"/>
      <c r="BL372" s="220"/>
      <c r="BM372" s="220"/>
      <c r="BN372" s="220"/>
    </row>
    <row r="373" spans="1:66" s="206" customFormat="1">
      <c r="A373" s="219"/>
      <c r="B373" s="220"/>
      <c r="C373" s="220"/>
      <c r="D373" s="220"/>
      <c r="E373" s="220"/>
      <c r="F373" s="220"/>
      <c r="G373" s="220"/>
      <c r="H373" s="220"/>
      <c r="I373" s="220"/>
      <c r="J373" s="220"/>
      <c r="K373" s="220"/>
      <c r="L373" s="220"/>
      <c r="M373" s="220"/>
      <c r="N373" s="220"/>
      <c r="O373" s="220"/>
      <c r="P373" s="220"/>
      <c r="Q373" s="220"/>
      <c r="S373" s="219"/>
      <c r="T373" s="220"/>
      <c r="U373" s="220"/>
      <c r="V373" s="220"/>
      <c r="W373" s="220"/>
      <c r="X373" s="220"/>
      <c r="Y373" s="220"/>
      <c r="Z373" s="220"/>
      <c r="AA373" s="220"/>
      <c r="AB373" s="220"/>
      <c r="AC373" s="220"/>
      <c r="AD373" s="220"/>
      <c r="AE373" s="220"/>
      <c r="AF373" s="220"/>
      <c r="AG373" s="220"/>
      <c r="AH373" s="220"/>
      <c r="AJ373" s="219"/>
      <c r="AK373" s="220"/>
      <c r="AL373" s="220"/>
      <c r="AM373" s="220"/>
      <c r="AN373" s="220"/>
      <c r="AO373" s="220"/>
      <c r="AP373" s="220"/>
      <c r="AQ373" s="220"/>
      <c r="AR373" s="220"/>
      <c r="AS373" s="220"/>
      <c r="AT373" s="220"/>
      <c r="AU373" s="220"/>
      <c r="AV373" s="220"/>
      <c r="AW373" s="220"/>
      <c r="AX373" s="220"/>
      <c r="AY373" s="220"/>
      <c r="BA373" s="219"/>
      <c r="BB373" s="220"/>
      <c r="BC373" s="220"/>
      <c r="BD373" s="220"/>
      <c r="BE373" s="220"/>
      <c r="BF373" s="220"/>
      <c r="BG373" s="220"/>
      <c r="BH373" s="220"/>
      <c r="BI373" s="220"/>
      <c r="BJ373" s="220"/>
      <c r="BK373" s="220"/>
      <c r="BL373" s="220"/>
      <c r="BM373" s="220"/>
      <c r="BN373" s="220"/>
    </row>
    <row r="374" spans="1:66" s="206" customFormat="1">
      <c r="A374" s="219"/>
      <c r="B374" s="220"/>
      <c r="C374" s="220"/>
      <c r="D374" s="220"/>
      <c r="E374" s="220"/>
      <c r="F374" s="220"/>
      <c r="G374" s="220"/>
      <c r="H374" s="220"/>
      <c r="I374" s="220"/>
      <c r="J374" s="220"/>
      <c r="K374" s="220"/>
      <c r="L374" s="220"/>
      <c r="M374" s="220"/>
      <c r="N374" s="220"/>
      <c r="O374" s="220"/>
      <c r="P374" s="220"/>
      <c r="Q374" s="220"/>
      <c r="S374" s="219"/>
      <c r="T374" s="220"/>
      <c r="U374" s="220"/>
      <c r="V374" s="220"/>
      <c r="W374" s="220"/>
      <c r="X374" s="220"/>
      <c r="Y374" s="220"/>
      <c r="Z374" s="220"/>
      <c r="AA374" s="220"/>
      <c r="AB374" s="220"/>
      <c r="AC374" s="220"/>
      <c r="AD374" s="220"/>
      <c r="AE374" s="220"/>
      <c r="AF374" s="220"/>
      <c r="AG374" s="220"/>
      <c r="AH374" s="220"/>
      <c r="AJ374" s="219"/>
      <c r="AK374" s="220"/>
      <c r="AL374" s="220"/>
      <c r="AM374" s="220"/>
      <c r="AN374" s="220"/>
      <c r="AO374" s="220"/>
      <c r="AP374" s="220"/>
      <c r="AQ374" s="220"/>
      <c r="AR374" s="220"/>
      <c r="AS374" s="220"/>
      <c r="AT374" s="220"/>
      <c r="AU374" s="220"/>
      <c r="AV374" s="220"/>
      <c r="AW374" s="220"/>
      <c r="AX374" s="220"/>
      <c r="AY374" s="220"/>
      <c r="BA374" s="219"/>
      <c r="BB374" s="220"/>
      <c r="BC374" s="220"/>
      <c r="BD374" s="220"/>
      <c r="BE374" s="220"/>
      <c r="BF374" s="220"/>
      <c r="BG374" s="220"/>
      <c r="BH374" s="220"/>
      <c r="BI374" s="220"/>
      <c r="BJ374" s="220"/>
      <c r="BK374" s="220"/>
      <c r="BL374" s="220"/>
      <c r="BM374" s="220"/>
      <c r="BN374" s="220"/>
    </row>
    <row r="375" spans="1:66" s="206" customFormat="1">
      <c r="A375" s="219"/>
      <c r="B375" s="220"/>
      <c r="C375" s="220"/>
      <c r="D375" s="220"/>
      <c r="E375" s="220"/>
      <c r="F375" s="220"/>
      <c r="G375" s="220"/>
      <c r="H375" s="220"/>
      <c r="I375" s="220"/>
      <c r="J375" s="220"/>
      <c r="K375" s="220"/>
      <c r="L375" s="220"/>
      <c r="M375" s="220"/>
      <c r="N375" s="220"/>
      <c r="O375" s="220"/>
      <c r="P375" s="220"/>
      <c r="Q375" s="220"/>
      <c r="S375" s="219"/>
      <c r="T375" s="220"/>
      <c r="U375" s="220"/>
      <c r="V375" s="220"/>
      <c r="W375" s="220"/>
      <c r="X375" s="220"/>
      <c r="Y375" s="220"/>
      <c r="Z375" s="220"/>
      <c r="AA375" s="220"/>
      <c r="AB375" s="220"/>
      <c r="AC375" s="220"/>
      <c r="AD375" s="220"/>
      <c r="AE375" s="220"/>
      <c r="AF375" s="220"/>
      <c r="AG375" s="220"/>
      <c r="AH375" s="220"/>
      <c r="AJ375" s="219"/>
      <c r="AK375" s="220"/>
      <c r="AL375" s="220"/>
      <c r="AM375" s="220"/>
      <c r="AN375" s="220"/>
      <c r="AO375" s="220"/>
      <c r="AP375" s="220"/>
      <c r="AQ375" s="220"/>
      <c r="AR375" s="220"/>
      <c r="AS375" s="220"/>
      <c r="AT375" s="220"/>
      <c r="AU375" s="220"/>
      <c r="AV375" s="220"/>
      <c r="AW375" s="220"/>
      <c r="AX375" s="220"/>
      <c r="AY375" s="220"/>
      <c r="BA375" s="219"/>
      <c r="BB375" s="220"/>
      <c r="BC375" s="220"/>
      <c r="BD375" s="220"/>
      <c r="BE375" s="220"/>
      <c r="BF375" s="220"/>
      <c r="BG375" s="220"/>
      <c r="BH375" s="220"/>
      <c r="BI375" s="220"/>
      <c r="BJ375" s="220"/>
      <c r="BK375" s="220"/>
      <c r="BL375" s="220"/>
      <c r="BM375" s="220"/>
      <c r="BN375" s="220"/>
    </row>
    <row r="376" spans="1:66" s="206" customFormat="1">
      <c r="A376" s="219"/>
      <c r="B376" s="220"/>
      <c r="C376" s="220"/>
      <c r="D376" s="220"/>
      <c r="E376" s="220"/>
      <c r="F376" s="220"/>
      <c r="G376" s="220"/>
      <c r="H376" s="220"/>
      <c r="I376" s="220"/>
      <c r="J376" s="220"/>
      <c r="K376" s="220"/>
      <c r="L376" s="220"/>
      <c r="M376" s="220"/>
      <c r="N376" s="220"/>
      <c r="O376" s="220"/>
      <c r="P376" s="220"/>
      <c r="Q376" s="220"/>
      <c r="S376" s="219"/>
      <c r="T376" s="220"/>
      <c r="U376" s="220"/>
      <c r="V376" s="220"/>
      <c r="W376" s="220"/>
      <c r="X376" s="220"/>
      <c r="Y376" s="220"/>
      <c r="Z376" s="220"/>
      <c r="AA376" s="220"/>
      <c r="AB376" s="220"/>
      <c r="AC376" s="220"/>
      <c r="AD376" s="220"/>
      <c r="AE376" s="220"/>
      <c r="AF376" s="220"/>
      <c r="AG376" s="220"/>
      <c r="AH376" s="220"/>
      <c r="AJ376" s="219"/>
      <c r="AK376" s="220"/>
      <c r="AL376" s="220"/>
      <c r="AM376" s="220"/>
      <c r="AN376" s="220"/>
      <c r="AO376" s="220"/>
      <c r="AP376" s="220"/>
      <c r="AQ376" s="220"/>
      <c r="AR376" s="220"/>
      <c r="AS376" s="220"/>
      <c r="AT376" s="220"/>
      <c r="AU376" s="220"/>
      <c r="AV376" s="220"/>
      <c r="AW376" s="220"/>
      <c r="AX376" s="220"/>
      <c r="AY376" s="220"/>
      <c r="BA376" s="219"/>
      <c r="BB376" s="220"/>
      <c r="BC376" s="220"/>
      <c r="BD376" s="220"/>
      <c r="BE376" s="220"/>
      <c r="BF376" s="220"/>
      <c r="BG376" s="220"/>
      <c r="BH376" s="220"/>
      <c r="BI376" s="220"/>
      <c r="BJ376" s="220"/>
      <c r="BK376" s="220"/>
      <c r="BL376" s="220"/>
      <c r="BM376" s="220"/>
      <c r="BN376" s="220"/>
    </row>
    <row r="377" spans="1:66" s="206" customFormat="1">
      <c r="A377" s="219"/>
      <c r="B377" s="220"/>
      <c r="C377" s="220"/>
      <c r="D377" s="220"/>
      <c r="E377" s="220"/>
      <c r="F377" s="220"/>
      <c r="G377" s="220"/>
      <c r="H377" s="220"/>
      <c r="I377" s="220"/>
      <c r="J377" s="220"/>
      <c r="K377" s="220"/>
      <c r="L377" s="220"/>
      <c r="M377" s="220"/>
      <c r="N377" s="220"/>
      <c r="O377" s="220"/>
      <c r="P377" s="220"/>
      <c r="Q377" s="220"/>
      <c r="S377" s="219"/>
      <c r="T377" s="220"/>
      <c r="U377" s="220"/>
      <c r="V377" s="220"/>
      <c r="W377" s="220"/>
      <c r="X377" s="220"/>
      <c r="Y377" s="220"/>
      <c r="Z377" s="220"/>
      <c r="AA377" s="220"/>
      <c r="AB377" s="220"/>
      <c r="AC377" s="220"/>
      <c r="AD377" s="220"/>
      <c r="AE377" s="220"/>
      <c r="AF377" s="220"/>
      <c r="AG377" s="220"/>
      <c r="AH377" s="220"/>
      <c r="AJ377" s="219"/>
      <c r="AK377" s="220"/>
      <c r="AL377" s="220"/>
      <c r="AM377" s="220"/>
      <c r="AN377" s="220"/>
      <c r="AO377" s="220"/>
      <c r="AP377" s="220"/>
      <c r="AQ377" s="220"/>
      <c r="AR377" s="220"/>
      <c r="AS377" s="220"/>
      <c r="AT377" s="220"/>
      <c r="AU377" s="220"/>
      <c r="AV377" s="220"/>
      <c r="AW377" s="220"/>
      <c r="AX377" s="220"/>
      <c r="AY377" s="220"/>
      <c r="BA377" s="219"/>
      <c r="BB377" s="220"/>
      <c r="BC377" s="220"/>
      <c r="BD377" s="220"/>
      <c r="BE377" s="220"/>
      <c r="BF377" s="220"/>
      <c r="BG377" s="220"/>
      <c r="BH377" s="220"/>
      <c r="BI377" s="220"/>
      <c r="BJ377" s="220"/>
      <c r="BK377" s="220"/>
      <c r="BL377" s="220"/>
      <c r="BM377" s="220"/>
      <c r="BN377" s="220"/>
    </row>
    <row r="378" spans="1:66" s="206" customFormat="1">
      <c r="A378" s="219"/>
      <c r="B378" s="220"/>
      <c r="C378" s="220"/>
      <c r="D378" s="220"/>
      <c r="E378" s="220"/>
      <c r="F378" s="220"/>
      <c r="G378" s="220"/>
      <c r="H378" s="220"/>
      <c r="I378" s="220"/>
      <c r="J378" s="220"/>
      <c r="K378" s="220"/>
      <c r="L378" s="220"/>
      <c r="M378" s="220"/>
      <c r="N378" s="220"/>
      <c r="O378" s="220"/>
      <c r="P378" s="220"/>
      <c r="Q378" s="220"/>
      <c r="S378" s="219"/>
      <c r="T378" s="220"/>
      <c r="U378" s="220"/>
      <c r="V378" s="220"/>
      <c r="W378" s="220"/>
      <c r="X378" s="220"/>
      <c r="Y378" s="220"/>
      <c r="Z378" s="220"/>
      <c r="AA378" s="220"/>
      <c r="AB378" s="220"/>
      <c r="AC378" s="220"/>
      <c r="AD378" s="220"/>
      <c r="AE378" s="220"/>
      <c r="AF378" s="220"/>
      <c r="AG378" s="220"/>
      <c r="AH378" s="220"/>
      <c r="AJ378" s="219"/>
      <c r="AK378" s="220"/>
      <c r="AL378" s="220"/>
      <c r="AM378" s="220"/>
      <c r="AN378" s="220"/>
      <c r="AO378" s="220"/>
      <c r="AP378" s="220"/>
      <c r="AQ378" s="220"/>
      <c r="AR378" s="220"/>
      <c r="AS378" s="220"/>
      <c r="AT378" s="220"/>
      <c r="AU378" s="220"/>
      <c r="AV378" s="220"/>
      <c r="AW378" s="220"/>
      <c r="AX378" s="220"/>
      <c r="AY378" s="220"/>
      <c r="BA378" s="219"/>
      <c r="BB378" s="220"/>
      <c r="BC378" s="220"/>
      <c r="BD378" s="220"/>
      <c r="BE378" s="220"/>
      <c r="BF378" s="220"/>
      <c r="BG378" s="220"/>
      <c r="BH378" s="220"/>
      <c r="BI378" s="220"/>
      <c r="BJ378" s="220"/>
      <c r="BK378" s="220"/>
      <c r="BL378" s="220"/>
      <c r="BM378" s="220"/>
      <c r="BN378" s="220"/>
    </row>
    <row r="379" spans="1:66" s="206" customFormat="1">
      <c r="A379" s="219"/>
      <c r="B379" s="220"/>
      <c r="C379" s="220"/>
      <c r="D379" s="220"/>
      <c r="E379" s="220"/>
      <c r="F379" s="220"/>
      <c r="G379" s="220"/>
      <c r="H379" s="220"/>
      <c r="I379" s="220"/>
      <c r="J379" s="220"/>
      <c r="K379" s="220"/>
      <c r="L379" s="220"/>
      <c r="M379" s="220"/>
      <c r="N379" s="220"/>
      <c r="O379" s="220"/>
      <c r="P379" s="220"/>
      <c r="Q379" s="220"/>
      <c r="S379" s="219"/>
      <c r="T379" s="220"/>
      <c r="U379" s="220"/>
      <c r="V379" s="220"/>
      <c r="W379" s="220"/>
      <c r="X379" s="220"/>
      <c r="Y379" s="220"/>
      <c r="Z379" s="220"/>
      <c r="AA379" s="220"/>
      <c r="AB379" s="220"/>
      <c r="AC379" s="220"/>
      <c r="AD379" s="220"/>
      <c r="AE379" s="220"/>
      <c r="AF379" s="220"/>
      <c r="AG379" s="220"/>
      <c r="AH379" s="220"/>
      <c r="AJ379" s="219"/>
      <c r="AK379" s="220"/>
      <c r="AL379" s="220"/>
      <c r="AM379" s="220"/>
      <c r="AN379" s="220"/>
      <c r="AO379" s="220"/>
      <c r="AP379" s="220"/>
      <c r="AQ379" s="220"/>
      <c r="AR379" s="220"/>
      <c r="AS379" s="220"/>
      <c r="AT379" s="220"/>
      <c r="AU379" s="220"/>
      <c r="AV379" s="220"/>
      <c r="AW379" s="220"/>
      <c r="AX379" s="220"/>
      <c r="AY379" s="220"/>
      <c r="BA379" s="219"/>
      <c r="BB379" s="220"/>
      <c r="BC379" s="220"/>
      <c r="BD379" s="220"/>
      <c r="BE379" s="220"/>
      <c r="BF379" s="220"/>
      <c r="BG379" s="220"/>
      <c r="BH379" s="220"/>
      <c r="BI379" s="220"/>
      <c r="BJ379" s="220"/>
      <c r="BK379" s="220"/>
      <c r="BL379" s="220"/>
      <c r="BM379" s="220"/>
      <c r="BN379" s="220"/>
    </row>
    <row r="380" spans="1:66" s="206" customFormat="1">
      <c r="A380" s="219"/>
      <c r="B380" s="220"/>
      <c r="C380" s="220"/>
      <c r="D380" s="220"/>
      <c r="E380" s="220"/>
      <c r="F380" s="220"/>
      <c r="G380" s="220"/>
      <c r="H380" s="220"/>
      <c r="I380" s="220"/>
      <c r="J380" s="220"/>
      <c r="K380" s="220"/>
      <c r="L380" s="220"/>
      <c r="M380" s="220"/>
      <c r="N380" s="220"/>
      <c r="O380" s="220"/>
      <c r="P380" s="220"/>
      <c r="Q380" s="220"/>
      <c r="S380" s="219"/>
      <c r="T380" s="220"/>
      <c r="U380" s="220"/>
      <c r="V380" s="220"/>
      <c r="W380" s="220"/>
      <c r="X380" s="220"/>
      <c r="Y380" s="220"/>
      <c r="Z380" s="220"/>
      <c r="AA380" s="220"/>
      <c r="AB380" s="220"/>
      <c r="AC380" s="220"/>
      <c r="AD380" s="220"/>
      <c r="AE380" s="220"/>
      <c r="AF380" s="220"/>
      <c r="AG380" s="220"/>
      <c r="AH380" s="220"/>
      <c r="AJ380" s="219"/>
      <c r="AK380" s="220"/>
      <c r="AL380" s="220"/>
      <c r="AM380" s="220"/>
      <c r="AN380" s="220"/>
      <c r="AO380" s="220"/>
      <c r="AP380" s="220"/>
      <c r="AQ380" s="220"/>
      <c r="AR380" s="220"/>
      <c r="AS380" s="220"/>
      <c r="AT380" s="220"/>
      <c r="AU380" s="220"/>
      <c r="AV380" s="220"/>
      <c r="AW380" s="220"/>
      <c r="AX380" s="220"/>
      <c r="AY380" s="220"/>
      <c r="BA380" s="219"/>
      <c r="BB380" s="220"/>
      <c r="BC380" s="220"/>
      <c r="BD380" s="220"/>
      <c r="BE380" s="220"/>
      <c r="BF380" s="220"/>
      <c r="BG380" s="220"/>
      <c r="BH380" s="220"/>
      <c r="BI380" s="220"/>
      <c r="BJ380" s="220"/>
      <c r="BK380" s="220"/>
      <c r="BL380" s="220"/>
      <c r="BM380" s="220"/>
      <c r="BN380" s="220"/>
    </row>
    <row r="381" spans="1:66" s="206" customFormat="1">
      <c r="A381" s="219"/>
      <c r="B381" s="220"/>
      <c r="C381" s="220"/>
      <c r="D381" s="220"/>
      <c r="E381" s="220"/>
      <c r="F381" s="220"/>
      <c r="G381" s="220"/>
      <c r="H381" s="220"/>
      <c r="I381" s="220"/>
      <c r="J381" s="220"/>
      <c r="K381" s="220"/>
      <c r="L381" s="220"/>
      <c r="M381" s="220"/>
      <c r="N381" s="220"/>
      <c r="O381" s="220"/>
      <c r="P381" s="220"/>
      <c r="Q381" s="220"/>
      <c r="S381" s="219"/>
      <c r="T381" s="220"/>
      <c r="U381" s="220"/>
      <c r="V381" s="220"/>
      <c r="W381" s="220"/>
      <c r="X381" s="220"/>
      <c r="Y381" s="220"/>
      <c r="Z381" s="220"/>
      <c r="AA381" s="220"/>
      <c r="AB381" s="220"/>
      <c r="AC381" s="220"/>
      <c r="AD381" s="220"/>
      <c r="AE381" s="220"/>
      <c r="AF381" s="220"/>
      <c r="AG381" s="220"/>
      <c r="AH381" s="220"/>
      <c r="AJ381" s="219"/>
      <c r="AK381" s="220"/>
      <c r="AL381" s="220"/>
      <c r="AM381" s="220"/>
      <c r="AN381" s="220"/>
      <c r="AO381" s="220"/>
      <c r="AP381" s="220"/>
      <c r="AQ381" s="220"/>
      <c r="AR381" s="220"/>
      <c r="AS381" s="220"/>
      <c r="AT381" s="220"/>
      <c r="AU381" s="220"/>
      <c r="AV381" s="220"/>
      <c r="AW381" s="220"/>
      <c r="AX381" s="220"/>
      <c r="AY381" s="220"/>
      <c r="BA381" s="219"/>
      <c r="BB381" s="220"/>
      <c r="BC381" s="220"/>
      <c r="BD381" s="220"/>
      <c r="BE381" s="220"/>
      <c r="BF381" s="220"/>
      <c r="BG381" s="220"/>
      <c r="BH381" s="220"/>
      <c r="BI381" s="220"/>
      <c r="BJ381" s="220"/>
      <c r="BK381" s="220"/>
      <c r="BL381" s="220"/>
      <c r="BM381" s="220"/>
      <c r="BN381" s="220"/>
    </row>
    <row r="382" spans="1:66" s="206" customFormat="1">
      <c r="A382" s="219"/>
      <c r="B382" s="220"/>
      <c r="C382" s="220"/>
      <c r="D382" s="220"/>
      <c r="E382" s="220"/>
      <c r="F382" s="220"/>
      <c r="G382" s="220"/>
      <c r="H382" s="220"/>
      <c r="I382" s="220"/>
      <c r="J382" s="220"/>
      <c r="K382" s="220"/>
      <c r="L382" s="220"/>
      <c r="M382" s="220"/>
      <c r="N382" s="220"/>
      <c r="O382" s="220"/>
      <c r="P382" s="220"/>
      <c r="Q382" s="220"/>
      <c r="S382" s="219"/>
      <c r="T382" s="220"/>
      <c r="U382" s="220"/>
      <c r="V382" s="220"/>
      <c r="W382" s="220"/>
      <c r="X382" s="220"/>
      <c r="Y382" s="220"/>
      <c r="Z382" s="220"/>
      <c r="AA382" s="220"/>
      <c r="AB382" s="220"/>
      <c r="AC382" s="220"/>
      <c r="AD382" s="220"/>
      <c r="AE382" s="220"/>
      <c r="AF382" s="220"/>
      <c r="AG382" s="220"/>
      <c r="AH382" s="220"/>
      <c r="AJ382" s="219"/>
      <c r="AK382" s="220"/>
      <c r="AL382" s="220"/>
      <c r="AM382" s="220"/>
      <c r="AN382" s="220"/>
      <c r="AO382" s="220"/>
      <c r="AP382" s="220"/>
      <c r="AQ382" s="220"/>
      <c r="AR382" s="220"/>
      <c r="AS382" s="220"/>
      <c r="AT382" s="220"/>
      <c r="AU382" s="220"/>
      <c r="AV382" s="220"/>
      <c r="AW382" s="220"/>
      <c r="AX382" s="220"/>
      <c r="AY382" s="220"/>
      <c r="BA382" s="219"/>
      <c r="BB382" s="220"/>
      <c r="BC382" s="220"/>
      <c r="BD382" s="220"/>
      <c r="BE382" s="220"/>
      <c r="BF382" s="220"/>
      <c r="BG382" s="220"/>
      <c r="BH382" s="220"/>
      <c r="BI382" s="220"/>
      <c r="BJ382" s="220"/>
      <c r="BK382" s="220"/>
      <c r="BL382" s="220"/>
      <c r="BM382" s="220"/>
      <c r="BN382" s="220"/>
    </row>
    <row r="383" spans="1:66" s="206" customFormat="1">
      <c r="A383" s="219"/>
      <c r="B383" s="220"/>
      <c r="C383" s="220"/>
      <c r="D383" s="220"/>
      <c r="E383" s="220"/>
      <c r="F383" s="220"/>
      <c r="G383" s="220"/>
      <c r="H383" s="220"/>
      <c r="I383" s="220"/>
      <c r="J383" s="220"/>
      <c r="K383" s="220"/>
      <c r="L383" s="220"/>
      <c r="M383" s="220"/>
      <c r="N383" s="220"/>
      <c r="O383" s="220"/>
      <c r="P383" s="220"/>
      <c r="Q383" s="220"/>
      <c r="S383" s="219"/>
      <c r="T383" s="220"/>
      <c r="U383" s="220"/>
      <c r="V383" s="220"/>
      <c r="W383" s="220"/>
      <c r="X383" s="220"/>
      <c r="Y383" s="220"/>
      <c r="Z383" s="220"/>
      <c r="AA383" s="220"/>
      <c r="AB383" s="220"/>
      <c r="AC383" s="220"/>
      <c r="AD383" s="220"/>
      <c r="AE383" s="220"/>
      <c r="AF383" s="220"/>
      <c r="AG383" s="220"/>
      <c r="AH383" s="220"/>
      <c r="AJ383" s="219"/>
      <c r="AK383" s="220"/>
      <c r="AL383" s="220"/>
      <c r="AM383" s="220"/>
      <c r="AN383" s="220"/>
      <c r="AO383" s="220"/>
      <c r="AP383" s="220"/>
      <c r="AQ383" s="220"/>
      <c r="AR383" s="220"/>
      <c r="AS383" s="220"/>
      <c r="AT383" s="220"/>
      <c r="AU383" s="220"/>
      <c r="AV383" s="220"/>
      <c r="AW383" s="220"/>
      <c r="AX383" s="220"/>
      <c r="AY383" s="220"/>
      <c r="BA383" s="219"/>
      <c r="BB383" s="220"/>
      <c r="BC383" s="220"/>
      <c r="BD383" s="220"/>
      <c r="BE383" s="220"/>
      <c r="BF383" s="220"/>
      <c r="BG383" s="220"/>
      <c r="BH383" s="220"/>
      <c r="BI383" s="220"/>
      <c r="BJ383" s="220"/>
      <c r="BK383" s="220"/>
      <c r="BL383" s="220"/>
      <c r="BM383" s="220"/>
      <c r="BN383" s="220"/>
    </row>
    <row r="384" spans="1:66" s="206" customFormat="1">
      <c r="A384" s="219"/>
      <c r="B384" s="220"/>
      <c r="C384" s="220"/>
      <c r="D384" s="220"/>
      <c r="E384" s="220"/>
      <c r="F384" s="220"/>
      <c r="G384" s="220"/>
      <c r="H384" s="220"/>
      <c r="I384" s="220"/>
      <c r="J384" s="220"/>
      <c r="K384" s="220"/>
      <c r="L384" s="220"/>
      <c r="M384" s="220"/>
      <c r="N384" s="220"/>
      <c r="O384" s="220"/>
      <c r="P384" s="220"/>
      <c r="Q384" s="220"/>
      <c r="S384" s="219"/>
      <c r="T384" s="220"/>
      <c r="U384" s="220"/>
      <c r="V384" s="220"/>
      <c r="W384" s="220"/>
      <c r="X384" s="220"/>
      <c r="Y384" s="220"/>
      <c r="Z384" s="220"/>
      <c r="AA384" s="220"/>
      <c r="AB384" s="220"/>
      <c r="AC384" s="220"/>
      <c r="AD384" s="220"/>
      <c r="AE384" s="220"/>
      <c r="AF384" s="220"/>
      <c r="AG384" s="220"/>
      <c r="AH384" s="220"/>
      <c r="AJ384" s="219"/>
      <c r="AK384" s="220"/>
      <c r="AL384" s="220"/>
      <c r="AM384" s="220"/>
      <c r="AN384" s="220"/>
      <c r="AO384" s="220"/>
      <c r="AP384" s="220"/>
      <c r="AQ384" s="220"/>
      <c r="AR384" s="220"/>
      <c r="AS384" s="220"/>
      <c r="AT384" s="220"/>
      <c r="AU384" s="220"/>
      <c r="AV384" s="220"/>
      <c r="AW384" s="220"/>
      <c r="AX384" s="220"/>
      <c r="AY384" s="220"/>
      <c r="BA384" s="219"/>
      <c r="BB384" s="220"/>
      <c r="BC384" s="220"/>
      <c r="BD384" s="220"/>
      <c r="BE384" s="220"/>
      <c r="BF384" s="220"/>
      <c r="BG384" s="220"/>
      <c r="BH384" s="220"/>
      <c r="BI384" s="220"/>
      <c r="BJ384" s="220"/>
      <c r="BK384" s="220"/>
      <c r="BL384" s="220"/>
      <c r="BM384" s="220"/>
      <c r="BN384" s="220"/>
    </row>
    <row r="385" spans="1:66" s="206" customFormat="1">
      <c r="A385" s="219"/>
      <c r="B385" s="220"/>
      <c r="C385" s="220"/>
      <c r="D385" s="220"/>
      <c r="E385" s="220"/>
      <c r="F385" s="220"/>
      <c r="G385" s="220"/>
      <c r="H385" s="220"/>
      <c r="I385" s="220"/>
      <c r="J385" s="220"/>
      <c r="K385" s="220"/>
      <c r="L385" s="220"/>
      <c r="M385" s="220"/>
      <c r="N385" s="220"/>
      <c r="O385" s="220"/>
      <c r="P385" s="220"/>
      <c r="Q385" s="220"/>
      <c r="S385" s="219"/>
      <c r="T385" s="220"/>
      <c r="U385" s="220"/>
      <c r="V385" s="220"/>
      <c r="W385" s="220"/>
      <c r="X385" s="220"/>
      <c r="Y385" s="220"/>
      <c r="Z385" s="220"/>
      <c r="AA385" s="220"/>
      <c r="AB385" s="220"/>
      <c r="AC385" s="220"/>
      <c r="AD385" s="220"/>
      <c r="AE385" s="220"/>
      <c r="AF385" s="220"/>
      <c r="AG385" s="220"/>
      <c r="AH385" s="220"/>
      <c r="AJ385" s="219"/>
      <c r="AK385" s="220"/>
      <c r="AL385" s="220"/>
      <c r="AM385" s="220"/>
      <c r="AN385" s="220"/>
      <c r="AO385" s="220"/>
      <c r="AP385" s="220"/>
      <c r="AQ385" s="220"/>
      <c r="AR385" s="220"/>
      <c r="AS385" s="220"/>
      <c r="AT385" s="220"/>
      <c r="AU385" s="220"/>
      <c r="AV385" s="220"/>
      <c r="AW385" s="220"/>
      <c r="AX385" s="220"/>
      <c r="AY385" s="220"/>
      <c r="BA385" s="219"/>
      <c r="BB385" s="220"/>
      <c r="BC385" s="220"/>
      <c r="BD385" s="220"/>
      <c r="BE385" s="220"/>
      <c r="BF385" s="220"/>
      <c r="BG385" s="220"/>
      <c r="BH385" s="220"/>
      <c r="BI385" s="220"/>
      <c r="BJ385" s="220"/>
      <c r="BK385" s="220"/>
      <c r="BL385" s="220"/>
      <c r="BM385" s="220"/>
      <c r="BN385" s="220"/>
    </row>
    <row r="386" spans="1:66" s="206" customFormat="1">
      <c r="A386" s="219"/>
      <c r="B386" s="220"/>
      <c r="C386" s="220"/>
      <c r="D386" s="220"/>
      <c r="E386" s="220"/>
      <c r="F386" s="220"/>
      <c r="G386" s="220"/>
      <c r="H386" s="220"/>
      <c r="I386" s="220"/>
      <c r="J386" s="220"/>
      <c r="K386" s="220"/>
      <c r="L386" s="220"/>
      <c r="M386" s="220"/>
      <c r="N386" s="220"/>
      <c r="O386" s="220"/>
      <c r="P386" s="220"/>
      <c r="Q386" s="220"/>
      <c r="S386" s="219"/>
      <c r="T386" s="220"/>
      <c r="U386" s="220"/>
      <c r="V386" s="220"/>
      <c r="W386" s="220"/>
      <c r="X386" s="220"/>
      <c r="Y386" s="220"/>
      <c r="Z386" s="220"/>
      <c r="AA386" s="220"/>
      <c r="AB386" s="220"/>
      <c r="AC386" s="220"/>
      <c r="AD386" s="220"/>
      <c r="AE386" s="220"/>
      <c r="AF386" s="220"/>
      <c r="AG386" s="220"/>
      <c r="AH386" s="220"/>
      <c r="AJ386" s="219"/>
      <c r="AK386" s="220"/>
      <c r="AL386" s="220"/>
      <c r="AM386" s="220"/>
      <c r="AN386" s="220"/>
      <c r="AO386" s="220"/>
      <c r="AP386" s="220"/>
      <c r="AQ386" s="220"/>
      <c r="AR386" s="220"/>
      <c r="AS386" s="220"/>
      <c r="AT386" s="220"/>
      <c r="AU386" s="220"/>
      <c r="AV386" s="220"/>
      <c r="AW386" s="220"/>
      <c r="AX386" s="220"/>
      <c r="AY386" s="220"/>
      <c r="BA386" s="219"/>
      <c r="BB386" s="220"/>
      <c r="BC386" s="220"/>
      <c r="BD386" s="220"/>
      <c r="BE386" s="220"/>
      <c r="BF386" s="220"/>
      <c r="BG386" s="220"/>
      <c r="BH386" s="220"/>
      <c r="BI386" s="220"/>
      <c r="BJ386" s="220"/>
      <c r="BK386" s="220"/>
      <c r="BL386" s="220"/>
      <c r="BM386" s="220"/>
      <c r="BN386" s="220"/>
    </row>
    <row r="387" spans="1:66" s="206" customFormat="1">
      <c r="A387" s="219"/>
      <c r="B387" s="220"/>
      <c r="C387" s="220"/>
      <c r="D387" s="220"/>
      <c r="E387" s="220"/>
      <c r="F387" s="220"/>
      <c r="G387" s="220"/>
      <c r="H387" s="220"/>
      <c r="I387" s="220"/>
      <c r="J387" s="220"/>
      <c r="K387" s="220"/>
      <c r="L387" s="220"/>
      <c r="M387" s="220"/>
      <c r="N387" s="220"/>
      <c r="O387" s="220"/>
      <c r="P387" s="220"/>
      <c r="Q387" s="220"/>
      <c r="S387" s="219"/>
      <c r="T387" s="220"/>
      <c r="U387" s="220"/>
      <c r="V387" s="220"/>
      <c r="W387" s="220"/>
      <c r="X387" s="220"/>
      <c r="Y387" s="220"/>
      <c r="Z387" s="220"/>
      <c r="AA387" s="220"/>
      <c r="AB387" s="220"/>
      <c r="AC387" s="220"/>
      <c r="AD387" s="220"/>
      <c r="AE387" s="220"/>
      <c r="AF387" s="220"/>
      <c r="AG387" s="220"/>
      <c r="AH387" s="220"/>
      <c r="AJ387" s="219"/>
      <c r="AK387" s="220"/>
      <c r="AL387" s="220"/>
      <c r="AM387" s="220"/>
      <c r="AN387" s="220"/>
      <c r="AO387" s="220"/>
      <c r="AP387" s="220"/>
      <c r="AQ387" s="220"/>
      <c r="AR387" s="220"/>
      <c r="AS387" s="220"/>
      <c r="AT387" s="220"/>
      <c r="AU387" s="220"/>
      <c r="AV387" s="220"/>
      <c r="AW387" s="220"/>
      <c r="AX387" s="220"/>
      <c r="AY387" s="220"/>
      <c r="BA387" s="219"/>
      <c r="BB387" s="220"/>
      <c r="BC387" s="220"/>
      <c r="BD387" s="220"/>
      <c r="BE387" s="220"/>
      <c r="BF387" s="220"/>
      <c r="BG387" s="220"/>
      <c r="BH387" s="220"/>
      <c r="BI387" s="220"/>
      <c r="BJ387" s="220"/>
      <c r="BK387" s="220"/>
      <c r="BL387" s="220"/>
      <c r="BM387" s="220"/>
      <c r="BN387" s="220"/>
    </row>
    <row r="388" spans="1:66" s="206" customFormat="1">
      <c r="A388" s="219"/>
      <c r="B388" s="220"/>
      <c r="C388" s="220"/>
      <c r="D388" s="220"/>
      <c r="E388" s="220"/>
      <c r="F388" s="220"/>
      <c r="G388" s="220"/>
      <c r="H388" s="220"/>
      <c r="I388" s="220"/>
      <c r="J388" s="220"/>
      <c r="K388" s="220"/>
      <c r="L388" s="220"/>
      <c r="M388" s="220"/>
      <c r="N388" s="220"/>
      <c r="O388" s="220"/>
      <c r="P388" s="220"/>
      <c r="Q388" s="220"/>
      <c r="S388" s="219"/>
      <c r="T388" s="220"/>
      <c r="U388" s="220"/>
      <c r="V388" s="220"/>
      <c r="W388" s="220"/>
      <c r="X388" s="220"/>
      <c r="Y388" s="220"/>
      <c r="Z388" s="220"/>
      <c r="AA388" s="220"/>
      <c r="AB388" s="220"/>
      <c r="AC388" s="220"/>
      <c r="AD388" s="220"/>
      <c r="AE388" s="220"/>
      <c r="AF388" s="220"/>
      <c r="AG388" s="220"/>
      <c r="AH388" s="220"/>
      <c r="AJ388" s="219"/>
      <c r="AK388" s="220"/>
      <c r="AL388" s="220"/>
      <c r="AM388" s="220"/>
      <c r="AN388" s="220"/>
      <c r="AO388" s="220"/>
      <c r="AP388" s="220"/>
      <c r="AQ388" s="220"/>
      <c r="AR388" s="220"/>
      <c r="AS388" s="220"/>
      <c r="AT388" s="220"/>
      <c r="AU388" s="220"/>
      <c r="AV388" s="220"/>
      <c r="AW388" s="220"/>
      <c r="AX388" s="220"/>
      <c r="AY388" s="220"/>
      <c r="BA388" s="219"/>
      <c r="BB388" s="220"/>
      <c r="BC388" s="220"/>
      <c r="BD388" s="220"/>
      <c r="BE388" s="220"/>
      <c r="BF388" s="220"/>
      <c r="BG388" s="220"/>
      <c r="BH388" s="220"/>
      <c r="BI388" s="220"/>
      <c r="BJ388" s="220"/>
      <c r="BK388" s="220"/>
      <c r="BL388" s="220"/>
      <c r="BM388" s="220"/>
      <c r="BN388" s="220"/>
    </row>
    <row r="389" spans="1:66" s="206" customFormat="1">
      <c r="A389" s="219"/>
      <c r="B389" s="220"/>
      <c r="C389" s="220"/>
      <c r="D389" s="220"/>
      <c r="E389" s="220"/>
      <c r="F389" s="220"/>
      <c r="G389" s="220"/>
      <c r="H389" s="220"/>
      <c r="I389" s="220"/>
      <c r="J389" s="220"/>
      <c r="K389" s="220"/>
      <c r="L389" s="220"/>
      <c r="M389" s="220"/>
      <c r="N389" s="220"/>
      <c r="O389" s="220"/>
      <c r="P389" s="220"/>
      <c r="Q389" s="220"/>
      <c r="S389" s="219"/>
      <c r="T389" s="220"/>
      <c r="U389" s="220"/>
      <c r="V389" s="220"/>
      <c r="W389" s="220"/>
      <c r="X389" s="220"/>
      <c r="Y389" s="220"/>
      <c r="Z389" s="220"/>
      <c r="AA389" s="220"/>
      <c r="AB389" s="220"/>
      <c r="AC389" s="220"/>
      <c r="AD389" s="220"/>
      <c r="AE389" s="220"/>
      <c r="AF389" s="220"/>
      <c r="AG389" s="220"/>
      <c r="AH389" s="220"/>
      <c r="AJ389" s="219"/>
      <c r="AK389" s="220"/>
      <c r="AL389" s="220"/>
      <c r="AM389" s="220"/>
      <c r="AN389" s="220"/>
      <c r="AO389" s="220"/>
      <c r="AP389" s="220"/>
      <c r="AQ389" s="220"/>
      <c r="AR389" s="220"/>
      <c r="AS389" s="220"/>
      <c r="AT389" s="220"/>
      <c r="AU389" s="220"/>
      <c r="AV389" s="220"/>
      <c r="AW389" s="220"/>
      <c r="AX389" s="220"/>
      <c r="AY389" s="220"/>
      <c r="BA389" s="219"/>
      <c r="BB389" s="220"/>
      <c r="BC389" s="220"/>
      <c r="BD389" s="220"/>
      <c r="BE389" s="220"/>
      <c r="BF389" s="220"/>
      <c r="BG389" s="220"/>
      <c r="BH389" s="220"/>
      <c r="BI389" s="220"/>
      <c r="BJ389" s="220"/>
      <c r="BK389" s="220"/>
      <c r="BL389" s="220"/>
      <c r="BM389" s="220"/>
      <c r="BN389" s="220"/>
    </row>
    <row r="390" spans="1:66" s="206" customFormat="1">
      <c r="A390" s="219"/>
      <c r="B390" s="220"/>
      <c r="C390" s="220"/>
      <c r="D390" s="220"/>
      <c r="E390" s="220"/>
      <c r="F390" s="220"/>
      <c r="G390" s="220"/>
      <c r="H390" s="220"/>
      <c r="I390" s="220"/>
      <c r="J390" s="220"/>
      <c r="K390" s="220"/>
      <c r="L390" s="220"/>
      <c r="M390" s="220"/>
      <c r="N390" s="220"/>
      <c r="O390" s="220"/>
      <c r="P390" s="220"/>
      <c r="Q390" s="220"/>
      <c r="S390" s="219"/>
      <c r="T390" s="220"/>
      <c r="U390" s="220"/>
      <c r="V390" s="220"/>
      <c r="W390" s="220"/>
      <c r="X390" s="220"/>
      <c r="Y390" s="220"/>
      <c r="Z390" s="220"/>
      <c r="AA390" s="220"/>
      <c r="AB390" s="220"/>
      <c r="AC390" s="220"/>
      <c r="AD390" s="220"/>
      <c r="AE390" s="220"/>
      <c r="AF390" s="220"/>
      <c r="AG390" s="220"/>
      <c r="AH390" s="220"/>
      <c r="AJ390" s="219"/>
      <c r="AK390" s="220"/>
      <c r="AL390" s="220"/>
      <c r="AM390" s="220"/>
      <c r="AN390" s="220"/>
      <c r="AO390" s="220"/>
      <c r="AP390" s="220"/>
      <c r="AQ390" s="220"/>
      <c r="AR390" s="220"/>
      <c r="AS390" s="220"/>
      <c r="AT390" s="220"/>
      <c r="AU390" s="220"/>
      <c r="AV390" s="220"/>
      <c r="AW390" s="220"/>
      <c r="AX390" s="220"/>
      <c r="AY390" s="220"/>
      <c r="BA390" s="219"/>
      <c r="BB390" s="220"/>
      <c r="BC390" s="220"/>
      <c r="BD390" s="220"/>
      <c r="BE390" s="220"/>
      <c r="BF390" s="220"/>
      <c r="BG390" s="220"/>
      <c r="BH390" s="220"/>
      <c r="BI390" s="220"/>
      <c r="BJ390" s="220"/>
      <c r="BK390" s="220"/>
      <c r="BL390" s="220"/>
      <c r="BM390" s="220"/>
      <c r="BN390" s="220"/>
    </row>
    <row r="391" spans="1:66" s="206" customFormat="1">
      <c r="A391" s="219"/>
      <c r="B391" s="220"/>
      <c r="C391" s="220"/>
      <c r="D391" s="220"/>
      <c r="E391" s="220"/>
      <c r="F391" s="220"/>
      <c r="G391" s="220"/>
      <c r="H391" s="220"/>
      <c r="I391" s="220"/>
      <c r="J391" s="220"/>
      <c r="K391" s="220"/>
      <c r="L391" s="220"/>
      <c r="M391" s="220"/>
      <c r="N391" s="220"/>
      <c r="O391" s="220"/>
      <c r="P391" s="220"/>
      <c r="Q391" s="220"/>
      <c r="S391" s="219"/>
      <c r="T391" s="220"/>
      <c r="U391" s="220"/>
      <c r="V391" s="220"/>
      <c r="W391" s="220"/>
      <c r="X391" s="220"/>
      <c r="Y391" s="220"/>
      <c r="Z391" s="220"/>
      <c r="AA391" s="220"/>
      <c r="AB391" s="220"/>
      <c r="AC391" s="220"/>
      <c r="AD391" s="220"/>
      <c r="AE391" s="220"/>
      <c r="AF391" s="220"/>
      <c r="AG391" s="220"/>
      <c r="AH391" s="220"/>
      <c r="AJ391" s="219"/>
      <c r="AK391" s="220"/>
      <c r="AL391" s="220"/>
      <c r="AM391" s="220"/>
      <c r="AN391" s="220"/>
      <c r="AO391" s="220"/>
      <c r="AP391" s="220"/>
      <c r="AQ391" s="220"/>
      <c r="AR391" s="220"/>
      <c r="AS391" s="220"/>
      <c r="AT391" s="220"/>
      <c r="AU391" s="220"/>
      <c r="AV391" s="220"/>
      <c r="AW391" s="220"/>
      <c r="AX391" s="220"/>
      <c r="AY391" s="220"/>
      <c r="BA391" s="219"/>
      <c r="BB391" s="220"/>
      <c r="BC391" s="220"/>
      <c r="BD391" s="220"/>
      <c r="BE391" s="220"/>
      <c r="BF391" s="220"/>
      <c r="BG391" s="220"/>
      <c r="BH391" s="220"/>
      <c r="BI391" s="220"/>
      <c r="BJ391" s="220"/>
      <c r="BK391" s="220"/>
      <c r="BL391" s="220"/>
      <c r="BM391" s="220"/>
      <c r="BN391" s="220"/>
    </row>
    <row r="392" spans="1:66" s="206" customFormat="1">
      <c r="A392" s="219"/>
      <c r="B392" s="220"/>
      <c r="C392" s="220"/>
      <c r="D392" s="220"/>
      <c r="E392" s="220"/>
      <c r="F392" s="220"/>
      <c r="G392" s="220"/>
      <c r="H392" s="220"/>
      <c r="I392" s="220"/>
      <c r="J392" s="220"/>
      <c r="K392" s="220"/>
      <c r="L392" s="220"/>
      <c r="M392" s="220"/>
      <c r="N392" s="220"/>
      <c r="O392" s="220"/>
      <c r="P392" s="220"/>
      <c r="Q392" s="220"/>
      <c r="S392" s="219"/>
      <c r="T392" s="220"/>
      <c r="U392" s="220"/>
      <c r="V392" s="220"/>
      <c r="W392" s="220"/>
      <c r="X392" s="220"/>
      <c r="Y392" s="220"/>
      <c r="Z392" s="220"/>
      <c r="AA392" s="220"/>
      <c r="AB392" s="220"/>
      <c r="AC392" s="220"/>
      <c r="AD392" s="220"/>
      <c r="AE392" s="220"/>
      <c r="AF392" s="220"/>
      <c r="AG392" s="220"/>
      <c r="AH392" s="220"/>
      <c r="AJ392" s="219"/>
      <c r="AK392" s="220"/>
      <c r="AL392" s="220"/>
      <c r="AM392" s="220"/>
      <c r="AN392" s="220"/>
      <c r="AO392" s="220"/>
      <c r="AP392" s="220"/>
      <c r="AQ392" s="220"/>
      <c r="AR392" s="220"/>
      <c r="AS392" s="220"/>
      <c r="AT392" s="220"/>
      <c r="AU392" s="220"/>
      <c r="AV392" s="220"/>
      <c r="AW392" s="220"/>
      <c r="AX392" s="220"/>
      <c r="AY392" s="220"/>
      <c r="BA392" s="219"/>
      <c r="BB392" s="220"/>
      <c r="BC392" s="220"/>
      <c r="BD392" s="220"/>
      <c r="BE392" s="220"/>
      <c r="BF392" s="220"/>
      <c r="BG392" s="220"/>
      <c r="BH392" s="220"/>
      <c r="BI392" s="220"/>
      <c r="BJ392" s="220"/>
      <c r="BK392" s="220"/>
      <c r="BL392" s="220"/>
      <c r="BM392" s="220"/>
      <c r="BN392" s="220"/>
    </row>
    <row r="393" spans="1:66" s="206" customFormat="1">
      <c r="A393" s="219"/>
      <c r="B393" s="220"/>
      <c r="C393" s="220"/>
      <c r="D393" s="220"/>
      <c r="E393" s="220"/>
      <c r="F393" s="220"/>
      <c r="G393" s="220"/>
      <c r="H393" s="220"/>
      <c r="I393" s="220"/>
      <c r="J393" s="220"/>
      <c r="K393" s="220"/>
      <c r="L393" s="220"/>
      <c r="M393" s="220"/>
      <c r="N393" s="220"/>
      <c r="O393" s="220"/>
      <c r="P393" s="220"/>
      <c r="Q393" s="220"/>
      <c r="S393" s="219"/>
      <c r="T393" s="220"/>
      <c r="U393" s="220"/>
      <c r="V393" s="220"/>
      <c r="W393" s="220"/>
      <c r="X393" s="220"/>
      <c r="Y393" s="220"/>
      <c r="Z393" s="220"/>
      <c r="AA393" s="220"/>
      <c r="AB393" s="220"/>
      <c r="AC393" s="220"/>
      <c r="AD393" s="220"/>
      <c r="AE393" s="220"/>
      <c r="AF393" s="220"/>
      <c r="AG393" s="220"/>
      <c r="AH393" s="220"/>
      <c r="AJ393" s="219"/>
      <c r="AK393" s="220"/>
      <c r="AL393" s="220"/>
      <c r="AM393" s="220"/>
      <c r="AN393" s="220"/>
      <c r="AO393" s="220"/>
      <c r="AP393" s="220"/>
      <c r="AQ393" s="220"/>
      <c r="AR393" s="220"/>
      <c r="AS393" s="220"/>
      <c r="AT393" s="220"/>
      <c r="AU393" s="220"/>
      <c r="AV393" s="220"/>
      <c r="AW393" s="220"/>
      <c r="AX393" s="220"/>
      <c r="AY393" s="220"/>
      <c r="BA393" s="219"/>
      <c r="BB393" s="220"/>
      <c r="BC393" s="220"/>
      <c r="BD393" s="220"/>
      <c r="BE393" s="220"/>
      <c r="BF393" s="220"/>
      <c r="BG393" s="220"/>
      <c r="BH393" s="220"/>
      <c r="BI393" s="220"/>
      <c r="BJ393" s="220"/>
      <c r="BK393" s="220"/>
      <c r="BL393" s="220"/>
      <c r="BM393" s="220"/>
      <c r="BN393" s="220"/>
    </row>
    <row r="394" spans="1:66" s="206" customFormat="1">
      <c r="A394" s="219"/>
      <c r="B394" s="220"/>
      <c r="C394" s="220"/>
      <c r="D394" s="220"/>
      <c r="E394" s="220"/>
      <c r="F394" s="220"/>
      <c r="G394" s="220"/>
      <c r="H394" s="220"/>
      <c r="I394" s="220"/>
      <c r="J394" s="220"/>
      <c r="K394" s="220"/>
      <c r="L394" s="220"/>
      <c r="M394" s="220"/>
      <c r="N394" s="220"/>
      <c r="O394" s="220"/>
      <c r="P394" s="220"/>
      <c r="Q394" s="220"/>
      <c r="S394" s="219"/>
      <c r="T394" s="220"/>
      <c r="U394" s="220"/>
      <c r="V394" s="220"/>
      <c r="W394" s="220"/>
      <c r="X394" s="220"/>
      <c r="Y394" s="220"/>
      <c r="Z394" s="220"/>
      <c r="AA394" s="220"/>
      <c r="AB394" s="220"/>
      <c r="AC394" s="220"/>
      <c r="AD394" s="220"/>
      <c r="AE394" s="220"/>
      <c r="AF394" s="220"/>
      <c r="AG394" s="220"/>
      <c r="AH394" s="220"/>
      <c r="AJ394" s="219"/>
      <c r="AK394" s="220"/>
      <c r="AL394" s="220"/>
      <c r="AM394" s="220"/>
      <c r="AN394" s="220"/>
      <c r="AO394" s="220"/>
      <c r="AP394" s="220"/>
      <c r="AQ394" s="220"/>
      <c r="AR394" s="220"/>
      <c r="AS394" s="220"/>
      <c r="AT394" s="220"/>
      <c r="AU394" s="220"/>
      <c r="AV394" s="220"/>
      <c r="AW394" s="220"/>
      <c r="AX394" s="220"/>
      <c r="AY394" s="220"/>
      <c r="BA394" s="219"/>
      <c r="BB394" s="220"/>
      <c r="BC394" s="220"/>
      <c r="BD394" s="220"/>
      <c r="BE394" s="220"/>
      <c r="BF394" s="220"/>
      <c r="BG394" s="220"/>
      <c r="BH394" s="220"/>
      <c r="BI394" s="220"/>
      <c r="BJ394" s="220"/>
      <c r="BK394" s="220"/>
      <c r="BL394" s="220"/>
      <c r="BM394" s="220"/>
      <c r="BN394" s="220"/>
    </row>
    <row r="395" spans="1:66" s="206" customFormat="1">
      <c r="A395" s="219"/>
      <c r="B395" s="220"/>
      <c r="C395" s="220"/>
      <c r="D395" s="220"/>
      <c r="E395" s="220"/>
      <c r="F395" s="220"/>
      <c r="G395" s="220"/>
      <c r="H395" s="220"/>
      <c r="I395" s="220"/>
      <c r="J395" s="220"/>
      <c r="K395" s="220"/>
      <c r="L395" s="220"/>
      <c r="M395" s="220"/>
      <c r="N395" s="220"/>
      <c r="O395" s="220"/>
      <c r="P395" s="220"/>
      <c r="Q395" s="220"/>
      <c r="S395" s="219"/>
      <c r="T395" s="220"/>
      <c r="U395" s="220"/>
      <c r="V395" s="220"/>
      <c r="W395" s="220"/>
      <c r="X395" s="220"/>
      <c r="Y395" s="220"/>
      <c r="Z395" s="220"/>
      <c r="AA395" s="220"/>
      <c r="AB395" s="220"/>
      <c r="AC395" s="220"/>
      <c r="AD395" s="220"/>
      <c r="AE395" s="220"/>
      <c r="AF395" s="220"/>
      <c r="AG395" s="220"/>
      <c r="AH395" s="220"/>
      <c r="AJ395" s="219"/>
      <c r="AK395" s="220"/>
      <c r="AL395" s="220"/>
      <c r="AM395" s="220"/>
      <c r="AN395" s="220"/>
      <c r="AO395" s="220"/>
      <c r="AP395" s="220"/>
      <c r="AQ395" s="220"/>
      <c r="AR395" s="220"/>
      <c r="AS395" s="220"/>
      <c r="AT395" s="220"/>
      <c r="AU395" s="220"/>
      <c r="AV395" s="220"/>
      <c r="AW395" s="220"/>
      <c r="AX395" s="220"/>
      <c r="AY395" s="220"/>
      <c r="BA395" s="219"/>
      <c r="BB395" s="220"/>
      <c r="BC395" s="220"/>
      <c r="BD395" s="220"/>
      <c r="BE395" s="220"/>
      <c r="BF395" s="220"/>
      <c r="BG395" s="220"/>
      <c r="BH395" s="220"/>
      <c r="BI395" s="220"/>
      <c r="BJ395" s="220"/>
      <c r="BK395" s="220"/>
      <c r="BL395" s="220"/>
      <c r="BM395" s="220"/>
      <c r="BN395" s="220"/>
    </row>
    <row r="396" spans="1:66" s="206" customFormat="1">
      <c r="A396" s="219"/>
      <c r="B396" s="220"/>
      <c r="C396" s="220"/>
      <c r="D396" s="220"/>
      <c r="E396" s="220"/>
      <c r="F396" s="220"/>
      <c r="G396" s="220"/>
      <c r="H396" s="220"/>
      <c r="I396" s="220"/>
      <c r="J396" s="220"/>
      <c r="K396" s="220"/>
      <c r="L396" s="220"/>
      <c r="M396" s="220"/>
      <c r="N396" s="220"/>
      <c r="O396" s="220"/>
      <c r="P396" s="220"/>
      <c r="Q396" s="220"/>
      <c r="S396" s="219"/>
      <c r="T396" s="220"/>
      <c r="U396" s="220"/>
      <c r="V396" s="220"/>
      <c r="W396" s="220"/>
      <c r="X396" s="220"/>
      <c r="Y396" s="220"/>
      <c r="Z396" s="220"/>
      <c r="AA396" s="220"/>
      <c r="AB396" s="220"/>
      <c r="AC396" s="220"/>
      <c r="AD396" s="220"/>
      <c r="AE396" s="220"/>
      <c r="AF396" s="220"/>
      <c r="AG396" s="220"/>
      <c r="AH396" s="220"/>
      <c r="AJ396" s="219"/>
      <c r="AK396" s="220"/>
      <c r="AL396" s="220"/>
      <c r="AM396" s="220"/>
      <c r="AN396" s="220"/>
      <c r="AO396" s="220"/>
      <c r="AP396" s="220"/>
      <c r="AQ396" s="220"/>
      <c r="AR396" s="220"/>
      <c r="AS396" s="220"/>
      <c r="AT396" s="220"/>
      <c r="AU396" s="220"/>
      <c r="AV396" s="220"/>
      <c r="AW396" s="220"/>
      <c r="AX396" s="220"/>
      <c r="AY396" s="220"/>
      <c r="BA396" s="219"/>
      <c r="BB396" s="220"/>
      <c r="BC396" s="220"/>
      <c r="BD396" s="220"/>
      <c r="BE396" s="220"/>
      <c r="BF396" s="220"/>
      <c r="BG396" s="220"/>
      <c r="BH396" s="220"/>
      <c r="BI396" s="220"/>
      <c r="BJ396" s="220"/>
      <c r="BK396" s="220"/>
      <c r="BL396" s="220"/>
      <c r="BM396" s="220"/>
      <c r="BN396" s="220"/>
    </row>
    <row r="397" spans="1:66" s="206" customFormat="1">
      <c r="A397" s="219"/>
      <c r="B397" s="220"/>
      <c r="C397" s="220"/>
      <c r="D397" s="220"/>
      <c r="E397" s="220"/>
      <c r="F397" s="220"/>
      <c r="G397" s="220"/>
      <c r="H397" s="220"/>
      <c r="I397" s="220"/>
      <c r="J397" s="220"/>
      <c r="K397" s="220"/>
      <c r="L397" s="220"/>
      <c r="M397" s="220"/>
      <c r="N397" s="220"/>
      <c r="O397" s="220"/>
      <c r="P397" s="220"/>
      <c r="Q397" s="220"/>
      <c r="S397" s="219"/>
      <c r="T397" s="220"/>
      <c r="U397" s="220"/>
      <c r="V397" s="220"/>
      <c r="W397" s="220"/>
      <c r="X397" s="220"/>
      <c r="Y397" s="220"/>
      <c r="Z397" s="220"/>
      <c r="AA397" s="220"/>
      <c r="AB397" s="220"/>
      <c r="AC397" s="220"/>
      <c r="AD397" s="220"/>
      <c r="AE397" s="220"/>
      <c r="AF397" s="220"/>
      <c r="AG397" s="220"/>
      <c r="AH397" s="220"/>
      <c r="AJ397" s="219"/>
      <c r="AK397" s="220"/>
      <c r="AL397" s="220"/>
      <c r="AM397" s="220"/>
      <c r="AN397" s="220"/>
      <c r="AO397" s="220"/>
      <c r="AP397" s="220"/>
      <c r="AQ397" s="220"/>
      <c r="AR397" s="220"/>
      <c r="AS397" s="220"/>
      <c r="AT397" s="220"/>
      <c r="AU397" s="220"/>
      <c r="AV397" s="220"/>
      <c r="AW397" s="220"/>
      <c r="AX397" s="220"/>
      <c r="AY397" s="220"/>
      <c r="BA397" s="219"/>
      <c r="BB397" s="220"/>
      <c r="BC397" s="220"/>
      <c r="BD397" s="220"/>
      <c r="BE397" s="220"/>
      <c r="BF397" s="220"/>
      <c r="BG397" s="220"/>
      <c r="BH397" s="220"/>
      <c r="BI397" s="220"/>
      <c r="BJ397" s="220"/>
      <c r="BK397" s="220"/>
      <c r="BL397" s="220"/>
      <c r="BM397" s="220"/>
      <c r="BN397" s="220"/>
    </row>
    <row r="398" spans="1:66" s="206" customFormat="1">
      <c r="A398" s="219"/>
      <c r="B398" s="220"/>
      <c r="C398" s="220"/>
      <c r="D398" s="220"/>
      <c r="E398" s="220"/>
      <c r="F398" s="220"/>
      <c r="G398" s="220"/>
      <c r="H398" s="220"/>
      <c r="I398" s="220"/>
      <c r="J398" s="220"/>
      <c r="K398" s="220"/>
      <c r="L398" s="220"/>
      <c r="M398" s="220"/>
      <c r="N398" s="220"/>
      <c r="O398" s="220"/>
      <c r="P398" s="220"/>
      <c r="Q398" s="220"/>
      <c r="S398" s="219"/>
      <c r="T398" s="220"/>
      <c r="U398" s="220"/>
      <c r="V398" s="220"/>
      <c r="W398" s="220"/>
      <c r="X398" s="220"/>
      <c r="Y398" s="220"/>
      <c r="Z398" s="220"/>
      <c r="AA398" s="220"/>
      <c r="AB398" s="220"/>
      <c r="AC398" s="220"/>
      <c r="AD398" s="220"/>
      <c r="AE398" s="220"/>
      <c r="AF398" s="220"/>
      <c r="AG398" s="220"/>
      <c r="AH398" s="220"/>
      <c r="AJ398" s="219"/>
      <c r="AK398" s="220"/>
      <c r="AL398" s="220"/>
      <c r="AM398" s="220"/>
      <c r="AN398" s="220"/>
      <c r="AO398" s="220"/>
      <c r="AP398" s="220"/>
      <c r="AQ398" s="220"/>
      <c r="AR398" s="220"/>
      <c r="AS398" s="220"/>
      <c r="AT398" s="220"/>
      <c r="AU398" s="220"/>
      <c r="AV398" s="220"/>
      <c r="AW398" s="220"/>
      <c r="AX398" s="220"/>
      <c r="AY398" s="220"/>
      <c r="BA398" s="219"/>
      <c r="BB398" s="220"/>
      <c r="BC398" s="220"/>
      <c r="BD398" s="220"/>
      <c r="BE398" s="220"/>
      <c r="BF398" s="220"/>
      <c r="BG398" s="220"/>
      <c r="BH398" s="220"/>
      <c r="BI398" s="220"/>
      <c r="BJ398" s="220"/>
      <c r="BK398" s="220"/>
      <c r="BL398" s="220"/>
      <c r="BM398" s="220"/>
      <c r="BN398" s="220"/>
    </row>
    <row r="399" spans="1:66" s="206" customFormat="1">
      <c r="A399" s="219"/>
      <c r="B399" s="220"/>
      <c r="C399" s="220"/>
      <c r="D399" s="220"/>
      <c r="E399" s="220"/>
      <c r="F399" s="220"/>
      <c r="G399" s="220"/>
      <c r="H399" s="220"/>
      <c r="I399" s="220"/>
      <c r="J399" s="220"/>
      <c r="K399" s="220"/>
      <c r="L399" s="220"/>
      <c r="M399" s="220"/>
      <c r="N399" s="220"/>
      <c r="O399" s="220"/>
      <c r="P399" s="220"/>
      <c r="Q399" s="220"/>
      <c r="S399" s="219"/>
      <c r="T399" s="220"/>
      <c r="U399" s="220"/>
      <c r="V399" s="220"/>
      <c r="W399" s="220"/>
      <c r="X399" s="220"/>
      <c r="Y399" s="220"/>
      <c r="Z399" s="220"/>
      <c r="AA399" s="220"/>
      <c r="AB399" s="220"/>
      <c r="AC399" s="220"/>
      <c r="AD399" s="220"/>
      <c r="AE399" s="220"/>
      <c r="AF399" s="220"/>
      <c r="AG399" s="220"/>
      <c r="AH399" s="220"/>
      <c r="AJ399" s="219"/>
      <c r="AK399" s="220"/>
      <c r="AL399" s="220"/>
      <c r="AM399" s="220"/>
      <c r="AN399" s="220"/>
      <c r="AO399" s="220"/>
      <c r="AP399" s="220"/>
      <c r="AQ399" s="220"/>
      <c r="AR399" s="220"/>
      <c r="AS399" s="220"/>
      <c r="AT399" s="220"/>
      <c r="AU399" s="220"/>
      <c r="AV399" s="220"/>
      <c r="AW399" s="220"/>
      <c r="AX399" s="220"/>
      <c r="AY399" s="220"/>
      <c r="BA399" s="219"/>
      <c r="BB399" s="220"/>
      <c r="BC399" s="220"/>
      <c r="BD399" s="220"/>
      <c r="BE399" s="220"/>
      <c r="BF399" s="220"/>
      <c r="BG399" s="220"/>
      <c r="BH399" s="220"/>
      <c r="BI399" s="220"/>
      <c r="BJ399" s="220"/>
      <c r="BK399" s="220"/>
      <c r="BL399" s="220"/>
      <c r="BM399" s="220"/>
      <c r="BN399" s="220"/>
    </row>
    <row r="400" spans="1:66" s="206" customFormat="1">
      <c r="A400" s="219"/>
      <c r="B400" s="220"/>
      <c r="C400" s="220"/>
      <c r="D400" s="220"/>
      <c r="E400" s="220"/>
      <c r="F400" s="220"/>
      <c r="G400" s="220"/>
      <c r="H400" s="220"/>
      <c r="I400" s="220"/>
      <c r="J400" s="220"/>
      <c r="K400" s="220"/>
      <c r="L400" s="220"/>
      <c r="M400" s="220"/>
      <c r="N400" s="220"/>
      <c r="O400" s="220"/>
      <c r="P400" s="220"/>
      <c r="Q400" s="220"/>
      <c r="S400" s="219"/>
      <c r="T400" s="220"/>
      <c r="U400" s="220"/>
      <c r="V400" s="220"/>
      <c r="W400" s="220"/>
      <c r="X400" s="220"/>
      <c r="Y400" s="220"/>
      <c r="Z400" s="220"/>
      <c r="AA400" s="220"/>
      <c r="AB400" s="220"/>
      <c r="AC400" s="220"/>
      <c r="AD400" s="220"/>
      <c r="AE400" s="220"/>
      <c r="AF400" s="220"/>
      <c r="AG400" s="220"/>
      <c r="AH400" s="220"/>
      <c r="AJ400" s="219"/>
      <c r="AK400" s="220"/>
      <c r="AL400" s="220"/>
      <c r="AM400" s="220"/>
      <c r="AN400" s="220"/>
      <c r="AO400" s="220"/>
      <c r="AP400" s="220"/>
      <c r="AQ400" s="220"/>
      <c r="AR400" s="220"/>
      <c r="AS400" s="220"/>
      <c r="AT400" s="220"/>
      <c r="AU400" s="220"/>
      <c r="AV400" s="220"/>
      <c r="AW400" s="220"/>
      <c r="AX400" s="220"/>
      <c r="AY400" s="220"/>
      <c r="BA400" s="219"/>
      <c r="BB400" s="220"/>
      <c r="BC400" s="220"/>
      <c r="BD400" s="220"/>
      <c r="BE400" s="220"/>
      <c r="BF400" s="220"/>
      <c r="BG400" s="220"/>
      <c r="BH400" s="220"/>
      <c r="BI400" s="220"/>
      <c r="BJ400" s="220"/>
      <c r="BK400" s="220"/>
      <c r="BL400" s="220"/>
      <c r="BM400" s="220"/>
      <c r="BN400" s="220"/>
    </row>
    <row r="401" spans="1:66" s="206" customFormat="1">
      <c r="A401" s="219"/>
      <c r="B401" s="220"/>
      <c r="C401" s="220"/>
      <c r="D401" s="220"/>
      <c r="E401" s="220"/>
      <c r="F401" s="220"/>
      <c r="G401" s="220"/>
      <c r="H401" s="220"/>
      <c r="I401" s="220"/>
      <c r="J401" s="220"/>
      <c r="K401" s="220"/>
      <c r="L401" s="220"/>
      <c r="M401" s="220"/>
      <c r="N401" s="220"/>
      <c r="O401" s="220"/>
      <c r="P401" s="220"/>
      <c r="Q401" s="220"/>
      <c r="S401" s="219"/>
      <c r="T401" s="220"/>
      <c r="U401" s="220"/>
      <c r="V401" s="220"/>
      <c r="W401" s="220"/>
      <c r="X401" s="220"/>
      <c r="Y401" s="220"/>
      <c r="Z401" s="220"/>
      <c r="AA401" s="220"/>
      <c r="AB401" s="220"/>
      <c r="AC401" s="220"/>
      <c r="AD401" s="220"/>
      <c r="AE401" s="220"/>
      <c r="AF401" s="220"/>
      <c r="AG401" s="220"/>
      <c r="AH401" s="220"/>
      <c r="AJ401" s="219"/>
      <c r="AK401" s="220"/>
      <c r="AL401" s="220"/>
      <c r="AM401" s="220"/>
      <c r="AN401" s="220"/>
      <c r="AO401" s="220"/>
      <c r="AP401" s="220"/>
      <c r="AQ401" s="220"/>
      <c r="AR401" s="220"/>
      <c r="AS401" s="220"/>
      <c r="AT401" s="220"/>
      <c r="AU401" s="220"/>
      <c r="AV401" s="220"/>
      <c r="AW401" s="220"/>
      <c r="AX401" s="220"/>
      <c r="AY401" s="220"/>
      <c r="BA401" s="219"/>
      <c r="BB401" s="220"/>
      <c r="BC401" s="220"/>
      <c r="BD401" s="220"/>
      <c r="BE401" s="220"/>
      <c r="BF401" s="220"/>
      <c r="BG401" s="220"/>
      <c r="BH401" s="220"/>
      <c r="BI401" s="220"/>
      <c r="BJ401" s="220"/>
      <c r="BK401" s="220"/>
      <c r="BL401" s="220"/>
      <c r="BM401" s="220"/>
      <c r="BN401" s="220"/>
    </row>
    <row r="402" spans="1:66" s="206" customFormat="1">
      <c r="A402" s="219"/>
      <c r="B402" s="220"/>
      <c r="C402" s="220"/>
      <c r="D402" s="220"/>
      <c r="E402" s="220"/>
      <c r="F402" s="220"/>
      <c r="G402" s="220"/>
      <c r="H402" s="220"/>
      <c r="I402" s="220"/>
      <c r="J402" s="220"/>
      <c r="K402" s="220"/>
      <c r="L402" s="220"/>
      <c r="M402" s="220"/>
      <c r="N402" s="220"/>
      <c r="O402" s="220"/>
      <c r="P402" s="220"/>
      <c r="Q402" s="220"/>
      <c r="S402" s="219"/>
      <c r="T402" s="220"/>
      <c r="U402" s="220"/>
      <c r="V402" s="220"/>
      <c r="W402" s="220"/>
      <c r="X402" s="220"/>
      <c r="Y402" s="220"/>
      <c r="Z402" s="220"/>
      <c r="AA402" s="220"/>
      <c r="AB402" s="220"/>
      <c r="AC402" s="220"/>
      <c r="AD402" s="220"/>
      <c r="AE402" s="220"/>
      <c r="AF402" s="220"/>
      <c r="AG402" s="220"/>
      <c r="AH402" s="220"/>
      <c r="AJ402" s="219"/>
      <c r="AK402" s="220"/>
      <c r="AL402" s="220"/>
      <c r="AM402" s="220"/>
      <c r="AN402" s="220"/>
      <c r="AO402" s="220"/>
      <c r="AP402" s="220"/>
      <c r="AQ402" s="220"/>
      <c r="AR402" s="220"/>
      <c r="AS402" s="220"/>
      <c r="AT402" s="220"/>
      <c r="AU402" s="220"/>
      <c r="AV402" s="220"/>
      <c r="AW402" s="220"/>
      <c r="AX402" s="220"/>
      <c r="AY402" s="220"/>
      <c r="BA402" s="219"/>
      <c r="BB402" s="220"/>
      <c r="BC402" s="220"/>
      <c r="BD402" s="220"/>
      <c r="BE402" s="220"/>
      <c r="BF402" s="220"/>
      <c r="BG402" s="220"/>
      <c r="BH402" s="220"/>
      <c r="BI402" s="220"/>
      <c r="BJ402" s="220"/>
      <c r="BK402" s="220"/>
      <c r="BL402" s="220"/>
      <c r="BM402" s="220"/>
      <c r="BN402" s="220"/>
    </row>
    <row r="403" spans="1:66" s="206" customFormat="1">
      <c r="A403" s="219"/>
      <c r="B403" s="220"/>
      <c r="C403" s="220"/>
      <c r="D403" s="220"/>
      <c r="E403" s="220"/>
      <c r="F403" s="220"/>
      <c r="G403" s="220"/>
      <c r="H403" s="220"/>
      <c r="I403" s="220"/>
      <c r="J403" s="220"/>
      <c r="K403" s="220"/>
      <c r="L403" s="220"/>
      <c r="M403" s="220"/>
      <c r="N403" s="220"/>
      <c r="O403" s="220"/>
      <c r="P403" s="220"/>
      <c r="Q403" s="220"/>
      <c r="S403" s="219"/>
      <c r="T403" s="220"/>
      <c r="U403" s="220"/>
      <c r="V403" s="220"/>
      <c r="W403" s="220"/>
      <c r="X403" s="220"/>
      <c r="Y403" s="220"/>
      <c r="Z403" s="220"/>
      <c r="AA403" s="220"/>
      <c r="AB403" s="220"/>
      <c r="AC403" s="220"/>
      <c r="AD403" s="220"/>
      <c r="AE403" s="220"/>
      <c r="AF403" s="220"/>
      <c r="AG403" s="220"/>
      <c r="AH403" s="220"/>
      <c r="AJ403" s="219"/>
      <c r="AK403" s="220"/>
      <c r="AL403" s="220"/>
      <c r="AM403" s="220"/>
      <c r="AN403" s="220"/>
      <c r="AO403" s="220"/>
      <c r="AP403" s="220"/>
      <c r="AQ403" s="220"/>
      <c r="AR403" s="220"/>
      <c r="AS403" s="220"/>
      <c r="AT403" s="220"/>
      <c r="AU403" s="220"/>
      <c r="AV403" s="220"/>
      <c r="AW403" s="220"/>
      <c r="AX403" s="220"/>
      <c r="AY403" s="220"/>
      <c r="BA403" s="219"/>
      <c r="BB403" s="220"/>
      <c r="BC403" s="220"/>
      <c r="BD403" s="220"/>
      <c r="BE403" s="220"/>
      <c r="BF403" s="220"/>
      <c r="BG403" s="220"/>
      <c r="BH403" s="220"/>
      <c r="BI403" s="220"/>
      <c r="BJ403" s="220"/>
      <c r="BK403" s="220"/>
      <c r="BL403" s="220"/>
      <c r="BM403" s="220"/>
      <c r="BN403" s="220"/>
    </row>
    <row r="404" spans="1:66" s="206" customFormat="1">
      <c r="A404" s="219"/>
      <c r="B404" s="220"/>
      <c r="C404" s="220"/>
      <c r="D404" s="220"/>
      <c r="E404" s="220"/>
      <c r="F404" s="220"/>
      <c r="G404" s="220"/>
      <c r="H404" s="220"/>
      <c r="I404" s="220"/>
      <c r="J404" s="220"/>
      <c r="K404" s="220"/>
      <c r="L404" s="220"/>
      <c r="M404" s="220"/>
      <c r="N404" s="220"/>
      <c r="O404" s="220"/>
      <c r="P404" s="220"/>
      <c r="Q404" s="220"/>
      <c r="S404" s="219"/>
      <c r="T404" s="220"/>
      <c r="U404" s="220"/>
      <c r="V404" s="220"/>
      <c r="W404" s="220"/>
      <c r="X404" s="220"/>
      <c r="Y404" s="220"/>
      <c r="Z404" s="220"/>
      <c r="AA404" s="220"/>
      <c r="AB404" s="220"/>
      <c r="AC404" s="220"/>
      <c r="AD404" s="220"/>
      <c r="AE404" s="220"/>
      <c r="AF404" s="220"/>
      <c r="AG404" s="220"/>
      <c r="AH404" s="220"/>
      <c r="AJ404" s="219"/>
      <c r="AK404" s="220"/>
      <c r="AL404" s="220"/>
      <c r="AM404" s="220"/>
      <c r="AN404" s="220"/>
      <c r="AO404" s="220"/>
      <c r="AP404" s="220"/>
      <c r="AQ404" s="220"/>
      <c r="AR404" s="220"/>
      <c r="AS404" s="220"/>
      <c r="AT404" s="220"/>
      <c r="AU404" s="220"/>
      <c r="AV404" s="220"/>
      <c r="AW404" s="220"/>
      <c r="AX404" s="220"/>
      <c r="AY404" s="220"/>
      <c r="BA404" s="219"/>
      <c r="BB404" s="220"/>
      <c r="BC404" s="220"/>
      <c r="BD404" s="220"/>
      <c r="BE404" s="220"/>
      <c r="BF404" s="220"/>
      <c r="BG404" s="220"/>
      <c r="BH404" s="220"/>
      <c r="BI404" s="220"/>
      <c r="BJ404" s="220"/>
      <c r="BK404" s="220"/>
      <c r="BL404" s="220"/>
      <c r="BM404" s="220"/>
      <c r="BN404" s="220"/>
    </row>
    <row r="405" spans="1:66" s="206" customFormat="1">
      <c r="A405" s="219"/>
      <c r="B405" s="220"/>
      <c r="C405" s="220"/>
      <c r="D405" s="220"/>
      <c r="E405" s="220"/>
      <c r="F405" s="220"/>
      <c r="G405" s="220"/>
      <c r="H405" s="220"/>
      <c r="I405" s="220"/>
      <c r="J405" s="220"/>
      <c r="K405" s="220"/>
      <c r="L405" s="220"/>
      <c r="M405" s="220"/>
      <c r="N405" s="220"/>
      <c r="O405" s="220"/>
      <c r="P405" s="220"/>
      <c r="Q405" s="220"/>
      <c r="S405" s="219"/>
      <c r="T405" s="220"/>
      <c r="U405" s="220"/>
      <c r="V405" s="220"/>
      <c r="W405" s="220"/>
      <c r="X405" s="220"/>
      <c r="Y405" s="220"/>
      <c r="Z405" s="220"/>
      <c r="AA405" s="220"/>
      <c r="AB405" s="220"/>
      <c r="AC405" s="220"/>
      <c r="AD405" s="220"/>
      <c r="AE405" s="220"/>
      <c r="AF405" s="220"/>
      <c r="AG405" s="220"/>
      <c r="AH405" s="220"/>
      <c r="AJ405" s="219"/>
      <c r="AK405" s="220"/>
      <c r="AL405" s="220"/>
      <c r="AM405" s="220"/>
      <c r="AN405" s="220"/>
      <c r="AO405" s="220"/>
      <c r="AP405" s="220"/>
      <c r="AQ405" s="220"/>
      <c r="AR405" s="220"/>
      <c r="AS405" s="220"/>
      <c r="AT405" s="220"/>
      <c r="AU405" s="220"/>
      <c r="AV405" s="220"/>
      <c r="AW405" s="220"/>
      <c r="AX405" s="220"/>
      <c r="AY405" s="220"/>
      <c r="BA405" s="219"/>
      <c r="BB405" s="220"/>
      <c r="BC405" s="220"/>
      <c r="BD405" s="220"/>
      <c r="BE405" s="220"/>
      <c r="BF405" s="220"/>
      <c r="BG405" s="220"/>
      <c r="BH405" s="220"/>
      <c r="BI405" s="220"/>
      <c r="BJ405" s="220"/>
      <c r="BK405" s="220"/>
      <c r="BL405" s="220"/>
      <c r="BM405" s="220"/>
      <c r="BN405" s="220"/>
    </row>
    <row r="406" spans="1:66" s="206" customFormat="1">
      <c r="A406" s="219"/>
      <c r="B406" s="220"/>
      <c r="C406" s="220"/>
      <c r="D406" s="220"/>
      <c r="E406" s="220"/>
      <c r="F406" s="220"/>
      <c r="G406" s="220"/>
      <c r="H406" s="220"/>
      <c r="I406" s="220"/>
      <c r="J406" s="220"/>
      <c r="K406" s="220"/>
      <c r="L406" s="220"/>
      <c r="M406" s="220"/>
      <c r="N406" s="220"/>
      <c r="O406" s="220"/>
      <c r="P406" s="220"/>
      <c r="Q406" s="220"/>
      <c r="S406" s="219"/>
      <c r="T406" s="220"/>
      <c r="U406" s="220"/>
      <c r="V406" s="220"/>
      <c r="W406" s="220"/>
      <c r="X406" s="220"/>
      <c r="Y406" s="220"/>
      <c r="Z406" s="220"/>
      <c r="AA406" s="220"/>
      <c r="AB406" s="220"/>
      <c r="AC406" s="220"/>
      <c r="AD406" s="220"/>
      <c r="AE406" s="220"/>
      <c r="AF406" s="220"/>
      <c r="AG406" s="220"/>
      <c r="AH406" s="220"/>
      <c r="AJ406" s="219"/>
      <c r="AK406" s="220"/>
      <c r="AL406" s="220"/>
      <c r="AM406" s="220"/>
      <c r="AN406" s="220"/>
      <c r="AO406" s="220"/>
      <c r="AP406" s="220"/>
      <c r="AQ406" s="220"/>
      <c r="AR406" s="220"/>
      <c r="AS406" s="220"/>
      <c r="AT406" s="220"/>
      <c r="AU406" s="220"/>
      <c r="AV406" s="220"/>
      <c r="AW406" s="220"/>
      <c r="AX406" s="220"/>
      <c r="AY406" s="220"/>
      <c r="BA406" s="219"/>
      <c r="BB406" s="220"/>
      <c r="BC406" s="220"/>
      <c r="BD406" s="220"/>
      <c r="BE406" s="220"/>
      <c r="BF406" s="220"/>
      <c r="BG406" s="220"/>
      <c r="BH406" s="220"/>
      <c r="BI406" s="220"/>
      <c r="BJ406" s="220"/>
      <c r="BK406" s="220"/>
      <c r="BL406" s="220"/>
      <c r="BM406" s="220"/>
      <c r="BN406" s="220"/>
    </row>
    <row r="407" spans="1:66" s="206" customFormat="1">
      <c r="A407" s="219"/>
      <c r="B407" s="220"/>
      <c r="C407" s="220"/>
      <c r="D407" s="220"/>
      <c r="E407" s="220"/>
      <c r="F407" s="220"/>
      <c r="G407" s="220"/>
      <c r="H407" s="220"/>
      <c r="I407" s="220"/>
      <c r="J407" s="220"/>
      <c r="K407" s="220"/>
      <c r="L407" s="220"/>
      <c r="M407" s="220"/>
      <c r="N407" s="220"/>
      <c r="O407" s="220"/>
      <c r="P407" s="220"/>
      <c r="Q407" s="220"/>
      <c r="S407" s="219"/>
      <c r="T407" s="220"/>
      <c r="U407" s="220"/>
      <c r="V407" s="220"/>
      <c r="W407" s="220"/>
      <c r="X407" s="220"/>
      <c r="Y407" s="220"/>
      <c r="Z407" s="220"/>
      <c r="AA407" s="220"/>
      <c r="AB407" s="220"/>
      <c r="AC407" s="220"/>
      <c r="AD407" s="220"/>
      <c r="AE407" s="220"/>
      <c r="AF407" s="220"/>
      <c r="AG407" s="220"/>
      <c r="AH407" s="220"/>
      <c r="AJ407" s="219"/>
      <c r="AK407" s="220"/>
      <c r="AL407" s="220"/>
      <c r="AM407" s="220"/>
      <c r="AN407" s="220"/>
      <c r="AO407" s="220"/>
      <c r="AP407" s="220"/>
      <c r="AQ407" s="220"/>
      <c r="AR407" s="220"/>
      <c r="AS407" s="220"/>
      <c r="AT407" s="220"/>
      <c r="AU407" s="220"/>
      <c r="AV407" s="220"/>
      <c r="AW407" s="220"/>
      <c r="AX407" s="220"/>
      <c r="AY407" s="220"/>
      <c r="BA407" s="219"/>
      <c r="BB407" s="220"/>
      <c r="BC407" s="220"/>
      <c r="BD407" s="220"/>
      <c r="BE407" s="220"/>
      <c r="BF407" s="220"/>
      <c r="BG407" s="220"/>
      <c r="BH407" s="220"/>
      <c r="BI407" s="220"/>
      <c r="BJ407" s="220"/>
      <c r="BK407" s="220"/>
      <c r="BL407" s="220"/>
      <c r="BM407" s="220"/>
      <c r="BN407" s="220"/>
    </row>
    <row r="408" spans="1:66" s="206" customFormat="1">
      <c r="A408" s="219"/>
      <c r="B408" s="220"/>
      <c r="C408" s="220"/>
      <c r="D408" s="220"/>
      <c r="E408" s="220"/>
      <c r="F408" s="220"/>
      <c r="G408" s="220"/>
      <c r="H408" s="220"/>
      <c r="I408" s="220"/>
      <c r="J408" s="220"/>
      <c r="K408" s="220"/>
      <c r="L408" s="220"/>
      <c r="M408" s="220"/>
      <c r="N408" s="220"/>
      <c r="O408" s="220"/>
      <c r="P408" s="220"/>
      <c r="Q408" s="220"/>
      <c r="S408" s="219"/>
      <c r="T408" s="220"/>
      <c r="U408" s="220"/>
      <c r="V408" s="220"/>
      <c r="W408" s="220"/>
      <c r="X408" s="220"/>
      <c r="Y408" s="220"/>
      <c r="Z408" s="220"/>
      <c r="AA408" s="220"/>
      <c r="AB408" s="220"/>
      <c r="AC408" s="220"/>
      <c r="AD408" s="220"/>
      <c r="AE408" s="220"/>
      <c r="AF408" s="220"/>
      <c r="AG408" s="220"/>
      <c r="AH408" s="220"/>
      <c r="AJ408" s="219"/>
      <c r="AK408" s="220"/>
      <c r="AL408" s="220"/>
      <c r="AM408" s="220"/>
      <c r="AN408" s="220"/>
      <c r="AO408" s="220"/>
      <c r="AP408" s="220"/>
      <c r="AQ408" s="220"/>
      <c r="AR408" s="220"/>
      <c r="AS408" s="220"/>
      <c r="AT408" s="220"/>
      <c r="AU408" s="220"/>
      <c r="AV408" s="220"/>
      <c r="AW408" s="220"/>
      <c r="AX408" s="220"/>
      <c r="AY408" s="220"/>
      <c r="BA408" s="219"/>
      <c r="BB408" s="220"/>
      <c r="BC408" s="220"/>
      <c r="BD408" s="220"/>
      <c r="BE408" s="220"/>
      <c r="BF408" s="220"/>
      <c r="BG408" s="220"/>
      <c r="BH408" s="220"/>
      <c r="BI408" s="220"/>
      <c r="BJ408" s="220"/>
      <c r="BK408" s="220"/>
      <c r="BL408" s="220"/>
      <c r="BM408" s="220"/>
      <c r="BN408" s="220"/>
    </row>
    <row r="409" spans="1:66" s="206" customFormat="1">
      <c r="A409" s="219"/>
      <c r="B409" s="220"/>
      <c r="C409" s="220"/>
      <c r="D409" s="220"/>
      <c r="E409" s="220"/>
      <c r="F409" s="220"/>
      <c r="G409" s="220"/>
      <c r="H409" s="220"/>
      <c r="I409" s="220"/>
      <c r="J409" s="220"/>
      <c r="K409" s="220"/>
      <c r="L409" s="220"/>
      <c r="M409" s="220"/>
      <c r="N409" s="220"/>
      <c r="O409" s="220"/>
      <c r="P409" s="220"/>
      <c r="Q409" s="220"/>
      <c r="S409" s="219"/>
      <c r="T409" s="220"/>
      <c r="U409" s="220"/>
      <c r="V409" s="220"/>
      <c r="W409" s="220"/>
      <c r="X409" s="220"/>
      <c r="Y409" s="220"/>
      <c r="Z409" s="220"/>
      <c r="AA409" s="220"/>
      <c r="AB409" s="220"/>
      <c r="AC409" s="220"/>
      <c r="AD409" s="220"/>
      <c r="AE409" s="220"/>
      <c r="AF409" s="220"/>
      <c r="AG409" s="220"/>
      <c r="AH409" s="220"/>
      <c r="AJ409" s="219"/>
      <c r="AK409" s="220"/>
      <c r="AL409" s="220"/>
      <c r="AM409" s="220"/>
      <c r="AN409" s="220"/>
      <c r="AO409" s="220"/>
      <c r="AP409" s="220"/>
      <c r="AQ409" s="220"/>
      <c r="AR409" s="220"/>
      <c r="AS409" s="220"/>
      <c r="AT409" s="220"/>
      <c r="AU409" s="220"/>
      <c r="AV409" s="220"/>
      <c r="AW409" s="220"/>
      <c r="AX409" s="220"/>
      <c r="AY409" s="220"/>
      <c r="BA409" s="219"/>
      <c r="BB409" s="220"/>
      <c r="BC409" s="220"/>
      <c r="BD409" s="220"/>
      <c r="BE409" s="220"/>
      <c r="BF409" s="220"/>
      <c r="BG409" s="220"/>
      <c r="BH409" s="220"/>
      <c r="BI409" s="220"/>
      <c r="BJ409" s="220"/>
      <c r="BK409" s="220"/>
      <c r="BL409" s="220"/>
      <c r="BM409" s="220"/>
      <c r="BN409" s="220"/>
    </row>
    <row r="410" spans="1:66" s="206" customFormat="1">
      <c r="A410" s="219"/>
      <c r="B410" s="220"/>
      <c r="C410" s="220"/>
      <c r="D410" s="220"/>
      <c r="E410" s="220"/>
      <c r="F410" s="220"/>
      <c r="G410" s="220"/>
      <c r="H410" s="220"/>
      <c r="I410" s="220"/>
      <c r="J410" s="220"/>
      <c r="K410" s="220"/>
      <c r="L410" s="220"/>
      <c r="M410" s="220"/>
      <c r="N410" s="220"/>
      <c r="O410" s="220"/>
      <c r="P410" s="220"/>
      <c r="Q410" s="220"/>
      <c r="S410" s="219"/>
      <c r="T410" s="220"/>
      <c r="U410" s="220"/>
      <c r="V410" s="220"/>
      <c r="W410" s="220"/>
      <c r="X410" s="220"/>
      <c r="Y410" s="220"/>
      <c r="Z410" s="220"/>
      <c r="AA410" s="220"/>
      <c r="AB410" s="220"/>
      <c r="AC410" s="220"/>
      <c r="AD410" s="220"/>
      <c r="AE410" s="220"/>
      <c r="AF410" s="220"/>
      <c r="AG410" s="220"/>
      <c r="AH410" s="220"/>
      <c r="AJ410" s="219"/>
      <c r="AK410" s="220"/>
      <c r="AL410" s="220"/>
      <c r="AM410" s="220"/>
      <c r="AN410" s="220"/>
      <c r="AO410" s="220"/>
      <c r="AP410" s="220"/>
      <c r="AQ410" s="220"/>
      <c r="AR410" s="220"/>
      <c r="AS410" s="220"/>
      <c r="AT410" s="220"/>
      <c r="AU410" s="220"/>
      <c r="AV410" s="220"/>
      <c r="AW410" s="220"/>
      <c r="AX410" s="220"/>
      <c r="AY410" s="220"/>
      <c r="BA410" s="219"/>
      <c r="BB410" s="220"/>
      <c r="BC410" s="220"/>
      <c r="BD410" s="220"/>
      <c r="BE410" s="220"/>
      <c r="BF410" s="220"/>
      <c r="BG410" s="220"/>
      <c r="BH410" s="220"/>
      <c r="BI410" s="220"/>
      <c r="BJ410" s="220"/>
      <c r="BK410" s="220"/>
      <c r="BL410" s="220"/>
      <c r="BM410" s="220"/>
      <c r="BN410" s="220"/>
    </row>
    <row r="411" spans="1:66" s="206" customFormat="1">
      <c r="A411" s="219"/>
      <c r="B411" s="220"/>
      <c r="C411" s="220"/>
      <c r="D411" s="220"/>
      <c r="E411" s="220"/>
      <c r="F411" s="220"/>
      <c r="G411" s="220"/>
      <c r="H411" s="220"/>
      <c r="I411" s="220"/>
      <c r="J411" s="220"/>
      <c r="K411" s="220"/>
      <c r="L411" s="220"/>
      <c r="M411" s="220"/>
      <c r="N411" s="220"/>
      <c r="O411" s="220"/>
      <c r="P411" s="220"/>
      <c r="Q411" s="220"/>
      <c r="S411" s="219"/>
      <c r="T411" s="220"/>
      <c r="U411" s="220"/>
      <c r="V411" s="220"/>
      <c r="W411" s="220"/>
      <c r="X411" s="220"/>
      <c r="Y411" s="220"/>
      <c r="Z411" s="220"/>
      <c r="AA411" s="220"/>
      <c r="AB411" s="220"/>
      <c r="AC411" s="220"/>
      <c r="AD411" s="220"/>
      <c r="AE411" s="220"/>
      <c r="AF411" s="220"/>
      <c r="AG411" s="220"/>
      <c r="AH411" s="220"/>
      <c r="AJ411" s="219"/>
      <c r="AK411" s="220"/>
      <c r="AL411" s="220"/>
      <c r="AM411" s="220"/>
      <c r="AN411" s="220"/>
      <c r="AO411" s="220"/>
      <c r="AP411" s="220"/>
      <c r="AQ411" s="220"/>
      <c r="AR411" s="220"/>
      <c r="AS411" s="220"/>
      <c r="AT411" s="220"/>
      <c r="AU411" s="220"/>
      <c r="AV411" s="220"/>
      <c r="AW411" s="220"/>
      <c r="AX411" s="220"/>
      <c r="AY411" s="220"/>
      <c r="BA411" s="219"/>
      <c r="BB411" s="220"/>
      <c r="BC411" s="220"/>
      <c r="BD411" s="220"/>
      <c r="BE411" s="220"/>
      <c r="BF411" s="220"/>
      <c r="BG411" s="220"/>
      <c r="BH411" s="220"/>
      <c r="BI411" s="220"/>
      <c r="BJ411" s="220"/>
      <c r="BK411" s="220"/>
      <c r="BL411" s="220"/>
      <c r="BM411" s="220"/>
      <c r="BN411" s="220"/>
    </row>
    <row r="412" spans="1:66" s="206" customFormat="1">
      <c r="A412" s="219"/>
      <c r="B412" s="220"/>
      <c r="C412" s="220"/>
      <c r="D412" s="220"/>
      <c r="E412" s="220"/>
      <c r="F412" s="220"/>
      <c r="G412" s="220"/>
      <c r="H412" s="220"/>
      <c r="I412" s="220"/>
      <c r="J412" s="220"/>
      <c r="K412" s="220"/>
      <c r="L412" s="220"/>
      <c r="M412" s="220"/>
      <c r="N412" s="220"/>
      <c r="O412" s="220"/>
      <c r="P412" s="220"/>
      <c r="Q412" s="220"/>
      <c r="S412" s="219"/>
      <c r="T412" s="220"/>
      <c r="U412" s="220"/>
      <c r="V412" s="220"/>
      <c r="W412" s="220"/>
      <c r="X412" s="220"/>
      <c r="Y412" s="220"/>
      <c r="Z412" s="220"/>
      <c r="AA412" s="220"/>
      <c r="AB412" s="220"/>
      <c r="AC412" s="220"/>
      <c r="AD412" s="220"/>
      <c r="AE412" s="220"/>
      <c r="AF412" s="220"/>
      <c r="AG412" s="220"/>
      <c r="AH412" s="220"/>
      <c r="AJ412" s="219"/>
      <c r="AK412" s="220"/>
      <c r="AL412" s="220"/>
      <c r="AM412" s="220"/>
      <c r="AN412" s="220"/>
      <c r="AO412" s="220"/>
      <c r="AP412" s="220"/>
      <c r="AQ412" s="220"/>
      <c r="AR412" s="220"/>
      <c r="AS412" s="220"/>
      <c r="AT412" s="220"/>
      <c r="AU412" s="220"/>
      <c r="AV412" s="220"/>
      <c r="AW412" s="220"/>
      <c r="AX412" s="220"/>
      <c r="AY412" s="220"/>
      <c r="BA412" s="219"/>
      <c r="BB412" s="220"/>
      <c r="BC412" s="220"/>
      <c r="BD412" s="220"/>
      <c r="BE412" s="220"/>
      <c r="BF412" s="220"/>
      <c r="BG412" s="220"/>
      <c r="BH412" s="220"/>
      <c r="BI412" s="220"/>
      <c r="BJ412" s="220"/>
      <c r="BK412" s="220"/>
      <c r="BL412" s="220"/>
      <c r="BM412" s="220"/>
      <c r="BN412" s="220"/>
    </row>
    <row r="413" spans="1:66" s="206" customFormat="1">
      <c r="A413" s="219"/>
      <c r="B413" s="220"/>
      <c r="C413" s="220"/>
      <c r="D413" s="220"/>
      <c r="E413" s="220"/>
      <c r="F413" s="220"/>
      <c r="G413" s="220"/>
      <c r="H413" s="220"/>
      <c r="I413" s="220"/>
      <c r="J413" s="220"/>
      <c r="K413" s="220"/>
      <c r="L413" s="220"/>
      <c r="M413" s="220"/>
      <c r="N413" s="220"/>
      <c r="O413" s="220"/>
      <c r="P413" s="220"/>
      <c r="Q413" s="220"/>
      <c r="S413" s="219"/>
      <c r="T413" s="220"/>
      <c r="U413" s="220"/>
      <c r="V413" s="220"/>
      <c r="W413" s="220"/>
      <c r="X413" s="220"/>
      <c r="Y413" s="220"/>
      <c r="Z413" s="220"/>
      <c r="AA413" s="220"/>
      <c r="AB413" s="220"/>
      <c r="AC413" s="220"/>
      <c r="AD413" s="220"/>
      <c r="AE413" s="220"/>
      <c r="AF413" s="220"/>
      <c r="AG413" s="220"/>
      <c r="AH413" s="220"/>
      <c r="AJ413" s="219"/>
      <c r="AK413" s="220"/>
      <c r="AL413" s="220"/>
      <c r="AM413" s="220"/>
      <c r="AN413" s="220"/>
      <c r="AO413" s="220"/>
      <c r="AP413" s="220"/>
      <c r="AQ413" s="220"/>
      <c r="AR413" s="220"/>
      <c r="AS413" s="220"/>
      <c r="AT413" s="220"/>
      <c r="AU413" s="220"/>
      <c r="AV413" s="220"/>
      <c r="AW413" s="220"/>
      <c r="AX413" s="220"/>
      <c r="AY413" s="220"/>
      <c r="BA413" s="219"/>
      <c r="BB413" s="220"/>
      <c r="BC413" s="220"/>
      <c r="BD413" s="220"/>
      <c r="BE413" s="220"/>
      <c r="BF413" s="220"/>
      <c r="BG413" s="220"/>
      <c r="BH413" s="220"/>
      <c r="BI413" s="220"/>
      <c r="BJ413" s="220"/>
      <c r="BK413" s="220"/>
      <c r="BL413" s="220"/>
      <c r="BM413" s="220"/>
      <c r="BN413" s="220"/>
    </row>
    <row r="414" spans="1:66" s="206" customFormat="1">
      <c r="A414" s="219"/>
      <c r="B414" s="220"/>
      <c r="C414" s="220"/>
      <c r="D414" s="220"/>
      <c r="E414" s="220"/>
      <c r="F414" s="220"/>
      <c r="G414" s="220"/>
      <c r="H414" s="220"/>
      <c r="I414" s="220"/>
      <c r="J414" s="220"/>
      <c r="K414" s="220"/>
      <c r="L414" s="220"/>
      <c r="M414" s="220"/>
      <c r="N414" s="220"/>
      <c r="O414" s="220"/>
      <c r="P414" s="220"/>
      <c r="Q414" s="220"/>
      <c r="S414" s="219"/>
      <c r="T414" s="220"/>
      <c r="U414" s="220"/>
      <c r="V414" s="220"/>
      <c r="W414" s="220"/>
      <c r="X414" s="220"/>
      <c r="Y414" s="220"/>
      <c r="Z414" s="220"/>
      <c r="AA414" s="220"/>
      <c r="AB414" s="220"/>
      <c r="AC414" s="220"/>
      <c r="AD414" s="220"/>
      <c r="AE414" s="220"/>
      <c r="AF414" s="220"/>
      <c r="AG414" s="220"/>
      <c r="AH414" s="220"/>
      <c r="AJ414" s="219"/>
      <c r="AK414" s="220"/>
      <c r="AL414" s="220"/>
      <c r="AM414" s="220"/>
      <c r="AN414" s="220"/>
      <c r="AO414" s="220"/>
      <c r="AP414" s="220"/>
      <c r="AQ414" s="220"/>
      <c r="AR414" s="220"/>
      <c r="AS414" s="220"/>
      <c r="AT414" s="220"/>
      <c r="AU414" s="220"/>
      <c r="AV414" s="220"/>
      <c r="AW414" s="220"/>
      <c r="AX414" s="220"/>
      <c r="AY414" s="220"/>
      <c r="BA414" s="219"/>
      <c r="BB414" s="220"/>
      <c r="BC414" s="220"/>
      <c r="BD414" s="220"/>
      <c r="BE414" s="220"/>
      <c r="BF414" s="220"/>
      <c r="BG414" s="220"/>
      <c r="BH414" s="220"/>
      <c r="BI414" s="220"/>
      <c r="BJ414" s="220"/>
      <c r="BK414" s="220"/>
      <c r="BL414" s="220"/>
      <c r="BM414" s="220"/>
      <c r="BN414" s="220"/>
    </row>
    <row r="415" spans="1:66" s="206" customFormat="1">
      <c r="A415" s="219"/>
      <c r="B415" s="220"/>
      <c r="C415" s="220"/>
      <c r="D415" s="220"/>
      <c r="E415" s="220"/>
      <c r="F415" s="220"/>
      <c r="G415" s="220"/>
      <c r="H415" s="220"/>
      <c r="I415" s="220"/>
      <c r="J415" s="220"/>
      <c r="K415" s="220"/>
      <c r="L415" s="220"/>
      <c r="M415" s="220"/>
      <c r="N415" s="220"/>
      <c r="O415" s="220"/>
      <c r="P415" s="220"/>
      <c r="Q415" s="220"/>
      <c r="S415" s="219"/>
      <c r="T415" s="220"/>
      <c r="U415" s="220"/>
      <c r="V415" s="220"/>
      <c r="W415" s="220"/>
      <c r="X415" s="220"/>
      <c r="Y415" s="220"/>
      <c r="Z415" s="220"/>
      <c r="AA415" s="220"/>
      <c r="AB415" s="220"/>
      <c r="AC415" s="220"/>
      <c r="AD415" s="220"/>
      <c r="AE415" s="220"/>
      <c r="AF415" s="220"/>
      <c r="AG415" s="220"/>
      <c r="AH415" s="220"/>
      <c r="AJ415" s="219"/>
      <c r="AK415" s="220"/>
      <c r="AL415" s="220"/>
      <c r="AM415" s="220"/>
      <c r="AN415" s="220"/>
      <c r="AO415" s="220"/>
      <c r="AP415" s="220"/>
      <c r="AQ415" s="220"/>
      <c r="AR415" s="220"/>
      <c r="AS415" s="220"/>
      <c r="AT415" s="220"/>
      <c r="AU415" s="220"/>
      <c r="AV415" s="220"/>
      <c r="AW415" s="220"/>
      <c r="AX415" s="220"/>
      <c r="AY415" s="220"/>
      <c r="BA415" s="219"/>
      <c r="BB415" s="220"/>
      <c r="BC415" s="220"/>
      <c r="BD415" s="220"/>
      <c r="BE415" s="220"/>
      <c r="BF415" s="220"/>
      <c r="BG415" s="220"/>
      <c r="BH415" s="220"/>
      <c r="BI415" s="220"/>
      <c r="BJ415" s="220"/>
      <c r="BK415" s="220"/>
      <c r="BL415" s="220"/>
      <c r="BM415" s="220"/>
      <c r="BN415" s="220"/>
    </row>
    <row r="416" spans="1:66" s="206" customFormat="1">
      <c r="A416" s="219"/>
      <c r="B416" s="220"/>
      <c r="C416" s="220"/>
      <c r="D416" s="220"/>
      <c r="E416" s="220"/>
      <c r="F416" s="220"/>
      <c r="G416" s="220"/>
      <c r="H416" s="220"/>
      <c r="I416" s="220"/>
      <c r="J416" s="220"/>
      <c r="K416" s="220"/>
      <c r="L416" s="220"/>
      <c r="M416" s="220"/>
      <c r="N416" s="220"/>
      <c r="O416" s="220"/>
      <c r="P416" s="220"/>
      <c r="Q416" s="220"/>
      <c r="S416" s="219"/>
      <c r="T416" s="220"/>
      <c r="U416" s="220"/>
      <c r="V416" s="220"/>
      <c r="W416" s="220"/>
      <c r="X416" s="220"/>
      <c r="Y416" s="220"/>
      <c r="Z416" s="220"/>
      <c r="AA416" s="220"/>
      <c r="AB416" s="220"/>
      <c r="AC416" s="220"/>
      <c r="AD416" s="220"/>
      <c r="AE416" s="220"/>
      <c r="AF416" s="220"/>
      <c r="AG416" s="220"/>
      <c r="AH416" s="220"/>
      <c r="AJ416" s="219"/>
      <c r="AK416" s="220"/>
      <c r="AL416" s="220"/>
      <c r="AM416" s="220"/>
      <c r="AN416" s="220"/>
      <c r="AO416" s="220"/>
      <c r="AP416" s="220"/>
      <c r="AQ416" s="220"/>
      <c r="AR416" s="220"/>
      <c r="AS416" s="220"/>
      <c r="AT416" s="220"/>
      <c r="AU416" s="220"/>
      <c r="AV416" s="220"/>
      <c r="AW416" s="220"/>
      <c r="AX416" s="220"/>
      <c r="AY416" s="220"/>
      <c r="BA416" s="219"/>
      <c r="BB416" s="220"/>
      <c r="BC416" s="220"/>
      <c r="BD416" s="220"/>
      <c r="BE416" s="220"/>
      <c r="BF416" s="220"/>
      <c r="BG416" s="220"/>
      <c r="BH416" s="220"/>
      <c r="BI416" s="220"/>
      <c r="BJ416" s="220"/>
      <c r="BK416" s="220"/>
      <c r="BL416" s="220"/>
      <c r="BM416" s="220"/>
      <c r="BN416" s="220"/>
    </row>
    <row r="417" spans="1:66" s="206" customFormat="1">
      <c r="A417" s="219"/>
      <c r="B417" s="220"/>
      <c r="C417" s="220"/>
      <c r="D417" s="220"/>
      <c r="E417" s="220"/>
      <c r="F417" s="220"/>
      <c r="G417" s="220"/>
      <c r="H417" s="220"/>
      <c r="I417" s="220"/>
      <c r="J417" s="220"/>
      <c r="K417" s="220"/>
      <c r="L417" s="220"/>
      <c r="M417" s="220"/>
      <c r="N417" s="220"/>
      <c r="O417" s="220"/>
      <c r="P417" s="220"/>
      <c r="Q417" s="220"/>
      <c r="S417" s="219"/>
      <c r="T417" s="220"/>
      <c r="U417" s="220"/>
      <c r="V417" s="220"/>
      <c r="W417" s="220"/>
      <c r="X417" s="220"/>
      <c r="Y417" s="220"/>
      <c r="Z417" s="220"/>
      <c r="AA417" s="220"/>
      <c r="AB417" s="220"/>
      <c r="AC417" s="220"/>
      <c r="AD417" s="220"/>
      <c r="AE417" s="220"/>
      <c r="AF417" s="220"/>
      <c r="AG417" s="220"/>
      <c r="AH417" s="220"/>
      <c r="AJ417" s="219"/>
      <c r="AK417" s="220"/>
      <c r="AL417" s="220"/>
      <c r="AM417" s="220"/>
      <c r="AN417" s="220"/>
      <c r="AO417" s="220"/>
      <c r="AP417" s="220"/>
      <c r="AQ417" s="220"/>
      <c r="AR417" s="220"/>
      <c r="AS417" s="220"/>
      <c r="AT417" s="220"/>
      <c r="AU417" s="220"/>
      <c r="AV417" s="220"/>
      <c r="AW417" s="220"/>
      <c r="AX417" s="220"/>
      <c r="AY417" s="220"/>
      <c r="BA417" s="219"/>
      <c r="BB417" s="220"/>
      <c r="BC417" s="220"/>
      <c r="BD417" s="220"/>
      <c r="BE417" s="220"/>
      <c r="BF417" s="220"/>
      <c r="BG417" s="220"/>
      <c r="BH417" s="220"/>
      <c r="BI417" s="220"/>
      <c r="BJ417" s="220"/>
      <c r="BK417" s="220"/>
      <c r="BL417" s="220"/>
      <c r="BM417" s="220"/>
      <c r="BN417" s="220"/>
    </row>
    <row r="418" spans="1:66" s="206" customFormat="1">
      <c r="A418" s="219"/>
      <c r="B418" s="220"/>
      <c r="C418" s="220"/>
      <c r="D418" s="220"/>
      <c r="E418" s="220"/>
      <c r="F418" s="220"/>
      <c r="G418" s="220"/>
      <c r="H418" s="220"/>
      <c r="I418" s="220"/>
      <c r="J418" s="220"/>
      <c r="K418" s="220"/>
      <c r="L418" s="220"/>
      <c r="M418" s="220"/>
      <c r="N418" s="220"/>
      <c r="O418" s="220"/>
      <c r="P418" s="220"/>
      <c r="Q418" s="220"/>
      <c r="S418" s="219"/>
      <c r="T418" s="220"/>
      <c r="U418" s="220"/>
      <c r="V418" s="220"/>
      <c r="W418" s="220"/>
      <c r="X418" s="220"/>
      <c r="Y418" s="220"/>
      <c r="Z418" s="220"/>
      <c r="AA418" s="220"/>
      <c r="AB418" s="220"/>
      <c r="AC418" s="220"/>
      <c r="AD418" s="220"/>
      <c r="AE418" s="220"/>
      <c r="AF418" s="220"/>
      <c r="AG418" s="220"/>
      <c r="AH418" s="220"/>
      <c r="AJ418" s="219"/>
      <c r="AK418" s="220"/>
      <c r="AL418" s="220"/>
      <c r="AM418" s="220"/>
      <c r="AN418" s="220"/>
      <c r="AO418" s="220"/>
      <c r="AP418" s="220"/>
      <c r="AQ418" s="220"/>
      <c r="AR418" s="220"/>
      <c r="AS418" s="220"/>
      <c r="AT418" s="220"/>
      <c r="AU418" s="220"/>
      <c r="AV418" s="220"/>
      <c r="AW418" s="220"/>
      <c r="AX418" s="220"/>
      <c r="AY418" s="220"/>
      <c r="BA418" s="219"/>
      <c r="BB418" s="220"/>
      <c r="BC418" s="220"/>
      <c r="BD418" s="220"/>
      <c r="BE418" s="220"/>
      <c r="BF418" s="220"/>
      <c r="BG418" s="220"/>
      <c r="BH418" s="220"/>
      <c r="BI418" s="220"/>
      <c r="BJ418" s="220"/>
      <c r="BK418" s="220"/>
      <c r="BL418" s="220"/>
      <c r="BM418" s="220"/>
      <c r="BN418" s="220"/>
    </row>
    <row r="419" spans="1:66" s="206" customFormat="1">
      <c r="A419" s="219"/>
      <c r="B419" s="220"/>
      <c r="C419" s="220"/>
      <c r="D419" s="220"/>
      <c r="E419" s="220"/>
      <c r="F419" s="220"/>
      <c r="G419" s="220"/>
      <c r="H419" s="220"/>
      <c r="I419" s="220"/>
      <c r="J419" s="220"/>
      <c r="K419" s="220"/>
      <c r="L419" s="220"/>
      <c r="M419" s="220"/>
      <c r="N419" s="220"/>
      <c r="O419" s="220"/>
      <c r="P419" s="220"/>
      <c r="Q419" s="220"/>
      <c r="S419" s="219"/>
      <c r="T419" s="220"/>
      <c r="U419" s="220"/>
      <c r="V419" s="220"/>
      <c r="W419" s="220"/>
      <c r="X419" s="220"/>
      <c r="Y419" s="220"/>
      <c r="Z419" s="220"/>
      <c r="AA419" s="220"/>
      <c r="AB419" s="220"/>
      <c r="AC419" s="220"/>
      <c r="AD419" s="220"/>
      <c r="AE419" s="220"/>
      <c r="AF419" s="220"/>
      <c r="AG419" s="220"/>
      <c r="AH419" s="220"/>
      <c r="AJ419" s="219"/>
      <c r="AK419" s="220"/>
      <c r="AL419" s="220"/>
      <c r="AM419" s="220"/>
      <c r="AN419" s="220"/>
      <c r="AO419" s="220"/>
      <c r="AP419" s="220"/>
      <c r="AQ419" s="220"/>
      <c r="AR419" s="220"/>
      <c r="AS419" s="220"/>
      <c r="AT419" s="220"/>
      <c r="AU419" s="220"/>
      <c r="AV419" s="220"/>
      <c r="AW419" s="220"/>
      <c r="AX419" s="220"/>
      <c r="AY419" s="220"/>
      <c r="BA419" s="219"/>
      <c r="BB419" s="220"/>
      <c r="BC419" s="220"/>
      <c r="BD419" s="220"/>
      <c r="BE419" s="220"/>
      <c r="BF419" s="220"/>
      <c r="BG419" s="220"/>
      <c r="BH419" s="220"/>
      <c r="BI419" s="220"/>
      <c r="BJ419" s="220"/>
      <c r="BK419" s="220"/>
      <c r="BL419" s="220"/>
      <c r="BM419" s="220"/>
      <c r="BN419" s="220"/>
    </row>
    <row r="420" spans="1:66" s="206" customFormat="1">
      <c r="A420" s="219"/>
      <c r="B420" s="220"/>
      <c r="C420" s="220"/>
      <c r="D420" s="220"/>
      <c r="E420" s="220"/>
      <c r="F420" s="220"/>
      <c r="G420" s="220"/>
      <c r="H420" s="220"/>
      <c r="I420" s="220"/>
      <c r="J420" s="220"/>
      <c r="K420" s="220"/>
      <c r="L420" s="220"/>
      <c r="M420" s="220"/>
      <c r="N420" s="220"/>
      <c r="O420" s="220"/>
      <c r="P420" s="220"/>
      <c r="Q420" s="220"/>
      <c r="S420" s="219"/>
      <c r="T420" s="220"/>
      <c r="U420" s="220"/>
      <c r="V420" s="220"/>
      <c r="W420" s="220"/>
      <c r="X420" s="220"/>
      <c r="Y420" s="220"/>
      <c r="Z420" s="220"/>
      <c r="AA420" s="220"/>
      <c r="AB420" s="220"/>
      <c r="AC420" s="220"/>
      <c r="AD420" s="220"/>
      <c r="AE420" s="220"/>
      <c r="AF420" s="220"/>
      <c r="AG420" s="220"/>
      <c r="AH420" s="220"/>
      <c r="AJ420" s="219"/>
      <c r="AK420" s="220"/>
      <c r="AL420" s="220"/>
      <c r="AM420" s="220"/>
      <c r="AN420" s="220"/>
      <c r="AO420" s="220"/>
      <c r="AP420" s="220"/>
      <c r="AQ420" s="220"/>
      <c r="AR420" s="220"/>
      <c r="AS420" s="220"/>
      <c r="AT420" s="220"/>
      <c r="AU420" s="220"/>
      <c r="AV420" s="220"/>
      <c r="AW420" s="220"/>
      <c r="AX420" s="220"/>
      <c r="AY420" s="220"/>
      <c r="BA420" s="219"/>
      <c r="BB420" s="220"/>
      <c r="BC420" s="220"/>
      <c r="BD420" s="220"/>
      <c r="BE420" s="220"/>
      <c r="BF420" s="220"/>
      <c r="BG420" s="220"/>
      <c r="BH420" s="220"/>
      <c r="BI420" s="220"/>
      <c r="BJ420" s="220"/>
      <c r="BK420" s="220"/>
      <c r="BL420" s="220"/>
      <c r="BM420" s="220"/>
      <c r="BN420" s="220"/>
    </row>
    <row r="421" spans="1:66" s="206" customFormat="1">
      <c r="A421" s="219"/>
      <c r="B421" s="220"/>
      <c r="C421" s="220"/>
      <c r="D421" s="220"/>
      <c r="E421" s="220"/>
      <c r="F421" s="220"/>
      <c r="G421" s="220"/>
      <c r="H421" s="220"/>
      <c r="I421" s="220"/>
      <c r="J421" s="220"/>
      <c r="K421" s="220"/>
      <c r="L421" s="220"/>
      <c r="M421" s="220"/>
      <c r="N421" s="220"/>
      <c r="O421" s="220"/>
      <c r="P421" s="220"/>
      <c r="Q421" s="220"/>
      <c r="S421" s="219"/>
      <c r="T421" s="220"/>
      <c r="U421" s="220"/>
      <c r="V421" s="220"/>
      <c r="W421" s="220"/>
      <c r="X421" s="220"/>
      <c r="Y421" s="220"/>
      <c r="Z421" s="220"/>
      <c r="AA421" s="220"/>
      <c r="AB421" s="220"/>
      <c r="AC421" s="220"/>
      <c r="AD421" s="220"/>
      <c r="AE421" s="220"/>
      <c r="AF421" s="220"/>
      <c r="AG421" s="220"/>
      <c r="AH421" s="220"/>
      <c r="AJ421" s="219"/>
      <c r="AK421" s="220"/>
      <c r="AL421" s="220"/>
      <c r="AM421" s="220"/>
      <c r="AN421" s="220"/>
      <c r="AO421" s="220"/>
      <c r="AP421" s="220"/>
      <c r="AQ421" s="220"/>
      <c r="AR421" s="220"/>
      <c r="AS421" s="220"/>
      <c r="AT421" s="220"/>
      <c r="AU421" s="220"/>
      <c r="AV421" s="220"/>
      <c r="AW421" s="220"/>
      <c r="AX421" s="220"/>
      <c r="AY421" s="220"/>
      <c r="BA421" s="219"/>
      <c r="BB421" s="220"/>
      <c r="BC421" s="220"/>
      <c r="BD421" s="220"/>
      <c r="BE421" s="220"/>
      <c r="BF421" s="220"/>
      <c r="BG421" s="220"/>
      <c r="BH421" s="220"/>
      <c r="BI421" s="220"/>
      <c r="BJ421" s="220"/>
      <c r="BK421" s="220"/>
      <c r="BL421" s="220"/>
      <c r="BM421" s="220"/>
      <c r="BN421" s="220"/>
    </row>
    <row r="422" spans="1:66" s="206" customFormat="1">
      <c r="A422" s="219"/>
      <c r="B422" s="220"/>
      <c r="C422" s="220"/>
      <c r="D422" s="220"/>
      <c r="E422" s="220"/>
      <c r="F422" s="220"/>
      <c r="G422" s="220"/>
      <c r="H422" s="220"/>
      <c r="I422" s="220"/>
      <c r="J422" s="220"/>
      <c r="K422" s="220"/>
      <c r="L422" s="220"/>
      <c r="M422" s="220"/>
      <c r="N422" s="220"/>
      <c r="O422" s="220"/>
      <c r="P422" s="220"/>
      <c r="Q422" s="220"/>
      <c r="S422" s="219"/>
      <c r="T422" s="220"/>
      <c r="U422" s="220"/>
      <c r="V422" s="220"/>
      <c r="W422" s="220"/>
      <c r="X422" s="220"/>
      <c r="Y422" s="220"/>
      <c r="Z422" s="220"/>
      <c r="AA422" s="220"/>
      <c r="AB422" s="220"/>
      <c r="AC422" s="220"/>
      <c r="AD422" s="220"/>
      <c r="AE422" s="220"/>
      <c r="AF422" s="220"/>
      <c r="AG422" s="220"/>
      <c r="AH422" s="220"/>
      <c r="AJ422" s="219"/>
      <c r="AK422" s="220"/>
      <c r="AL422" s="220"/>
      <c r="AM422" s="220"/>
      <c r="AN422" s="220"/>
      <c r="AO422" s="220"/>
      <c r="AP422" s="220"/>
      <c r="AQ422" s="220"/>
      <c r="AR422" s="220"/>
      <c r="AS422" s="220"/>
      <c r="AT422" s="220"/>
      <c r="AU422" s="220"/>
      <c r="AV422" s="220"/>
      <c r="AW422" s="220"/>
      <c r="AX422" s="220"/>
      <c r="AY422" s="220"/>
      <c r="BA422" s="219"/>
      <c r="BB422" s="220"/>
      <c r="BC422" s="220"/>
      <c r="BD422" s="220"/>
      <c r="BE422" s="220"/>
      <c r="BF422" s="220"/>
      <c r="BG422" s="220"/>
      <c r="BH422" s="220"/>
      <c r="BI422" s="220"/>
      <c r="BJ422" s="220"/>
      <c r="BK422" s="220"/>
      <c r="BL422" s="220"/>
      <c r="BM422" s="220"/>
      <c r="BN422" s="220"/>
    </row>
    <row r="423" spans="1:66" s="206" customFormat="1">
      <c r="A423" s="219"/>
      <c r="B423" s="220"/>
      <c r="C423" s="220"/>
      <c r="D423" s="220"/>
      <c r="E423" s="220"/>
      <c r="F423" s="220"/>
      <c r="G423" s="220"/>
      <c r="H423" s="220"/>
      <c r="I423" s="220"/>
      <c r="J423" s="220"/>
      <c r="K423" s="220"/>
      <c r="L423" s="220"/>
      <c r="M423" s="220"/>
      <c r="N423" s="220"/>
      <c r="O423" s="220"/>
      <c r="P423" s="220"/>
      <c r="Q423" s="220"/>
      <c r="S423" s="219"/>
      <c r="T423" s="220"/>
      <c r="U423" s="220"/>
      <c r="V423" s="220"/>
      <c r="W423" s="220"/>
      <c r="X423" s="220"/>
      <c r="Y423" s="220"/>
      <c r="Z423" s="220"/>
      <c r="AA423" s="220"/>
      <c r="AB423" s="220"/>
      <c r="AC423" s="220"/>
      <c r="AD423" s="220"/>
      <c r="AE423" s="220"/>
      <c r="AF423" s="220"/>
      <c r="AG423" s="220"/>
      <c r="AH423" s="220"/>
      <c r="AJ423" s="219"/>
      <c r="AK423" s="220"/>
      <c r="AL423" s="220"/>
      <c r="AM423" s="220"/>
      <c r="AN423" s="220"/>
      <c r="AO423" s="220"/>
      <c r="AP423" s="220"/>
      <c r="AQ423" s="220"/>
      <c r="AR423" s="220"/>
      <c r="AS423" s="220"/>
      <c r="AT423" s="220"/>
      <c r="AU423" s="220"/>
      <c r="AV423" s="220"/>
      <c r="AW423" s="220"/>
      <c r="AX423" s="220"/>
      <c r="AY423" s="220"/>
      <c r="BA423" s="219"/>
      <c r="BB423" s="220"/>
      <c r="BC423" s="220"/>
      <c r="BD423" s="220"/>
      <c r="BE423" s="220"/>
      <c r="BF423" s="220"/>
      <c r="BG423" s="220"/>
      <c r="BH423" s="220"/>
      <c r="BI423" s="220"/>
      <c r="BJ423" s="220"/>
      <c r="BK423" s="220"/>
      <c r="BL423" s="220"/>
      <c r="BM423" s="220"/>
      <c r="BN423" s="220"/>
    </row>
    <row r="424" spans="1:66" s="206" customFormat="1">
      <c r="A424" s="219"/>
      <c r="B424" s="220"/>
      <c r="C424" s="220"/>
      <c r="D424" s="220"/>
      <c r="E424" s="220"/>
      <c r="F424" s="220"/>
      <c r="G424" s="220"/>
      <c r="H424" s="220"/>
      <c r="I424" s="220"/>
      <c r="J424" s="220"/>
      <c r="K424" s="220"/>
      <c r="L424" s="220"/>
      <c r="M424" s="220"/>
      <c r="N424" s="220"/>
      <c r="O424" s="220"/>
      <c r="P424" s="220"/>
      <c r="Q424" s="220"/>
      <c r="S424" s="219"/>
      <c r="T424" s="220"/>
      <c r="U424" s="220"/>
      <c r="V424" s="220"/>
      <c r="W424" s="220"/>
      <c r="X424" s="220"/>
      <c r="Y424" s="220"/>
      <c r="Z424" s="220"/>
      <c r="AA424" s="220"/>
      <c r="AB424" s="220"/>
      <c r="AC424" s="220"/>
      <c r="AD424" s="220"/>
      <c r="AE424" s="220"/>
      <c r="AF424" s="220"/>
      <c r="AG424" s="220"/>
      <c r="AH424" s="220"/>
      <c r="AJ424" s="219"/>
      <c r="AK424" s="220"/>
      <c r="AL424" s="220"/>
      <c r="AM424" s="220"/>
      <c r="AN424" s="220"/>
      <c r="AO424" s="220"/>
      <c r="AP424" s="220"/>
      <c r="AQ424" s="220"/>
      <c r="AR424" s="220"/>
      <c r="AS424" s="220"/>
      <c r="AT424" s="220"/>
      <c r="AU424" s="220"/>
      <c r="AV424" s="220"/>
      <c r="AW424" s="220"/>
      <c r="AX424" s="220"/>
      <c r="AY424" s="220"/>
      <c r="BA424" s="219"/>
      <c r="BB424" s="220"/>
      <c r="BC424" s="220"/>
      <c r="BD424" s="220"/>
      <c r="BE424" s="220"/>
      <c r="BF424" s="220"/>
      <c r="BG424" s="220"/>
      <c r="BH424" s="220"/>
      <c r="BI424" s="220"/>
      <c r="BJ424" s="220"/>
      <c r="BK424" s="220"/>
      <c r="BL424" s="220"/>
      <c r="BM424" s="220"/>
      <c r="BN424" s="220"/>
    </row>
    <row r="425" spans="1:66" s="206" customFormat="1">
      <c r="A425" s="219"/>
      <c r="B425" s="220"/>
      <c r="C425" s="220"/>
      <c r="D425" s="220"/>
      <c r="E425" s="220"/>
      <c r="F425" s="220"/>
      <c r="G425" s="220"/>
      <c r="H425" s="220"/>
      <c r="I425" s="220"/>
      <c r="J425" s="220"/>
      <c r="K425" s="220"/>
      <c r="L425" s="220"/>
      <c r="M425" s="220"/>
      <c r="N425" s="220"/>
      <c r="O425" s="220"/>
      <c r="P425" s="220"/>
      <c r="Q425" s="220"/>
      <c r="S425" s="219"/>
      <c r="T425" s="220"/>
      <c r="U425" s="220"/>
      <c r="V425" s="220"/>
      <c r="W425" s="220"/>
      <c r="X425" s="220"/>
      <c r="Y425" s="220"/>
      <c r="Z425" s="220"/>
      <c r="AA425" s="220"/>
      <c r="AB425" s="220"/>
      <c r="AC425" s="220"/>
      <c r="AD425" s="220"/>
      <c r="AE425" s="220"/>
      <c r="AF425" s="220"/>
      <c r="AG425" s="220"/>
      <c r="AH425" s="220"/>
      <c r="AJ425" s="219"/>
      <c r="AK425" s="220"/>
      <c r="AL425" s="220"/>
      <c r="AM425" s="220"/>
      <c r="AN425" s="220"/>
      <c r="AO425" s="220"/>
      <c r="AP425" s="220"/>
      <c r="AQ425" s="220"/>
      <c r="AR425" s="220"/>
      <c r="AS425" s="220"/>
      <c r="AT425" s="220"/>
      <c r="AU425" s="220"/>
      <c r="AV425" s="220"/>
      <c r="AW425" s="220"/>
      <c r="AX425" s="220"/>
      <c r="AY425" s="220"/>
      <c r="BA425" s="219"/>
      <c r="BB425" s="220"/>
      <c r="BC425" s="220"/>
      <c r="BD425" s="220"/>
      <c r="BE425" s="220"/>
      <c r="BF425" s="220"/>
      <c r="BG425" s="220"/>
      <c r="BH425" s="220"/>
      <c r="BI425" s="220"/>
      <c r="BJ425" s="220"/>
      <c r="BK425" s="220"/>
      <c r="BL425" s="220"/>
      <c r="BM425" s="220"/>
      <c r="BN425" s="220"/>
    </row>
    <row r="426" spans="1:66" s="206" customFormat="1">
      <c r="A426" s="219"/>
      <c r="B426" s="220"/>
      <c r="C426" s="220"/>
      <c r="D426" s="220"/>
      <c r="E426" s="220"/>
      <c r="F426" s="220"/>
      <c r="G426" s="220"/>
      <c r="H426" s="220"/>
      <c r="I426" s="220"/>
      <c r="J426" s="220"/>
      <c r="K426" s="220"/>
      <c r="L426" s="220"/>
      <c r="M426" s="220"/>
      <c r="N426" s="220"/>
      <c r="O426" s="220"/>
      <c r="P426" s="220"/>
      <c r="Q426" s="220"/>
      <c r="S426" s="219"/>
      <c r="T426" s="220"/>
      <c r="U426" s="220"/>
      <c r="V426" s="220"/>
      <c r="W426" s="220"/>
      <c r="X426" s="220"/>
      <c r="Y426" s="220"/>
      <c r="Z426" s="220"/>
      <c r="AA426" s="220"/>
      <c r="AB426" s="220"/>
      <c r="AC426" s="220"/>
      <c r="AD426" s="220"/>
      <c r="AE426" s="220"/>
      <c r="AF426" s="220"/>
      <c r="AG426" s="220"/>
      <c r="AH426" s="220"/>
      <c r="AJ426" s="219"/>
      <c r="AK426" s="220"/>
      <c r="AL426" s="220"/>
      <c r="AM426" s="220"/>
      <c r="AN426" s="220"/>
      <c r="AO426" s="220"/>
      <c r="AP426" s="220"/>
      <c r="AQ426" s="220"/>
      <c r="AR426" s="220"/>
      <c r="AS426" s="220"/>
      <c r="AT426" s="220"/>
      <c r="AU426" s="220"/>
      <c r="AV426" s="220"/>
      <c r="AW426" s="220"/>
      <c r="AX426" s="220"/>
      <c r="AY426" s="220"/>
      <c r="BA426" s="219"/>
      <c r="BB426" s="220"/>
      <c r="BC426" s="220"/>
      <c r="BD426" s="220"/>
      <c r="BE426" s="220"/>
      <c r="BF426" s="220"/>
      <c r="BG426" s="220"/>
      <c r="BH426" s="220"/>
      <c r="BI426" s="220"/>
      <c r="BJ426" s="220"/>
      <c r="BK426" s="220"/>
      <c r="BL426" s="220"/>
      <c r="BM426" s="220"/>
      <c r="BN426" s="220"/>
    </row>
    <row r="427" spans="1:66" s="206" customFormat="1">
      <c r="A427" s="219"/>
      <c r="B427" s="220"/>
      <c r="C427" s="220"/>
      <c r="D427" s="220"/>
      <c r="E427" s="220"/>
      <c r="F427" s="220"/>
      <c r="G427" s="220"/>
      <c r="H427" s="220"/>
      <c r="I427" s="220"/>
      <c r="J427" s="220"/>
      <c r="K427" s="220"/>
      <c r="L427" s="220"/>
      <c r="M427" s="220"/>
      <c r="N427" s="220"/>
      <c r="O427" s="220"/>
      <c r="P427" s="220"/>
      <c r="Q427" s="220"/>
      <c r="S427" s="219"/>
      <c r="T427" s="220"/>
      <c r="U427" s="220"/>
      <c r="V427" s="220"/>
      <c r="W427" s="220"/>
      <c r="X427" s="220"/>
      <c r="Y427" s="220"/>
      <c r="Z427" s="220"/>
      <c r="AA427" s="220"/>
      <c r="AB427" s="220"/>
      <c r="AC427" s="220"/>
      <c r="AD427" s="220"/>
      <c r="AE427" s="220"/>
      <c r="AF427" s="220"/>
      <c r="AG427" s="220"/>
      <c r="AH427" s="220"/>
      <c r="AJ427" s="219"/>
      <c r="AK427" s="220"/>
      <c r="AL427" s="220"/>
      <c r="AM427" s="220"/>
      <c r="AN427" s="220"/>
      <c r="AO427" s="220"/>
      <c r="AP427" s="220"/>
      <c r="AQ427" s="220"/>
      <c r="AR427" s="220"/>
      <c r="AS427" s="220"/>
      <c r="AT427" s="220"/>
      <c r="AU427" s="220"/>
      <c r="AV427" s="220"/>
      <c r="AW427" s="220"/>
      <c r="AX427" s="220"/>
      <c r="AY427" s="220"/>
      <c r="BA427" s="219"/>
      <c r="BB427" s="220"/>
      <c r="BC427" s="220"/>
      <c r="BD427" s="220"/>
      <c r="BE427" s="220"/>
      <c r="BF427" s="220"/>
      <c r="BG427" s="220"/>
      <c r="BH427" s="220"/>
      <c r="BI427" s="220"/>
      <c r="BJ427" s="220"/>
      <c r="BK427" s="220"/>
      <c r="BL427" s="220"/>
      <c r="BM427" s="220"/>
      <c r="BN427" s="220"/>
    </row>
    <row r="428" spans="1:66" s="206" customFormat="1">
      <c r="A428" s="219"/>
      <c r="B428" s="220"/>
      <c r="C428" s="220"/>
      <c r="D428" s="220"/>
      <c r="E428" s="220"/>
      <c r="F428" s="220"/>
      <c r="G428" s="220"/>
      <c r="H428" s="220"/>
      <c r="I428" s="220"/>
      <c r="J428" s="220"/>
      <c r="K428" s="220"/>
      <c r="L428" s="220"/>
      <c r="M428" s="220"/>
      <c r="N428" s="220"/>
      <c r="O428" s="220"/>
      <c r="P428" s="220"/>
      <c r="Q428" s="220"/>
      <c r="S428" s="219"/>
      <c r="T428" s="220"/>
      <c r="U428" s="220"/>
      <c r="V428" s="220"/>
      <c r="W428" s="220"/>
      <c r="X428" s="220"/>
      <c r="Y428" s="220"/>
      <c r="Z428" s="220"/>
      <c r="AA428" s="220"/>
      <c r="AB428" s="220"/>
      <c r="AC428" s="220"/>
      <c r="AD428" s="220"/>
      <c r="AE428" s="220"/>
      <c r="AF428" s="220"/>
      <c r="AG428" s="220"/>
      <c r="AH428" s="220"/>
      <c r="AJ428" s="219"/>
      <c r="AK428" s="220"/>
      <c r="AL428" s="220"/>
      <c r="AM428" s="220"/>
      <c r="AN428" s="220"/>
      <c r="AO428" s="220"/>
      <c r="AP428" s="220"/>
      <c r="AQ428" s="220"/>
      <c r="AR428" s="220"/>
      <c r="AS428" s="220"/>
      <c r="AT428" s="220"/>
      <c r="AU428" s="220"/>
      <c r="AV428" s="220"/>
      <c r="AW428" s="220"/>
      <c r="AX428" s="220"/>
      <c r="AY428" s="220"/>
      <c r="BA428" s="219"/>
      <c r="BB428" s="220"/>
      <c r="BC428" s="220"/>
      <c r="BD428" s="220"/>
      <c r="BE428" s="220"/>
      <c r="BF428" s="220"/>
      <c r="BG428" s="220"/>
      <c r="BH428" s="220"/>
      <c r="BI428" s="220"/>
      <c r="BJ428" s="220"/>
      <c r="BK428" s="220"/>
      <c r="BL428" s="220"/>
      <c r="BM428" s="220"/>
      <c r="BN428" s="220"/>
    </row>
    <row r="429" spans="1:66" s="206" customFormat="1">
      <c r="A429" s="219"/>
      <c r="B429" s="220"/>
      <c r="C429" s="220"/>
      <c r="D429" s="220"/>
      <c r="E429" s="220"/>
      <c r="F429" s="220"/>
      <c r="G429" s="220"/>
      <c r="H429" s="220"/>
      <c r="I429" s="220"/>
      <c r="J429" s="220"/>
      <c r="K429" s="220"/>
      <c r="L429" s="220"/>
      <c r="M429" s="220"/>
      <c r="N429" s="220"/>
      <c r="O429" s="220"/>
      <c r="P429" s="220"/>
      <c r="Q429" s="220"/>
      <c r="S429" s="219"/>
      <c r="T429" s="220"/>
      <c r="U429" s="220"/>
      <c r="V429" s="220"/>
      <c r="W429" s="220"/>
      <c r="X429" s="220"/>
      <c r="Y429" s="220"/>
      <c r="Z429" s="220"/>
      <c r="AA429" s="220"/>
      <c r="AB429" s="220"/>
      <c r="AC429" s="220"/>
      <c r="AD429" s="220"/>
      <c r="AE429" s="220"/>
      <c r="AF429" s="220"/>
      <c r="AG429" s="220"/>
      <c r="AH429" s="220"/>
      <c r="AJ429" s="219"/>
      <c r="AK429" s="220"/>
      <c r="AL429" s="220"/>
      <c r="AM429" s="220"/>
      <c r="AN429" s="220"/>
      <c r="AO429" s="220"/>
      <c r="AP429" s="220"/>
      <c r="AQ429" s="220"/>
      <c r="AR429" s="220"/>
      <c r="AS429" s="220"/>
      <c r="AT429" s="220"/>
      <c r="AU429" s="220"/>
      <c r="AV429" s="220"/>
      <c r="AW429" s="220"/>
      <c r="AX429" s="220"/>
      <c r="AY429" s="220"/>
      <c r="BA429" s="219"/>
      <c r="BB429" s="220"/>
      <c r="BC429" s="220"/>
      <c r="BD429" s="220"/>
      <c r="BE429" s="220"/>
      <c r="BF429" s="220"/>
      <c r="BG429" s="220"/>
      <c r="BH429" s="220"/>
      <c r="BI429" s="220"/>
      <c r="BJ429" s="220"/>
      <c r="BK429" s="220"/>
      <c r="BL429" s="220"/>
      <c r="BM429" s="220"/>
      <c r="BN429" s="220"/>
    </row>
    <row r="430" spans="1:66" s="206" customFormat="1">
      <c r="A430" s="219"/>
      <c r="B430" s="220"/>
      <c r="C430" s="220"/>
      <c r="D430" s="220"/>
      <c r="E430" s="220"/>
      <c r="F430" s="220"/>
      <c r="G430" s="220"/>
      <c r="H430" s="220"/>
      <c r="I430" s="220"/>
      <c r="J430" s="220"/>
      <c r="K430" s="220"/>
      <c r="L430" s="220"/>
      <c r="M430" s="220"/>
      <c r="N430" s="220"/>
      <c r="O430" s="220"/>
      <c r="P430" s="220"/>
      <c r="Q430" s="220"/>
      <c r="S430" s="219"/>
      <c r="T430" s="220"/>
      <c r="U430" s="220"/>
      <c r="V430" s="220"/>
      <c r="W430" s="220"/>
      <c r="X430" s="220"/>
      <c r="Y430" s="220"/>
      <c r="Z430" s="220"/>
      <c r="AA430" s="220"/>
      <c r="AB430" s="220"/>
      <c r="AC430" s="220"/>
      <c r="AD430" s="220"/>
      <c r="AE430" s="220"/>
      <c r="AF430" s="220"/>
      <c r="AG430" s="220"/>
      <c r="AH430" s="220"/>
      <c r="AJ430" s="219"/>
      <c r="AK430" s="220"/>
      <c r="AL430" s="220"/>
      <c r="AM430" s="220"/>
      <c r="AN430" s="220"/>
      <c r="AO430" s="220"/>
      <c r="AP430" s="220"/>
      <c r="AQ430" s="220"/>
      <c r="AR430" s="220"/>
      <c r="AS430" s="220"/>
      <c r="AT430" s="220"/>
      <c r="AU430" s="220"/>
      <c r="AV430" s="220"/>
      <c r="AW430" s="220"/>
      <c r="AX430" s="220"/>
      <c r="AY430" s="220"/>
      <c r="BA430" s="219"/>
      <c r="BB430" s="220"/>
      <c r="BC430" s="220"/>
      <c r="BD430" s="220"/>
      <c r="BE430" s="220"/>
      <c r="BF430" s="220"/>
      <c r="BG430" s="220"/>
      <c r="BH430" s="220"/>
      <c r="BI430" s="220"/>
      <c r="BJ430" s="220"/>
      <c r="BK430" s="220"/>
      <c r="BL430" s="220"/>
      <c r="BM430" s="220"/>
      <c r="BN430" s="220"/>
    </row>
    <row r="431" spans="1:66" s="206" customFormat="1">
      <c r="A431" s="219"/>
      <c r="B431" s="220"/>
      <c r="C431" s="220"/>
      <c r="D431" s="220"/>
      <c r="E431" s="220"/>
      <c r="F431" s="220"/>
      <c r="G431" s="220"/>
      <c r="H431" s="220"/>
      <c r="I431" s="220"/>
      <c r="J431" s="220"/>
      <c r="K431" s="220"/>
      <c r="L431" s="220"/>
      <c r="M431" s="220"/>
      <c r="N431" s="220"/>
      <c r="O431" s="220"/>
      <c r="P431" s="220"/>
      <c r="Q431" s="220"/>
      <c r="S431" s="219"/>
      <c r="T431" s="220"/>
      <c r="U431" s="220"/>
      <c r="V431" s="220"/>
      <c r="W431" s="220"/>
      <c r="X431" s="220"/>
      <c r="Y431" s="220"/>
      <c r="Z431" s="220"/>
      <c r="AA431" s="220"/>
      <c r="AB431" s="220"/>
      <c r="AC431" s="220"/>
      <c r="AD431" s="220"/>
      <c r="AE431" s="220"/>
      <c r="AF431" s="220"/>
      <c r="AG431" s="220"/>
      <c r="AH431" s="220"/>
      <c r="AJ431" s="219"/>
      <c r="AK431" s="220"/>
      <c r="AL431" s="220"/>
      <c r="AM431" s="220"/>
      <c r="AN431" s="220"/>
      <c r="AO431" s="220"/>
      <c r="AP431" s="220"/>
      <c r="AQ431" s="220"/>
      <c r="AR431" s="220"/>
      <c r="AS431" s="220"/>
      <c r="AT431" s="220"/>
      <c r="AU431" s="220"/>
      <c r="AV431" s="220"/>
      <c r="AW431" s="220"/>
      <c r="AX431" s="220"/>
      <c r="AY431" s="220"/>
      <c r="BA431" s="219"/>
      <c r="BB431" s="220"/>
      <c r="BC431" s="220"/>
      <c r="BD431" s="220"/>
      <c r="BE431" s="220"/>
      <c r="BF431" s="220"/>
      <c r="BG431" s="220"/>
      <c r="BH431" s="220"/>
      <c r="BI431" s="220"/>
      <c r="BJ431" s="220"/>
      <c r="BK431" s="220"/>
      <c r="BL431" s="220"/>
      <c r="BM431" s="220"/>
      <c r="BN431" s="220"/>
    </row>
    <row r="432" spans="1:66" s="206" customFormat="1">
      <c r="A432" s="219"/>
      <c r="B432" s="220"/>
      <c r="C432" s="220"/>
      <c r="D432" s="220"/>
      <c r="E432" s="220"/>
      <c r="F432" s="220"/>
      <c r="G432" s="220"/>
      <c r="H432" s="220"/>
      <c r="I432" s="220"/>
      <c r="J432" s="220"/>
      <c r="K432" s="220"/>
      <c r="L432" s="220"/>
      <c r="M432" s="220"/>
      <c r="N432" s="220"/>
      <c r="O432" s="220"/>
      <c r="P432" s="220"/>
      <c r="Q432" s="220"/>
      <c r="S432" s="219"/>
      <c r="T432" s="220"/>
      <c r="U432" s="220"/>
      <c r="V432" s="220"/>
      <c r="W432" s="220"/>
      <c r="X432" s="220"/>
      <c r="Y432" s="220"/>
      <c r="Z432" s="220"/>
      <c r="AA432" s="220"/>
      <c r="AB432" s="220"/>
      <c r="AC432" s="220"/>
      <c r="AD432" s="220"/>
      <c r="AE432" s="220"/>
      <c r="AF432" s="220"/>
      <c r="AG432" s="220"/>
      <c r="AH432" s="220"/>
      <c r="AJ432" s="219"/>
      <c r="AK432" s="220"/>
      <c r="AL432" s="220"/>
      <c r="AM432" s="220"/>
      <c r="AN432" s="220"/>
      <c r="AO432" s="220"/>
      <c r="AP432" s="220"/>
      <c r="AQ432" s="220"/>
      <c r="AR432" s="220"/>
      <c r="AS432" s="220"/>
      <c r="AT432" s="220"/>
      <c r="AU432" s="220"/>
      <c r="AV432" s="220"/>
      <c r="AW432" s="220"/>
      <c r="AX432" s="220"/>
      <c r="AY432" s="220"/>
      <c r="BA432" s="219"/>
      <c r="BB432" s="220"/>
      <c r="BC432" s="220"/>
      <c r="BD432" s="220"/>
      <c r="BE432" s="220"/>
      <c r="BF432" s="220"/>
      <c r="BG432" s="220"/>
      <c r="BH432" s="220"/>
      <c r="BI432" s="220"/>
      <c r="BJ432" s="220"/>
      <c r="BK432" s="220"/>
      <c r="BL432" s="220"/>
      <c r="BM432" s="220"/>
      <c r="BN432" s="220"/>
    </row>
    <row r="433" spans="1:66" s="206" customFormat="1">
      <c r="A433" s="219"/>
      <c r="B433" s="220"/>
      <c r="C433" s="220"/>
      <c r="D433" s="220"/>
      <c r="E433" s="220"/>
      <c r="F433" s="220"/>
      <c r="G433" s="220"/>
      <c r="H433" s="220"/>
      <c r="I433" s="220"/>
      <c r="J433" s="220"/>
      <c r="K433" s="220"/>
      <c r="L433" s="220"/>
      <c r="M433" s="220"/>
      <c r="N433" s="220"/>
      <c r="O433" s="220"/>
      <c r="P433" s="220"/>
      <c r="Q433" s="220"/>
      <c r="S433" s="219"/>
      <c r="T433" s="220"/>
      <c r="U433" s="220"/>
      <c r="V433" s="220"/>
      <c r="W433" s="220"/>
      <c r="X433" s="220"/>
      <c r="Y433" s="220"/>
      <c r="Z433" s="220"/>
      <c r="AA433" s="220"/>
      <c r="AB433" s="220"/>
      <c r="AC433" s="220"/>
      <c r="AD433" s="220"/>
      <c r="AE433" s="220"/>
      <c r="AF433" s="220"/>
      <c r="AG433" s="220"/>
      <c r="AH433" s="220"/>
      <c r="AJ433" s="219"/>
      <c r="AK433" s="220"/>
      <c r="AL433" s="220"/>
      <c r="AM433" s="220"/>
      <c r="AN433" s="220"/>
      <c r="AO433" s="220"/>
      <c r="AP433" s="220"/>
      <c r="AQ433" s="220"/>
      <c r="AR433" s="220"/>
      <c r="AS433" s="220"/>
      <c r="AT433" s="220"/>
      <c r="AU433" s="220"/>
      <c r="AV433" s="220"/>
      <c r="AW433" s="220"/>
      <c r="AX433" s="220"/>
      <c r="AY433" s="220"/>
      <c r="BA433" s="219"/>
      <c r="BB433" s="220"/>
      <c r="BC433" s="220"/>
      <c r="BD433" s="220"/>
      <c r="BE433" s="220"/>
      <c r="BF433" s="220"/>
      <c r="BG433" s="220"/>
      <c r="BH433" s="220"/>
      <c r="BI433" s="220"/>
      <c r="BJ433" s="220"/>
      <c r="BK433" s="220"/>
      <c r="BL433" s="220"/>
      <c r="BM433" s="220"/>
      <c r="BN433" s="220"/>
    </row>
    <row r="434" spans="1:66" s="206" customFormat="1">
      <c r="A434" s="219"/>
      <c r="B434" s="220"/>
      <c r="C434" s="220"/>
      <c r="D434" s="220"/>
      <c r="E434" s="220"/>
      <c r="F434" s="220"/>
      <c r="G434" s="220"/>
      <c r="H434" s="220"/>
      <c r="I434" s="220"/>
      <c r="J434" s="220"/>
      <c r="K434" s="220"/>
      <c r="L434" s="220"/>
      <c r="M434" s="220"/>
      <c r="N434" s="220"/>
      <c r="O434" s="220"/>
      <c r="P434" s="220"/>
      <c r="Q434" s="220"/>
      <c r="S434" s="219"/>
      <c r="T434" s="220"/>
      <c r="U434" s="220"/>
      <c r="V434" s="220"/>
      <c r="W434" s="220"/>
      <c r="X434" s="220"/>
      <c r="Y434" s="220"/>
      <c r="Z434" s="220"/>
      <c r="AA434" s="220"/>
      <c r="AB434" s="220"/>
      <c r="AC434" s="220"/>
      <c r="AD434" s="220"/>
      <c r="AE434" s="220"/>
      <c r="AF434" s="220"/>
      <c r="AG434" s="220"/>
      <c r="AH434" s="220"/>
      <c r="AJ434" s="219"/>
      <c r="AK434" s="220"/>
      <c r="AL434" s="220"/>
      <c r="AM434" s="220"/>
      <c r="AN434" s="220"/>
      <c r="AO434" s="220"/>
      <c r="AP434" s="220"/>
      <c r="AQ434" s="220"/>
      <c r="AR434" s="220"/>
      <c r="AS434" s="220"/>
      <c r="AT434" s="220"/>
      <c r="AU434" s="220"/>
      <c r="AV434" s="220"/>
      <c r="AW434" s="220"/>
      <c r="AX434" s="220"/>
      <c r="AY434" s="220"/>
      <c r="BA434" s="219"/>
      <c r="BB434" s="220"/>
      <c r="BC434" s="220"/>
      <c r="BD434" s="220"/>
      <c r="BE434" s="220"/>
      <c r="BF434" s="220"/>
      <c r="BG434" s="220"/>
      <c r="BH434" s="220"/>
      <c r="BI434" s="220"/>
      <c r="BJ434" s="220"/>
      <c r="BK434" s="220"/>
      <c r="BL434" s="220"/>
      <c r="BM434" s="220"/>
      <c r="BN434" s="220"/>
    </row>
    <row r="435" spans="1:66" s="206" customFormat="1">
      <c r="A435" s="219"/>
      <c r="B435" s="220"/>
      <c r="C435" s="220"/>
      <c r="D435" s="220"/>
      <c r="E435" s="220"/>
      <c r="F435" s="220"/>
      <c r="G435" s="220"/>
      <c r="H435" s="220"/>
      <c r="I435" s="220"/>
      <c r="J435" s="220"/>
      <c r="K435" s="220"/>
      <c r="L435" s="220"/>
      <c r="M435" s="220"/>
      <c r="N435" s="220"/>
      <c r="O435" s="220"/>
      <c r="P435" s="220"/>
      <c r="Q435" s="220"/>
      <c r="S435" s="219"/>
      <c r="T435" s="220"/>
      <c r="U435" s="220"/>
      <c r="V435" s="220"/>
      <c r="W435" s="220"/>
      <c r="X435" s="220"/>
      <c r="Y435" s="220"/>
      <c r="Z435" s="220"/>
      <c r="AA435" s="220"/>
      <c r="AB435" s="220"/>
      <c r="AC435" s="220"/>
      <c r="AD435" s="220"/>
      <c r="AE435" s="220"/>
      <c r="AF435" s="220"/>
      <c r="AG435" s="220"/>
      <c r="AH435" s="220"/>
      <c r="AJ435" s="219"/>
      <c r="AK435" s="220"/>
      <c r="AL435" s="220"/>
      <c r="AM435" s="220"/>
      <c r="AN435" s="220"/>
      <c r="AO435" s="220"/>
      <c r="AP435" s="220"/>
      <c r="AQ435" s="220"/>
      <c r="AR435" s="220"/>
      <c r="AS435" s="220"/>
      <c r="AT435" s="220"/>
      <c r="AU435" s="220"/>
      <c r="AV435" s="220"/>
      <c r="AW435" s="220"/>
      <c r="AX435" s="220"/>
      <c r="AY435" s="220"/>
      <c r="BA435" s="219"/>
      <c r="BB435" s="220"/>
      <c r="BC435" s="220"/>
      <c r="BD435" s="220"/>
      <c r="BE435" s="220"/>
      <c r="BF435" s="220"/>
      <c r="BG435" s="220"/>
      <c r="BH435" s="220"/>
      <c r="BI435" s="220"/>
      <c r="BJ435" s="220"/>
      <c r="BK435" s="220"/>
      <c r="BL435" s="220"/>
      <c r="BM435" s="220"/>
      <c r="BN435" s="220"/>
    </row>
    <row r="436" spans="1:66" s="206" customFormat="1">
      <c r="A436" s="219"/>
      <c r="B436" s="220"/>
      <c r="C436" s="220"/>
      <c r="D436" s="220"/>
      <c r="E436" s="220"/>
      <c r="F436" s="220"/>
      <c r="G436" s="220"/>
      <c r="H436" s="220"/>
      <c r="I436" s="220"/>
      <c r="J436" s="220"/>
      <c r="K436" s="220"/>
      <c r="L436" s="220"/>
      <c r="M436" s="220"/>
      <c r="N436" s="220"/>
      <c r="O436" s="220"/>
      <c r="P436" s="220"/>
      <c r="Q436" s="220"/>
      <c r="S436" s="219"/>
      <c r="T436" s="220"/>
      <c r="U436" s="220"/>
      <c r="V436" s="220"/>
      <c r="W436" s="220"/>
      <c r="X436" s="220"/>
      <c r="Y436" s="220"/>
      <c r="Z436" s="220"/>
      <c r="AA436" s="220"/>
      <c r="AB436" s="220"/>
      <c r="AC436" s="220"/>
      <c r="AD436" s="220"/>
      <c r="AE436" s="220"/>
      <c r="AF436" s="220"/>
      <c r="AG436" s="220"/>
      <c r="AH436" s="220"/>
      <c r="AJ436" s="219"/>
      <c r="AK436" s="220"/>
      <c r="AL436" s="220"/>
      <c r="AM436" s="220"/>
      <c r="AN436" s="220"/>
      <c r="AO436" s="220"/>
      <c r="AP436" s="220"/>
      <c r="AQ436" s="220"/>
      <c r="AR436" s="220"/>
      <c r="AS436" s="220"/>
      <c r="AT436" s="220"/>
      <c r="AU436" s="220"/>
      <c r="AV436" s="220"/>
      <c r="AW436" s="220"/>
      <c r="AX436" s="220"/>
      <c r="AY436" s="220"/>
      <c r="BA436" s="219"/>
      <c r="BB436" s="220"/>
      <c r="BC436" s="220"/>
      <c r="BD436" s="220"/>
      <c r="BE436" s="220"/>
      <c r="BF436" s="220"/>
      <c r="BG436" s="220"/>
      <c r="BH436" s="220"/>
      <c r="BI436" s="220"/>
      <c r="BJ436" s="220"/>
      <c r="BK436" s="220"/>
      <c r="BL436" s="220"/>
      <c r="BM436" s="220"/>
      <c r="BN436" s="220"/>
    </row>
    <row r="437" spans="1:66" s="206" customFormat="1">
      <c r="A437" s="219"/>
      <c r="B437" s="220"/>
      <c r="C437" s="220"/>
      <c r="D437" s="220"/>
      <c r="E437" s="220"/>
      <c r="F437" s="220"/>
      <c r="G437" s="220"/>
      <c r="H437" s="220"/>
      <c r="I437" s="220"/>
      <c r="J437" s="220"/>
      <c r="K437" s="220"/>
      <c r="L437" s="220"/>
      <c r="M437" s="220"/>
      <c r="N437" s="220"/>
      <c r="O437" s="220"/>
      <c r="P437" s="220"/>
      <c r="Q437" s="220"/>
      <c r="S437" s="219"/>
      <c r="T437" s="220"/>
      <c r="U437" s="220"/>
      <c r="V437" s="220"/>
      <c r="W437" s="220"/>
      <c r="X437" s="220"/>
      <c r="Y437" s="220"/>
      <c r="Z437" s="220"/>
      <c r="AA437" s="220"/>
      <c r="AB437" s="220"/>
      <c r="AC437" s="220"/>
      <c r="AD437" s="220"/>
      <c r="AE437" s="220"/>
      <c r="AF437" s="220"/>
      <c r="AG437" s="220"/>
      <c r="AH437" s="220"/>
      <c r="AJ437" s="219"/>
      <c r="AK437" s="220"/>
      <c r="AL437" s="220"/>
      <c r="AM437" s="220"/>
      <c r="AN437" s="220"/>
      <c r="AO437" s="220"/>
      <c r="AP437" s="220"/>
      <c r="AQ437" s="220"/>
      <c r="AR437" s="220"/>
      <c r="AS437" s="220"/>
      <c r="AT437" s="220"/>
      <c r="AU437" s="220"/>
      <c r="AV437" s="220"/>
      <c r="AW437" s="220"/>
      <c r="AX437" s="220"/>
      <c r="AY437" s="220"/>
      <c r="BA437" s="219"/>
      <c r="BB437" s="220"/>
      <c r="BC437" s="220"/>
      <c r="BD437" s="220"/>
      <c r="BE437" s="220"/>
      <c r="BF437" s="220"/>
      <c r="BG437" s="220"/>
      <c r="BH437" s="220"/>
      <c r="BI437" s="220"/>
      <c r="BJ437" s="220"/>
      <c r="BK437" s="220"/>
      <c r="BL437" s="220"/>
      <c r="BM437" s="220"/>
      <c r="BN437" s="220"/>
    </row>
    <row r="438" spans="1:66" s="206" customFormat="1">
      <c r="A438" s="219"/>
      <c r="B438" s="220"/>
      <c r="C438" s="220"/>
      <c r="D438" s="220"/>
      <c r="E438" s="220"/>
      <c r="F438" s="220"/>
      <c r="G438" s="220"/>
      <c r="H438" s="220"/>
      <c r="I438" s="220"/>
      <c r="J438" s="220"/>
      <c r="K438" s="220"/>
      <c r="L438" s="220"/>
      <c r="M438" s="220"/>
      <c r="N438" s="220"/>
      <c r="O438" s="220"/>
      <c r="P438" s="220"/>
      <c r="Q438" s="220"/>
      <c r="S438" s="219"/>
      <c r="T438" s="220"/>
      <c r="U438" s="220"/>
      <c r="V438" s="220"/>
      <c r="W438" s="220"/>
      <c r="X438" s="220"/>
      <c r="Y438" s="220"/>
      <c r="Z438" s="220"/>
      <c r="AA438" s="220"/>
      <c r="AB438" s="220"/>
      <c r="AC438" s="220"/>
      <c r="AD438" s="220"/>
      <c r="AE438" s="220"/>
      <c r="AF438" s="220"/>
      <c r="AG438" s="220"/>
      <c r="AH438" s="220"/>
      <c r="AJ438" s="219"/>
      <c r="AK438" s="220"/>
      <c r="AL438" s="220"/>
      <c r="AM438" s="220"/>
      <c r="AN438" s="220"/>
      <c r="AO438" s="220"/>
      <c r="AP438" s="220"/>
      <c r="AQ438" s="220"/>
      <c r="AR438" s="220"/>
      <c r="AS438" s="220"/>
      <c r="AT438" s="220"/>
      <c r="AU438" s="220"/>
      <c r="AV438" s="220"/>
      <c r="AW438" s="220"/>
      <c r="AX438" s="220"/>
      <c r="AY438" s="220"/>
      <c r="BA438" s="219"/>
      <c r="BB438" s="220"/>
      <c r="BC438" s="220"/>
      <c r="BD438" s="220"/>
      <c r="BE438" s="220"/>
      <c r="BF438" s="220"/>
      <c r="BG438" s="220"/>
      <c r="BH438" s="220"/>
      <c r="BI438" s="220"/>
      <c r="BJ438" s="220"/>
      <c r="BK438" s="220"/>
      <c r="BL438" s="220"/>
      <c r="BM438" s="220"/>
      <c r="BN438" s="220"/>
    </row>
    <row r="439" spans="1:66" s="206" customFormat="1">
      <c r="A439" s="219"/>
      <c r="B439" s="220"/>
      <c r="C439" s="220"/>
      <c r="D439" s="220"/>
      <c r="E439" s="220"/>
      <c r="F439" s="220"/>
      <c r="G439" s="220"/>
      <c r="H439" s="220"/>
      <c r="I439" s="220"/>
      <c r="J439" s="220"/>
      <c r="K439" s="220"/>
      <c r="L439" s="220"/>
      <c r="M439" s="220"/>
      <c r="N439" s="220"/>
      <c r="O439" s="220"/>
      <c r="P439" s="220"/>
      <c r="Q439" s="220"/>
      <c r="S439" s="219"/>
      <c r="T439" s="220"/>
      <c r="U439" s="220"/>
      <c r="V439" s="220"/>
      <c r="W439" s="220"/>
      <c r="X439" s="220"/>
      <c r="Y439" s="220"/>
      <c r="Z439" s="220"/>
      <c r="AA439" s="220"/>
      <c r="AB439" s="220"/>
      <c r="AC439" s="220"/>
      <c r="AD439" s="220"/>
      <c r="AE439" s="220"/>
      <c r="AF439" s="220"/>
      <c r="AG439" s="220"/>
      <c r="AH439" s="220"/>
      <c r="AJ439" s="219"/>
      <c r="AK439" s="220"/>
      <c r="AL439" s="220"/>
      <c r="AM439" s="220"/>
      <c r="AN439" s="220"/>
      <c r="AO439" s="220"/>
      <c r="AP439" s="220"/>
      <c r="AQ439" s="220"/>
      <c r="AR439" s="220"/>
      <c r="AS439" s="220"/>
      <c r="AT439" s="220"/>
      <c r="AU439" s="220"/>
      <c r="AV439" s="220"/>
      <c r="AW439" s="220"/>
      <c r="AX439" s="220"/>
      <c r="AY439" s="220"/>
      <c r="BA439" s="219"/>
      <c r="BB439" s="220"/>
      <c r="BC439" s="220"/>
      <c r="BD439" s="220"/>
      <c r="BE439" s="220"/>
      <c r="BF439" s="220"/>
      <c r="BG439" s="220"/>
      <c r="BH439" s="220"/>
      <c r="BI439" s="220"/>
      <c r="BJ439" s="220"/>
      <c r="BK439" s="220"/>
      <c r="BL439" s="220"/>
      <c r="BM439" s="220"/>
      <c r="BN439" s="220"/>
    </row>
    <row r="440" spans="1:66" s="206" customFormat="1">
      <c r="A440" s="219"/>
      <c r="B440" s="220"/>
      <c r="C440" s="220"/>
      <c r="D440" s="220"/>
      <c r="E440" s="220"/>
      <c r="F440" s="220"/>
      <c r="G440" s="220"/>
      <c r="H440" s="220"/>
      <c r="I440" s="220"/>
      <c r="J440" s="220"/>
      <c r="K440" s="220"/>
      <c r="L440" s="220"/>
      <c r="M440" s="220"/>
      <c r="N440" s="220"/>
      <c r="O440" s="220"/>
      <c r="P440" s="220"/>
      <c r="Q440" s="220"/>
      <c r="S440" s="219"/>
      <c r="T440" s="220"/>
      <c r="U440" s="220"/>
      <c r="V440" s="220"/>
      <c r="W440" s="220"/>
      <c r="X440" s="220"/>
      <c r="Y440" s="220"/>
      <c r="Z440" s="220"/>
      <c r="AA440" s="220"/>
      <c r="AB440" s="220"/>
      <c r="AC440" s="220"/>
      <c r="AD440" s="220"/>
      <c r="AE440" s="220"/>
      <c r="AF440" s="220"/>
      <c r="AG440" s="220"/>
      <c r="AH440" s="220"/>
      <c r="AJ440" s="219"/>
      <c r="AK440" s="220"/>
      <c r="AL440" s="220"/>
      <c r="AM440" s="220"/>
      <c r="AN440" s="220"/>
      <c r="AO440" s="220"/>
      <c r="AP440" s="220"/>
      <c r="AQ440" s="220"/>
      <c r="AR440" s="220"/>
      <c r="AS440" s="220"/>
      <c r="AT440" s="220"/>
      <c r="AU440" s="220"/>
      <c r="AV440" s="220"/>
      <c r="AW440" s="220"/>
      <c r="AX440" s="220"/>
      <c r="AY440" s="220"/>
      <c r="BA440" s="219"/>
      <c r="BB440" s="220"/>
      <c r="BC440" s="220"/>
      <c r="BD440" s="220"/>
      <c r="BE440" s="220"/>
      <c r="BF440" s="220"/>
      <c r="BG440" s="220"/>
      <c r="BH440" s="220"/>
      <c r="BI440" s="220"/>
      <c r="BJ440" s="220"/>
      <c r="BK440" s="220"/>
      <c r="BL440" s="220"/>
      <c r="BM440" s="220"/>
      <c r="BN440" s="220"/>
    </row>
    <row r="441" spans="1:66" s="206" customFormat="1">
      <c r="A441" s="219"/>
      <c r="B441" s="220"/>
      <c r="C441" s="220"/>
      <c r="D441" s="220"/>
      <c r="E441" s="220"/>
      <c r="F441" s="220"/>
      <c r="G441" s="220"/>
      <c r="H441" s="220"/>
      <c r="I441" s="220"/>
      <c r="J441" s="220"/>
      <c r="K441" s="220"/>
      <c r="L441" s="220"/>
      <c r="M441" s="220"/>
      <c r="N441" s="220"/>
      <c r="O441" s="220"/>
      <c r="P441" s="220"/>
      <c r="Q441" s="220"/>
      <c r="S441" s="219"/>
      <c r="T441" s="220"/>
      <c r="U441" s="220"/>
      <c r="V441" s="220"/>
      <c r="W441" s="220"/>
      <c r="X441" s="220"/>
      <c r="Y441" s="220"/>
      <c r="Z441" s="220"/>
      <c r="AA441" s="220"/>
      <c r="AB441" s="220"/>
      <c r="AC441" s="220"/>
      <c r="AD441" s="220"/>
      <c r="AE441" s="220"/>
      <c r="AF441" s="220"/>
      <c r="AG441" s="220"/>
      <c r="AH441" s="220"/>
      <c r="AJ441" s="219"/>
      <c r="AK441" s="220"/>
      <c r="AL441" s="220"/>
      <c r="AM441" s="220"/>
      <c r="AN441" s="220"/>
      <c r="AO441" s="220"/>
      <c r="AP441" s="220"/>
      <c r="AQ441" s="220"/>
      <c r="AR441" s="220"/>
      <c r="AS441" s="220"/>
      <c r="AT441" s="220"/>
      <c r="AU441" s="220"/>
      <c r="AV441" s="220"/>
      <c r="AW441" s="220"/>
      <c r="AX441" s="220"/>
      <c r="AY441" s="220"/>
      <c r="BA441" s="219"/>
      <c r="BB441" s="220"/>
      <c r="BC441" s="220"/>
      <c r="BD441" s="220"/>
      <c r="BE441" s="220"/>
      <c r="BF441" s="220"/>
      <c r="BG441" s="220"/>
      <c r="BH441" s="220"/>
      <c r="BI441" s="220"/>
      <c r="BJ441" s="220"/>
      <c r="BK441" s="220"/>
      <c r="BL441" s="220"/>
      <c r="BM441" s="220"/>
      <c r="BN441" s="220"/>
    </row>
    <row r="442" spans="1:66" s="206" customFormat="1">
      <c r="A442" s="219"/>
      <c r="B442" s="220"/>
      <c r="C442" s="220"/>
      <c r="D442" s="220"/>
      <c r="E442" s="220"/>
      <c r="F442" s="220"/>
      <c r="G442" s="220"/>
      <c r="H442" s="220"/>
      <c r="I442" s="220"/>
      <c r="J442" s="220"/>
      <c r="K442" s="220"/>
      <c r="L442" s="220"/>
      <c r="M442" s="220"/>
      <c r="N442" s="220"/>
      <c r="O442" s="220"/>
      <c r="P442" s="220"/>
      <c r="Q442" s="220"/>
      <c r="S442" s="219"/>
      <c r="T442" s="220"/>
      <c r="U442" s="220"/>
      <c r="V442" s="220"/>
      <c r="W442" s="220"/>
      <c r="X442" s="220"/>
      <c r="Y442" s="220"/>
      <c r="Z442" s="220"/>
      <c r="AA442" s="220"/>
      <c r="AB442" s="220"/>
      <c r="AC442" s="220"/>
      <c r="AD442" s="220"/>
      <c r="AE442" s="220"/>
      <c r="AF442" s="220"/>
      <c r="AG442" s="220"/>
      <c r="AH442" s="220"/>
      <c r="AJ442" s="219"/>
      <c r="AK442" s="220"/>
      <c r="AL442" s="220"/>
      <c r="AM442" s="220"/>
      <c r="AN442" s="220"/>
      <c r="AO442" s="220"/>
      <c r="AP442" s="220"/>
      <c r="AQ442" s="220"/>
      <c r="AR442" s="220"/>
      <c r="AS442" s="220"/>
      <c r="AT442" s="220"/>
      <c r="AU442" s="220"/>
      <c r="AV442" s="220"/>
      <c r="AW442" s="220"/>
      <c r="AX442" s="220"/>
      <c r="AY442" s="220"/>
      <c r="BA442" s="219"/>
      <c r="BB442" s="220"/>
      <c r="BC442" s="220"/>
      <c r="BD442" s="220"/>
      <c r="BE442" s="220"/>
      <c r="BF442" s="220"/>
      <c r="BG442" s="220"/>
      <c r="BH442" s="220"/>
      <c r="BI442" s="220"/>
      <c r="BJ442" s="220"/>
      <c r="BK442" s="220"/>
      <c r="BL442" s="220"/>
      <c r="BM442" s="220"/>
      <c r="BN442" s="220"/>
    </row>
    <row r="443" spans="1:66" s="206" customFormat="1">
      <c r="A443" s="219"/>
      <c r="B443" s="220"/>
      <c r="C443" s="220"/>
      <c r="D443" s="220"/>
      <c r="E443" s="220"/>
      <c r="F443" s="220"/>
      <c r="G443" s="220"/>
      <c r="H443" s="220"/>
      <c r="I443" s="220"/>
      <c r="J443" s="220"/>
      <c r="K443" s="220"/>
      <c r="L443" s="220"/>
      <c r="M443" s="220"/>
      <c r="N443" s="220"/>
      <c r="O443" s="220"/>
      <c r="P443" s="220"/>
      <c r="Q443" s="220"/>
      <c r="S443" s="219"/>
      <c r="T443" s="220"/>
      <c r="U443" s="220"/>
      <c r="V443" s="220"/>
      <c r="W443" s="220"/>
      <c r="X443" s="220"/>
      <c r="Y443" s="220"/>
      <c r="Z443" s="220"/>
      <c r="AA443" s="220"/>
      <c r="AB443" s="220"/>
      <c r="AC443" s="220"/>
      <c r="AD443" s="220"/>
      <c r="AE443" s="220"/>
      <c r="AF443" s="220"/>
      <c r="AG443" s="220"/>
      <c r="AH443" s="220"/>
      <c r="AJ443" s="219"/>
      <c r="AK443" s="220"/>
      <c r="AL443" s="220"/>
      <c r="AM443" s="220"/>
      <c r="AN443" s="220"/>
      <c r="AO443" s="220"/>
      <c r="AP443" s="220"/>
      <c r="AQ443" s="220"/>
      <c r="AR443" s="220"/>
      <c r="AS443" s="220"/>
      <c r="AT443" s="220"/>
      <c r="AU443" s="220"/>
      <c r="AV443" s="220"/>
      <c r="AW443" s="220"/>
      <c r="AX443" s="220"/>
      <c r="AY443" s="220"/>
      <c r="BA443" s="219"/>
      <c r="BB443" s="220"/>
      <c r="BC443" s="220"/>
      <c r="BD443" s="220"/>
      <c r="BE443" s="220"/>
      <c r="BF443" s="220"/>
      <c r="BG443" s="220"/>
      <c r="BH443" s="220"/>
      <c r="BI443" s="220"/>
      <c r="BJ443" s="220"/>
      <c r="BK443" s="220"/>
      <c r="BL443" s="220"/>
      <c r="BM443" s="220"/>
      <c r="BN443" s="220"/>
    </row>
    <row r="444" spans="1:66" s="206" customFormat="1">
      <c r="A444" s="219"/>
      <c r="B444" s="220"/>
      <c r="C444" s="220"/>
      <c r="D444" s="220"/>
      <c r="E444" s="220"/>
      <c r="F444" s="220"/>
      <c r="G444" s="220"/>
      <c r="H444" s="220"/>
      <c r="I444" s="220"/>
      <c r="J444" s="220"/>
      <c r="K444" s="220"/>
      <c r="L444" s="220"/>
      <c r="M444" s="220"/>
      <c r="N444" s="220"/>
      <c r="O444" s="220"/>
      <c r="P444" s="220"/>
      <c r="Q444" s="220"/>
      <c r="S444" s="219"/>
      <c r="T444" s="220"/>
      <c r="U444" s="220"/>
      <c r="V444" s="220"/>
      <c r="W444" s="220"/>
      <c r="X444" s="220"/>
      <c r="Y444" s="220"/>
      <c r="Z444" s="220"/>
      <c r="AA444" s="220"/>
      <c r="AB444" s="220"/>
      <c r="AC444" s="220"/>
      <c r="AD444" s="220"/>
      <c r="AE444" s="220"/>
      <c r="AF444" s="220"/>
      <c r="AG444" s="220"/>
      <c r="AH444" s="220"/>
      <c r="AJ444" s="219"/>
      <c r="AK444" s="220"/>
      <c r="AL444" s="220"/>
      <c r="AM444" s="220"/>
      <c r="AN444" s="220"/>
      <c r="AO444" s="220"/>
      <c r="AP444" s="220"/>
      <c r="AQ444" s="220"/>
      <c r="AR444" s="220"/>
      <c r="AS444" s="220"/>
      <c r="AT444" s="220"/>
      <c r="AU444" s="220"/>
      <c r="AV444" s="220"/>
      <c r="AW444" s="220"/>
      <c r="AX444" s="220"/>
      <c r="AY444" s="220"/>
      <c r="BA444" s="219"/>
      <c r="BB444" s="220"/>
      <c r="BC444" s="220"/>
      <c r="BD444" s="220"/>
      <c r="BE444" s="220"/>
      <c r="BF444" s="220"/>
      <c r="BG444" s="220"/>
      <c r="BH444" s="220"/>
      <c r="BI444" s="220"/>
      <c r="BJ444" s="220"/>
      <c r="BK444" s="220"/>
      <c r="BL444" s="220"/>
      <c r="BM444" s="220"/>
      <c r="BN444" s="220"/>
    </row>
    <row r="445" spans="1:66" s="206" customFormat="1">
      <c r="A445" s="219"/>
      <c r="B445" s="220"/>
      <c r="C445" s="220"/>
      <c r="D445" s="220"/>
      <c r="E445" s="220"/>
      <c r="F445" s="220"/>
      <c r="G445" s="220"/>
      <c r="H445" s="220"/>
      <c r="I445" s="220"/>
      <c r="J445" s="220"/>
      <c r="K445" s="220"/>
      <c r="L445" s="220"/>
      <c r="M445" s="220"/>
      <c r="N445" s="220"/>
      <c r="O445" s="220"/>
      <c r="P445" s="220"/>
      <c r="Q445" s="220"/>
      <c r="S445" s="219"/>
      <c r="T445" s="220"/>
      <c r="U445" s="220"/>
      <c r="V445" s="220"/>
      <c r="W445" s="220"/>
      <c r="X445" s="220"/>
      <c r="Y445" s="220"/>
      <c r="Z445" s="220"/>
      <c r="AA445" s="220"/>
      <c r="AB445" s="220"/>
      <c r="AC445" s="220"/>
      <c r="AD445" s="220"/>
      <c r="AE445" s="220"/>
      <c r="AF445" s="220"/>
      <c r="AG445" s="220"/>
      <c r="AH445" s="220"/>
      <c r="AJ445" s="219"/>
      <c r="AK445" s="220"/>
      <c r="AL445" s="220"/>
      <c r="AM445" s="220"/>
      <c r="AN445" s="220"/>
      <c r="AO445" s="220"/>
      <c r="AP445" s="220"/>
      <c r="AQ445" s="220"/>
      <c r="AR445" s="220"/>
      <c r="AS445" s="220"/>
      <c r="AT445" s="220"/>
      <c r="AU445" s="220"/>
      <c r="AV445" s="220"/>
      <c r="AW445" s="220"/>
      <c r="AX445" s="220"/>
      <c r="AY445" s="220"/>
      <c r="BA445" s="219"/>
      <c r="BB445" s="220"/>
      <c r="BC445" s="220"/>
      <c r="BD445" s="220"/>
      <c r="BE445" s="220"/>
      <c r="BF445" s="220"/>
      <c r="BG445" s="220"/>
      <c r="BH445" s="220"/>
      <c r="BI445" s="220"/>
      <c r="BJ445" s="220"/>
      <c r="BK445" s="220"/>
      <c r="BL445" s="220"/>
      <c r="BM445" s="220"/>
      <c r="BN445" s="220"/>
    </row>
    <row r="446" spans="1:66" s="206" customFormat="1">
      <c r="A446" s="219"/>
      <c r="B446" s="220"/>
      <c r="C446" s="220"/>
      <c r="D446" s="220"/>
      <c r="E446" s="220"/>
      <c r="F446" s="220"/>
      <c r="G446" s="220"/>
      <c r="H446" s="220"/>
      <c r="I446" s="220"/>
      <c r="J446" s="220"/>
      <c r="K446" s="220"/>
      <c r="L446" s="220"/>
      <c r="M446" s="220"/>
      <c r="N446" s="220"/>
      <c r="O446" s="220"/>
      <c r="P446" s="220"/>
      <c r="Q446" s="220"/>
      <c r="S446" s="219"/>
      <c r="T446" s="220"/>
      <c r="U446" s="220"/>
      <c r="V446" s="220"/>
      <c r="W446" s="220"/>
      <c r="X446" s="220"/>
      <c r="Y446" s="220"/>
      <c r="Z446" s="220"/>
      <c r="AA446" s="220"/>
      <c r="AB446" s="220"/>
      <c r="AC446" s="220"/>
      <c r="AD446" s="220"/>
      <c r="AE446" s="220"/>
      <c r="AF446" s="220"/>
      <c r="AG446" s="220"/>
      <c r="AH446" s="220"/>
      <c r="AJ446" s="219"/>
      <c r="AK446" s="220"/>
      <c r="AL446" s="220"/>
      <c r="AM446" s="220"/>
      <c r="AN446" s="220"/>
      <c r="AO446" s="220"/>
      <c r="AP446" s="220"/>
      <c r="AQ446" s="220"/>
      <c r="AR446" s="220"/>
      <c r="AS446" s="220"/>
      <c r="AT446" s="220"/>
      <c r="AU446" s="220"/>
      <c r="AV446" s="220"/>
      <c r="AW446" s="220"/>
      <c r="AX446" s="220"/>
      <c r="AY446" s="220"/>
      <c r="BA446" s="219"/>
      <c r="BB446" s="220"/>
      <c r="BC446" s="220"/>
      <c r="BD446" s="220"/>
      <c r="BE446" s="220"/>
      <c r="BF446" s="220"/>
      <c r="BG446" s="220"/>
      <c r="BH446" s="220"/>
      <c r="BI446" s="220"/>
      <c r="BJ446" s="220"/>
      <c r="BK446" s="220"/>
      <c r="BL446" s="220"/>
      <c r="BM446" s="220"/>
      <c r="BN446" s="220"/>
    </row>
    <row r="447" spans="1:66" s="206" customFormat="1">
      <c r="A447" s="219"/>
      <c r="B447" s="220"/>
      <c r="C447" s="220"/>
      <c r="D447" s="220"/>
      <c r="E447" s="220"/>
      <c r="F447" s="220"/>
      <c r="G447" s="220"/>
      <c r="H447" s="220"/>
      <c r="I447" s="220"/>
      <c r="J447" s="220"/>
      <c r="K447" s="220"/>
      <c r="L447" s="220"/>
      <c r="M447" s="220"/>
      <c r="N447" s="220"/>
      <c r="O447" s="220"/>
      <c r="P447" s="220"/>
      <c r="Q447" s="220"/>
      <c r="S447" s="219"/>
      <c r="T447" s="220"/>
      <c r="U447" s="220"/>
      <c r="V447" s="220"/>
      <c r="W447" s="220"/>
      <c r="X447" s="220"/>
      <c r="Y447" s="220"/>
      <c r="Z447" s="220"/>
      <c r="AA447" s="220"/>
      <c r="AB447" s="220"/>
      <c r="AC447" s="220"/>
      <c r="AD447" s="220"/>
      <c r="AE447" s="220"/>
      <c r="AF447" s="220"/>
      <c r="AG447" s="220"/>
      <c r="AH447" s="220"/>
      <c r="AJ447" s="219"/>
      <c r="AK447" s="220"/>
      <c r="AL447" s="220"/>
      <c r="AM447" s="220"/>
      <c r="AN447" s="220"/>
      <c r="AO447" s="220"/>
      <c r="AP447" s="220"/>
      <c r="AQ447" s="220"/>
      <c r="AR447" s="220"/>
      <c r="AS447" s="220"/>
      <c r="AT447" s="220"/>
      <c r="AU447" s="220"/>
      <c r="AV447" s="220"/>
      <c r="AW447" s="220"/>
      <c r="AX447" s="220"/>
      <c r="AY447" s="220"/>
      <c r="BA447" s="219"/>
      <c r="BB447" s="220"/>
      <c r="BC447" s="220"/>
      <c r="BD447" s="220"/>
      <c r="BE447" s="220"/>
      <c r="BF447" s="220"/>
      <c r="BG447" s="220"/>
      <c r="BH447" s="220"/>
      <c r="BI447" s="220"/>
      <c r="BJ447" s="220"/>
      <c r="BK447" s="220"/>
      <c r="BL447" s="220"/>
      <c r="BM447" s="220"/>
      <c r="BN447" s="220"/>
    </row>
    <row r="448" spans="1:66" s="206" customFormat="1">
      <c r="A448" s="219"/>
      <c r="B448" s="220"/>
      <c r="C448" s="220"/>
      <c r="D448" s="220"/>
      <c r="E448" s="220"/>
      <c r="F448" s="220"/>
      <c r="G448" s="220"/>
      <c r="H448" s="220"/>
      <c r="I448" s="220"/>
      <c r="J448" s="220"/>
      <c r="K448" s="220"/>
      <c r="L448" s="220"/>
      <c r="M448" s="220"/>
      <c r="N448" s="220"/>
      <c r="O448" s="220"/>
      <c r="P448" s="220"/>
      <c r="Q448" s="220"/>
      <c r="S448" s="219"/>
      <c r="T448" s="220"/>
      <c r="U448" s="220"/>
      <c r="V448" s="220"/>
      <c r="W448" s="220"/>
      <c r="X448" s="220"/>
      <c r="Y448" s="220"/>
      <c r="Z448" s="220"/>
      <c r="AA448" s="220"/>
      <c r="AB448" s="220"/>
      <c r="AC448" s="220"/>
      <c r="AD448" s="220"/>
      <c r="AE448" s="220"/>
      <c r="AF448" s="220"/>
      <c r="AG448" s="220"/>
      <c r="AH448" s="220"/>
      <c r="AJ448" s="219"/>
      <c r="AK448" s="220"/>
      <c r="AL448" s="220"/>
      <c r="AM448" s="220"/>
      <c r="AN448" s="220"/>
      <c r="AO448" s="220"/>
      <c r="AP448" s="220"/>
      <c r="AQ448" s="220"/>
      <c r="AR448" s="220"/>
      <c r="AS448" s="220"/>
      <c r="AT448" s="220"/>
      <c r="AU448" s="220"/>
      <c r="AV448" s="220"/>
      <c r="AW448" s="220"/>
      <c r="AX448" s="220"/>
      <c r="AY448" s="220"/>
      <c r="BA448" s="219"/>
      <c r="BB448" s="220"/>
      <c r="BC448" s="220"/>
      <c r="BD448" s="220"/>
      <c r="BE448" s="220"/>
      <c r="BF448" s="220"/>
      <c r="BG448" s="220"/>
      <c r="BH448" s="220"/>
      <c r="BI448" s="220"/>
      <c r="BJ448" s="220"/>
      <c r="BK448" s="220"/>
      <c r="BL448" s="220"/>
      <c r="BM448" s="220"/>
      <c r="BN448" s="220"/>
    </row>
    <row r="449" spans="1:66" s="206" customFormat="1">
      <c r="A449" s="219"/>
      <c r="B449" s="220"/>
      <c r="C449" s="220"/>
      <c r="D449" s="220"/>
      <c r="E449" s="220"/>
      <c r="F449" s="220"/>
      <c r="G449" s="220"/>
      <c r="H449" s="220"/>
      <c r="I449" s="220"/>
      <c r="J449" s="220"/>
      <c r="K449" s="220"/>
      <c r="L449" s="220"/>
      <c r="M449" s="220"/>
      <c r="N449" s="220"/>
      <c r="O449" s="220"/>
      <c r="P449" s="220"/>
      <c r="Q449" s="220"/>
      <c r="S449" s="219"/>
      <c r="T449" s="220"/>
      <c r="U449" s="220"/>
      <c r="V449" s="220"/>
      <c r="W449" s="220"/>
      <c r="X449" s="220"/>
      <c r="Y449" s="220"/>
      <c r="Z449" s="220"/>
      <c r="AA449" s="220"/>
      <c r="AB449" s="220"/>
      <c r="AC449" s="220"/>
      <c r="AD449" s="220"/>
      <c r="AE449" s="220"/>
      <c r="AF449" s="220"/>
      <c r="AG449" s="220"/>
      <c r="AH449" s="220"/>
      <c r="AJ449" s="219"/>
      <c r="AK449" s="220"/>
      <c r="AL449" s="220"/>
      <c r="AM449" s="220"/>
      <c r="AN449" s="220"/>
      <c r="AO449" s="220"/>
      <c r="AP449" s="220"/>
      <c r="AQ449" s="220"/>
      <c r="AR449" s="220"/>
      <c r="AS449" s="220"/>
      <c r="AT449" s="220"/>
      <c r="AU449" s="220"/>
      <c r="AV449" s="220"/>
      <c r="AW449" s="220"/>
      <c r="AX449" s="220"/>
      <c r="AY449" s="220"/>
      <c r="BA449" s="219"/>
      <c r="BB449" s="220"/>
      <c r="BC449" s="220"/>
      <c r="BD449" s="220"/>
      <c r="BE449" s="220"/>
      <c r="BF449" s="220"/>
      <c r="BG449" s="220"/>
      <c r="BH449" s="220"/>
      <c r="BI449" s="220"/>
      <c r="BJ449" s="220"/>
      <c r="BK449" s="220"/>
      <c r="BL449" s="220"/>
      <c r="BM449" s="220"/>
      <c r="BN449" s="220"/>
    </row>
    <row r="450" spans="1:66" s="206" customFormat="1">
      <c r="A450" s="219"/>
      <c r="B450" s="220"/>
      <c r="C450" s="220"/>
      <c r="D450" s="220"/>
      <c r="E450" s="220"/>
      <c r="F450" s="220"/>
      <c r="G450" s="220"/>
      <c r="H450" s="220"/>
      <c r="I450" s="220"/>
      <c r="J450" s="220"/>
      <c r="K450" s="220"/>
      <c r="L450" s="220"/>
      <c r="M450" s="220"/>
      <c r="N450" s="220"/>
      <c r="O450" s="220"/>
      <c r="P450" s="220"/>
      <c r="Q450" s="220"/>
      <c r="S450" s="219"/>
      <c r="T450" s="220"/>
      <c r="U450" s="220"/>
      <c r="V450" s="220"/>
      <c r="W450" s="220"/>
      <c r="X450" s="220"/>
      <c r="Y450" s="220"/>
      <c r="Z450" s="220"/>
      <c r="AA450" s="220"/>
      <c r="AB450" s="220"/>
      <c r="AC450" s="220"/>
      <c r="AD450" s="220"/>
      <c r="AE450" s="220"/>
      <c r="AF450" s="220"/>
      <c r="AG450" s="220"/>
      <c r="AH450" s="220"/>
      <c r="AJ450" s="219"/>
      <c r="AK450" s="220"/>
      <c r="AL450" s="220"/>
      <c r="AM450" s="220"/>
      <c r="AN450" s="220"/>
      <c r="AO450" s="220"/>
      <c r="AP450" s="220"/>
      <c r="AQ450" s="220"/>
      <c r="AR450" s="220"/>
      <c r="AS450" s="220"/>
      <c r="AT450" s="220"/>
      <c r="AU450" s="220"/>
      <c r="AV450" s="220"/>
      <c r="AW450" s="220"/>
      <c r="AX450" s="220"/>
      <c r="AY450" s="220"/>
      <c r="BA450" s="219"/>
      <c r="BB450" s="220"/>
      <c r="BC450" s="220"/>
      <c r="BD450" s="220"/>
      <c r="BE450" s="220"/>
      <c r="BF450" s="220"/>
      <c r="BG450" s="220"/>
      <c r="BH450" s="220"/>
      <c r="BI450" s="220"/>
      <c r="BJ450" s="220"/>
      <c r="BK450" s="220"/>
      <c r="BL450" s="220"/>
      <c r="BM450" s="220"/>
      <c r="BN450" s="220"/>
    </row>
    <row r="451" spans="1:66" s="206" customFormat="1">
      <c r="A451" s="219"/>
      <c r="B451" s="220"/>
      <c r="C451" s="220"/>
      <c r="D451" s="220"/>
      <c r="E451" s="220"/>
      <c r="F451" s="220"/>
      <c r="G451" s="220"/>
      <c r="H451" s="220"/>
      <c r="I451" s="220"/>
      <c r="J451" s="220"/>
      <c r="K451" s="220"/>
      <c r="L451" s="220"/>
      <c r="M451" s="220"/>
      <c r="N451" s="220"/>
      <c r="O451" s="220"/>
      <c r="P451" s="220"/>
      <c r="Q451" s="220"/>
      <c r="S451" s="219"/>
      <c r="T451" s="220"/>
      <c r="U451" s="220"/>
      <c r="V451" s="220"/>
      <c r="W451" s="220"/>
      <c r="X451" s="220"/>
      <c r="Y451" s="220"/>
      <c r="Z451" s="220"/>
      <c r="AA451" s="220"/>
      <c r="AB451" s="220"/>
      <c r="AC451" s="220"/>
      <c r="AD451" s="220"/>
      <c r="AE451" s="220"/>
      <c r="AF451" s="220"/>
      <c r="AG451" s="220"/>
      <c r="AH451" s="220"/>
      <c r="AJ451" s="219"/>
      <c r="AK451" s="220"/>
      <c r="AL451" s="220"/>
      <c r="AM451" s="220"/>
      <c r="AN451" s="220"/>
      <c r="AO451" s="220"/>
      <c r="AP451" s="220"/>
      <c r="AQ451" s="220"/>
      <c r="AR451" s="220"/>
      <c r="AS451" s="220"/>
      <c r="AT451" s="220"/>
      <c r="AU451" s="220"/>
      <c r="AV451" s="220"/>
      <c r="AW451" s="220"/>
      <c r="AX451" s="220"/>
      <c r="AY451" s="220"/>
      <c r="BA451" s="219"/>
      <c r="BB451" s="220"/>
      <c r="BC451" s="220"/>
      <c r="BD451" s="220"/>
      <c r="BE451" s="220"/>
      <c r="BF451" s="220"/>
      <c r="BG451" s="220"/>
      <c r="BH451" s="220"/>
      <c r="BI451" s="220"/>
      <c r="BJ451" s="220"/>
      <c r="BK451" s="220"/>
      <c r="BL451" s="220"/>
      <c r="BM451" s="220"/>
      <c r="BN451" s="220"/>
    </row>
    <row r="452" spans="1:66" s="206" customFormat="1">
      <c r="A452" s="219"/>
      <c r="B452" s="220"/>
      <c r="C452" s="220"/>
      <c r="D452" s="220"/>
      <c r="E452" s="220"/>
      <c r="F452" s="220"/>
      <c r="G452" s="220"/>
      <c r="H452" s="220"/>
      <c r="I452" s="220"/>
      <c r="J452" s="220"/>
      <c r="K452" s="220"/>
      <c r="L452" s="220"/>
      <c r="M452" s="220"/>
      <c r="N452" s="220"/>
      <c r="O452" s="220"/>
      <c r="P452" s="220"/>
      <c r="Q452" s="220"/>
      <c r="S452" s="219"/>
      <c r="T452" s="220"/>
      <c r="U452" s="220"/>
      <c r="V452" s="220"/>
      <c r="W452" s="220"/>
      <c r="X452" s="220"/>
      <c r="Y452" s="220"/>
      <c r="Z452" s="220"/>
      <c r="AA452" s="220"/>
      <c r="AB452" s="220"/>
      <c r="AC452" s="220"/>
      <c r="AD452" s="220"/>
      <c r="AE452" s="220"/>
      <c r="AF452" s="220"/>
      <c r="AG452" s="220"/>
      <c r="AH452" s="220"/>
      <c r="AJ452" s="219"/>
      <c r="AK452" s="220"/>
      <c r="AL452" s="220"/>
      <c r="AM452" s="220"/>
      <c r="AN452" s="220"/>
      <c r="AO452" s="220"/>
      <c r="AP452" s="220"/>
      <c r="AQ452" s="220"/>
      <c r="AR452" s="220"/>
      <c r="AS452" s="220"/>
      <c r="AT452" s="220"/>
      <c r="AU452" s="220"/>
      <c r="AV452" s="220"/>
      <c r="AW452" s="220"/>
      <c r="AX452" s="220"/>
      <c r="AY452" s="220"/>
      <c r="BA452" s="219"/>
      <c r="BB452" s="220"/>
      <c r="BC452" s="220"/>
      <c r="BD452" s="220"/>
      <c r="BE452" s="220"/>
      <c r="BF452" s="220"/>
      <c r="BG452" s="220"/>
      <c r="BH452" s="220"/>
      <c r="BI452" s="220"/>
      <c r="BJ452" s="220"/>
      <c r="BK452" s="220"/>
      <c r="BL452" s="220"/>
      <c r="BM452" s="220"/>
      <c r="BN452" s="220"/>
    </row>
    <row r="453" spans="1:66" s="206" customFormat="1">
      <c r="A453" s="219"/>
      <c r="B453" s="220"/>
      <c r="C453" s="220"/>
      <c r="D453" s="220"/>
      <c r="E453" s="220"/>
      <c r="F453" s="220"/>
      <c r="G453" s="220"/>
      <c r="H453" s="220"/>
      <c r="I453" s="220"/>
      <c r="J453" s="220"/>
      <c r="K453" s="220"/>
      <c r="L453" s="220"/>
      <c r="M453" s="220"/>
      <c r="N453" s="220"/>
      <c r="O453" s="220"/>
      <c r="P453" s="220"/>
      <c r="Q453" s="220"/>
      <c r="S453" s="219"/>
      <c r="T453" s="220"/>
      <c r="U453" s="220"/>
      <c r="V453" s="220"/>
      <c r="W453" s="220"/>
      <c r="X453" s="220"/>
      <c r="Y453" s="220"/>
      <c r="Z453" s="220"/>
      <c r="AA453" s="220"/>
      <c r="AB453" s="220"/>
      <c r="AC453" s="220"/>
      <c r="AD453" s="220"/>
      <c r="AE453" s="220"/>
      <c r="AF453" s="220"/>
      <c r="AG453" s="220"/>
      <c r="AH453" s="220"/>
      <c r="AJ453" s="219"/>
      <c r="AK453" s="220"/>
      <c r="AL453" s="220"/>
      <c r="AM453" s="220"/>
      <c r="AN453" s="220"/>
      <c r="AO453" s="220"/>
      <c r="AP453" s="220"/>
      <c r="AQ453" s="220"/>
      <c r="AR453" s="220"/>
      <c r="AS453" s="220"/>
      <c r="AT453" s="220"/>
      <c r="AU453" s="220"/>
      <c r="AV453" s="220"/>
      <c r="AW453" s="220"/>
      <c r="AX453" s="220"/>
      <c r="AY453" s="220"/>
      <c r="BA453" s="219"/>
      <c r="BB453" s="220"/>
      <c r="BC453" s="220"/>
      <c r="BD453" s="220"/>
      <c r="BE453" s="220"/>
      <c r="BF453" s="220"/>
      <c r="BG453" s="220"/>
      <c r="BH453" s="220"/>
      <c r="BI453" s="220"/>
      <c r="BJ453" s="220"/>
      <c r="BK453" s="220"/>
      <c r="BL453" s="220"/>
      <c r="BM453" s="220"/>
      <c r="BN453" s="220"/>
    </row>
    <row r="454" spans="1:66" s="206" customFormat="1">
      <c r="A454" s="219"/>
      <c r="B454" s="220"/>
      <c r="C454" s="220"/>
      <c r="D454" s="220"/>
      <c r="E454" s="220"/>
      <c r="F454" s="220"/>
      <c r="G454" s="220"/>
      <c r="H454" s="220"/>
      <c r="I454" s="220"/>
      <c r="J454" s="220"/>
      <c r="K454" s="220"/>
      <c r="L454" s="220"/>
      <c r="M454" s="220"/>
      <c r="N454" s="220"/>
      <c r="O454" s="220"/>
      <c r="P454" s="220"/>
      <c r="Q454" s="220"/>
      <c r="S454" s="219"/>
      <c r="T454" s="220"/>
      <c r="U454" s="220"/>
      <c r="V454" s="220"/>
      <c r="W454" s="220"/>
      <c r="X454" s="220"/>
      <c r="Y454" s="220"/>
      <c r="Z454" s="220"/>
      <c r="AA454" s="220"/>
      <c r="AB454" s="220"/>
      <c r="AC454" s="220"/>
      <c r="AD454" s="220"/>
      <c r="AE454" s="220"/>
      <c r="AF454" s="220"/>
      <c r="AG454" s="220"/>
      <c r="AH454" s="220"/>
      <c r="AJ454" s="219"/>
      <c r="AK454" s="220"/>
      <c r="AL454" s="220"/>
      <c r="AM454" s="220"/>
      <c r="AN454" s="220"/>
      <c r="AO454" s="220"/>
      <c r="AP454" s="220"/>
      <c r="AQ454" s="220"/>
      <c r="AR454" s="220"/>
      <c r="AS454" s="220"/>
      <c r="AT454" s="220"/>
      <c r="AU454" s="220"/>
      <c r="AV454" s="220"/>
      <c r="AW454" s="220"/>
      <c r="AX454" s="220"/>
      <c r="AY454" s="220"/>
      <c r="BA454" s="219"/>
      <c r="BB454" s="220"/>
      <c r="BC454" s="220"/>
      <c r="BD454" s="220"/>
      <c r="BE454" s="220"/>
      <c r="BF454" s="220"/>
      <c r="BG454" s="220"/>
      <c r="BH454" s="220"/>
      <c r="BI454" s="220"/>
      <c r="BJ454" s="220"/>
      <c r="BK454" s="220"/>
      <c r="BL454" s="220"/>
      <c r="BM454" s="220"/>
      <c r="BN454" s="220"/>
    </row>
    <row r="455" spans="1:66" s="206" customFormat="1">
      <c r="A455" s="219"/>
      <c r="B455" s="220"/>
      <c r="C455" s="220"/>
      <c r="D455" s="220"/>
      <c r="E455" s="220"/>
      <c r="F455" s="220"/>
      <c r="G455" s="220"/>
      <c r="H455" s="220"/>
      <c r="I455" s="220"/>
      <c r="J455" s="220"/>
      <c r="K455" s="220"/>
      <c r="L455" s="220"/>
      <c r="M455" s="220"/>
      <c r="N455" s="220"/>
      <c r="O455" s="220"/>
      <c r="P455" s="220"/>
      <c r="Q455" s="220"/>
      <c r="S455" s="219"/>
      <c r="T455" s="220"/>
      <c r="U455" s="220"/>
      <c r="V455" s="220"/>
      <c r="W455" s="220"/>
      <c r="X455" s="220"/>
      <c r="Y455" s="220"/>
      <c r="Z455" s="220"/>
      <c r="AA455" s="220"/>
      <c r="AB455" s="220"/>
      <c r="AC455" s="220"/>
      <c r="AD455" s="220"/>
      <c r="AE455" s="220"/>
      <c r="AF455" s="220"/>
      <c r="AG455" s="220"/>
      <c r="AH455" s="220"/>
      <c r="AJ455" s="219"/>
      <c r="AK455" s="220"/>
      <c r="AL455" s="220"/>
      <c r="AM455" s="220"/>
      <c r="AN455" s="220"/>
      <c r="AO455" s="220"/>
      <c r="AP455" s="220"/>
      <c r="AQ455" s="220"/>
      <c r="AR455" s="220"/>
      <c r="AS455" s="220"/>
      <c r="AT455" s="220"/>
      <c r="AU455" s="220"/>
      <c r="AV455" s="220"/>
      <c r="AW455" s="220"/>
      <c r="AX455" s="220"/>
      <c r="AY455" s="220"/>
      <c r="BA455" s="219"/>
      <c r="BB455" s="220"/>
      <c r="BC455" s="220"/>
      <c r="BD455" s="220"/>
      <c r="BE455" s="220"/>
      <c r="BF455" s="220"/>
      <c r="BG455" s="220"/>
      <c r="BH455" s="220"/>
      <c r="BI455" s="220"/>
      <c r="BJ455" s="220"/>
      <c r="BK455" s="220"/>
      <c r="BL455" s="220"/>
      <c r="BM455" s="220"/>
      <c r="BN455" s="220"/>
    </row>
    <row r="456" spans="1:66" s="206" customFormat="1">
      <c r="A456" s="219"/>
      <c r="B456" s="220"/>
      <c r="C456" s="220"/>
      <c r="D456" s="220"/>
      <c r="E456" s="220"/>
      <c r="F456" s="220"/>
      <c r="G456" s="220"/>
      <c r="H456" s="220"/>
      <c r="I456" s="220"/>
      <c r="J456" s="220"/>
      <c r="K456" s="220"/>
      <c r="L456" s="220"/>
      <c r="M456" s="220"/>
      <c r="N456" s="220"/>
      <c r="O456" s="220"/>
      <c r="P456" s="220"/>
      <c r="Q456" s="220"/>
      <c r="S456" s="219"/>
      <c r="T456" s="220"/>
      <c r="U456" s="220"/>
      <c r="V456" s="220"/>
      <c r="W456" s="220"/>
      <c r="X456" s="220"/>
      <c r="Y456" s="220"/>
      <c r="Z456" s="220"/>
      <c r="AA456" s="220"/>
      <c r="AB456" s="220"/>
      <c r="AC456" s="220"/>
      <c r="AD456" s="220"/>
      <c r="AE456" s="220"/>
      <c r="AF456" s="220"/>
      <c r="AG456" s="220"/>
      <c r="AH456" s="220"/>
      <c r="AJ456" s="219"/>
      <c r="AK456" s="220"/>
      <c r="AL456" s="220"/>
      <c r="AM456" s="220"/>
      <c r="AN456" s="220"/>
      <c r="AO456" s="220"/>
      <c r="AP456" s="220"/>
      <c r="AQ456" s="220"/>
      <c r="AR456" s="220"/>
      <c r="AS456" s="220"/>
      <c r="AT456" s="220"/>
      <c r="AU456" s="220"/>
      <c r="AV456" s="220"/>
      <c r="AW456" s="220"/>
      <c r="AX456" s="220"/>
      <c r="AY456" s="220"/>
      <c r="BA456" s="219"/>
      <c r="BB456" s="220"/>
      <c r="BC456" s="220"/>
      <c r="BD456" s="220"/>
      <c r="BE456" s="220"/>
      <c r="BF456" s="220"/>
      <c r="BG456" s="220"/>
      <c r="BH456" s="220"/>
      <c r="BI456" s="220"/>
      <c r="BJ456" s="220"/>
      <c r="BK456" s="220"/>
      <c r="BL456" s="220"/>
      <c r="BM456" s="220"/>
      <c r="BN456" s="220"/>
    </row>
    <row r="457" spans="1:66" s="206" customFormat="1">
      <c r="A457" s="219"/>
      <c r="B457" s="220"/>
      <c r="C457" s="220"/>
      <c r="D457" s="220"/>
      <c r="E457" s="220"/>
      <c r="F457" s="220"/>
      <c r="G457" s="220"/>
      <c r="H457" s="220"/>
      <c r="I457" s="220"/>
      <c r="J457" s="220"/>
      <c r="K457" s="220"/>
      <c r="L457" s="220"/>
      <c r="M457" s="220"/>
      <c r="N457" s="220"/>
      <c r="O457" s="220"/>
      <c r="P457" s="220"/>
      <c r="Q457" s="220"/>
      <c r="S457" s="219"/>
      <c r="T457" s="220"/>
      <c r="U457" s="220"/>
      <c r="V457" s="220"/>
      <c r="W457" s="220"/>
      <c r="X457" s="220"/>
      <c r="Y457" s="220"/>
      <c r="Z457" s="220"/>
      <c r="AA457" s="220"/>
      <c r="AB457" s="220"/>
      <c r="AC457" s="220"/>
      <c r="AD457" s="220"/>
      <c r="AE457" s="220"/>
      <c r="AF457" s="220"/>
      <c r="AG457" s="220"/>
      <c r="AH457" s="220"/>
      <c r="AJ457" s="219"/>
      <c r="AK457" s="220"/>
      <c r="AL457" s="220"/>
      <c r="AM457" s="220"/>
      <c r="AN457" s="220"/>
      <c r="AO457" s="220"/>
      <c r="AP457" s="220"/>
      <c r="AQ457" s="220"/>
      <c r="AR457" s="220"/>
      <c r="AS457" s="220"/>
      <c r="AT457" s="220"/>
      <c r="AU457" s="220"/>
      <c r="AV457" s="220"/>
      <c r="AW457" s="220"/>
      <c r="AX457" s="220"/>
      <c r="AY457" s="220"/>
      <c r="BA457" s="219"/>
      <c r="BB457" s="220"/>
      <c r="BC457" s="220"/>
      <c r="BD457" s="220"/>
      <c r="BE457" s="220"/>
      <c r="BF457" s="220"/>
      <c r="BG457" s="220"/>
      <c r="BH457" s="220"/>
      <c r="BI457" s="220"/>
      <c r="BJ457" s="220"/>
      <c r="BK457" s="220"/>
      <c r="BL457" s="220"/>
      <c r="BM457" s="220"/>
      <c r="BN457" s="220"/>
    </row>
    <row r="458" spans="1:66" s="206" customFormat="1">
      <c r="A458" s="219"/>
      <c r="B458" s="220"/>
      <c r="C458" s="220"/>
      <c r="D458" s="220"/>
      <c r="E458" s="220"/>
      <c r="F458" s="220"/>
      <c r="G458" s="220"/>
      <c r="H458" s="220"/>
      <c r="I458" s="220"/>
      <c r="J458" s="220"/>
      <c r="K458" s="220"/>
      <c r="L458" s="220"/>
      <c r="M458" s="220"/>
      <c r="N458" s="220"/>
      <c r="O458" s="220"/>
      <c r="P458" s="220"/>
      <c r="Q458" s="220"/>
      <c r="S458" s="219"/>
      <c r="T458" s="220"/>
      <c r="U458" s="220"/>
      <c r="V458" s="220"/>
      <c r="W458" s="220"/>
      <c r="X458" s="220"/>
      <c r="Y458" s="220"/>
      <c r="Z458" s="220"/>
      <c r="AA458" s="220"/>
      <c r="AB458" s="220"/>
      <c r="AC458" s="220"/>
      <c r="AD458" s="220"/>
      <c r="AE458" s="220"/>
      <c r="AF458" s="220"/>
      <c r="AG458" s="220"/>
      <c r="AH458" s="220"/>
      <c r="AJ458" s="219"/>
      <c r="AK458" s="220"/>
      <c r="AL458" s="220"/>
      <c r="AM458" s="220"/>
      <c r="AN458" s="220"/>
      <c r="AO458" s="220"/>
      <c r="AP458" s="220"/>
      <c r="AQ458" s="220"/>
      <c r="AR458" s="220"/>
      <c r="AS458" s="220"/>
      <c r="AT458" s="220"/>
      <c r="AU458" s="220"/>
      <c r="AV458" s="220"/>
      <c r="AW458" s="220"/>
      <c r="AX458" s="220"/>
      <c r="AY458" s="220"/>
      <c r="BA458" s="219"/>
      <c r="BB458" s="220"/>
      <c r="BC458" s="220"/>
      <c r="BD458" s="220"/>
      <c r="BE458" s="220"/>
      <c r="BF458" s="220"/>
      <c r="BG458" s="220"/>
      <c r="BH458" s="220"/>
      <c r="BI458" s="220"/>
      <c r="BJ458" s="220"/>
      <c r="BK458" s="220"/>
      <c r="BL458" s="220"/>
      <c r="BM458" s="220"/>
      <c r="BN458" s="220"/>
    </row>
    <row r="459" spans="1:66" s="206" customFormat="1">
      <c r="A459" s="219"/>
      <c r="B459" s="220"/>
      <c r="C459" s="220"/>
      <c r="D459" s="220"/>
      <c r="E459" s="220"/>
      <c r="F459" s="220"/>
      <c r="G459" s="220"/>
      <c r="H459" s="220"/>
      <c r="I459" s="220"/>
      <c r="J459" s="220"/>
      <c r="K459" s="220"/>
      <c r="L459" s="220"/>
      <c r="M459" s="220"/>
      <c r="N459" s="220"/>
      <c r="O459" s="220"/>
      <c r="P459" s="220"/>
      <c r="Q459" s="220"/>
      <c r="S459" s="219"/>
      <c r="T459" s="220"/>
      <c r="U459" s="220"/>
      <c r="V459" s="220"/>
      <c r="W459" s="220"/>
      <c r="X459" s="220"/>
      <c r="Y459" s="220"/>
      <c r="Z459" s="220"/>
      <c r="AA459" s="220"/>
      <c r="AB459" s="220"/>
      <c r="AC459" s="220"/>
      <c r="AD459" s="220"/>
      <c r="AE459" s="220"/>
      <c r="AF459" s="220"/>
      <c r="AG459" s="220"/>
      <c r="AH459" s="220"/>
      <c r="AJ459" s="219"/>
      <c r="AK459" s="220"/>
      <c r="AL459" s="220"/>
      <c r="AM459" s="220"/>
      <c r="AN459" s="220"/>
      <c r="AO459" s="220"/>
      <c r="AP459" s="220"/>
      <c r="AQ459" s="220"/>
      <c r="AR459" s="220"/>
      <c r="AS459" s="220"/>
      <c r="AT459" s="220"/>
      <c r="AU459" s="220"/>
      <c r="AV459" s="220"/>
      <c r="AW459" s="220"/>
      <c r="AX459" s="220"/>
      <c r="AY459" s="220"/>
      <c r="BA459" s="219"/>
      <c r="BB459" s="220"/>
      <c r="BC459" s="220"/>
      <c r="BD459" s="220"/>
      <c r="BE459" s="220"/>
      <c r="BF459" s="220"/>
      <c r="BG459" s="220"/>
      <c r="BH459" s="220"/>
      <c r="BI459" s="220"/>
      <c r="BJ459" s="220"/>
      <c r="BK459" s="220"/>
      <c r="BL459" s="220"/>
      <c r="BM459" s="220"/>
      <c r="BN459" s="220"/>
    </row>
    <row r="460" spans="1:66" s="206" customFormat="1">
      <c r="A460" s="219"/>
      <c r="B460" s="220"/>
      <c r="C460" s="220"/>
      <c r="D460" s="220"/>
      <c r="E460" s="220"/>
      <c r="F460" s="220"/>
      <c r="G460" s="220"/>
      <c r="H460" s="220"/>
      <c r="I460" s="220"/>
      <c r="J460" s="220"/>
      <c r="K460" s="220"/>
      <c r="L460" s="220"/>
      <c r="M460" s="220"/>
      <c r="N460" s="220"/>
      <c r="O460" s="220"/>
      <c r="P460" s="220"/>
      <c r="Q460" s="220"/>
      <c r="S460" s="219"/>
      <c r="T460" s="220"/>
      <c r="U460" s="220"/>
      <c r="V460" s="220"/>
      <c r="W460" s="220"/>
      <c r="X460" s="220"/>
      <c r="Y460" s="220"/>
      <c r="Z460" s="220"/>
      <c r="AA460" s="220"/>
      <c r="AB460" s="220"/>
      <c r="AC460" s="220"/>
      <c r="AD460" s="220"/>
      <c r="AE460" s="220"/>
      <c r="AF460" s="220"/>
      <c r="AG460" s="220"/>
      <c r="AH460" s="220"/>
      <c r="AJ460" s="219"/>
      <c r="AK460" s="220"/>
      <c r="AL460" s="220"/>
      <c r="AM460" s="220"/>
      <c r="AN460" s="220"/>
      <c r="AO460" s="220"/>
      <c r="AP460" s="220"/>
      <c r="AQ460" s="220"/>
      <c r="AR460" s="220"/>
      <c r="AS460" s="220"/>
      <c r="AT460" s="220"/>
      <c r="AU460" s="220"/>
      <c r="AV460" s="220"/>
      <c r="AW460" s="220"/>
      <c r="AX460" s="220"/>
      <c r="AY460" s="220"/>
      <c r="BA460" s="219"/>
      <c r="BB460" s="220"/>
      <c r="BC460" s="220"/>
      <c r="BD460" s="220"/>
      <c r="BE460" s="220"/>
      <c r="BF460" s="220"/>
      <c r="BG460" s="220"/>
      <c r="BH460" s="220"/>
      <c r="BI460" s="220"/>
      <c r="BJ460" s="220"/>
      <c r="BK460" s="220"/>
      <c r="BL460" s="220"/>
      <c r="BM460" s="220"/>
      <c r="BN460" s="220"/>
    </row>
    <row r="461" spans="1:66" s="206" customFormat="1">
      <c r="A461" s="219"/>
      <c r="B461" s="220"/>
      <c r="C461" s="220"/>
      <c r="D461" s="220"/>
      <c r="E461" s="220"/>
      <c r="F461" s="220"/>
      <c r="G461" s="220"/>
      <c r="H461" s="220"/>
      <c r="I461" s="220"/>
      <c r="J461" s="220"/>
      <c r="K461" s="220"/>
      <c r="L461" s="220"/>
      <c r="M461" s="220"/>
      <c r="N461" s="220"/>
      <c r="O461" s="220"/>
      <c r="P461" s="220"/>
      <c r="Q461" s="220"/>
      <c r="S461" s="219"/>
      <c r="T461" s="220"/>
      <c r="U461" s="220"/>
      <c r="V461" s="220"/>
      <c r="W461" s="220"/>
      <c r="X461" s="220"/>
      <c r="Y461" s="220"/>
      <c r="Z461" s="220"/>
      <c r="AA461" s="220"/>
      <c r="AB461" s="220"/>
      <c r="AC461" s="220"/>
      <c r="AD461" s="220"/>
      <c r="AE461" s="220"/>
      <c r="AF461" s="220"/>
      <c r="AG461" s="220"/>
      <c r="AH461" s="220"/>
      <c r="AJ461" s="219"/>
      <c r="AK461" s="220"/>
      <c r="AL461" s="220"/>
      <c r="AM461" s="220"/>
      <c r="AN461" s="220"/>
      <c r="AO461" s="220"/>
      <c r="AP461" s="220"/>
      <c r="AQ461" s="220"/>
      <c r="AR461" s="220"/>
      <c r="AS461" s="220"/>
      <c r="AT461" s="220"/>
      <c r="AU461" s="220"/>
      <c r="AV461" s="220"/>
      <c r="AW461" s="220"/>
      <c r="AX461" s="220"/>
      <c r="AY461" s="220"/>
      <c r="BA461" s="219"/>
      <c r="BB461" s="220"/>
      <c r="BC461" s="220"/>
      <c r="BD461" s="220"/>
      <c r="BE461" s="220"/>
      <c r="BF461" s="220"/>
      <c r="BG461" s="220"/>
      <c r="BH461" s="220"/>
      <c r="BI461" s="220"/>
      <c r="BJ461" s="220"/>
      <c r="BK461" s="220"/>
      <c r="BL461" s="220"/>
      <c r="BM461" s="220"/>
      <c r="BN461" s="220"/>
    </row>
    <row r="462" spans="1:66" s="206" customFormat="1">
      <c r="N462" s="220"/>
      <c r="O462" s="220"/>
      <c r="P462" s="220"/>
      <c r="Q462" s="220"/>
      <c r="S462" s="219"/>
      <c r="T462" s="220"/>
      <c r="U462" s="220"/>
      <c r="V462" s="220"/>
      <c r="W462" s="220"/>
      <c r="X462" s="220"/>
      <c r="Y462" s="220"/>
      <c r="Z462" s="220"/>
      <c r="AA462" s="220"/>
      <c r="AB462" s="220"/>
      <c r="AC462" s="220"/>
      <c r="AD462" s="220"/>
      <c r="AE462" s="220"/>
      <c r="AF462" s="220"/>
      <c r="AG462" s="220"/>
      <c r="AH462" s="220"/>
      <c r="AJ462" s="219"/>
      <c r="AK462" s="220"/>
      <c r="AL462" s="220"/>
      <c r="AM462" s="220"/>
      <c r="AN462" s="220"/>
      <c r="AO462" s="220"/>
      <c r="AP462" s="220"/>
      <c r="AQ462" s="220"/>
      <c r="AR462" s="220"/>
      <c r="AS462" s="220"/>
      <c r="AT462" s="220"/>
      <c r="AU462" s="220" t="s">
        <v>673</v>
      </c>
      <c r="AV462" s="220"/>
      <c r="AW462" s="220"/>
      <c r="AX462" s="220"/>
      <c r="AY462" s="220"/>
      <c r="BA462" s="219"/>
      <c r="BB462" s="220"/>
      <c r="BC462" s="220"/>
      <c r="BD462" s="220"/>
      <c r="BE462" s="220"/>
      <c r="BF462" s="220"/>
      <c r="BG462" s="220"/>
      <c r="BH462" s="220"/>
      <c r="BI462" s="220"/>
      <c r="BJ462" s="220"/>
      <c r="BK462" s="220"/>
      <c r="BL462" s="220"/>
      <c r="BM462" s="220"/>
      <c r="BN462" s="220"/>
    </row>
    <row r="463" spans="1:66" s="206" customFormat="1">
      <c r="A463" s="221"/>
      <c r="B463" s="222" t="s">
        <v>557</v>
      </c>
      <c r="C463" s="222">
        <f>C6</f>
        <v>632</v>
      </c>
      <c r="D463" s="222">
        <f>SUM(D7:D461)</f>
        <v>5056</v>
      </c>
      <c r="E463" s="222">
        <f>SUM(C463:D463)</f>
        <v>5688</v>
      </c>
      <c r="F463" s="222">
        <f>SUM(F7:F461)</f>
        <v>0</v>
      </c>
      <c r="G463" s="222"/>
      <c r="H463" s="222"/>
      <c r="I463" s="222"/>
      <c r="J463" s="222"/>
      <c r="K463" s="222"/>
      <c r="L463" s="222"/>
      <c r="M463" s="222"/>
      <c r="N463" s="222"/>
      <c r="O463" s="222"/>
      <c r="P463" s="222"/>
      <c r="Q463" s="222"/>
      <c r="S463" s="221"/>
      <c r="T463" s="222" t="s">
        <v>557</v>
      </c>
      <c r="U463" s="222">
        <f>SUM(U7:U462)</f>
        <v>560</v>
      </c>
      <c r="V463" s="222">
        <f>SUM(V7:V462)</f>
        <v>4480</v>
      </c>
      <c r="W463" s="222">
        <f>SUM(W7:W462)</f>
        <v>28000</v>
      </c>
      <c r="X463" s="222">
        <f>SUM(X7:X462)</f>
        <v>0</v>
      </c>
      <c r="Y463" s="222"/>
      <c r="Z463" s="222"/>
      <c r="AA463" s="222"/>
      <c r="AB463" s="222"/>
      <c r="AC463" s="222"/>
      <c r="AD463" s="222"/>
      <c r="AE463" s="222"/>
      <c r="AF463" s="222"/>
      <c r="AG463" s="222"/>
      <c r="AH463" s="222"/>
      <c r="AJ463" s="221"/>
      <c r="AK463" s="222" t="s">
        <v>557</v>
      </c>
      <c r="AL463" s="222">
        <f>SUM(AL7:AL462)</f>
        <v>272</v>
      </c>
      <c r="AM463" s="222">
        <f>SUM(AM7:AM462)</f>
        <v>2176</v>
      </c>
      <c r="AN463" s="222">
        <f>SUM(AL463:AM463)</f>
        <v>2448</v>
      </c>
      <c r="AO463" s="222">
        <f>SUM(AO7:AO462)</f>
        <v>0</v>
      </c>
      <c r="AP463" s="222"/>
      <c r="AQ463" s="222"/>
      <c r="AR463" s="222"/>
      <c r="AS463" s="222"/>
      <c r="AT463" s="222"/>
      <c r="AU463" s="222"/>
      <c r="AV463" s="222"/>
      <c r="AW463" s="222"/>
      <c r="AX463" s="222"/>
      <c r="AY463" s="222"/>
      <c r="BA463" s="221"/>
      <c r="BB463" s="222" t="s">
        <v>557</v>
      </c>
      <c r="BC463" s="222">
        <f>SUM(BC7:BC462)</f>
        <v>544</v>
      </c>
      <c r="BD463" s="222">
        <f>SUM(BD7:BD462)</f>
        <v>4352</v>
      </c>
      <c r="BE463" s="222">
        <f>SUM(BC463:BD463)</f>
        <v>4896</v>
      </c>
      <c r="BF463" s="222"/>
      <c r="BG463" s="222"/>
      <c r="BH463" s="222"/>
      <c r="BI463" s="222"/>
      <c r="BJ463" s="222"/>
      <c r="BK463" s="222"/>
      <c r="BL463" s="222"/>
      <c r="BM463" s="222"/>
      <c r="BN463" s="222"/>
    </row>
    <row r="464" spans="1:66" s="200" customFormat="1">
      <c r="A464" s="210"/>
      <c r="B464" s="210"/>
      <c r="C464" s="210"/>
      <c r="D464" s="210"/>
      <c r="E464" s="210"/>
      <c r="F464" s="210"/>
      <c r="G464" s="210"/>
      <c r="H464" s="210"/>
      <c r="I464" s="210"/>
      <c r="J464" s="210"/>
      <c r="K464" s="210"/>
      <c r="L464" s="210"/>
      <c r="M464" s="210"/>
      <c r="N464" s="210"/>
      <c r="O464" s="210"/>
      <c r="P464" s="210"/>
      <c r="Q464" s="210"/>
      <c r="S464" s="210"/>
      <c r="T464" s="210"/>
      <c r="U464" s="210"/>
      <c r="V464" s="210"/>
      <c r="W464" s="210"/>
      <c r="X464" s="210"/>
      <c r="Y464" s="210"/>
      <c r="Z464" s="210"/>
      <c r="AA464" s="210"/>
      <c r="AB464" s="210"/>
      <c r="AC464" s="210"/>
      <c r="AD464" s="210"/>
      <c r="AE464" s="210"/>
      <c r="AF464" s="210"/>
      <c r="AG464" s="210"/>
      <c r="AH464" s="210"/>
      <c r="AJ464" s="210"/>
      <c r="AK464" s="210"/>
      <c r="AL464" s="210"/>
      <c r="AM464" s="210"/>
      <c r="AN464" s="210"/>
      <c r="AO464" s="210"/>
      <c r="AP464" s="210"/>
      <c r="AQ464" s="210"/>
      <c r="AR464" s="210"/>
      <c r="AS464" s="210"/>
      <c r="AT464" s="210"/>
      <c r="AU464" s="210"/>
      <c r="AV464" s="210"/>
      <c r="AW464" s="210"/>
      <c r="AX464" s="210"/>
      <c r="AY464" s="210"/>
      <c r="BA464" s="210"/>
      <c r="BB464" s="210"/>
      <c r="BC464" s="210"/>
      <c r="BD464" s="210"/>
      <c r="BE464" s="210"/>
      <c r="BF464" s="210"/>
      <c r="BG464" s="210"/>
      <c r="BH464" s="210"/>
      <c r="BI464" s="210"/>
      <c r="BJ464" s="210"/>
      <c r="BK464" s="210"/>
      <c r="BL464" s="210"/>
      <c r="BM464" s="210"/>
      <c r="BN464" s="210"/>
    </row>
    <row r="465" spans="1:17" s="200" customFormat="1">
      <c r="A465" s="205"/>
      <c r="B465" s="205"/>
      <c r="C465" s="205"/>
      <c r="D465" s="205"/>
      <c r="E465" s="205"/>
      <c r="F465" s="205"/>
      <c r="G465" s="205"/>
      <c r="H465" s="205"/>
      <c r="I465" s="205"/>
      <c r="J465" s="205"/>
      <c r="K465" s="205"/>
      <c r="L465" s="205"/>
      <c r="M465" s="205"/>
      <c r="N465" s="205"/>
      <c r="O465" s="205"/>
      <c r="P465" s="205"/>
      <c r="Q465" s="205"/>
    </row>
    <row r="466" spans="1:17" s="200" customFormat="1">
      <c r="A466" s="205"/>
      <c r="B466" s="205"/>
      <c r="C466" s="205"/>
      <c r="D466" s="205"/>
      <c r="E466" s="205"/>
      <c r="F466" s="205"/>
      <c r="G466" s="205"/>
      <c r="H466" s="205"/>
      <c r="I466" s="205"/>
      <c r="J466" s="205"/>
      <c r="K466" s="205"/>
      <c r="L466" s="205"/>
      <c r="M466" s="205"/>
      <c r="N466" s="205"/>
      <c r="O466" s="205"/>
      <c r="P466" s="205"/>
      <c r="Q466" s="205"/>
    </row>
    <row r="467" spans="1:17" s="200" customFormat="1">
      <c r="A467" s="205"/>
      <c r="B467" s="205"/>
      <c r="C467" s="205"/>
      <c r="D467" s="205"/>
      <c r="E467" s="205"/>
      <c r="F467" s="205"/>
      <c r="G467" s="205"/>
      <c r="H467" s="205"/>
      <c r="I467" s="205"/>
      <c r="J467" s="205"/>
      <c r="K467" s="205"/>
      <c r="L467" s="205"/>
      <c r="M467" s="205"/>
      <c r="N467" s="205"/>
      <c r="O467" s="205"/>
      <c r="P467" s="205"/>
      <c r="Q467" s="205"/>
    </row>
    <row r="468" spans="1:17" s="200" customFormat="1">
      <c r="A468" s="205"/>
      <c r="B468" s="205"/>
      <c r="C468" s="205"/>
      <c r="D468" s="205"/>
      <c r="E468" s="205"/>
      <c r="F468" s="205"/>
      <c r="G468" s="205"/>
      <c r="H468" s="205"/>
      <c r="I468" s="205"/>
      <c r="J468" s="205"/>
      <c r="K468" s="205"/>
      <c r="L468" s="205"/>
      <c r="M468" s="205"/>
      <c r="N468" s="205"/>
      <c r="O468" s="205"/>
      <c r="P468" s="205"/>
      <c r="Q468" s="205"/>
    </row>
    <row r="469" spans="1:17" s="200" customFormat="1">
      <c r="A469" s="205"/>
      <c r="B469" s="205"/>
      <c r="C469" s="205"/>
      <c r="D469" s="205"/>
      <c r="E469" s="205"/>
      <c r="F469" s="205"/>
      <c r="G469" s="205"/>
      <c r="H469" s="205"/>
      <c r="I469" s="205"/>
      <c r="J469" s="205"/>
      <c r="K469" s="205"/>
      <c r="L469" s="205"/>
      <c r="M469" s="205"/>
      <c r="N469" s="205"/>
      <c r="O469" s="205"/>
      <c r="P469" s="205"/>
      <c r="Q469" s="205"/>
    </row>
    <row r="470" spans="1:17" s="200" customFormat="1">
      <c r="A470" s="205"/>
      <c r="B470" s="205"/>
      <c r="C470" s="205"/>
      <c r="D470" s="205"/>
      <c r="E470" s="205"/>
      <c r="F470" s="205"/>
      <c r="G470" s="205"/>
      <c r="H470" s="205"/>
      <c r="I470" s="205"/>
      <c r="J470" s="205"/>
      <c r="K470" s="205"/>
      <c r="L470" s="205"/>
      <c r="M470" s="205"/>
      <c r="N470" s="205"/>
      <c r="O470" s="205"/>
      <c r="P470" s="205"/>
      <c r="Q470" s="205"/>
    </row>
    <row r="471" spans="1:17" s="200" customFormat="1">
      <c r="A471" s="205"/>
      <c r="B471" s="205"/>
      <c r="C471" s="205"/>
      <c r="D471" s="205"/>
      <c r="E471" s="205"/>
      <c r="F471" s="205"/>
      <c r="G471" s="205"/>
      <c r="H471" s="205"/>
      <c r="I471" s="205"/>
      <c r="J471" s="205"/>
      <c r="K471" s="205"/>
      <c r="L471" s="205"/>
      <c r="M471" s="205"/>
      <c r="N471" s="205"/>
      <c r="O471" s="205"/>
      <c r="P471" s="205"/>
      <c r="Q471" s="205"/>
    </row>
    <row r="472" spans="1:17" s="200" customFormat="1">
      <c r="A472" s="205"/>
      <c r="B472" s="205"/>
      <c r="C472" s="205"/>
      <c r="D472" s="205"/>
      <c r="E472" s="205"/>
      <c r="F472" s="205"/>
      <c r="G472" s="205"/>
      <c r="H472" s="205"/>
      <c r="I472" s="205"/>
      <c r="J472" s="205"/>
      <c r="K472" s="205"/>
      <c r="L472" s="205"/>
      <c r="M472" s="205"/>
      <c r="N472" s="205"/>
      <c r="O472" s="205"/>
      <c r="P472" s="205"/>
      <c r="Q472" s="205"/>
    </row>
    <row r="473" spans="1:17" s="200" customFormat="1">
      <c r="A473" s="205"/>
      <c r="B473" s="205"/>
      <c r="C473" s="205"/>
      <c r="D473" s="205"/>
      <c r="E473" s="205"/>
      <c r="F473" s="205"/>
      <c r="G473" s="205"/>
      <c r="H473" s="205"/>
      <c r="I473" s="205"/>
      <c r="J473" s="205"/>
      <c r="K473" s="205"/>
      <c r="L473" s="205"/>
      <c r="M473" s="205"/>
      <c r="N473" s="205"/>
      <c r="O473" s="205"/>
      <c r="P473" s="205"/>
      <c r="Q473" s="205"/>
    </row>
    <row r="474" spans="1:17" s="200" customFormat="1">
      <c r="A474" s="205"/>
      <c r="B474" s="205"/>
      <c r="C474" s="205"/>
      <c r="D474" s="205"/>
      <c r="E474" s="205"/>
      <c r="F474" s="205"/>
      <c r="G474" s="205"/>
      <c r="H474" s="205"/>
      <c r="I474" s="205"/>
      <c r="J474" s="205"/>
      <c r="K474" s="205"/>
      <c r="L474" s="205"/>
      <c r="M474" s="205"/>
      <c r="N474" s="205"/>
      <c r="O474" s="205"/>
      <c r="P474" s="205"/>
      <c r="Q474" s="205"/>
    </row>
    <row r="475" spans="1:17" s="200" customFormat="1">
      <c r="A475" s="205"/>
      <c r="B475" s="205"/>
      <c r="C475" s="205"/>
      <c r="D475" s="205"/>
      <c r="E475" s="205"/>
      <c r="F475" s="205"/>
      <c r="G475" s="205"/>
      <c r="H475" s="205"/>
      <c r="I475" s="205"/>
      <c r="J475" s="205"/>
      <c r="K475" s="205"/>
      <c r="L475" s="205"/>
      <c r="M475" s="205"/>
      <c r="N475" s="205"/>
      <c r="O475" s="205"/>
      <c r="P475" s="205"/>
      <c r="Q475" s="205"/>
    </row>
    <row r="476" spans="1:17" s="200" customFormat="1">
      <c r="A476" s="205"/>
      <c r="B476" s="205"/>
      <c r="C476" s="205"/>
      <c r="D476" s="205"/>
      <c r="E476" s="205"/>
      <c r="F476" s="205"/>
      <c r="G476" s="205"/>
      <c r="H476" s="205"/>
      <c r="I476" s="205"/>
      <c r="J476" s="205"/>
      <c r="K476" s="205"/>
      <c r="L476" s="205"/>
      <c r="M476" s="205"/>
      <c r="N476" s="205"/>
      <c r="O476" s="205"/>
      <c r="P476" s="205"/>
      <c r="Q476" s="205"/>
    </row>
    <row r="477" spans="1:17" s="200" customFormat="1">
      <c r="A477" s="205"/>
      <c r="B477" s="205"/>
      <c r="C477" s="205"/>
      <c r="D477" s="205"/>
      <c r="E477" s="205"/>
      <c r="F477" s="205"/>
      <c r="G477" s="205"/>
      <c r="H477" s="205"/>
      <c r="I477" s="205"/>
      <c r="J477" s="205"/>
      <c r="K477" s="205"/>
      <c r="L477" s="205"/>
      <c r="M477" s="205"/>
      <c r="N477" s="205"/>
      <c r="O477" s="205"/>
      <c r="P477" s="205"/>
      <c r="Q477" s="205"/>
    </row>
    <row r="478" spans="1:17" s="200" customFormat="1">
      <c r="A478" s="205"/>
      <c r="B478" s="205"/>
      <c r="C478" s="205"/>
      <c r="D478" s="205"/>
      <c r="E478" s="205"/>
      <c r="F478" s="205"/>
      <c r="G478" s="205"/>
      <c r="H478" s="205"/>
      <c r="I478" s="205"/>
      <c r="J478" s="205"/>
      <c r="K478" s="205"/>
      <c r="L478" s="205"/>
      <c r="M478" s="205"/>
      <c r="N478" s="205"/>
      <c r="O478" s="205"/>
      <c r="P478" s="205"/>
      <c r="Q478" s="205"/>
    </row>
    <row r="479" spans="1:17" s="200" customFormat="1">
      <c r="A479" s="205"/>
      <c r="B479" s="205"/>
      <c r="C479" s="205"/>
      <c r="D479" s="205"/>
      <c r="E479" s="205"/>
      <c r="F479" s="205"/>
      <c r="G479" s="205"/>
      <c r="H479" s="205"/>
      <c r="I479" s="205"/>
      <c r="J479" s="205"/>
      <c r="K479" s="205"/>
      <c r="L479" s="205"/>
      <c r="M479" s="205"/>
      <c r="N479" s="205"/>
      <c r="O479" s="205"/>
      <c r="P479" s="205"/>
      <c r="Q479" s="205"/>
    </row>
    <row r="480" spans="1:17" s="200" customFormat="1">
      <c r="A480" s="205"/>
      <c r="B480" s="205"/>
      <c r="C480" s="205"/>
      <c r="D480" s="205"/>
      <c r="E480" s="205"/>
      <c r="F480" s="205"/>
      <c r="G480" s="205"/>
      <c r="H480" s="205"/>
      <c r="I480" s="205"/>
      <c r="J480" s="205"/>
      <c r="K480" s="205"/>
      <c r="L480" s="205"/>
      <c r="M480" s="205"/>
      <c r="N480" s="205"/>
      <c r="O480" s="205"/>
      <c r="P480" s="205"/>
      <c r="Q480" s="205"/>
    </row>
    <row r="481" spans="1:17" s="200" customFormat="1">
      <c r="A481" s="205"/>
      <c r="B481" s="205"/>
      <c r="C481" s="205"/>
      <c r="D481" s="205"/>
      <c r="E481" s="205"/>
      <c r="F481" s="205"/>
      <c r="G481" s="205"/>
      <c r="H481" s="205"/>
      <c r="I481" s="205"/>
      <c r="J481" s="205"/>
      <c r="K481" s="205"/>
      <c r="L481" s="205"/>
      <c r="M481" s="205"/>
      <c r="N481" s="205"/>
      <c r="O481" s="205"/>
      <c r="P481" s="205"/>
      <c r="Q481" s="205"/>
    </row>
    <row r="482" spans="1:17" s="200" customFormat="1">
      <c r="A482" s="205"/>
      <c r="B482" s="205"/>
      <c r="C482" s="205"/>
      <c r="D482" s="205"/>
      <c r="E482" s="205"/>
      <c r="F482" s="205"/>
      <c r="G482" s="205"/>
      <c r="H482" s="205"/>
      <c r="I482" s="205"/>
      <c r="J482" s="205"/>
      <c r="K482" s="205"/>
      <c r="L482" s="205"/>
      <c r="M482" s="205"/>
      <c r="N482" s="205"/>
      <c r="O482" s="205"/>
      <c r="P482" s="205"/>
      <c r="Q482" s="205"/>
    </row>
    <row r="483" spans="1:17" s="200" customFormat="1">
      <c r="A483" s="205"/>
      <c r="B483" s="205"/>
      <c r="C483" s="205"/>
      <c r="D483" s="205"/>
      <c r="E483" s="205"/>
      <c r="F483" s="205"/>
      <c r="G483" s="205"/>
      <c r="H483" s="205"/>
      <c r="I483" s="205"/>
      <c r="J483" s="205"/>
      <c r="K483" s="205"/>
      <c r="L483" s="205"/>
      <c r="M483" s="205"/>
      <c r="N483" s="205"/>
      <c r="O483" s="205"/>
      <c r="P483" s="205"/>
      <c r="Q483" s="205"/>
    </row>
    <row r="484" spans="1:17" s="200" customFormat="1">
      <c r="A484" s="205"/>
      <c r="B484" s="205"/>
      <c r="C484" s="205"/>
      <c r="D484" s="205"/>
      <c r="E484" s="205"/>
      <c r="F484" s="205"/>
      <c r="G484" s="205"/>
      <c r="H484" s="205"/>
      <c r="I484" s="205"/>
      <c r="J484" s="205"/>
      <c r="K484" s="205"/>
      <c r="L484" s="205"/>
      <c r="M484" s="205"/>
      <c r="N484" s="205"/>
      <c r="O484" s="205"/>
      <c r="P484" s="205"/>
      <c r="Q484" s="205"/>
    </row>
    <row r="485" spans="1:17" s="200" customFormat="1">
      <c r="A485" s="205"/>
      <c r="B485" s="205"/>
      <c r="C485" s="205"/>
      <c r="D485" s="205"/>
      <c r="E485" s="205"/>
      <c r="F485" s="205"/>
      <c r="G485" s="205"/>
      <c r="H485" s="205"/>
      <c r="I485" s="205"/>
      <c r="J485" s="205"/>
      <c r="K485" s="205"/>
      <c r="L485" s="205"/>
      <c r="M485" s="205"/>
      <c r="N485" s="205"/>
      <c r="O485" s="205"/>
      <c r="P485" s="205"/>
      <c r="Q485" s="205"/>
    </row>
    <row r="486" spans="1:17" s="200" customFormat="1">
      <c r="A486" s="205"/>
      <c r="B486" s="205"/>
      <c r="C486" s="205"/>
      <c r="D486" s="205"/>
      <c r="E486" s="205"/>
      <c r="F486" s="205"/>
      <c r="G486" s="205"/>
      <c r="H486" s="205"/>
      <c r="I486" s="205"/>
      <c r="J486" s="205"/>
      <c r="K486" s="205"/>
      <c r="L486" s="205"/>
      <c r="M486" s="205"/>
      <c r="N486" s="205"/>
      <c r="O486" s="205"/>
      <c r="P486" s="205"/>
      <c r="Q486" s="205"/>
    </row>
    <row r="487" spans="1:17" s="200" customFormat="1">
      <c r="A487" s="205"/>
      <c r="B487" s="205"/>
      <c r="C487" s="205"/>
      <c r="D487" s="205"/>
      <c r="E487" s="205"/>
      <c r="F487" s="205"/>
      <c r="G487" s="205"/>
      <c r="H487" s="205"/>
      <c r="I487" s="205"/>
      <c r="J487" s="205"/>
      <c r="K487" s="205"/>
      <c r="L487" s="205"/>
      <c r="M487" s="205"/>
      <c r="N487" s="205"/>
      <c r="O487" s="205"/>
      <c r="P487" s="205"/>
      <c r="Q487" s="205"/>
    </row>
    <row r="488" spans="1:17" s="200" customFormat="1">
      <c r="A488" s="205"/>
      <c r="B488" s="205"/>
      <c r="C488" s="205"/>
      <c r="D488" s="205"/>
      <c r="E488" s="205"/>
      <c r="F488" s="205"/>
      <c r="G488" s="205"/>
      <c r="H488" s="205"/>
      <c r="I488" s="205"/>
      <c r="J488" s="205"/>
      <c r="K488" s="205"/>
      <c r="L488" s="205"/>
      <c r="M488" s="205"/>
      <c r="N488" s="205"/>
      <c r="O488" s="205"/>
      <c r="P488" s="205"/>
      <c r="Q488" s="205"/>
    </row>
    <row r="489" spans="1:17" s="200" customFormat="1">
      <c r="A489" s="205"/>
      <c r="B489" s="205"/>
      <c r="C489" s="205"/>
      <c r="D489" s="205"/>
      <c r="E489" s="205"/>
      <c r="F489" s="205"/>
      <c r="G489" s="205"/>
      <c r="H489" s="205"/>
      <c r="I489" s="205"/>
      <c r="J489" s="205"/>
      <c r="K489" s="205"/>
      <c r="L489" s="205"/>
      <c r="M489" s="205"/>
      <c r="N489" s="205"/>
      <c r="O489" s="205"/>
      <c r="P489" s="205"/>
      <c r="Q489" s="205"/>
    </row>
    <row r="490" spans="1:17" s="200" customFormat="1">
      <c r="A490" s="205"/>
      <c r="B490" s="205"/>
      <c r="C490" s="205"/>
      <c r="D490" s="205"/>
      <c r="E490" s="205"/>
      <c r="F490" s="205"/>
      <c r="G490" s="205"/>
      <c r="H490" s="205"/>
      <c r="I490" s="205"/>
      <c r="J490" s="205"/>
      <c r="K490" s="205"/>
      <c r="L490" s="205"/>
      <c r="M490" s="205"/>
      <c r="N490" s="205"/>
      <c r="O490" s="205"/>
      <c r="P490" s="205"/>
      <c r="Q490" s="205"/>
    </row>
    <row r="491" spans="1:17" s="200" customFormat="1">
      <c r="A491" s="205"/>
      <c r="B491" s="205"/>
      <c r="C491" s="205"/>
      <c r="D491" s="205"/>
      <c r="E491" s="205"/>
      <c r="F491" s="205"/>
      <c r="G491" s="205"/>
      <c r="H491" s="205"/>
      <c r="I491" s="205"/>
      <c r="J491" s="205"/>
      <c r="K491" s="205"/>
      <c r="L491" s="205"/>
      <c r="M491" s="205"/>
      <c r="N491" s="205"/>
      <c r="O491" s="205"/>
      <c r="P491" s="205"/>
      <c r="Q491" s="205"/>
    </row>
    <row r="492" spans="1:17" s="200" customFormat="1">
      <c r="A492" s="205"/>
      <c r="B492" s="205"/>
      <c r="C492" s="205"/>
      <c r="D492" s="205"/>
      <c r="E492" s="205"/>
      <c r="F492" s="205"/>
      <c r="G492" s="205"/>
      <c r="H492" s="205"/>
      <c r="I492" s="205"/>
      <c r="J492" s="205"/>
      <c r="K492" s="205"/>
      <c r="L492" s="205"/>
      <c r="M492" s="205"/>
      <c r="N492" s="205"/>
      <c r="O492" s="205"/>
      <c r="P492" s="205"/>
      <c r="Q492" s="205"/>
    </row>
    <row r="493" spans="1:17" s="200" customFormat="1">
      <c r="A493" s="205"/>
      <c r="B493" s="205"/>
      <c r="C493" s="205"/>
      <c r="D493" s="205"/>
      <c r="E493" s="205"/>
      <c r="F493" s="205"/>
      <c r="G493" s="205"/>
      <c r="H493" s="205"/>
      <c r="I493" s="205"/>
      <c r="J493" s="205"/>
      <c r="K493" s="205"/>
      <c r="L493" s="205"/>
      <c r="M493" s="205"/>
      <c r="N493" s="205"/>
      <c r="O493" s="205"/>
      <c r="P493" s="205"/>
      <c r="Q493" s="205"/>
    </row>
    <row r="494" spans="1:17" s="200" customFormat="1">
      <c r="A494" s="205"/>
      <c r="B494" s="205"/>
      <c r="C494" s="205"/>
      <c r="D494" s="205"/>
      <c r="E494" s="205"/>
      <c r="F494" s="205"/>
      <c r="G494" s="205"/>
      <c r="H494" s="205"/>
      <c r="I494" s="205"/>
      <c r="J494" s="205"/>
      <c r="K494" s="205"/>
      <c r="L494" s="205"/>
      <c r="M494" s="205"/>
      <c r="N494" s="205"/>
      <c r="O494" s="205"/>
      <c r="P494" s="205"/>
      <c r="Q494" s="205"/>
    </row>
    <row r="495" spans="1:17" s="200" customFormat="1">
      <c r="A495" s="205"/>
      <c r="B495" s="205"/>
      <c r="C495" s="205"/>
      <c r="D495" s="205"/>
      <c r="E495" s="205"/>
      <c r="F495" s="205"/>
      <c r="G495" s="205"/>
      <c r="H495" s="205"/>
      <c r="I495" s="205"/>
      <c r="J495" s="205"/>
      <c r="K495" s="205"/>
      <c r="L495" s="205"/>
      <c r="M495" s="205"/>
      <c r="N495" s="205"/>
      <c r="O495" s="205"/>
      <c r="P495" s="205"/>
      <c r="Q495" s="205"/>
    </row>
    <row r="496" spans="1:17" s="200" customFormat="1">
      <c r="A496" s="205"/>
      <c r="B496" s="205"/>
      <c r="C496" s="205"/>
      <c r="D496" s="205"/>
      <c r="E496" s="205"/>
      <c r="F496" s="205"/>
      <c r="G496" s="205"/>
      <c r="H496" s="205"/>
      <c r="I496" s="205"/>
      <c r="J496" s="205"/>
      <c r="K496" s="205"/>
      <c r="L496" s="205"/>
      <c r="M496" s="205"/>
      <c r="N496" s="205"/>
      <c r="O496" s="205"/>
      <c r="P496" s="205"/>
      <c r="Q496" s="205"/>
    </row>
    <row r="497" spans="1:17" s="200" customFormat="1">
      <c r="A497" s="205"/>
      <c r="B497" s="205"/>
      <c r="C497" s="205"/>
      <c r="D497" s="205"/>
      <c r="E497" s="205"/>
      <c r="F497" s="205"/>
      <c r="G497" s="205"/>
      <c r="H497" s="205"/>
      <c r="I497" s="205"/>
      <c r="J497" s="205"/>
      <c r="K497" s="205"/>
      <c r="L497" s="205"/>
      <c r="M497" s="205"/>
      <c r="N497" s="205"/>
      <c r="O497" s="205"/>
      <c r="P497" s="205"/>
      <c r="Q497" s="205"/>
    </row>
    <row r="498" spans="1:17" s="200" customFormat="1">
      <c r="A498" s="205"/>
      <c r="B498" s="205"/>
      <c r="C498" s="205"/>
      <c r="D498" s="205"/>
      <c r="E498" s="205"/>
      <c r="F498" s="205"/>
      <c r="G498" s="205"/>
      <c r="H498" s="205"/>
      <c r="I498" s="205"/>
      <c r="J498" s="205"/>
      <c r="K498" s="205"/>
      <c r="L498" s="205"/>
      <c r="M498" s="205"/>
      <c r="N498" s="205"/>
      <c r="O498" s="205"/>
      <c r="P498" s="205"/>
      <c r="Q498" s="205"/>
    </row>
    <row r="499" spans="1:17" s="200" customFormat="1">
      <c r="A499" s="205"/>
      <c r="B499" s="205"/>
      <c r="C499" s="205"/>
      <c r="D499" s="205"/>
      <c r="E499" s="205"/>
      <c r="F499" s="205"/>
      <c r="G499" s="205"/>
      <c r="H499" s="205"/>
      <c r="I499" s="205"/>
      <c r="J499" s="205"/>
      <c r="K499" s="205"/>
      <c r="L499" s="205"/>
      <c r="M499" s="205"/>
      <c r="N499" s="205"/>
      <c r="O499" s="205"/>
      <c r="P499" s="205"/>
      <c r="Q499" s="205"/>
    </row>
    <row r="500" spans="1:17" s="200" customFormat="1">
      <c r="A500" s="205"/>
      <c r="B500" s="205"/>
      <c r="C500" s="205"/>
      <c r="D500" s="205"/>
      <c r="E500" s="205"/>
      <c r="F500" s="205"/>
      <c r="G500" s="205"/>
      <c r="H500" s="205"/>
      <c r="I500" s="205"/>
      <c r="J500" s="205"/>
      <c r="K500" s="205"/>
      <c r="L500" s="205"/>
      <c r="M500" s="205"/>
      <c r="N500" s="205"/>
      <c r="O500" s="205"/>
      <c r="P500" s="205"/>
      <c r="Q500" s="205"/>
    </row>
    <row r="501" spans="1:17" s="200" customFormat="1">
      <c r="A501" s="205"/>
      <c r="B501" s="205"/>
      <c r="C501" s="205"/>
      <c r="D501" s="205"/>
      <c r="E501" s="205"/>
      <c r="F501" s="205"/>
      <c r="G501" s="205"/>
      <c r="H501" s="205"/>
      <c r="I501" s="205"/>
      <c r="J501" s="205"/>
      <c r="K501" s="205"/>
      <c r="L501" s="205"/>
      <c r="M501" s="205"/>
      <c r="N501" s="205"/>
      <c r="O501" s="205"/>
      <c r="P501" s="205"/>
      <c r="Q501" s="205"/>
    </row>
    <row r="502" spans="1:17" s="200" customFormat="1">
      <c r="A502" s="180"/>
      <c r="B502" s="205"/>
      <c r="C502" s="205"/>
      <c r="D502" s="205"/>
      <c r="E502" s="205"/>
      <c r="F502" s="205"/>
      <c r="G502" s="205"/>
      <c r="H502" s="205"/>
      <c r="I502" s="205"/>
      <c r="J502" s="205"/>
      <c r="K502" s="205"/>
      <c r="L502" s="205"/>
      <c r="M502" s="205"/>
      <c r="N502" s="205"/>
      <c r="O502" s="205"/>
      <c r="P502" s="205"/>
      <c r="Q502" s="205"/>
    </row>
  </sheetData>
  <sheetProtection selectLockedCells="1"/>
  <dataConsolidate/>
  <mergeCells count="4">
    <mergeCell ref="A1:C1"/>
    <mergeCell ref="S1:U1"/>
    <mergeCell ref="AJ1:AL1"/>
    <mergeCell ref="BA1:BC1"/>
  </mergeCells>
  <phoneticPr fontId="17"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BE50-A2E7-934C-8E84-DAC1CDC7AF45}">
  <sheetPr>
    <tabColor theme="0" tint="-0.249977111117893"/>
  </sheetPr>
  <dimension ref="A1:CK94"/>
  <sheetViews>
    <sheetView showZeros="0" topLeftCell="AG1" zoomScale="116" workbookViewId="0">
      <pane ySplit="1" topLeftCell="A3" activePane="bottomLeft" state="frozen"/>
      <selection activeCell="D4" sqref="D4"/>
      <selection pane="bottomLeft" activeCell="CP24" sqref="CP24"/>
    </sheetView>
  </sheetViews>
  <sheetFormatPr baseColWidth="10" defaultColWidth="7.5703125" defaultRowHeight="15"/>
  <cols>
    <col min="1" max="1" width="27.140625" style="180" customWidth="1"/>
    <col min="2" max="2" width="27.140625" style="180" hidden="1" customWidth="1"/>
    <col min="3" max="3" width="12.42578125" style="180" bestFit="1" customWidth="1"/>
    <col min="4" max="4" width="6.85546875" style="200" bestFit="1" customWidth="1"/>
    <col min="5" max="5" width="11.5703125" style="200" bestFit="1" customWidth="1"/>
    <col min="6" max="6" width="7.42578125" style="200" bestFit="1" customWidth="1"/>
    <col min="7" max="7" width="8.28515625" style="200" bestFit="1" customWidth="1"/>
    <col min="8" max="8" width="14" style="200" customWidth="1"/>
    <col min="9" max="9" width="13.5703125" style="200" customWidth="1"/>
    <col min="10" max="10" width="11.85546875" style="200" bestFit="1" customWidth="1"/>
    <col min="11" max="11" width="8.28515625" style="200" customWidth="1"/>
    <col min="12" max="12" width="12.5703125" style="200" customWidth="1"/>
    <col min="13" max="13" width="12.85546875" style="200" bestFit="1" customWidth="1"/>
    <col min="14" max="15" width="12.85546875" style="200" customWidth="1"/>
    <col min="16" max="16" width="18.42578125" style="200" bestFit="1" customWidth="1"/>
    <col min="17" max="17" width="11.7109375" style="200" customWidth="1"/>
    <col min="18" max="18" width="7.5703125" style="180"/>
    <col min="19" max="19" width="24.85546875" style="180" bestFit="1" customWidth="1"/>
    <col min="20" max="20" width="23.5703125" style="180" bestFit="1" customWidth="1"/>
    <col min="21" max="31" width="7.5703125" style="180"/>
    <col min="32" max="32" width="11.42578125" style="180" bestFit="1" customWidth="1"/>
    <col min="33" max="33" width="12" style="180" bestFit="1" customWidth="1"/>
    <col min="34" max="34" width="18.42578125" style="180" bestFit="1" customWidth="1"/>
    <col min="35" max="36" width="7.5703125" style="180"/>
    <col min="37" max="37" width="24.85546875" style="180" bestFit="1" customWidth="1"/>
    <col min="38" max="38" width="23.5703125" style="180" bestFit="1" customWidth="1"/>
    <col min="39" max="39" width="12.7109375" style="180" bestFit="1" customWidth="1"/>
    <col min="40" max="49" width="7.5703125" style="180"/>
    <col min="50" max="50" width="11.42578125" style="180" bestFit="1" customWidth="1"/>
    <col min="51" max="51" width="12" style="180" bestFit="1" customWidth="1"/>
    <col min="52" max="52" width="18.42578125" style="180" bestFit="1" customWidth="1"/>
    <col min="53" max="54" width="7.5703125" style="180"/>
    <col min="55" max="55" width="24.85546875" style="180" bestFit="1" customWidth="1"/>
    <col min="56" max="56" width="23.5703125" style="180" bestFit="1" customWidth="1"/>
    <col min="57" max="57" width="12.7109375" style="180" bestFit="1" customWidth="1"/>
    <col min="58" max="58" width="5.7109375" style="180" bestFit="1" customWidth="1"/>
    <col min="59" max="67" width="7.5703125" style="180"/>
    <col min="68" max="68" width="11.42578125" style="180" bestFit="1" customWidth="1"/>
    <col min="69" max="69" width="12" style="180" bestFit="1" customWidth="1"/>
    <col min="70" max="70" width="18.42578125" style="180" bestFit="1" customWidth="1"/>
    <col min="71" max="72" width="7.5703125" style="180"/>
    <col min="73" max="73" width="24.85546875" style="180" bestFit="1" customWidth="1"/>
    <col min="74" max="74" width="21.28515625" style="180" bestFit="1" customWidth="1"/>
    <col min="75" max="75" width="12.7109375" style="180" bestFit="1" customWidth="1"/>
    <col min="76" max="85" width="7.5703125" style="180"/>
    <col min="86" max="86" width="11.42578125" style="180" bestFit="1" customWidth="1"/>
    <col min="87" max="87" width="12" style="180" bestFit="1" customWidth="1"/>
    <col min="88" max="88" width="18.42578125" style="180" bestFit="1" customWidth="1"/>
    <col min="89" max="16384" width="7.5703125" style="180"/>
  </cols>
  <sheetData>
    <row r="1" spans="1:89" ht="24">
      <c r="A1" s="630" t="s">
        <v>1003</v>
      </c>
      <c r="B1" s="630"/>
      <c r="C1" s="631"/>
      <c r="D1" s="211"/>
      <c r="E1" s="211"/>
      <c r="F1" s="211"/>
      <c r="G1" s="211"/>
      <c r="H1" s="211"/>
      <c r="I1" s="211"/>
      <c r="J1" s="211"/>
      <c r="K1" s="211"/>
      <c r="L1" s="211"/>
      <c r="M1" s="211"/>
      <c r="N1" s="211"/>
      <c r="O1" s="211"/>
      <c r="P1" s="211"/>
      <c r="Q1" s="211"/>
      <c r="S1" s="630" t="s">
        <v>1029</v>
      </c>
      <c r="T1" s="630"/>
      <c r="U1" s="631"/>
      <c r="V1" s="211"/>
      <c r="W1" s="211"/>
      <c r="X1" s="211"/>
      <c r="Y1" s="211"/>
      <c r="Z1" s="211"/>
      <c r="AA1" s="211"/>
      <c r="AB1" s="211"/>
      <c r="AC1" s="211"/>
      <c r="AD1" s="211"/>
      <c r="AE1" s="211"/>
      <c r="AF1" s="211"/>
      <c r="AG1" s="211"/>
      <c r="AH1" s="211"/>
      <c r="AI1" s="211"/>
      <c r="AK1" s="630" t="s">
        <v>1030</v>
      </c>
      <c r="AL1" s="630"/>
      <c r="AM1" s="631"/>
      <c r="AN1" s="211"/>
      <c r="AO1" s="211"/>
      <c r="AP1" s="211"/>
      <c r="AQ1" s="211"/>
      <c r="AR1" s="211"/>
      <c r="AS1" s="211"/>
      <c r="AT1" s="211"/>
      <c r="AU1" s="211"/>
      <c r="AV1" s="211"/>
      <c r="AW1" s="211"/>
      <c r="AX1" s="211"/>
      <c r="AY1" s="211"/>
      <c r="AZ1" s="211"/>
      <c r="BA1" s="211"/>
      <c r="BC1" s="630" t="s">
        <v>1073</v>
      </c>
      <c r="BD1" s="630"/>
      <c r="BE1" s="631"/>
      <c r="BF1" s="211"/>
      <c r="BG1" s="211"/>
      <c r="BH1" s="211"/>
      <c r="BI1" s="211"/>
      <c r="BJ1" s="211"/>
      <c r="BK1" s="211"/>
      <c r="BL1" s="211"/>
      <c r="BM1" s="211"/>
      <c r="BN1" s="211"/>
      <c r="BO1" s="211"/>
      <c r="BP1" s="211"/>
      <c r="BQ1" s="211"/>
      <c r="BR1" s="211"/>
      <c r="BS1" s="211"/>
      <c r="BU1" s="630" t="s">
        <v>1129</v>
      </c>
      <c r="BV1" s="630"/>
      <c r="BW1" s="631"/>
      <c r="BX1" s="211"/>
      <c r="BY1" s="211"/>
      <c r="BZ1" s="211"/>
      <c r="CA1" s="211"/>
      <c r="CB1" s="211"/>
      <c r="CC1" s="211"/>
      <c r="CD1" s="211"/>
      <c r="CE1" s="211"/>
      <c r="CF1" s="211"/>
      <c r="CG1" s="211"/>
      <c r="CH1" s="211"/>
      <c r="CI1" s="211"/>
      <c r="CJ1" s="211"/>
      <c r="CK1" s="211"/>
    </row>
    <row r="2" spans="1:89" s="212" customFormat="1" ht="16">
      <c r="A2" s="181" t="s">
        <v>487</v>
      </c>
      <c r="B2" s="185"/>
      <c r="C2" s="181" t="s">
        <v>489</v>
      </c>
      <c r="D2" s="216" t="s">
        <v>541</v>
      </c>
      <c r="E2" s="201"/>
      <c r="F2" s="201"/>
      <c r="G2" s="201"/>
      <c r="H2" s="201"/>
      <c r="I2" s="201"/>
      <c r="J2" s="201"/>
      <c r="K2" s="201"/>
      <c r="L2" s="201"/>
      <c r="M2" s="201"/>
      <c r="N2" s="201"/>
      <c r="O2" s="201"/>
      <c r="P2" s="201"/>
      <c r="Q2" s="201"/>
      <c r="S2" s="181" t="s">
        <v>487</v>
      </c>
      <c r="T2" s="185"/>
      <c r="U2" s="181" t="s">
        <v>489</v>
      </c>
      <c r="V2" s="216" t="s">
        <v>541</v>
      </c>
      <c r="W2" s="201"/>
      <c r="X2" s="201"/>
      <c r="Y2" s="201"/>
      <c r="Z2" s="201"/>
      <c r="AA2" s="201"/>
      <c r="AB2" s="201"/>
      <c r="AC2" s="201"/>
      <c r="AD2" s="201"/>
      <c r="AE2" s="201"/>
      <c r="AF2" s="201"/>
      <c r="AG2" s="201"/>
      <c r="AH2" s="201"/>
      <c r="AI2" s="201"/>
      <c r="AK2" s="181" t="s">
        <v>487</v>
      </c>
      <c r="AL2" s="185" t="s">
        <v>540</v>
      </c>
      <c r="AM2" s="181" t="s">
        <v>489</v>
      </c>
      <c r="AN2" s="216" t="s">
        <v>541</v>
      </c>
      <c r="AO2" s="201"/>
      <c r="AP2" s="201"/>
      <c r="AQ2" s="201"/>
      <c r="AR2" s="201"/>
      <c r="AS2" s="201"/>
      <c r="AT2" s="201"/>
      <c r="AU2" s="201"/>
      <c r="AV2" s="201"/>
      <c r="AW2" s="201"/>
      <c r="AX2" s="201"/>
      <c r="AY2" s="201"/>
      <c r="AZ2" s="201"/>
      <c r="BA2" s="201"/>
      <c r="BC2" s="181" t="s">
        <v>487</v>
      </c>
      <c r="BD2" s="185" t="s">
        <v>540</v>
      </c>
      <c r="BE2" s="181" t="s">
        <v>489</v>
      </c>
      <c r="BF2" s="216" t="s">
        <v>541</v>
      </c>
      <c r="BG2" s="201"/>
      <c r="BH2" s="201"/>
      <c r="BI2" s="201"/>
      <c r="BJ2" s="201"/>
      <c r="BK2" s="201"/>
      <c r="BL2" s="201"/>
      <c r="BM2" s="201"/>
      <c r="BN2" s="201"/>
      <c r="BO2" s="201"/>
      <c r="BP2" s="201"/>
      <c r="BQ2" s="201"/>
      <c r="BR2" s="201"/>
      <c r="BS2" s="201"/>
      <c r="BU2" s="181" t="s">
        <v>487</v>
      </c>
      <c r="BV2" s="185" t="s">
        <v>540</v>
      </c>
      <c r="BW2" s="181" t="s">
        <v>489</v>
      </c>
      <c r="BX2" s="216" t="s">
        <v>541</v>
      </c>
      <c r="BY2" s="201"/>
      <c r="BZ2" s="201"/>
      <c r="CA2" s="201"/>
      <c r="CB2" s="201"/>
      <c r="CC2" s="201"/>
      <c r="CD2" s="201"/>
      <c r="CE2" s="201"/>
      <c r="CF2" s="201"/>
      <c r="CG2" s="201"/>
      <c r="CH2" s="201"/>
      <c r="CI2" s="201"/>
      <c r="CJ2" s="201"/>
      <c r="CK2" s="201"/>
    </row>
    <row r="3" spans="1:89" s="206" customFormat="1" ht="24">
      <c r="A3" s="213" t="s">
        <v>542</v>
      </c>
      <c r="B3" s="213"/>
      <c r="C3" s="213"/>
      <c r="D3" s="213"/>
      <c r="E3" s="213"/>
      <c r="F3" s="213"/>
      <c r="G3" s="213"/>
      <c r="H3" s="213"/>
      <c r="I3" s="213"/>
      <c r="J3" s="213"/>
      <c r="K3" s="213"/>
      <c r="L3" s="213"/>
      <c r="M3" s="213"/>
      <c r="N3" s="213"/>
      <c r="O3" s="213"/>
      <c r="P3" s="213"/>
      <c r="Q3" s="213"/>
      <c r="S3" s="213" t="s">
        <v>542</v>
      </c>
      <c r="T3" s="213"/>
      <c r="U3" s="213"/>
      <c r="V3" s="213"/>
      <c r="W3" s="213"/>
      <c r="X3" s="213"/>
      <c r="Y3" s="213"/>
      <c r="Z3" s="213"/>
      <c r="AA3" s="213"/>
      <c r="AB3" s="213"/>
      <c r="AC3" s="213"/>
      <c r="AD3" s="213"/>
      <c r="AE3" s="213"/>
      <c r="AF3" s="213"/>
      <c r="AG3" s="213"/>
      <c r="AH3" s="213"/>
      <c r="AI3" s="213"/>
      <c r="AK3" s="213" t="s">
        <v>542</v>
      </c>
      <c r="AL3" s="213"/>
      <c r="AM3" s="213"/>
      <c r="AN3" s="213"/>
      <c r="AO3" s="213"/>
      <c r="AP3" s="213"/>
      <c r="AQ3" s="213"/>
      <c r="AR3" s="213"/>
      <c r="AS3" s="213"/>
      <c r="AT3" s="213"/>
      <c r="AU3" s="213"/>
      <c r="AV3" s="213"/>
      <c r="AW3" s="213"/>
      <c r="AX3" s="213"/>
      <c r="AY3" s="213"/>
      <c r="AZ3" s="213"/>
      <c r="BA3" s="213"/>
      <c r="BC3" s="213" t="s">
        <v>542</v>
      </c>
      <c r="BD3" s="213"/>
      <c r="BE3" s="213"/>
      <c r="BF3" s="213"/>
      <c r="BG3" s="213"/>
      <c r="BH3" s="213"/>
      <c r="BI3" s="213"/>
      <c r="BJ3" s="213"/>
      <c r="BK3" s="213"/>
      <c r="BL3" s="213"/>
      <c r="BM3" s="213"/>
      <c r="BN3" s="213"/>
      <c r="BO3" s="213"/>
      <c r="BP3" s="213"/>
      <c r="BQ3" s="213"/>
      <c r="BR3" s="213"/>
      <c r="BS3" s="213"/>
      <c r="BU3" s="213" t="s">
        <v>542</v>
      </c>
      <c r="BV3" s="213"/>
      <c r="BW3" s="213"/>
      <c r="BX3" s="213"/>
      <c r="BY3" s="213"/>
      <c r="BZ3" s="213"/>
      <c r="CA3" s="213"/>
      <c r="CB3" s="213"/>
      <c r="CC3" s="213"/>
      <c r="CD3" s="213"/>
      <c r="CE3" s="213"/>
      <c r="CF3" s="213"/>
      <c r="CG3" s="213"/>
      <c r="CH3" s="213"/>
      <c r="CI3" s="213"/>
      <c r="CJ3" s="213"/>
      <c r="CK3" s="213"/>
    </row>
    <row r="4" spans="1:89" s="206" customFormat="1">
      <c r="A4" s="214" t="s">
        <v>543</v>
      </c>
      <c r="B4" s="215" t="s">
        <v>544</v>
      </c>
      <c r="C4" s="215" t="s">
        <v>494</v>
      </c>
      <c r="D4" s="215" t="s">
        <v>495</v>
      </c>
      <c r="E4" s="215" t="s">
        <v>496</v>
      </c>
      <c r="F4" s="215" t="s">
        <v>545</v>
      </c>
      <c r="G4" s="215" t="s">
        <v>546</v>
      </c>
      <c r="H4" s="215" t="s">
        <v>547</v>
      </c>
      <c r="I4" s="215" t="s">
        <v>548</v>
      </c>
      <c r="J4" s="215" t="s">
        <v>564</v>
      </c>
      <c r="K4" s="215"/>
      <c r="L4" s="215" t="s">
        <v>550</v>
      </c>
      <c r="M4" s="215" t="s">
        <v>551</v>
      </c>
      <c r="N4" s="215" t="s">
        <v>561</v>
      </c>
      <c r="O4" s="215" t="s">
        <v>562</v>
      </c>
      <c r="P4" s="215" t="s">
        <v>563</v>
      </c>
      <c r="Q4" s="215" t="s">
        <v>552</v>
      </c>
      <c r="S4" s="214" t="s">
        <v>543</v>
      </c>
      <c r="T4" s="215" t="s">
        <v>544</v>
      </c>
      <c r="U4" s="215" t="s">
        <v>494</v>
      </c>
      <c r="V4" s="215" t="s">
        <v>495</v>
      </c>
      <c r="W4" s="215" t="s">
        <v>496</v>
      </c>
      <c r="X4" s="215" t="s">
        <v>545</v>
      </c>
      <c r="Y4" s="215" t="s">
        <v>546</v>
      </c>
      <c r="Z4" s="215" t="s">
        <v>547</v>
      </c>
      <c r="AA4" s="215" t="s">
        <v>548</v>
      </c>
      <c r="AB4" s="215" t="s">
        <v>564</v>
      </c>
      <c r="AC4" s="215"/>
      <c r="AD4" s="215" t="s">
        <v>550</v>
      </c>
      <c r="AE4" s="215" t="s">
        <v>551</v>
      </c>
      <c r="AF4" s="215" t="s">
        <v>561</v>
      </c>
      <c r="AG4" s="215" t="s">
        <v>562</v>
      </c>
      <c r="AH4" s="215" t="s">
        <v>563</v>
      </c>
      <c r="AI4" s="215" t="s">
        <v>552</v>
      </c>
      <c r="AK4" s="214" t="s">
        <v>543</v>
      </c>
      <c r="AL4" s="215" t="s">
        <v>544</v>
      </c>
      <c r="AM4" s="215" t="s">
        <v>494</v>
      </c>
      <c r="AN4" s="215" t="s">
        <v>495</v>
      </c>
      <c r="AO4" s="215" t="s">
        <v>496</v>
      </c>
      <c r="AP4" s="215" t="s">
        <v>545</v>
      </c>
      <c r="AQ4" s="215" t="s">
        <v>546</v>
      </c>
      <c r="AR4" s="215" t="s">
        <v>547</v>
      </c>
      <c r="AS4" s="215" t="s">
        <v>548</v>
      </c>
      <c r="AT4" s="215" t="s">
        <v>564</v>
      </c>
      <c r="AU4" s="215"/>
      <c r="AV4" s="215" t="s">
        <v>550</v>
      </c>
      <c r="AW4" s="215" t="s">
        <v>551</v>
      </c>
      <c r="AX4" s="215" t="s">
        <v>561</v>
      </c>
      <c r="AY4" s="215" t="s">
        <v>562</v>
      </c>
      <c r="AZ4" s="215" t="s">
        <v>563</v>
      </c>
      <c r="BA4" s="215" t="s">
        <v>552</v>
      </c>
      <c r="BC4" s="214" t="s">
        <v>543</v>
      </c>
      <c r="BD4" s="215" t="s">
        <v>544</v>
      </c>
      <c r="BE4" s="215" t="s">
        <v>494</v>
      </c>
      <c r="BF4" s="215" t="s">
        <v>495</v>
      </c>
      <c r="BG4" s="215" t="s">
        <v>496</v>
      </c>
      <c r="BH4" s="215" t="s">
        <v>545</v>
      </c>
      <c r="BI4" s="215" t="s">
        <v>546</v>
      </c>
      <c r="BJ4" s="215" t="s">
        <v>547</v>
      </c>
      <c r="BK4" s="215" t="s">
        <v>548</v>
      </c>
      <c r="BL4" s="215" t="s">
        <v>564</v>
      </c>
      <c r="BM4" s="215"/>
      <c r="BN4" s="215" t="s">
        <v>550</v>
      </c>
      <c r="BO4" s="215" t="s">
        <v>551</v>
      </c>
      <c r="BP4" s="215" t="s">
        <v>561</v>
      </c>
      <c r="BQ4" s="215" t="s">
        <v>562</v>
      </c>
      <c r="BR4" s="215" t="s">
        <v>563</v>
      </c>
      <c r="BS4" s="215" t="s">
        <v>552</v>
      </c>
      <c r="BU4" s="214" t="s">
        <v>543</v>
      </c>
      <c r="BV4" s="215" t="s">
        <v>544</v>
      </c>
      <c r="BW4" s="215" t="s">
        <v>494</v>
      </c>
      <c r="BX4" s="215" t="s">
        <v>495</v>
      </c>
      <c r="BY4" s="215" t="s">
        <v>496</v>
      </c>
      <c r="BZ4" s="215" t="s">
        <v>545</v>
      </c>
      <c r="CA4" s="215" t="s">
        <v>546</v>
      </c>
      <c r="CB4" s="215" t="s">
        <v>547</v>
      </c>
      <c r="CC4" s="215" t="s">
        <v>548</v>
      </c>
      <c r="CD4" s="215" t="s">
        <v>564</v>
      </c>
      <c r="CE4" s="215"/>
      <c r="CF4" s="215" t="s">
        <v>550</v>
      </c>
      <c r="CG4" s="215" t="s">
        <v>551</v>
      </c>
      <c r="CH4" s="215" t="s">
        <v>561</v>
      </c>
      <c r="CI4" s="215" t="s">
        <v>562</v>
      </c>
      <c r="CJ4" s="215" t="s">
        <v>563</v>
      </c>
      <c r="CK4" s="215" t="s">
        <v>552</v>
      </c>
    </row>
    <row r="5" spans="1:89" s="206" customFormat="1">
      <c r="A5" s="217" t="s">
        <v>553</v>
      </c>
      <c r="B5" s="218"/>
      <c r="C5" s="218">
        <f>SUM(C6:C32)</f>
        <v>176</v>
      </c>
      <c r="D5" s="218">
        <f t="shared" ref="D5:E5" si="0">SUM(D6:D32)</f>
        <v>928</v>
      </c>
      <c r="E5" s="218">
        <f t="shared" si="0"/>
        <v>11500</v>
      </c>
      <c r="F5" s="218"/>
      <c r="G5" s="218"/>
      <c r="H5" s="218"/>
      <c r="I5" s="218"/>
      <c r="J5" s="218"/>
      <c r="K5" s="218"/>
      <c r="L5" s="218"/>
      <c r="M5" s="218"/>
      <c r="N5" s="218"/>
      <c r="O5" s="218"/>
      <c r="P5" s="218"/>
      <c r="Q5" s="218"/>
      <c r="S5" s="217" t="s">
        <v>553</v>
      </c>
      <c r="T5" s="218"/>
      <c r="U5" s="218">
        <f>SUM(U6:U31)</f>
        <v>104</v>
      </c>
      <c r="V5" s="218">
        <f>SUM(V6:V31)</f>
        <v>416</v>
      </c>
      <c r="W5" s="218">
        <f>SUM(W6:W31)</f>
        <v>7800</v>
      </c>
      <c r="X5" s="218"/>
      <c r="Y5" s="218"/>
      <c r="Z5" s="218"/>
      <c r="AA5" s="218"/>
      <c r="AB5" s="218"/>
      <c r="AC5" s="218"/>
      <c r="AD5" s="218"/>
      <c r="AE5" s="218"/>
      <c r="AF5" s="218"/>
      <c r="AG5" s="218"/>
      <c r="AH5" s="218"/>
      <c r="AI5" s="218"/>
      <c r="AK5" s="217" t="s">
        <v>553</v>
      </c>
      <c r="AL5" s="218"/>
      <c r="AM5" s="218">
        <f>SUM(AM6:AM47)</f>
        <v>432</v>
      </c>
      <c r="AN5" s="218">
        <f t="shared" ref="AN5:AO5" si="1">SUM(AN6:AN47)</f>
        <v>992</v>
      </c>
      <c r="AO5" s="218">
        <f t="shared" si="1"/>
        <v>14900</v>
      </c>
      <c r="AP5" s="218"/>
      <c r="AQ5" s="218"/>
      <c r="AR5" s="218"/>
      <c r="AS5" s="218"/>
      <c r="AT5" s="218"/>
      <c r="AU5" s="218"/>
      <c r="AV5" s="218"/>
      <c r="AW5" s="218"/>
      <c r="AX5" s="218"/>
      <c r="AY5" s="218"/>
      <c r="AZ5" s="218"/>
      <c r="BA5" s="218"/>
      <c r="BC5" s="217" t="s">
        <v>553</v>
      </c>
      <c r="BD5" s="218"/>
      <c r="BE5" s="218">
        <f>SUM(BE6:BE51)</f>
        <v>208</v>
      </c>
      <c r="BF5" s="218">
        <f t="shared" ref="BF5:BG5" si="2">SUM(BF6:BF51)</f>
        <v>848</v>
      </c>
      <c r="BG5" s="218">
        <f t="shared" si="2"/>
        <v>18800</v>
      </c>
      <c r="BH5" s="218"/>
      <c r="BI5" s="218"/>
      <c r="BJ5" s="218"/>
      <c r="BK5" s="218"/>
      <c r="BL5" s="218"/>
      <c r="BM5" s="218"/>
      <c r="BN5" s="218"/>
      <c r="BO5" s="218"/>
      <c r="BP5" s="218"/>
      <c r="BQ5" s="218"/>
      <c r="BR5" s="218"/>
      <c r="BS5" s="218"/>
      <c r="BU5" s="217" t="s">
        <v>553</v>
      </c>
      <c r="BV5" s="218"/>
      <c r="BW5" s="218">
        <f>SUM(BW6:BW15)</f>
        <v>80</v>
      </c>
      <c r="BX5" s="218">
        <f t="shared" ref="BX5:BY5" si="3">SUM(BX6:BX15)</f>
        <v>896</v>
      </c>
      <c r="BY5" s="218">
        <f t="shared" si="3"/>
        <v>5000</v>
      </c>
      <c r="BZ5" s="218"/>
      <c r="CA5" s="218"/>
      <c r="CB5" s="218"/>
      <c r="CC5" s="218"/>
      <c r="CD5" s="218"/>
      <c r="CE5" s="218"/>
      <c r="CF5" s="218"/>
      <c r="CG5" s="218"/>
      <c r="CH5" s="218"/>
      <c r="CI5" s="218"/>
      <c r="CJ5" s="218"/>
      <c r="CK5" s="218"/>
    </row>
    <row r="6" spans="1:89" s="206" customFormat="1">
      <c r="A6" s="219" t="s">
        <v>1001</v>
      </c>
      <c r="B6" s="220" t="s">
        <v>975</v>
      </c>
      <c r="C6" s="220">
        <v>8</v>
      </c>
      <c r="D6" s="220">
        <v>64</v>
      </c>
      <c r="E6" s="220">
        <v>500</v>
      </c>
      <c r="F6" s="220"/>
      <c r="G6" s="220" t="s">
        <v>555</v>
      </c>
      <c r="H6" s="220"/>
      <c r="I6" s="220"/>
      <c r="J6" s="220"/>
      <c r="K6" s="220"/>
      <c r="L6" s="220"/>
      <c r="M6" s="220" t="s">
        <v>1172</v>
      </c>
      <c r="N6" s="220" t="s">
        <v>1182</v>
      </c>
      <c r="O6" s="220"/>
      <c r="P6" s="220" t="s">
        <v>1138</v>
      </c>
      <c r="Q6" s="220"/>
      <c r="S6" s="219" t="s">
        <v>1004</v>
      </c>
      <c r="T6" s="220" t="s">
        <v>975</v>
      </c>
      <c r="U6" s="220">
        <v>4</v>
      </c>
      <c r="V6" s="220">
        <v>16</v>
      </c>
      <c r="W6" s="220">
        <v>300</v>
      </c>
      <c r="X6" s="220"/>
      <c r="Y6" s="220" t="s">
        <v>555</v>
      </c>
      <c r="Z6" s="220"/>
      <c r="AA6" s="220"/>
      <c r="AB6" s="220"/>
      <c r="AC6" s="220"/>
      <c r="AD6" s="220"/>
      <c r="AE6" s="220"/>
      <c r="AF6" s="220" t="s">
        <v>1177</v>
      </c>
      <c r="AG6" s="220"/>
      <c r="AH6" s="220" t="s">
        <v>1138</v>
      </c>
      <c r="AI6" s="220"/>
      <c r="AK6" s="219" t="s">
        <v>1064</v>
      </c>
      <c r="AL6" s="220" t="s">
        <v>975</v>
      </c>
      <c r="AM6" s="220">
        <v>4</v>
      </c>
      <c r="AN6" s="220">
        <v>8</v>
      </c>
      <c r="AO6" s="220">
        <v>200</v>
      </c>
      <c r="AP6" s="220"/>
      <c r="AQ6" s="220" t="s">
        <v>555</v>
      </c>
      <c r="AR6" s="220"/>
      <c r="AS6" s="220"/>
      <c r="AT6" s="220"/>
      <c r="AU6" s="220"/>
      <c r="AV6" s="220"/>
      <c r="AW6" s="220"/>
      <c r="AX6" s="220" t="s">
        <v>1175</v>
      </c>
      <c r="AY6" s="220"/>
      <c r="AZ6" s="220" t="s">
        <v>1138</v>
      </c>
      <c r="BA6" s="220"/>
      <c r="BC6" s="219" t="s">
        <v>1074</v>
      </c>
      <c r="BD6" s="220" t="s">
        <v>554</v>
      </c>
      <c r="BE6" s="220">
        <v>4</v>
      </c>
      <c r="BF6" s="220">
        <v>8</v>
      </c>
      <c r="BG6" s="220">
        <v>100</v>
      </c>
      <c r="BH6" s="220"/>
      <c r="BI6" s="220" t="s">
        <v>555</v>
      </c>
      <c r="BJ6" s="220"/>
      <c r="BK6" s="220"/>
      <c r="BL6" s="220"/>
      <c r="BM6" s="220"/>
      <c r="BN6" s="220"/>
      <c r="BO6" s="220"/>
      <c r="BP6" s="220"/>
      <c r="BQ6" s="220"/>
      <c r="BR6" s="220" t="s">
        <v>1131</v>
      </c>
      <c r="BS6" s="220"/>
      <c r="BU6" s="220" t="s">
        <v>1120</v>
      </c>
      <c r="BV6" s="220" t="s">
        <v>975</v>
      </c>
      <c r="BW6" s="220">
        <v>8</v>
      </c>
      <c r="BX6" s="220">
        <v>64</v>
      </c>
      <c r="BY6" s="220">
        <v>500</v>
      </c>
      <c r="BZ6" s="220"/>
      <c r="CA6" s="220" t="s">
        <v>555</v>
      </c>
      <c r="CB6" s="220"/>
      <c r="CC6" s="220"/>
      <c r="CD6" s="220"/>
      <c r="CE6" s="220"/>
      <c r="CF6" s="220"/>
      <c r="CG6" s="220"/>
      <c r="CH6" s="220" t="s">
        <v>1132</v>
      </c>
      <c r="CI6" s="220"/>
      <c r="CJ6" s="220" t="s">
        <v>1138</v>
      </c>
      <c r="CK6" s="220"/>
    </row>
    <row r="7" spans="1:89" s="206" customFormat="1">
      <c r="A7" s="219" t="s">
        <v>1002</v>
      </c>
      <c r="B7" s="220" t="s">
        <v>975</v>
      </c>
      <c r="C7" s="220">
        <v>4</v>
      </c>
      <c r="D7" s="220">
        <v>16</v>
      </c>
      <c r="E7" s="220">
        <v>500</v>
      </c>
      <c r="F7" s="220"/>
      <c r="G7" s="220"/>
      <c r="H7" s="220"/>
      <c r="I7" s="220"/>
      <c r="J7" s="220"/>
      <c r="K7" s="220"/>
      <c r="L7" s="220"/>
      <c r="M7" s="220" t="s">
        <v>1172</v>
      </c>
      <c r="N7" s="220" t="s">
        <v>1181</v>
      </c>
      <c r="O7" s="220"/>
      <c r="P7" s="220" t="s">
        <v>1138</v>
      </c>
      <c r="Q7" s="220"/>
      <c r="S7" s="219" t="s">
        <v>1005</v>
      </c>
      <c r="T7" s="220" t="s">
        <v>975</v>
      </c>
      <c r="U7" s="220">
        <v>4</v>
      </c>
      <c r="V7" s="220">
        <v>16</v>
      </c>
      <c r="W7" s="220">
        <v>300</v>
      </c>
      <c r="X7" s="220"/>
      <c r="Y7" s="220"/>
      <c r="Z7" s="220"/>
      <c r="AA7" s="220"/>
      <c r="AB7" s="220"/>
      <c r="AC7" s="220"/>
      <c r="AD7" s="220"/>
      <c r="AE7" s="220"/>
      <c r="AF7" s="220" t="s">
        <v>1177</v>
      </c>
      <c r="AG7" s="220"/>
      <c r="AH7" s="220" t="s">
        <v>1138</v>
      </c>
      <c r="AI7" s="220"/>
      <c r="AK7" s="219" t="s">
        <v>1065</v>
      </c>
      <c r="AL7" s="220" t="s">
        <v>975</v>
      </c>
      <c r="AM7" s="220">
        <v>8</v>
      </c>
      <c r="AN7" s="220">
        <v>16</v>
      </c>
      <c r="AO7" s="220">
        <v>200</v>
      </c>
      <c r="AP7" s="220"/>
      <c r="AQ7" s="220"/>
      <c r="AR7" s="220"/>
      <c r="AS7" s="220"/>
      <c r="AT7" s="220"/>
      <c r="AU7" s="220"/>
      <c r="AV7" s="220"/>
      <c r="AW7" s="220"/>
      <c r="AX7" s="220"/>
      <c r="AY7" s="220"/>
      <c r="AZ7" s="220" t="s">
        <v>1130</v>
      </c>
      <c r="BA7" s="220"/>
      <c r="BC7" s="219" t="s">
        <v>1075</v>
      </c>
      <c r="BD7" s="220" t="s">
        <v>554</v>
      </c>
      <c r="BE7" s="220">
        <v>4</v>
      </c>
      <c r="BF7" s="220">
        <v>16</v>
      </c>
      <c r="BG7" s="220">
        <v>200</v>
      </c>
      <c r="BH7" s="220"/>
      <c r="BI7" s="220"/>
      <c r="BJ7" s="220"/>
      <c r="BK7" s="220"/>
      <c r="BL7" s="220"/>
      <c r="BM7" s="220"/>
      <c r="BN7" s="220"/>
      <c r="BO7" s="220"/>
      <c r="BP7" s="220" t="s">
        <v>1170</v>
      </c>
      <c r="BQ7" s="220"/>
      <c r="BR7" s="220" t="s">
        <v>1138</v>
      </c>
      <c r="BS7" s="220"/>
      <c r="BU7" s="220" t="s">
        <v>1121</v>
      </c>
      <c r="BV7" s="220" t="s">
        <v>975</v>
      </c>
      <c r="BW7" s="220">
        <v>8</v>
      </c>
      <c r="BX7" s="220">
        <v>64</v>
      </c>
      <c r="BY7" s="220">
        <v>500</v>
      </c>
      <c r="BZ7" s="220"/>
      <c r="CA7" s="220"/>
      <c r="CB7" s="220"/>
      <c r="CC7" s="220"/>
      <c r="CD7" s="220"/>
      <c r="CE7" s="220"/>
      <c r="CF7" s="220"/>
      <c r="CG7" s="220"/>
      <c r="CH7" s="220" t="s">
        <v>1132</v>
      </c>
      <c r="CI7" s="220"/>
      <c r="CJ7" s="220" t="s">
        <v>1138</v>
      </c>
      <c r="CK7" s="220"/>
    </row>
    <row r="8" spans="1:89" s="206" customFormat="1">
      <c r="A8" s="219" t="s">
        <v>976</v>
      </c>
      <c r="B8" s="220" t="s">
        <v>975</v>
      </c>
      <c r="C8" s="220">
        <v>8</v>
      </c>
      <c r="D8" s="220">
        <v>48</v>
      </c>
      <c r="E8" s="220">
        <v>400</v>
      </c>
      <c r="F8" s="220"/>
      <c r="G8" s="220"/>
      <c r="H8" s="220"/>
      <c r="I8" s="220"/>
      <c r="J8" s="220"/>
      <c r="K8" s="220"/>
      <c r="L8" s="220"/>
      <c r="M8" s="220" t="s">
        <v>1172</v>
      </c>
      <c r="N8" s="220" t="s">
        <v>1179</v>
      </c>
      <c r="O8" s="220"/>
      <c r="P8" s="220" t="s">
        <v>1138</v>
      </c>
      <c r="Q8" s="220"/>
      <c r="S8" s="219" t="s">
        <v>1006</v>
      </c>
      <c r="T8" s="220" t="s">
        <v>975</v>
      </c>
      <c r="U8" s="220">
        <v>4</v>
      </c>
      <c r="V8" s="220">
        <v>16</v>
      </c>
      <c r="W8" s="220">
        <v>300</v>
      </c>
      <c r="X8" s="220"/>
      <c r="Y8" s="220"/>
      <c r="Z8" s="220"/>
      <c r="AA8" s="220"/>
      <c r="AB8" s="220"/>
      <c r="AC8" s="220"/>
      <c r="AD8" s="220"/>
      <c r="AE8" s="220"/>
      <c r="AF8" s="220" t="s">
        <v>1177</v>
      </c>
      <c r="AG8" s="220"/>
      <c r="AH8" s="220" t="s">
        <v>1138</v>
      </c>
      <c r="AI8" s="220"/>
      <c r="AK8" s="219" t="s">
        <v>1066</v>
      </c>
      <c r="AL8" s="220" t="s">
        <v>975</v>
      </c>
      <c r="AM8" s="220">
        <v>8</v>
      </c>
      <c r="AN8" s="220">
        <v>32</v>
      </c>
      <c r="AO8" s="220">
        <v>200</v>
      </c>
      <c r="AP8" s="220"/>
      <c r="AQ8" s="220"/>
      <c r="AR8" s="220"/>
      <c r="AS8" s="220"/>
      <c r="AT8" s="220"/>
      <c r="AU8" s="220"/>
      <c r="AV8" s="220"/>
      <c r="AW8" s="220"/>
      <c r="AX8" s="220"/>
      <c r="AY8" s="220"/>
      <c r="AZ8" s="220" t="s">
        <v>1130</v>
      </c>
      <c r="BA8" s="220"/>
      <c r="BC8" s="219" t="s">
        <v>1076</v>
      </c>
      <c r="BD8" s="220" t="s">
        <v>554</v>
      </c>
      <c r="BE8" s="220">
        <v>4</v>
      </c>
      <c r="BF8" s="220">
        <v>16</v>
      </c>
      <c r="BG8" s="220">
        <v>200</v>
      </c>
      <c r="BH8" s="220"/>
      <c r="BI8" s="220"/>
      <c r="BJ8" s="220"/>
      <c r="BK8" s="220"/>
      <c r="BL8" s="220"/>
      <c r="BM8" s="220"/>
      <c r="BN8" s="220"/>
      <c r="BO8" s="220"/>
      <c r="BP8" s="220" t="s">
        <v>1170</v>
      </c>
      <c r="BQ8" s="220"/>
      <c r="BR8" s="220" t="s">
        <v>1138</v>
      </c>
      <c r="BS8" s="220"/>
      <c r="BU8" s="220" t="s">
        <v>1122</v>
      </c>
      <c r="BV8" s="220" t="s">
        <v>975</v>
      </c>
      <c r="BW8" s="220">
        <v>8</v>
      </c>
      <c r="BX8" s="220">
        <v>64</v>
      </c>
      <c r="BY8" s="220">
        <v>500</v>
      </c>
      <c r="BZ8" s="220"/>
      <c r="CA8" s="220"/>
      <c r="CB8" s="220"/>
      <c r="CC8" s="220"/>
      <c r="CD8" s="220"/>
      <c r="CE8" s="220"/>
      <c r="CF8" s="220"/>
      <c r="CG8" s="220"/>
      <c r="CH8" s="220" t="s">
        <v>1133</v>
      </c>
      <c r="CI8" s="220"/>
      <c r="CJ8" s="220" t="s">
        <v>1138</v>
      </c>
      <c r="CK8" s="220"/>
    </row>
    <row r="9" spans="1:89" s="206" customFormat="1" ht="16" customHeight="1">
      <c r="A9" s="219" t="s">
        <v>977</v>
      </c>
      <c r="B9" s="220" t="s">
        <v>975</v>
      </c>
      <c r="C9" s="220">
        <v>4</v>
      </c>
      <c r="D9" s="220">
        <v>16</v>
      </c>
      <c r="E9" s="220">
        <v>300</v>
      </c>
      <c r="F9" s="220"/>
      <c r="G9" s="220"/>
      <c r="H9" s="220"/>
      <c r="I9" s="220"/>
      <c r="J9" s="220"/>
      <c r="K9" s="220"/>
      <c r="L9" s="220"/>
      <c r="M9" s="220" t="s">
        <v>1172</v>
      </c>
      <c r="N9" s="220" t="s">
        <v>1184</v>
      </c>
      <c r="O9" s="220"/>
      <c r="P9" s="220" t="s">
        <v>1138</v>
      </c>
      <c r="Q9" s="220"/>
      <c r="S9" s="219" t="s">
        <v>1007</v>
      </c>
      <c r="T9" s="220" t="s">
        <v>975</v>
      </c>
      <c r="U9" s="220">
        <v>4</v>
      </c>
      <c r="V9" s="220">
        <v>16</v>
      </c>
      <c r="W9" s="220">
        <v>300</v>
      </c>
      <c r="X9" s="220"/>
      <c r="Y9" s="220"/>
      <c r="Z9" s="220"/>
      <c r="AA9" s="220"/>
      <c r="AB9" s="220"/>
      <c r="AC9" s="220"/>
      <c r="AD9" s="220"/>
      <c r="AE9" s="220"/>
      <c r="AF9" s="220"/>
      <c r="AG9" s="220"/>
      <c r="AH9" s="220" t="s">
        <v>1130</v>
      </c>
      <c r="AI9" s="220"/>
      <c r="AK9" s="219" t="s">
        <v>1067</v>
      </c>
      <c r="AL9" s="220" t="s">
        <v>975</v>
      </c>
      <c r="AM9" s="220">
        <v>16</v>
      </c>
      <c r="AN9" s="220">
        <v>32</v>
      </c>
      <c r="AO9" s="220">
        <v>500</v>
      </c>
      <c r="AP9" s="220"/>
      <c r="AQ9" s="220"/>
      <c r="AR9" s="220"/>
      <c r="AS9" s="220"/>
      <c r="AT9" s="220"/>
      <c r="AU9" s="220"/>
      <c r="AV9" s="220"/>
      <c r="AW9" s="220"/>
      <c r="AX9" s="220"/>
      <c r="AY9" s="220"/>
      <c r="AZ9" s="220" t="s">
        <v>1130</v>
      </c>
      <c r="BA9" s="220"/>
      <c r="BC9" s="219" t="s">
        <v>1077</v>
      </c>
      <c r="BD9" s="220" t="s">
        <v>554</v>
      </c>
      <c r="BE9" s="220">
        <v>4</v>
      </c>
      <c r="BF9" s="220">
        <v>16</v>
      </c>
      <c r="BG9" s="220">
        <v>200</v>
      </c>
      <c r="BH9" s="220"/>
      <c r="BI9" s="220"/>
      <c r="BJ9" s="220"/>
      <c r="BK9" s="220"/>
      <c r="BL9" s="220"/>
      <c r="BM9" s="220"/>
      <c r="BN9" s="220"/>
      <c r="BO9" s="220"/>
      <c r="BP9" s="220"/>
      <c r="BQ9" s="220"/>
      <c r="BR9" s="220" t="s">
        <v>1131</v>
      </c>
      <c r="BS9" s="220"/>
      <c r="BU9" s="220" t="s">
        <v>1123</v>
      </c>
      <c r="BV9" s="220" t="s">
        <v>975</v>
      </c>
      <c r="BW9" s="220">
        <v>8</v>
      </c>
      <c r="BX9" s="220">
        <v>64</v>
      </c>
      <c r="BY9" s="220">
        <v>500</v>
      </c>
      <c r="BZ9" s="220"/>
      <c r="CA9" s="220"/>
      <c r="CB9" s="220"/>
      <c r="CC9" s="220"/>
      <c r="CD9" s="220"/>
      <c r="CE9" s="220"/>
      <c r="CF9" s="220"/>
      <c r="CG9" s="220"/>
      <c r="CH9" s="220" t="s">
        <v>1133</v>
      </c>
      <c r="CI9" s="220"/>
      <c r="CJ9" s="220" t="s">
        <v>1138</v>
      </c>
      <c r="CK9" s="220"/>
    </row>
    <row r="10" spans="1:89" s="206" customFormat="1">
      <c r="A10" s="219" t="s">
        <v>978</v>
      </c>
      <c r="B10" s="220" t="s">
        <v>975</v>
      </c>
      <c r="C10" s="220">
        <v>4</v>
      </c>
      <c r="D10" s="220">
        <v>8</v>
      </c>
      <c r="E10" s="220">
        <v>300</v>
      </c>
      <c r="F10" s="220"/>
      <c r="G10" s="220"/>
      <c r="H10" s="220"/>
      <c r="I10" s="220"/>
      <c r="J10" s="220"/>
      <c r="K10" s="220"/>
      <c r="L10" s="220"/>
      <c r="M10" s="220" t="s">
        <v>1172</v>
      </c>
      <c r="N10" s="220" t="s">
        <v>1184</v>
      </c>
      <c r="O10" s="220"/>
      <c r="P10" s="220" t="s">
        <v>1138</v>
      </c>
      <c r="Q10" s="220"/>
      <c r="S10" s="219" t="s">
        <v>1008</v>
      </c>
      <c r="T10" s="220" t="s">
        <v>975</v>
      </c>
      <c r="U10" s="220">
        <v>4</v>
      </c>
      <c r="V10" s="220">
        <v>16</v>
      </c>
      <c r="W10" s="220">
        <v>300</v>
      </c>
      <c r="X10" s="220"/>
      <c r="Y10" s="220"/>
      <c r="Z10" s="220"/>
      <c r="AA10" s="220"/>
      <c r="AB10" s="220"/>
      <c r="AC10" s="220"/>
      <c r="AD10" s="220"/>
      <c r="AE10" s="220"/>
      <c r="AF10" s="220"/>
      <c r="AG10" s="220"/>
      <c r="AH10" s="220" t="s">
        <v>1130</v>
      </c>
      <c r="AI10" s="220"/>
      <c r="AK10" s="219" t="s">
        <v>1068</v>
      </c>
      <c r="AL10" s="220" t="s">
        <v>975</v>
      </c>
      <c r="AM10" s="220">
        <v>16</v>
      </c>
      <c r="AN10" s="220">
        <v>64</v>
      </c>
      <c r="AO10" s="220">
        <v>3000</v>
      </c>
      <c r="AP10" s="220"/>
      <c r="AQ10" s="220"/>
      <c r="AR10" s="220"/>
      <c r="AS10" s="220"/>
      <c r="AT10" s="220"/>
      <c r="AU10" s="220"/>
      <c r="AV10" s="220"/>
      <c r="AW10" s="220"/>
      <c r="AX10" s="220"/>
      <c r="AY10" s="220"/>
      <c r="AZ10" s="220" t="s">
        <v>1130</v>
      </c>
      <c r="BA10" s="220"/>
      <c r="BC10" s="219" t="s">
        <v>1078</v>
      </c>
      <c r="BD10" s="220" t="s">
        <v>554</v>
      </c>
      <c r="BE10" s="220">
        <v>4</v>
      </c>
      <c r="BF10" s="220">
        <v>16</v>
      </c>
      <c r="BG10" s="220">
        <v>200</v>
      </c>
      <c r="BH10" s="220"/>
      <c r="BI10" s="220"/>
      <c r="BJ10" s="220"/>
      <c r="BK10" s="220"/>
      <c r="BL10" s="220"/>
      <c r="BM10" s="220"/>
      <c r="BN10" s="220"/>
      <c r="BO10" s="220"/>
      <c r="BP10" s="220"/>
      <c r="BQ10" s="220"/>
      <c r="BR10" s="220" t="s">
        <v>1131</v>
      </c>
      <c r="BS10" s="220"/>
      <c r="BU10" s="220" t="s">
        <v>1124</v>
      </c>
      <c r="BV10" s="220" t="s">
        <v>975</v>
      </c>
      <c r="BW10" s="220">
        <v>8</v>
      </c>
      <c r="BX10" s="220">
        <v>128</v>
      </c>
      <c r="BY10" s="220">
        <v>500</v>
      </c>
      <c r="BZ10" s="220"/>
      <c r="CA10" s="220"/>
      <c r="CB10" s="220"/>
      <c r="CC10" s="220"/>
      <c r="CD10" s="220"/>
      <c r="CE10" s="220"/>
      <c r="CF10" s="220"/>
      <c r="CG10" s="220"/>
      <c r="CH10" s="220" t="s">
        <v>1134</v>
      </c>
      <c r="CI10" s="220"/>
      <c r="CJ10" s="220" t="s">
        <v>1138</v>
      </c>
      <c r="CK10" s="220"/>
    </row>
    <row r="11" spans="1:89" s="206" customFormat="1">
      <c r="A11" s="219" t="s">
        <v>979</v>
      </c>
      <c r="B11" s="220" t="s">
        <v>975</v>
      </c>
      <c r="C11" s="220">
        <v>12</v>
      </c>
      <c r="D11" s="220">
        <v>32</v>
      </c>
      <c r="E11" s="220">
        <v>500</v>
      </c>
      <c r="F11" s="220"/>
      <c r="G11" s="220"/>
      <c r="H11" s="220"/>
      <c r="I11" s="220"/>
      <c r="J11" s="220"/>
      <c r="K11" s="220"/>
      <c r="L11" s="220"/>
      <c r="M11" s="220" t="s">
        <v>1172</v>
      </c>
      <c r="N11" s="220" t="s">
        <v>1178</v>
      </c>
      <c r="O11" s="220"/>
      <c r="P11" s="220" t="s">
        <v>1138</v>
      </c>
      <c r="Q11" s="220"/>
      <c r="S11" s="219" t="s">
        <v>1009</v>
      </c>
      <c r="T11" s="220" t="s">
        <v>975</v>
      </c>
      <c r="U11" s="220">
        <v>4</v>
      </c>
      <c r="V11" s="220">
        <v>16</v>
      </c>
      <c r="W11" s="220">
        <v>300</v>
      </c>
      <c r="X11" s="220"/>
      <c r="Y11" s="220"/>
      <c r="Z11" s="220"/>
      <c r="AA11" s="220"/>
      <c r="AB11" s="220"/>
      <c r="AC11" s="220"/>
      <c r="AD11" s="220"/>
      <c r="AE11" s="220"/>
      <c r="AF11" s="220"/>
      <c r="AG11" s="220"/>
      <c r="AH11" s="220" t="s">
        <v>1130</v>
      </c>
      <c r="AI11" s="220"/>
      <c r="AK11" s="219" t="s">
        <v>1069</v>
      </c>
      <c r="AL11" s="220" t="s">
        <v>975</v>
      </c>
      <c r="AM11" s="220">
        <v>4</v>
      </c>
      <c r="AN11" s="220">
        <v>8</v>
      </c>
      <c r="AO11" s="220">
        <v>200</v>
      </c>
      <c r="AP11" s="220"/>
      <c r="AQ11" s="220"/>
      <c r="AR11" s="220"/>
      <c r="AS11" s="220"/>
      <c r="AT11" s="220"/>
      <c r="AU11" s="220"/>
      <c r="AV11" s="220"/>
      <c r="AW11" s="220"/>
      <c r="AX11" s="220" t="s">
        <v>1175</v>
      </c>
      <c r="AY11" s="220"/>
      <c r="AZ11" s="220" t="s">
        <v>1138</v>
      </c>
      <c r="BA11" s="220"/>
      <c r="BC11" s="219" t="s">
        <v>1079</v>
      </c>
      <c r="BD11" s="220" t="s">
        <v>554</v>
      </c>
      <c r="BE11" s="220">
        <v>4</v>
      </c>
      <c r="BF11" s="220">
        <v>8</v>
      </c>
      <c r="BG11" s="220">
        <v>200</v>
      </c>
      <c r="BH11" s="220"/>
      <c r="BI11" s="220"/>
      <c r="BJ11" s="220"/>
      <c r="BK11" s="220"/>
      <c r="BL11" s="220"/>
      <c r="BM11" s="220"/>
      <c r="BN11" s="220"/>
      <c r="BO11" s="220"/>
      <c r="BP11" s="220" t="s">
        <v>1170</v>
      </c>
      <c r="BQ11" s="220"/>
      <c r="BR11" s="220" t="s">
        <v>1138</v>
      </c>
      <c r="BS11" s="220"/>
      <c r="BU11" s="220" t="s">
        <v>1125</v>
      </c>
      <c r="BV11" s="220" t="s">
        <v>975</v>
      </c>
      <c r="BW11" s="220">
        <v>8</v>
      </c>
      <c r="BX11" s="220">
        <v>128</v>
      </c>
      <c r="BY11" s="220">
        <v>500</v>
      </c>
      <c r="BZ11" s="220"/>
      <c r="CA11" s="220"/>
      <c r="CB11" s="220"/>
      <c r="CC11" s="220"/>
      <c r="CD11" s="220"/>
      <c r="CE11" s="220"/>
      <c r="CF11" s="220"/>
      <c r="CG11" s="220"/>
      <c r="CH11" s="220" t="s">
        <v>1134</v>
      </c>
      <c r="CI11" s="220"/>
      <c r="CJ11" s="220" t="s">
        <v>1138</v>
      </c>
      <c r="CK11" s="220"/>
    </row>
    <row r="12" spans="1:89" s="206" customFormat="1">
      <c r="A12" s="219" t="s">
        <v>980</v>
      </c>
      <c r="B12" s="220" t="s">
        <v>975</v>
      </c>
      <c r="C12" s="220">
        <v>4</v>
      </c>
      <c r="D12" s="220">
        <v>8</v>
      </c>
      <c r="E12" s="220">
        <v>400</v>
      </c>
      <c r="F12" s="220"/>
      <c r="G12" s="220"/>
      <c r="H12" s="220"/>
      <c r="I12" s="220"/>
      <c r="J12" s="220"/>
      <c r="K12" s="220"/>
      <c r="L12" s="220"/>
      <c r="M12" s="220" t="s">
        <v>1172</v>
      </c>
      <c r="N12" s="220" t="s">
        <v>1185</v>
      </c>
      <c r="O12" s="220"/>
      <c r="P12" s="220" t="s">
        <v>1138</v>
      </c>
      <c r="Q12" s="220"/>
      <c r="S12" s="219" t="s">
        <v>1010</v>
      </c>
      <c r="T12" s="220" t="s">
        <v>975</v>
      </c>
      <c r="U12" s="220">
        <v>4</v>
      </c>
      <c r="V12" s="220">
        <v>16</v>
      </c>
      <c r="W12" s="220">
        <v>300</v>
      </c>
      <c r="X12" s="220"/>
      <c r="Y12" s="220"/>
      <c r="Z12" s="220"/>
      <c r="AA12" s="220"/>
      <c r="AB12" s="220"/>
      <c r="AC12" s="220"/>
      <c r="AD12" s="220"/>
      <c r="AE12" s="220"/>
      <c r="AF12" s="220"/>
      <c r="AG12" s="220"/>
      <c r="AH12" s="220" t="s">
        <v>1130</v>
      </c>
      <c r="AI12" s="220"/>
      <c r="AK12" s="219" t="s">
        <v>1070</v>
      </c>
      <c r="AL12" s="220" t="s">
        <v>975</v>
      </c>
      <c r="AM12" s="220">
        <v>8</v>
      </c>
      <c r="AN12" s="220">
        <v>16</v>
      </c>
      <c r="AO12" s="220">
        <v>200</v>
      </c>
      <c r="AP12" s="220"/>
      <c r="AQ12" s="220"/>
      <c r="AR12" s="220"/>
      <c r="AS12" s="220"/>
      <c r="AT12" s="220"/>
      <c r="AU12" s="220"/>
      <c r="AV12" s="220"/>
      <c r="AW12" s="220"/>
      <c r="AX12" s="220"/>
      <c r="AY12" s="220"/>
      <c r="AZ12" s="220" t="s">
        <v>1130</v>
      </c>
      <c r="BA12" s="220"/>
      <c r="BC12" s="219" t="s">
        <v>1080</v>
      </c>
      <c r="BD12" s="220" t="s">
        <v>554</v>
      </c>
      <c r="BE12" s="220">
        <v>4</v>
      </c>
      <c r="BF12" s="220">
        <v>8</v>
      </c>
      <c r="BG12" s="220">
        <v>200</v>
      </c>
      <c r="BH12" s="220"/>
      <c r="BI12" s="220"/>
      <c r="BJ12" s="220"/>
      <c r="BK12" s="220"/>
      <c r="BL12" s="220"/>
      <c r="BM12" s="220"/>
      <c r="BN12" s="220"/>
      <c r="BO12" s="220"/>
      <c r="BP12" s="220" t="s">
        <v>1170</v>
      </c>
      <c r="BQ12" s="220"/>
      <c r="BR12" s="220" t="s">
        <v>1138</v>
      </c>
      <c r="BS12" s="220"/>
      <c r="BU12" s="220" t="s">
        <v>1126</v>
      </c>
      <c r="BV12" s="220" t="s">
        <v>975</v>
      </c>
      <c r="BW12" s="220">
        <v>8</v>
      </c>
      <c r="BX12" s="220">
        <v>128</v>
      </c>
      <c r="BY12" s="220">
        <v>500</v>
      </c>
      <c r="BZ12" s="220"/>
      <c r="CA12" s="220"/>
      <c r="CB12" s="220"/>
      <c r="CC12" s="220"/>
      <c r="CD12" s="220"/>
      <c r="CE12" s="220"/>
      <c r="CF12" s="220"/>
      <c r="CG12" s="220"/>
      <c r="CH12" s="220" t="s">
        <v>1135</v>
      </c>
      <c r="CI12" s="220"/>
      <c r="CJ12" s="220" t="s">
        <v>1138</v>
      </c>
      <c r="CK12" s="220"/>
    </row>
    <row r="13" spans="1:89" s="206" customFormat="1">
      <c r="A13" s="219" t="s">
        <v>981</v>
      </c>
      <c r="B13" s="220" t="s">
        <v>975</v>
      </c>
      <c r="C13" s="220">
        <v>8</v>
      </c>
      <c r="D13" s="220">
        <v>64</v>
      </c>
      <c r="E13" s="220">
        <v>500</v>
      </c>
      <c r="F13" s="220"/>
      <c r="G13" s="220"/>
      <c r="H13" s="220"/>
      <c r="I13" s="220"/>
      <c r="J13" s="220"/>
      <c r="K13" s="220"/>
      <c r="L13" s="220"/>
      <c r="M13" s="220" t="s">
        <v>1172</v>
      </c>
      <c r="N13" s="220" t="s">
        <v>1182</v>
      </c>
      <c r="O13" s="220"/>
      <c r="P13" s="220" t="s">
        <v>1138</v>
      </c>
      <c r="Q13" s="220"/>
      <c r="S13" s="219" t="s">
        <v>1011</v>
      </c>
      <c r="T13" s="220" t="s">
        <v>975</v>
      </c>
      <c r="U13" s="220">
        <v>4</v>
      </c>
      <c r="V13" s="220">
        <v>16</v>
      </c>
      <c r="W13" s="220">
        <v>300</v>
      </c>
      <c r="X13" s="220"/>
      <c r="Y13" s="220"/>
      <c r="Z13" s="220"/>
      <c r="AA13" s="220"/>
      <c r="AB13" s="220"/>
      <c r="AC13" s="220"/>
      <c r="AD13" s="220"/>
      <c r="AE13" s="220"/>
      <c r="AF13" s="220" t="s">
        <v>1177</v>
      </c>
      <c r="AG13" s="220"/>
      <c r="AH13" s="220" t="s">
        <v>1138</v>
      </c>
      <c r="AI13" s="220"/>
      <c r="AK13" s="219" t="s">
        <v>1071</v>
      </c>
      <c r="AL13" s="220" t="s">
        <v>975</v>
      </c>
      <c r="AM13" s="220">
        <v>4</v>
      </c>
      <c r="AN13" s="220">
        <v>4</v>
      </c>
      <c r="AO13" s="220">
        <v>100</v>
      </c>
      <c r="AP13" s="220"/>
      <c r="AQ13" s="220"/>
      <c r="AR13" s="220"/>
      <c r="AS13" s="220"/>
      <c r="AT13" s="220"/>
      <c r="AU13" s="220"/>
      <c r="AV13" s="220"/>
      <c r="AW13" s="220"/>
      <c r="AX13" s="220"/>
      <c r="AY13" s="220"/>
      <c r="AZ13" s="220" t="s">
        <v>1130</v>
      </c>
      <c r="BA13" s="220"/>
      <c r="BC13" s="219" t="s">
        <v>1081</v>
      </c>
      <c r="BD13" s="220" t="s">
        <v>554</v>
      </c>
      <c r="BE13" s="220">
        <v>4</v>
      </c>
      <c r="BF13" s="220">
        <v>8</v>
      </c>
      <c r="BG13" s="220">
        <v>200</v>
      </c>
      <c r="BH13" s="220"/>
      <c r="BI13" s="220"/>
      <c r="BJ13" s="220"/>
      <c r="BK13" s="220"/>
      <c r="BL13" s="220"/>
      <c r="BM13" s="220"/>
      <c r="BN13" s="220"/>
      <c r="BO13" s="220"/>
      <c r="BP13" s="220" t="s">
        <v>1170</v>
      </c>
      <c r="BQ13" s="220"/>
      <c r="BR13" s="220" t="s">
        <v>1138</v>
      </c>
      <c r="BS13" s="220"/>
      <c r="BU13" s="220" t="s">
        <v>1127</v>
      </c>
      <c r="BV13" s="220" t="s">
        <v>975</v>
      </c>
      <c r="BW13" s="220">
        <v>8</v>
      </c>
      <c r="BX13" s="220">
        <v>128</v>
      </c>
      <c r="BY13" s="220">
        <v>500</v>
      </c>
      <c r="BZ13" s="220"/>
      <c r="CA13" s="220"/>
      <c r="CB13" s="220"/>
      <c r="CC13" s="220"/>
      <c r="CD13" s="220"/>
      <c r="CE13" s="220"/>
      <c r="CF13" s="220"/>
      <c r="CG13" s="220"/>
      <c r="CH13" s="220" t="s">
        <v>1135</v>
      </c>
      <c r="CI13" s="220"/>
      <c r="CJ13" s="220" t="s">
        <v>1138</v>
      </c>
      <c r="CK13" s="220"/>
    </row>
    <row r="14" spans="1:89" s="206" customFormat="1">
      <c r="A14" s="219" t="s">
        <v>982</v>
      </c>
      <c r="B14" s="220" t="s">
        <v>975</v>
      </c>
      <c r="C14" s="220">
        <v>12</v>
      </c>
      <c r="D14" s="220">
        <v>48</v>
      </c>
      <c r="E14" s="220">
        <v>500</v>
      </c>
      <c r="F14" s="220"/>
      <c r="G14" s="220"/>
      <c r="H14" s="220"/>
      <c r="I14" s="220"/>
      <c r="J14" s="220"/>
      <c r="K14" s="220"/>
      <c r="L14" s="220"/>
      <c r="M14" s="220" t="s">
        <v>1172</v>
      </c>
      <c r="N14" s="220" t="s">
        <v>1182</v>
      </c>
      <c r="O14" s="220"/>
      <c r="P14" s="220" t="s">
        <v>1138</v>
      </c>
      <c r="Q14" s="220"/>
      <c r="S14" s="219" t="s">
        <v>1012</v>
      </c>
      <c r="T14" s="220" t="s">
        <v>975</v>
      </c>
      <c r="U14" s="220">
        <v>4</v>
      </c>
      <c r="V14" s="220">
        <v>16</v>
      </c>
      <c r="W14" s="220">
        <v>300</v>
      </c>
      <c r="X14" s="220"/>
      <c r="Y14" s="220"/>
      <c r="Z14" s="220"/>
      <c r="AA14" s="220"/>
      <c r="AB14" s="220"/>
      <c r="AC14" s="220"/>
      <c r="AD14" s="220"/>
      <c r="AE14" s="220"/>
      <c r="AF14" s="220" t="s">
        <v>1177</v>
      </c>
      <c r="AG14" s="220"/>
      <c r="AH14" s="220" t="s">
        <v>1138</v>
      </c>
      <c r="AI14" s="220"/>
      <c r="AK14" s="219" t="s">
        <v>1072</v>
      </c>
      <c r="AL14" s="220" t="s">
        <v>975</v>
      </c>
      <c r="AM14" s="220">
        <v>4</v>
      </c>
      <c r="AN14" s="220">
        <v>8</v>
      </c>
      <c r="AO14" s="220">
        <v>500</v>
      </c>
      <c r="AP14" s="220"/>
      <c r="AQ14" s="220"/>
      <c r="AR14" s="220"/>
      <c r="AS14" s="220"/>
      <c r="AT14" s="220"/>
      <c r="AU14" s="220"/>
      <c r="AV14" s="220"/>
      <c r="AW14" s="220"/>
      <c r="AX14" s="220"/>
      <c r="AY14" s="220"/>
      <c r="AZ14" s="220" t="s">
        <v>1130</v>
      </c>
      <c r="BA14" s="220"/>
      <c r="BC14" s="219" t="s">
        <v>1082</v>
      </c>
      <c r="BD14" s="220" t="s">
        <v>554</v>
      </c>
      <c r="BE14" s="220">
        <v>4</v>
      </c>
      <c r="BF14" s="220">
        <v>8</v>
      </c>
      <c r="BG14" s="220">
        <v>200</v>
      </c>
      <c r="BH14" s="220"/>
      <c r="BI14" s="220"/>
      <c r="BJ14" s="220"/>
      <c r="BK14" s="220"/>
      <c r="BL14" s="220"/>
      <c r="BM14" s="220"/>
      <c r="BN14" s="220"/>
      <c r="BO14" s="220"/>
      <c r="BP14" s="220" t="s">
        <v>1170</v>
      </c>
      <c r="BQ14" s="220"/>
      <c r="BR14" s="220" t="s">
        <v>1138</v>
      </c>
      <c r="BS14" s="220"/>
      <c r="BU14" s="220" t="s">
        <v>1136</v>
      </c>
      <c r="BV14" s="220" t="s">
        <v>975</v>
      </c>
      <c r="BW14" s="220">
        <v>8</v>
      </c>
      <c r="BX14" s="220">
        <v>64</v>
      </c>
      <c r="BY14" s="220">
        <v>500</v>
      </c>
      <c r="BZ14" s="220"/>
      <c r="CA14" s="220"/>
      <c r="CB14" s="220"/>
      <c r="CC14" s="220"/>
      <c r="CD14" s="220"/>
      <c r="CE14" s="220"/>
      <c r="CF14" s="220"/>
      <c r="CG14" s="220"/>
      <c r="CH14" s="220" t="s">
        <v>1137</v>
      </c>
      <c r="CI14" s="220"/>
      <c r="CJ14" s="220" t="s">
        <v>1138</v>
      </c>
      <c r="CK14" s="220"/>
    </row>
    <row r="15" spans="1:89" s="206" customFormat="1">
      <c r="A15" s="219" t="s">
        <v>983</v>
      </c>
      <c r="B15" s="220" t="s">
        <v>975</v>
      </c>
      <c r="C15" s="220">
        <v>4</v>
      </c>
      <c r="D15" s="220">
        <v>16</v>
      </c>
      <c r="E15" s="220">
        <v>300</v>
      </c>
      <c r="F15" s="220"/>
      <c r="G15" s="220"/>
      <c r="H15" s="220"/>
      <c r="I15" s="220"/>
      <c r="J15" s="220"/>
      <c r="K15" s="220"/>
      <c r="L15" s="220"/>
      <c r="M15" s="220" t="s">
        <v>1172</v>
      </c>
      <c r="N15" s="220" t="s">
        <v>1187</v>
      </c>
      <c r="O15" s="220"/>
      <c r="P15" s="220" t="s">
        <v>1138</v>
      </c>
      <c r="Q15" s="220"/>
      <c r="S15" s="219" t="s">
        <v>1013</v>
      </c>
      <c r="T15" s="220" t="s">
        <v>975</v>
      </c>
      <c r="U15" s="220">
        <v>4</v>
      </c>
      <c r="V15" s="220">
        <v>16</v>
      </c>
      <c r="W15" s="220">
        <v>300</v>
      </c>
      <c r="X15" s="220"/>
      <c r="Y15" s="220"/>
      <c r="Z15" s="220"/>
      <c r="AA15" s="220"/>
      <c r="AB15" s="220"/>
      <c r="AC15" s="220"/>
      <c r="AD15" s="220"/>
      <c r="AE15" s="220"/>
      <c r="AF15" s="220" t="s">
        <v>1177</v>
      </c>
      <c r="AG15" s="220"/>
      <c r="AH15" s="220" t="s">
        <v>1138</v>
      </c>
      <c r="AI15" s="220"/>
      <c r="AK15" s="219" t="s">
        <v>1031</v>
      </c>
      <c r="AL15" s="220" t="s">
        <v>975</v>
      </c>
      <c r="AM15" s="220">
        <v>16</v>
      </c>
      <c r="AN15" s="220">
        <v>64</v>
      </c>
      <c r="AO15" s="220">
        <v>200</v>
      </c>
      <c r="AP15" s="220"/>
      <c r="AQ15" s="220"/>
      <c r="AR15" s="220"/>
      <c r="AS15" s="220"/>
      <c r="AT15" s="220"/>
      <c r="AU15" s="220"/>
      <c r="AV15" s="220"/>
      <c r="AW15" s="220"/>
      <c r="AX15" s="220"/>
      <c r="AY15" s="220"/>
      <c r="AZ15" s="220" t="s">
        <v>1130</v>
      </c>
      <c r="BA15" s="220"/>
      <c r="BC15" s="219" t="s">
        <v>1083</v>
      </c>
      <c r="BD15" s="220" t="s">
        <v>554</v>
      </c>
      <c r="BE15" s="220">
        <v>8</v>
      </c>
      <c r="BF15" s="220">
        <v>128</v>
      </c>
      <c r="BG15" s="220">
        <v>1000</v>
      </c>
      <c r="BH15" s="220"/>
      <c r="BI15" s="220"/>
      <c r="BJ15" s="220"/>
      <c r="BK15" s="220"/>
      <c r="BL15" s="220"/>
      <c r="BM15" s="220"/>
      <c r="BN15" s="220"/>
      <c r="BO15" s="220"/>
      <c r="BP15" s="220"/>
      <c r="BQ15" s="220"/>
      <c r="BR15" s="220" t="s">
        <v>1131</v>
      </c>
      <c r="BS15" s="220"/>
      <c r="BU15" s="220" t="s">
        <v>1128</v>
      </c>
      <c r="BV15" s="220" t="s">
        <v>975</v>
      </c>
      <c r="BW15" s="220">
        <v>8</v>
      </c>
      <c r="BX15" s="220">
        <v>64</v>
      </c>
      <c r="BY15" s="220">
        <v>500</v>
      </c>
      <c r="BZ15" s="220"/>
      <c r="CA15" s="220"/>
      <c r="CB15" s="220"/>
      <c r="CC15" s="220"/>
      <c r="CD15" s="220"/>
      <c r="CE15" s="220"/>
      <c r="CF15" s="220"/>
      <c r="CG15" s="220"/>
      <c r="CH15" s="220" t="s">
        <v>1137</v>
      </c>
      <c r="CI15" s="220"/>
      <c r="CJ15" s="220" t="s">
        <v>1138</v>
      </c>
      <c r="CK15" s="220"/>
    </row>
    <row r="16" spans="1:89" s="206" customFormat="1">
      <c r="A16" s="219" t="s">
        <v>984</v>
      </c>
      <c r="B16" s="220" t="s">
        <v>975</v>
      </c>
      <c r="C16" s="220">
        <v>4</v>
      </c>
      <c r="D16" s="220">
        <v>16</v>
      </c>
      <c r="E16" s="220">
        <v>200</v>
      </c>
      <c r="F16" s="220"/>
      <c r="G16" s="220"/>
      <c r="H16" s="220"/>
      <c r="I16" s="220"/>
      <c r="J16" s="220"/>
      <c r="K16" s="220"/>
      <c r="L16" s="220"/>
      <c r="M16" s="220" t="s">
        <v>1172</v>
      </c>
      <c r="N16" s="220" t="s">
        <v>1183</v>
      </c>
      <c r="O16" s="220"/>
      <c r="P16" s="220" t="s">
        <v>1138</v>
      </c>
      <c r="Q16" s="220"/>
      <c r="S16" s="219" t="s">
        <v>1014</v>
      </c>
      <c r="T16" s="220" t="s">
        <v>975</v>
      </c>
      <c r="U16" s="220">
        <v>4</v>
      </c>
      <c r="V16" s="220">
        <v>16</v>
      </c>
      <c r="W16" s="220">
        <v>300</v>
      </c>
      <c r="X16" s="220"/>
      <c r="Y16" s="220"/>
      <c r="Z16" s="220"/>
      <c r="AA16" s="220"/>
      <c r="AB16" s="220"/>
      <c r="AC16" s="220"/>
      <c r="AD16" s="220"/>
      <c r="AE16" s="220"/>
      <c r="AF16" s="220"/>
      <c r="AG16" s="220"/>
      <c r="AH16" s="220" t="s">
        <v>1130</v>
      </c>
      <c r="AI16" s="220"/>
      <c r="AK16" s="219" t="s">
        <v>1032</v>
      </c>
      <c r="AL16" s="220" t="s">
        <v>975</v>
      </c>
      <c r="AM16" s="220">
        <v>16</v>
      </c>
      <c r="AN16" s="220">
        <v>32</v>
      </c>
      <c r="AO16" s="220">
        <v>1000</v>
      </c>
      <c r="AP16" s="220"/>
      <c r="AQ16" s="220"/>
      <c r="AR16" s="220"/>
      <c r="AS16" s="220"/>
      <c r="AT16" s="220"/>
      <c r="AU16" s="220"/>
      <c r="AV16" s="220"/>
      <c r="AW16" s="220"/>
      <c r="AX16" s="220"/>
      <c r="AY16" s="220"/>
      <c r="AZ16" s="220" t="s">
        <v>1130</v>
      </c>
      <c r="BA16" s="220"/>
      <c r="BC16" s="219" t="s">
        <v>1084</v>
      </c>
      <c r="BD16" s="220" t="s">
        <v>554</v>
      </c>
      <c r="BE16" s="220">
        <v>4</v>
      </c>
      <c r="BF16" s="220">
        <v>8</v>
      </c>
      <c r="BG16" s="220">
        <v>200</v>
      </c>
      <c r="BH16" s="220"/>
      <c r="BI16" s="220"/>
      <c r="BJ16" s="220"/>
      <c r="BK16" s="220"/>
      <c r="BL16" s="220"/>
      <c r="BM16" s="220"/>
      <c r="BN16" s="220"/>
      <c r="BO16" s="220"/>
      <c r="BP16" s="220"/>
      <c r="BQ16" s="220"/>
      <c r="BR16" s="220" t="s">
        <v>1131</v>
      </c>
      <c r="BS16" s="220"/>
      <c r="BU16" s="219"/>
      <c r="BV16" s="220"/>
      <c r="BW16" s="220"/>
      <c r="BX16" s="220"/>
      <c r="BY16" s="220"/>
      <c r="BZ16" s="220"/>
      <c r="CA16" s="220"/>
      <c r="CB16" s="220"/>
      <c r="CC16" s="220"/>
      <c r="CD16" s="220"/>
      <c r="CE16" s="220"/>
      <c r="CF16" s="220"/>
      <c r="CG16" s="220"/>
      <c r="CH16" s="220"/>
      <c r="CI16" s="220"/>
      <c r="CJ16" s="220"/>
      <c r="CK16" s="220"/>
    </row>
    <row r="17" spans="1:89" s="206" customFormat="1">
      <c r="A17" s="219" t="s">
        <v>985</v>
      </c>
      <c r="B17" s="220" t="s">
        <v>975</v>
      </c>
      <c r="C17" s="220">
        <v>4</v>
      </c>
      <c r="D17" s="220">
        <v>32</v>
      </c>
      <c r="E17" s="220">
        <v>500</v>
      </c>
      <c r="F17" s="220"/>
      <c r="G17" s="220"/>
      <c r="H17" s="220"/>
      <c r="I17" s="220"/>
      <c r="J17" s="220"/>
      <c r="K17" s="220"/>
      <c r="L17" s="220"/>
      <c r="M17" s="220" t="s">
        <v>1172</v>
      </c>
      <c r="N17" s="220" t="s">
        <v>1186</v>
      </c>
      <c r="O17" s="220"/>
      <c r="P17" s="220" t="s">
        <v>1138</v>
      </c>
      <c r="Q17" s="220"/>
      <c r="S17" s="219" t="s">
        <v>1190</v>
      </c>
      <c r="T17" s="220" t="s">
        <v>975</v>
      </c>
      <c r="U17" s="220">
        <v>4</v>
      </c>
      <c r="V17" s="220">
        <v>16</v>
      </c>
      <c r="W17" s="220">
        <v>300</v>
      </c>
      <c r="X17" s="220"/>
      <c r="Y17" s="220"/>
      <c r="Z17" s="220"/>
      <c r="AA17" s="220"/>
      <c r="AB17" s="220"/>
      <c r="AC17" s="220"/>
      <c r="AD17" s="220"/>
      <c r="AE17" s="220"/>
      <c r="AF17" s="220" t="s">
        <v>1189</v>
      </c>
      <c r="AG17" s="220"/>
      <c r="AH17" s="220" t="s">
        <v>1138</v>
      </c>
      <c r="AI17" s="220"/>
      <c r="AK17" s="219" t="s">
        <v>1033</v>
      </c>
      <c r="AL17" s="220" t="s">
        <v>975</v>
      </c>
      <c r="AM17" s="220">
        <v>8</v>
      </c>
      <c r="AN17" s="220">
        <v>16</v>
      </c>
      <c r="AO17" s="220">
        <v>200</v>
      </c>
      <c r="AP17" s="220"/>
      <c r="AQ17" s="220"/>
      <c r="AR17" s="220"/>
      <c r="AS17" s="220"/>
      <c r="AT17" s="220"/>
      <c r="AU17" s="220"/>
      <c r="AV17" s="220"/>
      <c r="AW17" s="220"/>
      <c r="AX17" s="220"/>
      <c r="AY17" s="220"/>
      <c r="AZ17" s="220" t="s">
        <v>1130</v>
      </c>
      <c r="BA17" s="220"/>
      <c r="BC17" s="219" t="s">
        <v>1085</v>
      </c>
      <c r="BD17" s="220" t="s">
        <v>554</v>
      </c>
      <c r="BE17" s="220">
        <v>4</v>
      </c>
      <c r="BF17" s="220">
        <v>8</v>
      </c>
      <c r="BG17" s="220">
        <v>200</v>
      </c>
      <c r="BH17" s="220"/>
      <c r="BI17" s="220"/>
      <c r="BJ17" s="220"/>
      <c r="BK17" s="220"/>
      <c r="BL17" s="220"/>
      <c r="BM17" s="220"/>
      <c r="BN17" s="220"/>
      <c r="BO17" s="220"/>
      <c r="BP17" s="220"/>
      <c r="BQ17" s="220"/>
      <c r="BR17" s="220" t="s">
        <v>1131</v>
      </c>
      <c r="BS17" s="220"/>
      <c r="BU17" s="219"/>
      <c r="BV17" s="220"/>
      <c r="BW17" s="220"/>
      <c r="BX17" s="220"/>
      <c r="BY17" s="220"/>
      <c r="BZ17" s="220"/>
      <c r="CA17" s="220"/>
      <c r="CB17" s="220"/>
      <c r="CC17" s="220"/>
      <c r="CD17" s="220"/>
      <c r="CE17" s="220"/>
      <c r="CF17" s="220"/>
      <c r="CG17" s="220"/>
      <c r="CH17" s="220"/>
      <c r="CI17" s="220"/>
      <c r="CJ17" s="220"/>
      <c r="CK17" s="220"/>
    </row>
    <row r="18" spans="1:89" s="206" customFormat="1">
      <c r="A18" s="219" t="s">
        <v>986</v>
      </c>
      <c r="B18" s="220" t="s">
        <v>975</v>
      </c>
      <c r="C18" s="220">
        <v>8</v>
      </c>
      <c r="D18" s="220">
        <v>64</v>
      </c>
      <c r="E18" s="220">
        <v>500</v>
      </c>
      <c r="F18" s="220"/>
      <c r="G18" s="220"/>
      <c r="H18" s="220"/>
      <c r="I18" s="220"/>
      <c r="J18" s="220"/>
      <c r="K18" s="220"/>
      <c r="L18" s="220"/>
      <c r="M18" s="220" t="s">
        <v>1172</v>
      </c>
      <c r="N18" s="220"/>
      <c r="O18" s="220"/>
      <c r="P18" s="220" t="s">
        <v>1130</v>
      </c>
      <c r="Q18" s="220"/>
      <c r="S18" s="219" t="s">
        <v>1027</v>
      </c>
      <c r="T18" s="220" t="s">
        <v>975</v>
      </c>
      <c r="U18" s="220">
        <v>4</v>
      </c>
      <c r="V18" s="220">
        <v>16</v>
      </c>
      <c r="W18" s="220">
        <v>300</v>
      </c>
      <c r="X18" s="220"/>
      <c r="Y18" s="220"/>
      <c r="Z18" s="220"/>
      <c r="AA18" s="220"/>
      <c r="AB18" s="220"/>
      <c r="AC18" s="220"/>
      <c r="AD18" s="220"/>
      <c r="AE18" s="220"/>
      <c r="AF18" s="220" t="s">
        <v>1188</v>
      </c>
      <c r="AG18" s="220"/>
      <c r="AH18" s="220" t="s">
        <v>1138</v>
      </c>
      <c r="AI18" s="220"/>
      <c r="AK18" s="219" t="s">
        <v>1034</v>
      </c>
      <c r="AL18" s="220" t="s">
        <v>975</v>
      </c>
      <c r="AM18" s="220">
        <v>16</v>
      </c>
      <c r="AN18" s="220">
        <v>32</v>
      </c>
      <c r="AO18" s="220">
        <v>300</v>
      </c>
      <c r="AP18" s="220"/>
      <c r="AQ18" s="220"/>
      <c r="AR18" s="220"/>
      <c r="AS18" s="220"/>
      <c r="AT18" s="220"/>
      <c r="AU18" s="220"/>
      <c r="AV18" s="220"/>
      <c r="AW18" s="220"/>
      <c r="AX18" s="220"/>
      <c r="AY18" s="220"/>
      <c r="AZ18" s="220" t="s">
        <v>1130</v>
      </c>
      <c r="BA18" s="220"/>
      <c r="BC18" s="219" t="s">
        <v>1086</v>
      </c>
      <c r="BD18" s="220" t="s">
        <v>554</v>
      </c>
      <c r="BE18" s="220">
        <v>4</v>
      </c>
      <c r="BF18" s="220">
        <v>8</v>
      </c>
      <c r="BG18" s="220">
        <v>200</v>
      </c>
      <c r="BH18" s="220"/>
      <c r="BI18" s="220"/>
      <c r="BJ18" s="220"/>
      <c r="BK18" s="220"/>
      <c r="BL18" s="220"/>
      <c r="BM18" s="220"/>
      <c r="BN18" s="220"/>
      <c r="BO18" s="220"/>
      <c r="BP18" s="220"/>
      <c r="BQ18" s="220"/>
      <c r="BR18" s="220" t="s">
        <v>1131</v>
      </c>
      <c r="BS18" s="220"/>
      <c r="BU18" s="219"/>
      <c r="BV18" s="220"/>
      <c r="BW18" s="220"/>
      <c r="BX18" s="220"/>
      <c r="BY18" s="220"/>
      <c r="BZ18" s="220"/>
      <c r="CA18" s="220"/>
      <c r="CB18" s="220"/>
      <c r="CC18" s="220"/>
      <c r="CD18" s="220"/>
      <c r="CE18" s="220"/>
      <c r="CF18" s="220"/>
      <c r="CG18" s="220"/>
      <c r="CH18" s="220"/>
      <c r="CI18" s="220"/>
      <c r="CJ18" s="220"/>
      <c r="CK18" s="220"/>
    </row>
    <row r="19" spans="1:89" s="206" customFormat="1">
      <c r="A19" s="219" t="s">
        <v>987</v>
      </c>
      <c r="B19" s="220" t="s">
        <v>975</v>
      </c>
      <c r="C19" s="220">
        <v>8</v>
      </c>
      <c r="D19" s="220">
        <v>64</v>
      </c>
      <c r="E19" s="220">
        <v>500</v>
      </c>
      <c r="F19" s="220"/>
      <c r="G19" s="220"/>
      <c r="H19" s="220"/>
      <c r="I19" s="220"/>
      <c r="J19" s="220"/>
      <c r="K19" s="220"/>
      <c r="L19" s="220"/>
      <c r="M19" s="220" t="s">
        <v>1172</v>
      </c>
      <c r="N19" s="220" t="s">
        <v>1182</v>
      </c>
      <c r="O19" s="220"/>
      <c r="P19" s="220" t="s">
        <v>1138</v>
      </c>
      <c r="Q19" s="220"/>
      <c r="S19" s="219" t="s">
        <v>1015</v>
      </c>
      <c r="T19" s="220" t="s">
        <v>975</v>
      </c>
      <c r="U19" s="220">
        <v>4</v>
      </c>
      <c r="V19" s="220">
        <v>16</v>
      </c>
      <c r="W19" s="220">
        <v>300</v>
      </c>
      <c r="X19" s="220"/>
      <c r="Y19" s="220"/>
      <c r="Z19" s="220"/>
      <c r="AA19" s="220"/>
      <c r="AB19" s="220"/>
      <c r="AC19" s="220"/>
      <c r="AD19" s="220"/>
      <c r="AE19" s="220"/>
      <c r="AF19" s="220"/>
      <c r="AG19" s="220"/>
      <c r="AH19" s="220" t="s">
        <v>1130</v>
      </c>
      <c r="AI19" s="220"/>
      <c r="AK19" s="219" t="s">
        <v>1035</v>
      </c>
      <c r="AL19" s="220" t="s">
        <v>975</v>
      </c>
      <c r="AM19" s="220">
        <v>4</v>
      </c>
      <c r="AN19" s="220">
        <v>4</v>
      </c>
      <c r="AO19" s="220">
        <v>100</v>
      </c>
      <c r="AP19" s="220"/>
      <c r="AQ19" s="220"/>
      <c r="AR19" s="220"/>
      <c r="AS19" s="220"/>
      <c r="AT19" s="220"/>
      <c r="AU19" s="220"/>
      <c r="AV19" s="220"/>
      <c r="AW19" s="220"/>
      <c r="AX19" s="220"/>
      <c r="AY19" s="220"/>
      <c r="AZ19" s="220" t="s">
        <v>1130</v>
      </c>
      <c r="BA19" s="220"/>
      <c r="BC19" s="219" t="s">
        <v>1087</v>
      </c>
      <c r="BD19" s="220" t="s">
        <v>554</v>
      </c>
      <c r="BE19" s="220">
        <v>4</v>
      </c>
      <c r="BF19" s="220">
        <v>8</v>
      </c>
      <c r="BG19" s="220">
        <v>200</v>
      </c>
      <c r="BH19" s="220"/>
      <c r="BI19" s="220"/>
      <c r="BJ19" s="220"/>
      <c r="BK19" s="220"/>
      <c r="BL19" s="220"/>
      <c r="BM19" s="220"/>
      <c r="BN19" s="220"/>
      <c r="BO19" s="220"/>
      <c r="BP19" s="220"/>
      <c r="BQ19" s="220"/>
      <c r="BR19" s="220" t="s">
        <v>1131</v>
      </c>
      <c r="BS19" s="220"/>
      <c r="BU19" s="219"/>
      <c r="BV19" s="220"/>
      <c r="BW19" s="220"/>
      <c r="BX19" s="220"/>
      <c r="BY19" s="220"/>
      <c r="BZ19" s="220"/>
      <c r="CA19" s="220"/>
      <c r="CB19" s="220"/>
      <c r="CC19" s="220"/>
      <c r="CD19" s="220"/>
      <c r="CE19" s="220"/>
      <c r="CF19" s="220"/>
      <c r="CG19" s="220"/>
      <c r="CH19" s="220"/>
      <c r="CI19" s="220"/>
      <c r="CJ19" s="220"/>
      <c r="CK19" s="220"/>
    </row>
    <row r="20" spans="1:89" s="206" customFormat="1">
      <c r="A20" s="219" t="s">
        <v>988</v>
      </c>
      <c r="B20" s="220" t="s">
        <v>975</v>
      </c>
      <c r="C20" s="220">
        <v>4</v>
      </c>
      <c r="D20" s="220">
        <v>16</v>
      </c>
      <c r="E20" s="220">
        <v>500</v>
      </c>
      <c r="F20" s="220"/>
      <c r="G20" s="220"/>
      <c r="H20" s="220"/>
      <c r="I20" s="220"/>
      <c r="J20" s="220"/>
      <c r="K20" s="220"/>
      <c r="L20" s="220"/>
      <c r="M20" s="220" t="s">
        <v>1172</v>
      </c>
      <c r="N20" s="220" t="s">
        <v>1181</v>
      </c>
      <c r="O20" s="220"/>
      <c r="P20" s="220" t="s">
        <v>1138</v>
      </c>
      <c r="Q20" s="220"/>
      <c r="S20" s="219" t="s">
        <v>1016</v>
      </c>
      <c r="T20" s="220" t="s">
        <v>975</v>
      </c>
      <c r="U20" s="220">
        <v>4</v>
      </c>
      <c r="V20" s="220">
        <v>16</v>
      </c>
      <c r="W20" s="220">
        <v>300</v>
      </c>
      <c r="X20" s="220"/>
      <c r="Y20" s="220"/>
      <c r="Z20" s="220"/>
      <c r="AA20" s="220"/>
      <c r="AB20" s="220"/>
      <c r="AC20" s="220"/>
      <c r="AD20" s="220"/>
      <c r="AE20" s="220"/>
      <c r="AF20" s="220"/>
      <c r="AG20" s="220"/>
      <c r="AH20" s="220" t="s">
        <v>1130</v>
      </c>
      <c r="AI20" s="220"/>
      <c r="AK20" s="219" t="s">
        <v>1036</v>
      </c>
      <c r="AL20" s="220" t="s">
        <v>975</v>
      </c>
      <c r="AM20" s="220">
        <v>16</v>
      </c>
      <c r="AN20" s="220">
        <v>64</v>
      </c>
      <c r="AO20" s="220">
        <v>300</v>
      </c>
      <c r="AP20" s="220"/>
      <c r="AQ20" s="220"/>
      <c r="AR20" s="220"/>
      <c r="AS20" s="220"/>
      <c r="AT20" s="220"/>
      <c r="AU20" s="220"/>
      <c r="AV20" s="220"/>
      <c r="AW20" s="220"/>
      <c r="AX20" s="220"/>
      <c r="AY20" s="220"/>
      <c r="AZ20" s="220" t="s">
        <v>1130</v>
      </c>
      <c r="BA20" s="220"/>
      <c r="BC20" s="219" t="s">
        <v>1088</v>
      </c>
      <c r="BD20" s="220" t="s">
        <v>554</v>
      </c>
      <c r="BE20" s="220">
        <v>4</v>
      </c>
      <c r="BF20" s="220">
        <v>8</v>
      </c>
      <c r="BG20" s="220">
        <v>200</v>
      </c>
      <c r="BH20" s="220"/>
      <c r="BI20" s="220"/>
      <c r="BJ20" s="220"/>
      <c r="BK20" s="220"/>
      <c r="BL20" s="220"/>
      <c r="BM20" s="220"/>
      <c r="BN20" s="220"/>
      <c r="BO20" s="220"/>
      <c r="BP20" s="220"/>
      <c r="BQ20" s="220"/>
      <c r="BR20" s="220" t="s">
        <v>1131</v>
      </c>
      <c r="BS20" s="220"/>
      <c r="BU20" s="219"/>
      <c r="BV20" s="220"/>
      <c r="BW20" s="220"/>
      <c r="BX20" s="220"/>
      <c r="BY20" s="220"/>
      <c r="BZ20" s="220"/>
      <c r="CA20" s="220"/>
      <c r="CB20" s="220"/>
      <c r="CC20" s="220"/>
      <c r="CD20" s="220"/>
      <c r="CE20" s="220"/>
      <c r="CF20" s="220"/>
      <c r="CG20" s="220"/>
      <c r="CH20" s="220"/>
      <c r="CI20" s="220"/>
      <c r="CJ20" s="220"/>
      <c r="CK20" s="220"/>
    </row>
    <row r="21" spans="1:89" s="206" customFormat="1">
      <c r="A21" s="219" t="s">
        <v>989</v>
      </c>
      <c r="B21" s="220" t="s">
        <v>975</v>
      </c>
      <c r="C21" s="220">
        <v>8</v>
      </c>
      <c r="D21" s="220">
        <v>48</v>
      </c>
      <c r="E21" s="220">
        <v>400</v>
      </c>
      <c r="F21" s="220"/>
      <c r="G21" s="220"/>
      <c r="H21" s="220"/>
      <c r="I21" s="220"/>
      <c r="J21" s="220"/>
      <c r="K21" s="220"/>
      <c r="L21" s="220"/>
      <c r="M21" s="220" t="s">
        <v>1172</v>
      </c>
      <c r="N21" s="220" t="s">
        <v>1180</v>
      </c>
      <c r="O21" s="220"/>
      <c r="P21" s="220" t="s">
        <v>1138</v>
      </c>
      <c r="Q21" s="220"/>
      <c r="S21" s="219" t="s">
        <v>1017</v>
      </c>
      <c r="T21" s="220" t="s">
        <v>975</v>
      </c>
      <c r="U21" s="220">
        <v>4</v>
      </c>
      <c r="V21" s="220">
        <v>16</v>
      </c>
      <c r="W21" s="220">
        <v>300</v>
      </c>
      <c r="X21" s="220"/>
      <c r="Y21" s="220"/>
      <c r="Z21" s="220"/>
      <c r="AA21" s="220"/>
      <c r="AB21" s="220"/>
      <c r="AC21" s="220"/>
      <c r="AD21" s="220"/>
      <c r="AE21" s="220"/>
      <c r="AF21" s="220"/>
      <c r="AG21" s="220"/>
      <c r="AH21" s="220" t="s">
        <v>1130</v>
      </c>
      <c r="AI21" s="220"/>
      <c r="AK21" s="219" t="s">
        <v>1037</v>
      </c>
      <c r="AL21" s="220" t="s">
        <v>975</v>
      </c>
      <c r="AM21" s="220">
        <v>8</v>
      </c>
      <c r="AN21" s="220">
        <v>16</v>
      </c>
      <c r="AO21" s="220">
        <v>200</v>
      </c>
      <c r="AP21" s="220"/>
      <c r="AQ21" s="220"/>
      <c r="AR21" s="220"/>
      <c r="AS21" s="220"/>
      <c r="AT21" s="220"/>
      <c r="AU21" s="220"/>
      <c r="AV21" s="220"/>
      <c r="AW21" s="220"/>
      <c r="AX21" s="220"/>
      <c r="AY21" s="220"/>
      <c r="AZ21" s="220" t="s">
        <v>1130</v>
      </c>
      <c r="BA21" s="220"/>
      <c r="BC21" s="219" t="s">
        <v>1089</v>
      </c>
      <c r="BD21" s="220" t="s">
        <v>554</v>
      </c>
      <c r="BE21" s="220">
        <v>4</v>
      </c>
      <c r="BF21" s="220">
        <v>16</v>
      </c>
      <c r="BG21" s="220">
        <v>500</v>
      </c>
      <c r="BH21" s="220"/>
      <c r="BI21" s="220"/>
      <c r="BJ21" s="220"/>
      <c r="BK21" s="220"/>
      <c r="BL21" s="220"/>
      <c r="BM21" s="220"/>
      <c r="BN21" s="220"/>
      <c r="BO21" s="220"/>
      <c r="BP21" s="220"/>
      <c r="BQ21" s="220"/>
      <c r="BR21" s="220" t="s">
        <v>1131</v>
      </c>
      <c r="BS21" s="220"/>
      <c r="BU21" s="219"/>
      <c r="BV21" s="220"/>
      <c r="BW21" s="220"/>
      <c r="BX21" s="220"/>
      <c r="BY21" s="220"/>
      <c r="BZ21" s="220"/>
      <c r="CA21" s="220"/>
      <c r="CB21" s="220"/>
      <c r="CC21" s="220"/>
      <c r="CD21" s="220"/>
      <c r="CE21" s="220"/>
      <c r="CF21" s="220"/>
      <c r="CG21" s="220"/>
      <c r="CH21" s="220"/>
      <c r="CI21" s="220"/>
      <c r="CJ21" s="220"/>
      <c r="CK21" s="220"/>
    </row>
    <row r="22" spans="1:89" s="206" customFormat="1">
      <c r="A22" s="219" t="s">
        <v>990</v>
      </c>
      <c r="B22" s="220" t="s">
        <v>975</v>
      </c>
      <c r="C22" s="220">
        <v>4</v>
      </c>
      <c r="D22" s="220">
        <v>16</v>
      </c>
      <c r="E22" s="220">
        <v>300</v>
      </c>
      <c r="F22" s="220"/>
      <c r="G22" s="220"/>
      <c r="H22" s="220"/>
      <c r="I22" s="220"/>
      <c r="J22" s="220"/>
      <c r="K22" s="220"/>
      <c r="L22" s="220"/>
      <c r="M22" s="220" t="s">
        <v>1172</v>
      </c>
      <c r="N22" s="220" t="s">
        <v>1184</v>
      </c>
      <c r="O22" s="220"/>
      <c r="P22" s="220" t="s">
        <v>1138</v>
      </c>
      <c r="Q22" s="220"/>
      <c r="S22" s="219" t="s">
        <v>1018</v>
      </c>
      <c r="T22" s="220" t="s">
        <v>975</v>
      </c>
      <c r="U22" s="220">
        <v>4</v>
      </c>
      <c r="V22" s="220">
        <v>16</v>
      </c>
      <c r="W22" s="220">
        <v>300</v>
      </c>
      <c r="X22" s="220"/>
      <c r="Y22" s="220"/>
      <c r="Z22" s="220"/>
      <c r="AA22" s="220"/>
      <c r="AB22" s="220"/>
      <c r="AC22" s="220"/>
      <c r="AD22" s="220"/>
      <c r="AE22" s="220"/>
      <c r="AF22" s="220" t="s">
        <v>1189</v>
      </c>
      <c r="AG22" s="220"/>
      <c r="AH22" s="220" t="s">
        <v>1138</v>
      </c>
      <c r="AI22" s="220"/>
      <c r="AK22" s="219" t="s">
        <v>1038</v>
      </c>
      <c r="AL22" s="220" t="s">
        <v>975</v>
      </c>
      <c r="AM22" s="220">
        <v>8</v>
      </c>
      <c r="AN22" s="220">
        <v>32</v>
      </c>
      <c r="AO22" s="220">
        <v>200</v>
      </c>
      <c r="AP22" s="220"/>
      <c r="AQ22" s="220"/>
      <c r="AR22" s="220"/>
      <c r="AS22" s="220"/>
      <c r="AT22" s="220"/>
      <c r="AU22" s="220"/>
      <c r="AV22" s="220"/>
      <c r="AW22" s="220"/>
      <c r="AX22" s="220"/>
      <c r="AY22" s="220"/>
      <c r="AZ22" s="220" t="s">
        <v>1130</v>
      </c>
      <c r="BA22" s="220"/>
      <c r="BC22" s="219" t="s">
        <v>1090</v>
      </c>
      <c r="BD22" s="220" t="s">
        <v>554</v>
      </c>
      <c r="BE22" s="220">
        <v>4</v>
      </c>
      <c r="BF22" s="220">
        <v>16</v>
      </c>
      <c r="BG22" s="220">
        <v>500</v>
      </c>
      <c r="BH22" s="220"/>
      <c r="BI22" s="220"/>
      <c r="BJ22" s="220"/>
      <c r="BK22" s="220"/>
      <c r="BL22" s="220"/>
      <c r="BM22" s="220"/>
      <c r="BN22" s="220"/>
      <c r="BO22" s="220"/>
      <c r="BP22" s="220"/>
      <c r="BQ22" s="220"/>
      <c r="BR22" s="220" t="s">
        <v>1131</v>
      </c>
      <c r="BS22" s="220"/>
      <c r="BU22" s="219"/>
      <c r="BV22" s="220"/>
      <c r="BW22" s="220"/>
      <c r="BX22" s="220"/>
      <c r="BY22" s="220"/>
      <c r="BZ22" s="220"/>
      <c r="CA22" s="220"/>
      <c r="CB22" s="220"/>
      <c r="CC22" s="220"/>
      <c r="CD22" s="220"/>
      <c r="CE22" s="220"/>
      <c r="CF22" s="220"/>
      <c r="CG22" s="220"/>
      <c r="CH22" s="220"/>
      <c r="CI22" s="220"/>
      <c r="CJ22" s="220"/>
      <c r="CK22" s="220"/>
    </row>
    <row r="23" spans="1:89" s="206" customFormat="1">
      <c r="A23" s="219" t="s">
        <v>991</v>
      </c>
      <c r="B23" s="220" t="s">
        <v>975</v>
      </c>
      <c r="C23" s="220">
        <v>4</v>
      </c>
      <c r="D23" s="220">
        <v>8</v>
      </c>
      <c r="E23" s="220">
        <v>300</v>
      </c>
      <c r="F23" s="220"/>
      <c r="G23" s="220"/>
      <c r="H23" s="220"/>
      <c r="I23" s="220"/>
      <c r="J23" s="220"/>
      <c r="K23" s="220"/>
      <c r="L23" s="220"/>
      <c r="M23" s="220" t="s">
        <v>1172</v>
      </c>
      <c r="N23" s="220" t="s">
        <v>1184</v>
      </c>
      <c r="O23" s="220"/>
      <c r="P23" s="220" t="s">
        <v>1138</v>
      </c>
      <c r="Q23" s="220"/>
      <c r="S23" s="219" t="s">
        <v>1028</v>
      </c>
      <c r="T23" s="220" t="s">
        <v>975</v>
      </c>
      <c r="U23" s="220">
        <v>4</v>
      </c>
      <c r="V23" s="220">
        <v>16</v>
      </c>
      <c r="W23" s="220">
        <v>300</v>
      </c>
      <c r="X23" s="220"/>
      <c r="Y23" s="220"/>
      <c r="Z23" s="220"/>
      <c r="AA23" s="220"/>
      <c r="AB23" s="220"/>
      <c r="AC23" s="220"/>
      <c r="AD23" s="220"/>
      <c r="AE23" s="220"/>
      <c r="AF23" s="220" t="s">
        <v>1188</v>
      </c>
      <c r="AG23" s="220"/>
      <c r="AH23" s="220" t="s">
        <v>1138</v>
      </c>
      <c r="AI23" s="220"/>
      <c r="AK23" s="219" t="s">
        <v>1039</v>
      </c>
      <c r="AL23" s="220" t="s">
        <v>975</v>
      </c>
      <c r="AM23" s="220">
        <v>4</v>
      </c>
      <c r="AN23" s="220">
        <v>8</v>
      </c>
      <c r="AO23" s="220">
        <v>500</v>
      </c>
      <c r="AP23" s="220"/>
      <c r="AQ23" s="220"/>
      <c r="AR23" s="220"/>
      <c r="AS23" s="220"/>
      <c r="AT23" s="220"/>
      <c r="AU23" s="220"/>
      <c r="AV23" s="220"/>
      <c r="AW23" s="220"/>
      <c r="AX23" s="220"/>
      <c r="AY23" s="220"/>
      <c r="AZ23" s="220" t="s">
        <v>1130</v>
      </c>
      <c r="BA23" s="220"/>
      <c r="BC23" s="219" t="s">
        <v>1091</v>
      </c>
      <c r="BD23" s="220" t="s">
        <v>554</v>
      </c>
      <c r="BE23" s="220">
        <v>4</v>
      </c>
      <c r="BF23" s="220">
        <v>16</v>
      </c>
      <c r="BG23" s="220">
        <v>500</v>
      </c>
      <c r="BH23" s="220"/>
      <c r="BI23" s="220"/>
      <c r="BJ23" s="220"/>
      <c r="BK23" s="220"/>
      <c r="BL23" s="220"/>
      <c r="BM23" s="220"/>
      <c r="BN23" s="220"/>
      <c r="BO23" s="220"/>
      <c r="BP23" s="220"/>
      <c r="BQ23" s="220"/>
      <c r="BR23" s="220" t="s">
        <v>1131</v>
      </c>
      <c r="BS23" s="220"/>
      <c r="BU23" s="219"/>
      <c r="BV23" s="220"/>
      <c r="BW23" s="220"/>
      <c r="BX23" s="220"/>
      <c r="BY23" s="220"/>
      <c r="BZ23" s="220"/>
      <c r="CA23" s="220"/>
      <c r="CB23" s="220"/>
      <c r="CC23" s="220"/>
      <c r="CD23" s="220"/>
      <c r="CE23" s="220"/>
      <c r="CF23" s="220"/>
      <c r="CG23" s="220"/>
      <c r="CH23" s="220"/>
      <c r="CI23" s="220"/>
      <c r="CJ23" s="220"/>
      <c r="CK23" s="220"/>
    </row>
    <row r="24" spans="1:89" s="206" customFormat="1" ht="16" customHeight="1">
      <c r="A24" s="219" t="s">
        <v>992</v>
      </c>
      <c r="B24" s="220" t="s">
        <v>975</v>
      </c>
      <c r="C24" s="220">
        <v>12</v>
      </c>
      <c r="D24" s="220">
        <v>32</v>
      </c>
      <c r="E24" s="220">
        <v>500</v>
      </c>
      <c r="F24" s="220"/>
      <c r="G24" s="220"/>
      <c r="H24" s="220"/>
      <c r="I24" s="220"/>
      <c r="J24" s="220"/>
      <c r="K24" s="220"/>
      <c r="L24" s="220"/>
      <c r="M24" s="220" t="s">
        <v>1172</v>
      </c>
      <c r="N24" s="220" t="s">
        <v>1178</v>
      </c>
      <c r="O24" s="220"/>
      <c r="P24" s="220" t="s">
        <v>1138</v>
      </c>
      <c r="Q24" s="220"/>
      <c r="S24" s="219" t="s">
        <v>1019</v>
      </c>
      <c r="T24" s="220" t="s">
        <v>975</v>
      </c>
      <c r="U24" s="220">
        <v>4</v>
      </c>
      <c r="V24" s="220">
        <v>16</v>
      </c>
      <c r="W24" s="220">
        <v>300</v>
      </c>
      <c r="X24" s="220"/>
      <c r="Y24" s="220"/>
      <c r="Z24" s="220"/>
      <c r="AA24" s="220"/>
      <c r="AB24" s="220"/>
      <c r="AC24" s="220"/>
      <c r="AD24" s="220"/>
      <c r="AE24" s="220"/>
      <c r="AF24" s="220" t="s">
        <v>1177</v>
      </c>
      <c r="AG24" s="220"/>
      <c r="AH24" s="220" t="s">
        <v>1138</v>
      </c>
      <c r="AI24" s="220"/>
      <c r="AK24" s="219" t="s">
        <v>1040</v>
      </c>
      <c r="AL24" s="220" t="s">
        <v>975</v>
      </c>
      <c r="AM24" s="220">
        <v>8</v>
      </c>
      <c r="AN24" s="220">
        <v>16</v>
      </c>
      <c r="AO24" s="220">
        <v>200</v>
      </c>
      <c r="AP24" s="220"/>
      <c r="AQ24" s="220"/>
      <c r="AR24" s="220"/>
      <c r="AS24" s="220"/>
      <c r="AT24" s="220"/>
      <c r="AU24" s="220"/>
      <c r="AV24" s="220"/>
      <c r="AW24" s="220"/>
      <c r="AX24" s="220"/>
      <c r="AY24" s="220"/>
      <c r="AZ24" s="220" t="s">
        <v>1130</v>
      </c>
      <c r="BA24" s="220"/>
      <c r="BC24" s="219" t="s">
        <v>1092</v>
      </c>
      <c r="BD24" s="220" t="s">
        <v>554</v>
      </c>
      <c r="BE24" s="220">
        <v>4</v>
      </c>
      <c r="BF24" s="220">
        <v>16</v>
      </c>
      <c r="BG24" s="220">
        <v>500</v>
      </c>
      <c r="BH24" s="220"/>
      <c r="BI24" s="220"/>
      <c r="BJ24" s="220"/>
      <c r="BK24" s="220"/>
      <c r="BL24" s="220"/>
      <c r="BM24" s="220"/>
      <c r="BN24" s="220"/>
      <c r="BO24" s="220"/>
      <c r="BP24" s="220"/>
      <c r="BQ24" s="220"/>
      <c r="BR24" s="220" t="s">
        <v>1131</v>
      </c>
      <c r="BS24" s="220"/>
      <c r="BU24" s="219"/>
      <c r="BV24" s="220"/>
      <c r="BW24" s="220"/>
      <c r="BX24" s="220"/>
      <c r="BY24" s="220"/>
      <c r="BZ24" s="220"/>
      <c r="CA24" s="220"/>
      <c r="CB24" s="220"/>
      <c r="CC24" s="220"/>
      <c r="CD24" s="220"/>
      <c r="CE24" s="220"/>
      <c r="CF24" s="220"/>
      <c r="CG24" s="220"/>
      <c r="CH24" s="220"/>
      <c r="CI24" s="220"/>
      <c r="CJ24" s="220"/>
      <c r="CK24" s="220"/>
    </row>
    <row r="25" spans="1:89" s="206" customFormat="1" ht="16" customHeight="1">
      <c r="A25" s="219" t="s">
        <v>993</v>
      </c>
      <c r="B25" s="220" t="s">
        <v>975</v>
      </c>
      <c r="C25" s="220">
        <v>8</v>
      </c>
      <c r="D25" s="220">
        <v>64</v>
      </c>
      <c r="E25" s="220">
        <v>500</v>
      </c>
      <c r="F25" s="220"/>
      <c r="G25" s="220"/>
      <c r="H25" s="220"/>
      <c r="I25" s="220"/>
      <c r="J25" s="220"/>
      <c r="K25" s="220"/>
      <c r="L25" s="220"/>
      <c r="M25" s="220" t="s">
        <v>1172</v>
      </c>
      <c r="N25" s="220" t="s">
        <v>1182</v>
      </c>
      <c r="O25" s="220"/>
      <c r="P25" s="220" t="s">
        <v>1138</v>
      </c>
      <c r="Q25" s="220"/>
      <c r="S25" s="219" t="s">
        <v>1020</v>
      </c>
      <c r="T25" s="220" t="s">
        <v>975</v>
      </c>
      <c r="U25" s="220">
        <v>4</v>
      </c>
      <c r="V25" s="220">
        <v>16</v>
      </c>
      <c r="W25" s="220">
        <v>300</v>
      </c>
      <c r="X25" s="220"/>
      <c r="Y25" s="220"/>
      <c r="Z25" s="220"/>
      <c r="AA25" s="220"/>
      <c r="AB25" s="220"/>
      <c r="AC25" s="220"/>
      <c r="AD25" s="220"/>
      <c r="AE25" s="220"/>
      <c r="AF25" s="220" t="s">
        <v>1177</v>
      </c>
      <c r="AG25" s="220"/>
      <c r="AH25" s="220" t="s">
        <v>1138</v>
      </c>
      <c r="AI25" s="220"/>
      <c r="AK25" s="219" t="s">
        <v>1041</v>
      </c>
      <c r="AL25" s="220" t="s">
        <v>975</v>
      </c>
      <c r="AM25" s="220">
        <v>8</v>
      </c>
      <c r="AN25" s="220">
        <v>16</v>
      </c>
      <c r="AO25" s="220">
        <v>100</v>
      </c>
      <c r="AP25" s="220"/>
      <c r="AQ25" s="220"/>
      <c r="AR25" s="220"/>
      <c r="AS25" s="220"/>
      <c r="AT25" s="220"/>
      <c r="AU25" s="220"/>
      <c r="AV25" s="220"/>
      <c r="AW25" s="220"/>
      <c r="AX25" s="220" t="s">
        <v>1175</v>
      </c>
      <c r="AY25" s="220"/>
      <c r="AZ25" s="220" t="s">
        <v>1138</v>
      </c>
      <c r="BA25" s="220"/>
      <c r="BC25" s="219" t="s">
        <v>1093</v>
      </c>
      <c r="BD25" s="220" t="s">
        <v>554</v>
      </c>
      <c r="BE25" s="220">
        <v>4</v>
      </c>
      <c r="BF25" s="220">
        <v>16</v>
      </c>
      <c r="BG25" s="220">
        <v>500</v>
      </c>
      <c r="BH25" s="220"/>
      <c r="BI25" s="220"/>
      <c r="BJ25" s="220"/>
      <c r="BK25" s="220"/>
      <c r="BL25" s="220"/>
      <c r="BM25" s="220"/>
      <c r="BN25" s="220"/>
      <c r="BO25" s="220"/>
      <c r="BP25" s="220"/>
      <c r="BQ25" s="220"/>
      <c r="BR25" s="220" t="s">
        <v>1131</v>
      </c>
      <c r="BS25" s="220"/>
      <c r="BU25" s="219"/>
      <c r="BV25" s="220"/>
      <c r="BW25" s="220"/>
      <c r="BX25" s="220"/>
      <c r="BY25" s="220"/>
      <c r="BZ25" s="220"/>
      <c r="CA25" s="220"/>
      <c r="CB25" s="220"/>
      <c r="CC25" s="220"/>
      <c r="CD25" s="220"/>
      <c r="CE25" s="220"/>
      <c r="CF25" s="220"/>
      <c r="CG25" s="220"/>
      <c r="CH25" s="220"/>
      <c r="CI25" s="220"/>
      <c r="CJ25" s="220"/>
      <c r="CK25" s="220"/>
    </row>
    <row r="26" spans="1:89" s="206" customFormat="1">
      <c r="A26" s="219" t="s">
        <v>994</v>
      </c>
      <c r="B26" s="220" t="s">
        <v>975</v>
      </c>
      <c r="C26" s="220">
        <v>12</v>
      </c>
      <c r="D26" s="220">
        <v>48</v>
      </c>
      <c r="E26" s="220">
        <v>500</v>
      </c>
      <c r="F26" s="220"/>
      <c r="G26" s="220"/>
      <c r="H26" s="220"/>
      <c r="I26" s="220"/>
      <c r="J26" s="220"/>
      <c r="K26" s="220"/>
      <c r="L26" s="220"/>
      <c r="M26" s="220" t="s">
        <v>1172</v>
      </c>
      <c r="N26" s="220" t="s">
        <v>1182</v>
      </c>
      <c r="O26" s="220"/>
      <c r="P26" s="220" t="s">
        <v>1138</v>
      </c>
      <c r="Q26" s="220"/>
      <c r="S26" s="219" t="s">
        <v>1021</v>
      </c>
      <c r="T26" s="220" t="s">
        <v>975</v>
      </c>
      <c r="U26" s="220">
        <v>4</v>
      </c>
      <c r="V26" s="220">
        <v>16</v>
      </c>
      <c r="W26" s="220">
        <v>300</v>
      </c>
      <c r="X26" s="220"/>
      <c r="Y26" s="220"/>
      <c r="Z26" s="220"/>
      <c r="AA26" s="220"/>
      <c r="AB26" s="220"/>
      <c r="AC26" s="220"/>
      <c r="AD26" s="220"/>
      <c r="AE26" s="220"/>
      <c r="AF26" s="220" t="s">
        <v>1177</v>
      </c>
      <c r="AG26" s="220"/>
      <c r="AH26" s="220" t="s">
        <v>1138</v>
      </c>
      <c r="AI26" s="220"/>
      <c r="AK26" s="219" t="s">
        <v>1042</v>
      </c>
      <c r="AL26" s="220" t="s">
        <v>975</v>
      </c>
      <c r="AM26" s="220">
        <v>8</v>
      </c>
      <c r="AN26" s="220">
        <v>16</v>
      </c>
      <c r="AO26" s="220">
        <v>200</v>
      </c>
      <c r="AP26" s="220"/>
      <c r="AQ26" s="220"/>
      <c r="AR26" s="220"/>
      <c r="AS26" s="220"/>
      <c r="AT26" s="220"/>
      <c r="AU26" s="220"/>
      <c r="AV26" s="220"/>
      <c r="AW26" s="220"/>
      <c r="AX26" s="220"/>
      <c r="AY26" s="220"/>
      <c r="AZ26" s="220" t="s">
        <v>1130</v>
      </c>
      <c r="BA26" s="220"/>
      <c r="BC26" s="219" t="s">
        <v>1094</v>
      </c>
      <c r="BD26" s="220" t="s">
        <v>554</v>
      </c>
      <c r="BE26" s="220">
        <v>4</v>
      </c>
      <c r="BF26" s="220">
        <v>16</v>
      </c>
      <c r="BG26" s="220">
        <v>500</v>
      </c>
      <c r="BH26" s="220"/>
      <c r="BI26" s="220"/>
      <c r="BJ26" s="220"/>
      <c r="BK26" s="220"/>
      <c r="BL26" s="220"/>
      <c r="BM26" s="220"/>
      <c r="BN26" s="220"/>
      <c r="BO26" s="220"/>
      <c r="BP26" s="220"/>
      <c r="BQ26" s="220"/>
      <c r="BR26" s="220" t="s">
        <v>1131</v>
      </c>
      <c r="BS26" s="220"/>
      <c r="BU26" s="219"/>
      <c r="BV26" s="220"/>
      <c r="BW26" s="220"/>
      <c r="BX26" s="220"/>
      <c r="BY26" s="220"/>
      <c r="BZ26" s="220"/>
      <c r="CA26" s="220"/>
      <c r="CB26" s="220"/>
      <c r="CC26" s="220"/>
      <c r="CD26" s="220"/>
      <c r="CE26" s="220"/>
      <c r="CF26" s="220"/>
      <c r="CG26" s="220"/>
      <c r="CH26" s="220"/>
      <c r="CI26" s="220"/>
      <c r="CJ26" s="220"/>
      <c r="CK26" s="220"/>
    </row>
    <row r="27" spans="1:89" s="206" customFormat="1">
      <c r="A27" s="219" t="s">
        <v>995</v>
      </c>
      <c r="B27" s="220" t="s">
        <v>975</v>
      </c>
      <c r="C27" s="220">
        <v>4</v>
      </c>
      <c r="D27" s="220">
        <v>16</v>
      </c>
      <c r="E27" s="220">
        <v>300</v>
      </c>
      <c r="F27" s="220"/>
      <c r="G27" s="220"/>
      <c r="H27" s="220"/>
      <c r="I27" s="220"/>
      <c r="J27" s="220"/>
      <c r="K27" s="220"/>
      <c r="L27" s="220"/>
      <c r="M27" s="220" t="s">
        <v>1172</v>
      </c>
      <c r="N27" s="220" t="s">
        <v>1187</v>
      </c>
      <c r="O27" s="220"/>
      <c r="P27" s="220" t="s">
        <v>1138</v>
      </c>
      <c r="Q27" s="220"/>
      <c r="S27" s="219" t="s">
        <v>1022</v>
      </c>
      <c r="T27" s="220" t="s">
        <v>975</v>
      </c>
      <c r="U27" s="220">
        <v>4</v>
      </c>
      <c r="V27" s="220">
        <v>16</v>
      </c>
      <c r="W27" s="220">
        <v>300</v>
      </c>
      <c r="X27" s="220"/>
      <c r="Y27" s="220"/>
      <c r="Z27" s="220"/>
      <c r="AA27" s="220"/>
      <c r="AB27" s="220"/>
      <c r="AC27" s="220"/>
      <c r="AD27" s="220"/>
      <c r="AE27" s="220"/>
      <c r="AF27" s="220" t="s">
        <v>1177</v>
      </c>
      <c r="AG27" s="220"/>
      <c r="AH27" s="220" t="s">
        <v>1138</v>
      </c>
      <c r="AI27" s="220"/>
      <c r="AK27" s="219" t="s">
        <v>1043</v>
      </c>
      <c r="AL27" s="220" t="s">
        <v>975</v>
      </c>
      <c r="AM27" s="220">
        <v>8</v>
      </c>
      <c r="AN27" s="220">
        <v>16</v>
      </c>
      <c r="AO27" s="220">
        <v>100</v>
      </c>
      <c r="AP27" s="220"/>
      <c r="AQ27" s="220"/>
      <c r="AR27" s="220"/>
      <c r="AS27" s="220"/>
      <c r="AT27" s="220"/>
      <c r="AU27" s="220"/>
      <c r="AV27" s="220"/>
      <c r="AW27" s="220"/>
      <c r="AX27" s="220" t="s">
        <v>1175</v>
      </c>
      <c r="AY27" s="220"/>
      <c r="AZ27" s="220" t="s">
        <v>1138</v>
      </c>
      <c r="BA27" s="220"/>
      <c r="BC27" s="219" t="s">
        <v>1095</v>
      </c>
      <c r="BD27" s="220" t="s">
        <v>554</v>
      </c>
      <c r="BE27" s="220">
        <v>4</v>
      </c>
      <c r="BF27" s="220">
        <v>16</v>
      </c>
      <c r="BG27" s="220">
        <v>500</v>
      </c>
      <c r="BH27" s="220"/>
      <c r="BI27" s="220"/>
      <c r="BJ27" s="220"/>
      <c r="BK27" s="220"/>
      <c r="BL27" s="220"/>
      <c r="BM27" s="220"/>
      <c r="BN27" s="220"/>
      <c r="BO27" s="220"/>
      <c r="BP27" s="220"/>
      <c r="BQ27" s="220"/>
      <c r="BR27" s="220" t="s">
        <v>1131</v>
      </c>
      <c r="BS27" s="220"/>
      <c r="BU27" s="219"/>
      <c r="BV27" s="220"/>
      <c r="BW27" s="220"/>
      <c r="BX27" s="220"/>
      <c r="BY27" s="220"/>
      <c r="BZ27" s="220"/>
      <c r="CA27" s="220"/>
      <c r="CB27" s="220"/>
      <c r="CC27" s="220"/>
      <c r="CD27" s="220"/>
      <c r="CE27" s="220"/>
      <c r="CF27" s="220"/>
      <c r="CG27" s="220"/>
      <c r="CH27" s="220"/>
      <c r="CI27" s="220"/>
      <c r="CJ27" s="220"/>
      <c r="CK27" s="220"/>
    </row>
    <row r="28" spans="1:89" s="206" customFormat="1">
      <c r="A28" s="219" t="s">
        <v>996</v>
      </c>
      <c r="B28" s="220" t="s">
        <v>975</v>
      </c>
      <c r="C28" s="220">
        <v>4</v>
      </c>
      <c r="D28" s="220">
        <v>32</v>
      </c>
      <c r="E28" s="220">
        <v>500</v>
      </c>
      <c r="F28" s="220"/>
      <c r="G28" s="220"/>
      <c r="H28" s="220"/>
      <c r="I28" s="220"/>
      <c r="J28" s="220"/>
      <c r="K28" s="220"/>
      <c r="L28" s="220"/>
      <c r="M28" s="220" t="s">
        <v>1172</v>
      </c>
      <c r="N28" s="220" t="s">
        <v>1186</v>
      </c>
      <c r="O28" s="220"/>
      <c r="P28" s="220" t="s">
        <v>1138</v>
      </c>
      <c r="Q28" s="220"/>
      <c r="S28" s="219" t="s">
        <v>1023</v>
      </c>
      <c r="T28" s="220" t="s">
        <v>975</v>
      </c>
      <c r="U28" s="220">
        <v>4</v>
      </c>
      <c r="V28" s="220">
        <v>16</v>
      </c>
      <c r="W28" s="220">
        <v>300</v>
      </c>
      <c r="X28" s="220"/>
      <c r="Y28" s="220"/>
      <c r="Z28" s="220"/>
      <c r="AA28" s="220"/>
      <c r="AB28" s="220"/>
      <c r="AC28" s="220"/>
      <c r="AD28" s="220"/>
      <c r="AE28" s="220"/>
      <c r="AF28" s="220" t="s">
        <v>1177</v>
      </c>
      <c r="AG28" s="220"/>
      <c r="AH28" s="220" t="s">
        <v>1138</v>
      </c>
      <c r="AI28" s="220"/>
      <c r="AK28" s="219" t="s">
        <v>1044</v>
      </c>
      <c r="AL28" s="220" t="s">
        <v>975</v>
      </c>
      <c r="AM28" s="220">
        <v>16</v>
      </c>
      <c r="AN28" s="220">
        <v>32</v>
      </c>
      <c r="AO28" s="220">
        <v>1000</v>
      </c>
      <c r="AP28" s="220"/>
      <c r="AQ28" s="220"/>
      <c r="AR28" s="220"/>
      <c r="AS28" s="220"/>
      <c r="AT28" s="220"/>
      <c r="AU28" s="220"/>
      <c r="AV28" s="220"/>
      <c r="AW28" s="220"/>
      <c r="AX28" s="220"/>
      <c r="AY28" s="220"/>
      <c r="AZ28" s="220" t="s">
        <v>1130</v>
      </c>
      <c r="BA28" s="220"/>
      <c r="BC28" s="219" t="s">
        <v>1096</v>
      </c>
      <c r="BD28" s="220" t="s">
        <v>554</v>
      </c>
      <c r="BE28" s="220">
        <v>4</v>
      </c>
      <c r="BF28" s="220">
        <v>16</v>
      </c>
      <c r="BG28" s="220">
        <v>500</v>
      </c>
      <c r="BH28" s="220"/>
      <c r="BI28" s="220"/>
      <c r="BJ28" s="220"/>
      <c r="BK28" s="220"/>
      <c r="BL28" s="220"/>
      <c r="BM28" s="220"/>
      <c r="BN28" s="220"/>
      <c r="BO28" s="220"/>
      <c r="BP28" s="220"/>
      <c r="BQ28" s="220"/>
      <c r="BR28" s="220" t="s">
        <v>1131</v>
      </c>
      <c r="BS28" s="220"/>
      <c r="BU28" s="219"/>
      <c r="BV28" s="220"/>
      <c r="BW28" s="220"/>
      <c r="BX28" s="220"/>
      <c r="BY28" s="220"/>
      <c r="BZ28" s="220"/>
      <c r="CA28" s="220"/>
      <c r="CB28" s="220"/>
      <c r="CC28" s="220"/>
      <c r="CD28" s="220"/>
      <c r="CE28" s="220"/>
      <c r="CF28" s="220"/>
      <c r="CG28" s="220"/>
      <c r="CH28" s="220"/>
      <c r="CI28" s="220"/>
      <c r="CJ28" s="220"/>
      <c r="CK28" s="220"/>
    </row>
    <row r="29" spans="1:89" s="206" customFormat="1">
      <c r="A29" s="219" t="s">
        <v>997</v>
      </c>
      <c r="B29" s="220" t="s">
        <v>975</v>
      </c>
      <c r="C29" s="220">
        <v>4</v>
      </c>
      <c r="D29" s="220">
        <v>8</v>
      </c>
      <c r="E29" s="220">
        <v>400</v>
      </c>
      <c r="F29" s="220"/>
      <c r="G29" s="220"/>
      <c r="H29" s="220"/>
      <c r="I29" s="220"/>
      <c r="J29" s="220"/>
      <c r="K29" s="220"/>
      <c r="L29" s="220"/>
      <c r="M29" s="220" t="s">
        <v>1172</v>
      </c>
      <c r="N29" s="220" t="s">
        <v>1185</v>
      </c>
      <c r="O29" s="220"/>
      <c r="P29" s="220" t="s">
        <v>1138</v>
      </c>
      <c r="Q29" s="220"/>
      <c r="S29" s="219" t="s">
        <v>1024</v>
      </c>
      <c r="T29" s="220" t="s">
        <v>975</v>
      </c>
      <c r="U29" s="220">
        <v>4</v>
      </c>
      <c r="V29" s="220">
        <v>16</v>
      </c>
      <c r="W29" s="220">
        <v>300</v>
      </c>
      <c r="X29" s="220"/>
      <c r="Y29" s="220"/>
      <c r="Z29" s="220"/>
      <c r="AA29" s="220"/>
      <c r="AB29" s="220"/>
      <c r="AC29" s="220"/>
      <c r="AD29" s="220"/>
      <c r="AE29" s="220"/>
      <c r="AF29" s="220" t="s">
        <v>1177</v>
      </c>
      <c r="AG29" s="220"/>
      <c r="AH29" s="220" t="s">
        <v>1138</v>
      </c>
      <c r="AI29" s="220"/>
      <c r="AK29" s="219" t="s">
        <v>1045</v>
      </c>
      <c r="AL29" s="220" t="s">
        <v>554</v>
      </c>
      <c r="AM29" s="220">
        <v>16</v>
      </c>
      <c r="AN29" s="220">
        <v>32</v>
      </c>
      <c r="AO29" s="220">
        <v>300</v>
      </c>
      <c r="AP29" s="220"/>
      <c r="AQ29" s="220"/>
      <c r="AR29" s="220"/>
      <c r="AS29" s="220"/>
      <c r="AT29" s="220"/>
      <c r="AU29" s="220"/>
      <c r="AV29" s="220"/>
      <c r="AW29" s="220"/>
      <c r="AX29" s="220" t="s">
        <v>1176</v>
      </c>
      <c r="AY29" s="220"/>
      <c r="AZ29" s="220" t="s">
        <v>1138</v>
      </c>
      <c r="BA29" s="220"/>
      <c r="BC29" s="219" t="s">
        <v>1097</v>
      </c>
      <c r="BD29" s="220" t="s">
        <v>554</v>
      </c>
      <c r="BE29" s="220">
        <v>4</v>
      </c>
      <c r="BF29" s="220">
        <v>16</v>
      </c>
      <c r="BG29" s="220">
        <v>500</v>
      </c>
      <c r="BH29" s="220"/>
      <c r="BI29" s="220"/>
      <c r="BJ29" s="220"/>
      <c r="BK29" s="220"/>
      <c r="BL29" s="220"/>
      <c r="BM29" s="220"/>
      <c r="BN29" s="220"/>
      <c r="BO29" s="220"/>
      <c r="BP29" s="220"/>
      <c r="BQ29" s="220"/>
      <c r="BR29" s="220" t="s">
        <v>1131</v>
      </c>
      <c r="BS29" s="220"/>
      <c r="BU29" s="219"/>
      <c r="BV29" s="220"/>
      <c r="BW29" s="220"/>
      <c r="BX29" s="220"/>
      <c r="BY29" s="220"/>
      <c r="BZ29" s="220"/>
      <c r="CA29" s="220"/>
      <c r="CB29" s="220"/>
      <c r="CC29" s="220"/>
      <c r="CD29" s="220"/>
      <c r="CE29" s="220"/>
      <c r="CF29" s="220"/>
      <c r="CG29" s="220"/>
      <c r="CH29" s="220"/>
      <c r="CI29" s="220"/>
      <c r="CJ29" s="220"/>
      <c r="CK29" s="220"/>
    </row>
    <row r="30" spans="1:89" s="206" customFormat="1">
      <c r="A30" s="219" t="s">
        <v>998</v>
      </c>
      <c r="B30" s="220" t="s">
        <v>975</v>
      </c>
      <c r="C30" s="220">
        <v>8</v>
      </c>
      <c r="D30" s="220">
        <v>64</v>
      </c>
      <c r="E30" s="220">
        <v>600</v>
      </c>
      <c r="F30" s="220"/>
      <c r="G30" s="220"/>
      <c r="H30" s="220"/>
      <c r="I30" s="220"/>
      <c r="J30" s="220"/>
      <c r="K30" s="220"/>
      <c r="L30" s="220"/>
      <c r="M30" s="220" t="s">
        <v>1172</v>
      </c>
      <c r="N30" s="220"/>
      <c r="O30" s="220"/>
      <c r="P30" s="220" t="s">
        <v>1130</v>
      </c>
      <c r="Q30" s="220"/>
      <c r="S30" s="219" t="s">
        <v>1025</v>
      </c>
      <c r="T30" s="220" t="s">
        <v>975</v>
      </c>
      <c r="U30" s="220">
        <v>4</v>
      </c>
      <c r="V30" s="220">
        <v>16</v>
      </c>
      <c r="W30" s="220">
        <v>300</v>
      </c>
      <c r="X30" s="220"/>
      <c r="Y30" s="220"/>
      <c r="Z30" s="220"/>
      <c r="AA30" s="220"/>
      <c r="AB30" s="220"/>
      <c r="AC30" s="220"/>
      <c r="AD30" s="220"/>
      <c r="AE30" s="220"/>
      <c r="AF30" s="220" t="s">
        <v>1177</v>
      </c>
      <c r="AG30" s="220"/>
      <c r="AH30" s="220" t="s">
        <v>1138</v>
      </c>
      <c r="AI30" s="220"/>
      <c r="AK30" s="219" t="s">
        <v>1046</v>
      </c>
      <c r="AL30" s="220" t="s">
        <v>554</v>
      </c>
      <c r="AM30" s="220">
        <v>16</v>
      </c>
      <c r="AN30" s="220">
        <v>32</v>
      </c>
      <c r="AO30" s="220">
        <v>300</v>
      </c>
      <c r="AP30" s="220"/>
      <c r="AQ30" s="220"/>
      <c r="AR30" s="220"/>
      <c r="AS30" s="220"/>
      <c r="AT30" s="220"/>
      <c r="AU30" s="220"/>
      <c r="AV30" s="220"/>
      <c r="AW30" s="220"/>
      <c r="AX30" s="220" t="s">
        <v>1176</v>
      </c>
      <c r="AY30" s="220"/>
      <c r="AZ30" s="220" t="s">
        <v>1138</v>
      </c>
      <c r="BA30" s="220"/>
      <c r="BC30" s="219" t="s">
        <v>1098</v>
      </c>
      <c r="BD30" s="220" t="s">
        <v>554</v>
      </c>
      <c r="BE30" s="220">
        <v>4</v>
      </c>
      <c r="BF30" s="220">
        <v>16</v>
      </c>
      <c r="BG30" s="220">
        <v>500</v>
      </c>
      <c r="BH30" s="220"/>
      <c r="BI30" s="220"/>
      <c r="BJ30" s="220"/>
      <c r="BK30" s="220"/>
      <c r="BL30" s="220"/>
      <c r="BM30" s="220"/>
      <c r="BN30" s="220"/>
      <c r="BO30" s="220"/>
      <c r="BP30" s="220"/>
      <c r="BQ30" s="220"/>
      <c r="BR30" s="220" t="s">
        <v>1131</v>
      </c>
      <c r="BS30" s="220"/>
      <c r="BU30" s="219"/>
      <c r="BV30" s="220"/>
      <c r="BW30" s="220"/>
      <c r="BX30" s="220"/>
      <c r="BY30" s="220"/>
      <c r="BZ30" s="220"/>
      <c r="CA30" s="220"/>
      <c r="CB30" s="220"/>
      <c r="CC30" s="220"/>
      <c r="CD30" s="220"/>
      <c r="CE30" s="220"/>
      <c r="CF30" s="220"/>
      <c r="CG30" s="220"/>
      <c r="CH30" s="220"/>
      <c r="CI30" s="220"/>
      <c r="CJ30" s="220"/>
      <c r="CK30" s="220"/>
    </row>
    <row r="31" spans="1:89" s="206" customFormat="1">
      <c r="A31" s="219" t="s">
        <v>999</v>
      </c>
      <c r="B31" s="220" t="s">
        <v>975</v>
      </c>
      <c r="C31" s="220">
        <v>8</v>
      </c>
      <c r="D31" s="220">
        <v>64</v>
      </c>
      <c r="E31" s="220">
        <v>600</v>
      </c>
      <c r="F31" s="220"/>
      <c r="G31" s="220"/>
      <c r="H31" s="220"/>
      <c r="I31" s="220"/>
      <c r="J31" s="220"/>
      <c r="K31" s="220"/>
      <c r="L31" s="220"/>
      <c r="M31" s="220" t="s">
        <v>1172</v>
      </c>
      <c r="N31" s="220"/>
      <c r="O31" s="220"/>
      <c r="P31" s="220" t="s">
        <v>1130</v>
      </c>
      <c r="Q31" s="220"/>
      <c r="S31" s="219" t="s">
        <v>1026</v>
      </c>
      <c r="T31" s="220" t="s">
        <v>975</v>
      </c>
      <c r="U31" s="220">
        <v>4</v>
      </c>
      <c r="V31" s="220">
        <v>16</v>
      </c>
      <c r="W31" s="220">
        <v>300</v>
      </c>
      <c r="X31" s="220"/>
      <c r="Y31" s="220"/>
      <c r="Z31" s="220"/>
      <c r="AA31" s="220"/>
      <c r="AB31" s="220"/>
      <c r="AC31" s="220"/>
      <c r="AD31" s="220"/>
      <c r="AE31" s="220"/>
      <c r="AF31" s="220" t="s">
        <v>1177</v>
      </c>
      <c r="AG31" s="220"/>
      <c r="AH31" s="220" t="s">
        <v>1138</v>
      </c>
      <c r="AI31" s="220"/>
      <c r="AK31" s="219" t="s">
        <v>1047</v>
      </c>
      <c r="AL31" s="220" t="s">
        <v>554</v>
      </c>
      <c r="AM31" s="220">
        <v>8</v>
      </c>
      <c r="AN31" s="220">
        <v>32</v>
      </c>
      <c r="AO31" s="220">
        <v>100</v>
      </c>
      <c r="AP31" s="220"/>
      <c r="AQ31" s="220"/>
      <c r="AR31" s="220"/>
      <c r="AS31" s="220"/>
      <c r="AT31" s="220"/>
      <c r="AU31" s="220"/>
      <c r="AV31" s="220"/>
      <c r="AW31" s="220"/>
      <c r="AX31" s="220"/>
      <c r="AY31" s="220"/>
      <c r="AZ31" s="220" t="s">
        <v>1130</v>
      </c>
      <c r="BA31" s="220"/>
      <c r="BC31" s="219" t="s">
        <v>1099</v>
      </c>
      <c r="BD31" s="220" t="s">
        <v>554</v>
      </c>
      <c r="BE31" s="220">
        <v>4</v>
      </c>
      <c r="BF31" s="220">
        <v>16</v>
      </c>
      <c r="BG31" s="220">
        <v>500</v>
      </c>
      <c r="BH31" s="220"/>
      <c r="BI31" s="220"/>
      <c r="BJ31" s="220"/>
      <c r="BK31" s="220"/>
      <c r="BL31" s="220"/>
      <c r="BM31" s="220"/>
      <c r="BN31" s="220"/>
      <c r="BO31" s="220"/>
      <c r="BP31" s="220"/>
      <c r="BQ31" s="220"/>
      <c r="BR31" s="220" t="s">
        <v>1131</v>
      </c>
      <c r="BS31" s="220"/>
      <c r="BU31" s="219"/>
      <c r="BV31" s="220"/>
      <c r="BW31" s="220"/>
      <c r="BX31" s="220"/>
      <c r="BY31" s="220"/>
      <c r="BZ31" s="220"/>
      <c r="CA31" s="220"/>
      <c r="CB31" s="220"/>
      <c r="CC31" s="220"/>
      <c r="CD31" s="220"/>
      <c r="CE31" s="220"/>
      <c r="CF31" s="220"/>
      <c r="CG31" s="220"/>
      <c r="CH31" s="220"/>
      <c r="CI31" s="220"/>
      <c r="CJ31" s="220"/>
      <c r="CK31" s="220"/>
    </row>
    <row r="32" spans="1:89" s="206" customFormat="1">
      <c r="A32" s="219" t="s">
        <v>1000</v>
      </c>
      <c r="B32" s="220" t="s">
        <v>975</v>
      </c>
      <c r="C32" s="220">
        <v>4</v>
      </c>
      <c r="D32" s="220">
        <v>16</v>
      </c>
      <c r="E32" s="220">
        <v>200</v>
      </c>
      <c r="F32" s="220"/>
      <c r="G32" s="220"/>
      <c r="H32" s="220"/>
      <c r="I32" s="220"/>
      <c r="J32" s="220"/>
      <c r="K32" s="220"/>
      <c r="L32" s="220"/>
      <c r="M32" s="220" t="s">
        <v>1172</v>
      </c>
      <c r="N32" s="220" t="s">
        <v>1183</v>
      </c>
      <c r="O32" s="220"/>
      <c r="P32" s="220" t="s">
        <v>1138</v>
      </c>
      <c r="Q32" s="220"/>
      <c r="S32" s="219"/>
      <c r="T32" s="220"/>
      <c r="U32" s="220"/>
      <c r="V32" s="220"/>
      <c r="W32" s="220"/>
      <c r="X32" s="220"/>
      <c r="Y32" s="220"/>
      <c r="Z32" s="220"/>
      <c r="AA32" s="220"/>
      <c r="AB32" s="220"/>
      <c r="AC32" s="220"/>
      <c r="AD32" s="220"/>
      <c r="AE32" s="220"/>
      <c r="AF32" s="220"/>
      <c r="AG32" s="220"/>
      <c r="AH32" s="220"/>
      <c r="AI32" s="220"/>
      <c r="AK32" s="219" t="s">
        <v>1048</v>
      </c>
      <c r="AL32" s="220" t="s">
        <v>554</v>
      </c>
      <c r="AM32" s="220">
        <v>16</v>
      </c>
      <c r="AN32" s="220">
        <v>32</v>
      </c>
      <c r="AO32" s="220">
        <v>1000</v>
      </c>
      <c r="AP32" s="220"/>
      <c r="AQ32" s="220"/>
      <c r="AR32" s="220"/>
      <c r="AS32" s="220"/>
      <c r="AT32" s="220"/>
      <c r="AU32" s="220"/>
      <c r="AV32" s="220"/>
      <c r="AW32" s="220"/>
      <c r="AX32" s="220"/>
      <c r="AY32" s="220"/>
      <c r="AZ32" s="220" t="s">
        <v>1130</v>
      </c>
      <c r="BA32" s="220"/>
      <c r="BC32" s="219" t="s">
        <v>1100</v>
      </c>
      <c r="BD32" s="220" t="s">
        <v>554</v>
      </c>
      <c r="BE32" s="220">
        <v>4</v>
      </c>
      <c r="BF32" s="220">
        <v>16</v>
      </c>
      <c r="BG32" s="220">
        <v>500</v>
      </c>
      <c r="BH32" s="220"/>
      <c r="BI32" s="220"/>
      <c r="BJ32" s="220"/>
      <c r="BK32" s="220"/>
      <c r="BL32" s="220"/>
      <c r="BM32" s="220"/>
      <c r="BN32" s="220"/>
      <c r="BO32" s="220"/>
      <c r="BP32" s="220"/>
      <c r="BQ32" s="220"/>
      <c r="BR32" s="220" t="s">
        <v>1131</v>
      </c>
      <c r="BS32" s="220"/>
      <c r="BU32" s="219"/>
      <c r="BV32" s="220"/>
      <c r="BW32" s="220"/>
      <c r="BX32" s="220"/>
      <c r="BY32" s="220"/>
      <c r="BZ32" s="220"/>
      <c r="CA32" s="220"/>
      <c r="CB32" s="220"/>
      <c r="CC32" s="220"/>
      <c r="CD32" s="220"/>
      <c r="CE32" s="220"/>
      <c r="CF32" s="220"/>
      <c r="CG32" s="220"/>
      <c r="CH32" s="220"/>
      <c r="CI32" s="220"/>
      <c r="CJ32" s="220"/>
      <c r="CK32" s="220"/>
    </row>
    <row r="33" spans="1:89" s="206" customFormat="1">
      <c r="A33" s="219"/>
      <c r="B33" s="220"/>
      <c r="C33" s="220"/>
      <c r="D33" s="220"/>
      <c r="E33" s="220"/>
      <c r="F33" s="220"/>
      <c r="G33" s="220"/>
      <c r="H33" s="220"/>
      <c r="I33" s="220"/>
      <c r="J33" s="220"/>
      <c r="K33" s="220"/>
      <c r="L33" s="220"/>
      <c r="M33" s="220"/>
      <c r="N33" s="220"/>
      <c r="O33" s="220"/>
      <c r="P33" s="220"/>
      <c r="Q33" s="220"/>
      <c r="S33" s="219"/>
      <c r="T33" s="220"/>
      <c r="U33" s="220"/>
      <c r="V33" s="220"/>
      <c r="W33" s="220"/>
      <c r="X33" s="220"/>
      <c r="Y33" s="220"/>
      <c r="Z33" s="220"/>
      <c r="AA33" s="220"/>
      <c r="AB33" s="220"/>
      <c r="AC33" s="220"/>
      <c r="AD33" s="220"/>
      <c r="AE33" s="220"/>
      <c r="AF33" s="220"/>
      <c r="AG33" s="220"/>
      <c r="AH33" s="220"/>
      <c r="AI33" s="220"/>
      <c r="AK33" s="219" t="s">
        <v>1049</v>
      </c>
      <c r="AL33" s="220" t="s">
        <v>554</v>
      </c>
      <c r="AM33" s="220">
        <v>16</v>
      </c>
      <c r="AN33" s="220">
        <v>32</v>
      </c>
      <c r="AO33" s="220">
        <v>300</v>
      </c>
      <c r="AP33" s="220"/>
      <c r="AQ33" s="220"/>
      <c r="AR33" s="220"/>
      <c r="AS33" s="220"/>
      <c r="AT33" s="220"/>
      <c r="AU33" s="220"/>
      <c r="AV33" s="220"/>
      <c r="AW33" s="220"/>
      <c r="AX33" s="220" t="s">
        <v>1176</v>
      </c>
      <c r="AY33" s="220"/>
      <c r="AZ33" s="220" t="s">
        <v>1138</v>
      </c>
      <c r="BA33" s="220"/>
      <c r="BC33" s="219" t="s">
        <v>1101</v>
      </c>
      <c r="BD33" s="220" t="s">
        <v>554</v>
      </c>
      <c r="BE33" s="220">
        <v>4</v>
      </c>
      <c r="BF33" s="220">
        <v>16</v>
      </c>
      <c r="BG33" s="220">
        <v>500</v>
      </c>
      <c r="BH33" s="220"/>
      <c r="BI33" s="220"/>
      <c r="BJ33" s="220"/>
      <c r="BK33" s="220"/>
      <c r="BL33" s="220"/>
      <c r="BM33" s="220"/>
      <c r="BN33" s="220"/>
      <c r="BO33" s="220"/>
      <c r="BP33" s="220"/>
      <c r="BQ33" s="220"/>
      <c r="BR33" s="220" t="s">
        <v>1131</v>
      </c>
      <c r="BS33" s="220"/>
      <c r="BU33" s="219"/>
      <c r="BV33" s="220"/>
      <c r="BW33" s="220"/>
      <c r="BX33" s="220"/>
      <c r="BY33" s="220"/>
      <c r="BZ33" s="220"/>
      <c r="CA33" s="220"/>
      <c r="CB33" s="220"/>
      <c r="CC33" s="220"/>
      <c r="CD33" s="220"/>
      <c r="CE33" s="220"/>
      <c r="CF33" s="220"/>
      <c r="CG33" s="220"/>
      <c r="CH33" s="220"/>
      <c r="CI33" s="220"/>
      <c r="CJ33" s="220"/>
      <c r="CK33" s="220"/>
    </row>
    <row r="34" spans="1:89" s="206" customFormat="1" ht="16" customHeight="1">
      <c r="A34" s="219"/>
      <c r="B34" s="220"/>
      <c r="C34" s="220"/>
      <c r="D34" s="220"/>
      <c r="E34" s="220"/>
      <c r="F34" s="220"/>
      <c r="G34" s="220"/>
      <c r="H34" s="220"/>
      <c r="I34" s="220"/>
      <c r="J34" s="220"/>
      <c r="K34" s="220"/>
      <c r="L34" s="220"/>
      <c r="M34" s="220"/>
      <c r="N34" s="220"/>
      <c r="O34" s="220"/>
      <c r="P34" s="220"/>
      <c r="Q34" s="220"/>
      <c r="S34" s="219"/>
      <c r="T34" s="220"/>
      <c r="U34" s="220"/>
      <c r="V34" s="220"/>
      <c r="W34" s="220"/>
      <c r="X34" s="220"/>
      <c r="Y34" s="220"/>
      <c r="Z34" s="220"/>
      <c r="AA34" s="220"/>
      <c r="AB34" s="220"/>
      <c r="AC34" s="220"/>
      <c r="AD34" s="220"/>
      <c r="AE34" s="220"/>
      <c r="AF34" s="220"/>
      <c r="AG34" s="220"/>
      <c r="AH34" s="220"/>
      <c r="AI34" s="220"/>
      <c r="AK34" s="219" t="s">
        <v>1050</v>
      </c>
      <c r="AL34" s="220" t="s">
        <v>554</v>
      </c>
      <c r="AM34" s="220">
        <v>16</v>
      </c>
      <c r="AN34" s="220">
        <v>32</v>
      </c>
      <c r="AO34" s="220">
        <v>300</v>
      </c>
      <c r="AP34" s="220"/>
      <c r="AQ34" s="220"/>
      <c r="AR34" s="220"/>
      <c r="AS34" s="220"/>
      <c r="AT34" s="220"/>
      <c r="AU34" s="220"/>
      <c r="AV34" s="220"/>
      <c r="AW34" s="220"/>
      <c r="AX34" s="220"/>
      <c r="AY34" s="220"/>
      <c r="AZ34" s="220" t="s">
        <v>1130</v>
      </c>
      <c r="BA34" s="220"/>
      <c r="BC34" s="219" t="s">
        <v>1102</v>
      </c>
      <c r="BD34" s="220" t="s">
        <v>554</v>
      </c>
      <c r="BE34" s="220">
        <v>4</v>
      </c>
      <c r="BF34" s="220">
        <v>16</v>
      </c>
      <c r="BG34" s="220">
        <v>500</v>
      </c>
      <c r="BH34" s="220"/>
      <c r="BI34" s="220"/>
      <c r="BJ34" s="220"/>
      <c r="BK34" s="220"/>
      <c r="BL34" s="220"/>
      <c r="BM34" s="220"/>
      <c r="BN34" s="220"/>
      <c r="BO34" s="220"/>
      <c r="BP34" s="220"/>
      <c r="BQ34" s="220"/>
      <c r="BR34" s="220" t="s">
        <v>1131</v>
      </c>
      <c r="BS34" s="220"/>
      <c r="BU34" s="219"/>
      <c r="BV34" s="220"/>
      <c r="BW34" s="220"/>
      <c r="BX34" s="220"/>
      <c r="BY34" s="220"/>
      <c r="BZ34" s="220"/>
      <c r="CA34" s="220"/>
      <c r="CB34" s="220"/>
      <c r="CC34" s="220"/>
      <c r="CD34" s="220"/>
      <c r="CE34" s="220"/>
      <c r="CF34" s="220"/>
      <c r="CG34" s="220"/>
      <c r="CH34" s="220"/>
      <c r="CI34" s="220"/>
      <c r="CJ34" s="220"/>
      <c r="CK34" s="220"/>
    </row>
    <row r="35" spans="1:89" s="206" customFormat="1">
      <c r="A35" s="219"/>
      <c r="B35" s="220"/>
      <c r="C35" s="220"/>
      <c r="D35" s="220"/>
      <c r="E35" s="220"/>
      <c r="F35" s="220"/>
      <c r="G35" s="220"/>
      <c r="H35" s="220"/>
      <c r="I35" s="220"/>
      <c r="J35" s="220"/>
      <c r="K35" s="220"/>
      <c r="L35" s="220"/>
      <c r="M35" s="220"/>
      <c r="N35" s="220"/>
      <c r="O35" s="220"/>
      <c r="P35" s="220"/>
      <c r="Q35" s="220"/>
      <c r="S35" s="219"/>
      <c r="T35" s="220"/>
      <c r="U35" s="220"/>
      <c r="V35" s="220"/>
      <c r="W35" s="220"/>
      <c r="X35" s="220"/>
      <c r="Y35" s="220"/>
      <c r="Z35" s="220"/>
      <c r="AA35" s="220"/>
      <c r="AB35" s="220"/>
      <c r="AC35" s="220"/>
      <c r="AD35" s="220"/>
      <c r="AE35" s="220"/>
      <c r="AF35" s="220"/>
      <c r="AG35" s="220"/>
      <c r="AH35" s="220"/>
      <c r="AI35" s="220"/>
      <c r="AK35" s="219" t="s">
        <v>1051</v>
      </c>
      <c r="AL35" s="220" t="s">
        <v>554</v>
      </c>
      <c r="AM35" s="220">
        <v>16</v>
      </c>
      <c r="AN35" s="220">
        <v>32</v>
      </c>
      <c r="AO35" s="220">
        <v>300</v>
      </c>
      <c r="AP35" s="220"/>
      <c r="AQ35" s="220"/>
      <c r="AR35" s="220"/>
      <c r="AS35" s="220"/>
      <c r="AT35" s="220"/>
      <c r="AU35" s="220"/>
      <c r="AV35" s="220"/>
      <c r="AW35" s="220"/>
      <c r="AX35" s="220" t="s">
        <v>1176</v>
      </c>
      <c r="AY35" s="220"/>
      <c r="AZ35" s="220" t="s">
        <v>1138</v>
      </c>
      <c r="BA35" s="220"/>
      <c r="BC35" s="219" t="s">
        <v>1103</v>
      </c>
      <c r="BD35" s="220" t="s">
        <v>554</v>
      </c>
      <c r="BE35" s="220">
        <v>4</v>
      </c>
      <c r="BF35" s="220">
        <v>16</v>
      </c>
      <c r="BG35" s="220">
        <v>500</v>
      </c>
      <c r="BH35" s="220"/>
      <c r="BI35" s="220"/>
      <c r="BJ35" s="220"/>
      <c r="BK35" s="220"/>
      <c r="BL35" s="220"/>
      <c r="BM35" s="220"/>
      <c r="BN35" s="220"/>
      <c r="BO35" s="220"/>
      <c r="BP35" s="220"/>
      <c r="BQ35" s="220"/>
      <c r="BR35" s="220" t="s">
        <v>1131</v>
      </c>
      <c r="BS35" s="220"/>
      <c r="BU35" s="219"/>
      <c r="BV35" s="220"/>
      <c r="BW35" s="220"/>
      <c r="BX35" s="220"/>
      <c r="BY35" s="220"/>
      <c r="BZ35" s="220"/>
      <c r="CA35" s="220"/>
      <c r="CB35" s="220"/>
      <c r="CC35" s="220"/>
      <c r="CD35" s="220"/>
      <c r="CE35" s="220"/>
      <c r="CF35" s="220"/>
      <c r="CG35" s="220"/>
      <c r="CH35" s="220"/>
      <c r="CI35" s="220"/>
      <c r="CJ35" s="220"/>
      <c r="CK35" s="220"/>
    </row>
    <row r="36" spans="1:89" s="206" customFormat="1" ht="16" customHeight="1">
      <c r="A36" s="219"/>
      <c r="B36" s="220"/>
      <c r="C36" s="220"/>
      <c r="D36" s="220"/>
      <c r="E36" s="220"/>
      <c r="F36" s="220"/>
      <c r="G36" s="220"/>
      <c r="H36" s="220"/>
      <c r="I36" s="220"/>
      <c r="J36" s="220"/>
      <c r="K36" s="220"/>
      <c r="L36" s="220"/>
      <c r="M36" s="220"/>
      <c r="N36" s="220"/>
      <c r="O36" s="220"/>
      <c r="P36" s="220"/>
      <c r="Q36" s="220"/>
      <c r="S36" s="219"/>
      <c r="T36" s="220"/>
      <c r="U36" s="220"/>
      <c r="V36" s="220"/>
      <c r="W36" s="220"/>
      <c r="X36" s="220"/>
      <c r="Y36" s="220"/>
      <c r="Z36" s="220"/>
      <c r="AA36" s="220"/>
      <c r="AB36" s="220"/>
      <c r="AC36" s="220"/>
      <c r="AD36" s="220"/>
      <c r="AE36" s="220"/>
      <c r="AF36" s="220"/>
      <c r="AG36" s="220"/>
      <c r="AH36" s="220"/>
      <c r="AI36" s="220"/>
      <c r="AK36" s="219" t="s">
        <v>1052</v>
      </c>
      <c r="AL36" s="220" t="s">
        <v>554</v>
      </c>
      <c r="AM36" s="220">
        <v>4</v>
      </c>
      <c r="AN36" s="220">
        <v>8</v>
      </c>
      <c r="AO36" s="220">
        <v>100</v>
      </c>
      <c r="AP36" s="220"/>
      <c r="AQ36" s="220"/>
      <c r="AR36" s="220"/>
      <c r="AS36" s="220"/>
      <c r="AT36" s="220"/>
      <c r="AU36" s="220"/>
      <c r="AV36" s="220"/>
      <c r="AW36" s="220"/>
      <c r="AX36" s="220" t="s">
        <v>1174</v>
      </c>
      <c r="AY36" s="220"/>
      <c r="AZ36" s="220" t="s">
        <v>1138</v>
      </c>
      <c r="BA36" s="220"/>
      <c r="BC36" s="219" t="s">
        <v>1104</v>
      </c>
      <c r="BD36" s="220" t="s">
        <v>554</v>
      </c>
      <c r="BE36" s="220">
        <v>4</v>
      </c>
      <c r="BF36" s="220">
        <v>16</v>
      </c>
      <c r="BG36" s="220">
        <v>500</v>
      </c>
      <c r="BH36" s="220"/>
      <c r="BI36" s="220"/>
      <c r="BJ36" s="220"/>
      <c r="BK36" s="220"/>
      <c r="BL36" s="220"/>
      <c r="BM36" s="220"/>
      <c r="BN36" s="220"/>
      <c r="BO36" s="220"/>
      <c r="BP36" s="220"/>
      <c r="BQ36" s="220"/>
      <c r="BR36" s="220" t="s">
        <v>1131</v>
      </c>
      <c r="BS36" s="220"/>
      <c r="BU36" s="219"/>
      <c r="BV36" s="220"/>
      <c r="BW36" s="220"/>
      <c r="BX36" s="220"/>
      <c r="BY36" s="220"/>
      <c r="BZ36" s="220"/>
      <c r="CA36" s="220"/>
      <c r="CB36" s="220"/>
      <c r="CC36" s="220"/>
      <c r="CD36" s="220"/>
      <c r="CE36" s="220"/>
      <c r="CF36" s="220"/>
      <c r="CG36" s="220"/>
      <c r="CH36" s="220"/>
      <c r="CI36" s="220"/>
      <c r="CJ36" s="220"/>
      <c r="CK36" s="220"/>
    </row>
    <row r="37" spans="1:89" s="206" customFormat="1">
      <c r="A37" s="219"/>
      <c r="B37" s="220"/>
      <c r="C37" s="220"/>
      <c r="D37" s="220"/>
      <c r="E37" s="220"/>
      <c r="F37" s="220"/>
      <c r="G37" s="220"/>
      <c r="H37" s="220"/>
      <c r="I37" s="220"/>
      <c r="J37" s="220"/>
      <c r="K37" s="220"/>
      <c r="L37" s="220"/>
      <c r="M37" s="220"/>
      <c r="N37" s="220"/>
      <c r="O37" s="220"/>
      <c r="P37" s="220"/>
      <c r="Q37" s="220"/>
      <c r="S37" s="219"/>
      <c r="T37" s="220"/>
      <c r="U37" s="220"/>
      <c r="V37" s="220"/>
      <c r="W37" s="220"/>
      <c r="X37" s="220"/>
      <c r="Y37" s="220"/>
      <c r="Z37" s="220"/>
      <c r="AA37" s="220"/>
      <c r="AB37" s="220"/>
      <c r="AC37" s="220"/>
      <c r="AD37" s="220"/>
      <c r="AE37" s="220"/>
      <c r="AF37" s="220"/>
      <c r="AG37" s="220"/>
      <c r="AH37" s="220"/>
      <c r="AI37" s="220"/>
      <c r="AK37" s="219" t="s">
        <v>1053</v>
      </c>
      <c r="AL37" s="220" t="s">
        <v>554</v>
      </c>
      <c r="AM37" s="220">
        <v>4</v>
      </c>
      <c r="AN37" s="220">
        <v>4</v>
      </c>
      <c r="AO37" s="220">
        <v>100</v>
      </c>
      <c r="AP37" s="220"/>
      <c r="AQ37" s="220"/>
      <c r="AR37" s="220"/>
      <c r="AS37" s="220"/>
      <c r="AT37" s="220"/>
      <c r="AU37" s="220"/>
      <c r="AV37" s="220"/>
      <c r="AW37" s="220"/>
      <c r="AX37" s="220" t="s">
        <v>1173</v>
      </c>
      <c r="AY37" s="220"/>
      <c r="AZ37" s="220" t="s">
        <v>1138</v>
      </c>
      <c r="BA37" s="220"/>
      <c r="BC37" s="219" t="s">
        <v>1105</v>
      </c>
      <c r="BD37" s="220" t="s">
        <v>554</v>
      </c>
      <c r="BE37" s="220">
        <v>8</v>
      </c>
      <c r="BF37" s="220">
        <v>32</v>
      </c>
      <c r="BG37" s="220">
        <v>500</v>
      </c>
      <c r="BH37" s="220"/>
      <c r="BI37" s="220"/>
      <c r="BJ37" s="220"/>
      <c r="BK37" s="220"/>
      <c r="BL37" s="220"/>
      <c r="BM37" s="220"/>
      <c r="BN37" s="220"/>
      <c r="BO37" s="220"/>
      <c r="BP37" s="220"/>
      <c r="BQ37" s="220"/>
      <c r="BR37" s="220" t="s">
        <v>1131</v>
      </c>
      <c r="BS37" s="220"/>
      <c r="BU37" s="219"/>
      <c r="BV37" s="220"/>
      <c r="BW37" s="220"/>
      <c r="BX37" s="220"/>
      <c r="BY37" s="220"/>
      <c r="BZ37" s="220"/>
      <c r="CA37" s="220"/>
      <c r="CB37" s="220"/>
      <c r="CC37" s="220"/>
      <c r="CD37" s="220"/>
      <c r="CE37" s="220"/>
      <c r="CF37" s="220"/>
      <c r="CG37" s="220"/>
      <c r="CH37" s="220"/>
      <c r="CI37" s="220"/>
      <c r="CJ37" s="220"/>
      <c r="CK37" s="220"/>
    </row>
    <row r="38" spans="1:89" s="206" customFormat="1">
      <c r="A38" s="219"/>
      <c r="B38" s="220"/>
      <c r="C38" s="220"/>
      <c r="D38" s="220"/>
      <c r="E38" s="220"/>
      <c r="F38" s="220"/>
      <c r="G38" s="220"/>
      <c r="H38" s="220"/>
      <c r="I38" s="220"/>
      <c r="J38" s="220"/>
      <c r="K38" s="220"/>
      <c r="L38" s="220"/>
      <c r="M38" s="220"/>
      <c r="N38" s="220"/>
      <c r="O38" s="220"/>
      <c r="P38" s="220"/>
      <c r="Q38" s="220"/>
      <c r="S38" s="219"/>
      <c r="T38" s="220"/>
      <c r="U38" s="220"/>
      <c r="V38" s="220"/>
      <c r="W38" s="220"/>
      <c r="X38" s="220"/>
      <c r="Y38" s="220"/>
      <c r="Z38" s="220"/>
      <c r="AA38" s="220"/>
      <c r="AB38" s="220"/>
      <c r="AC38" s="220"/>
      <c r="AD38" s="220"/>
      <c r="AE38" s="220"/>
      <c r="AF38" s="220"/>
      <c r="AG38" s="220"/>
      <c r="AH38" s="220"/>
      <c r="AI38" s="220"/>
      <c r="AK38" s="219" t="s">
        <v>1054</v>
      </c>
      <c r="AL38" s="220" t="s">
        <v>554</v>
      </c>
      <c r="AM38" s="220">
        <v>8</v>
      </c>
      <c r="AN38" s="220">
        <v>16</v>
      </c>
      <c r="AO38" s="220">
        <v>200</v>
      </c>
      <c r="AP38" s="220"/>
      <c r="AQ38" s="220"/>
      <c r="AR38" s="220"/>
      <c r="AS38" s="220"/>
      <c r="AT38" s="220"/>
      <c r="AU38" s="220"/>
      <c r="AV38" s="220"/>
      <c r="AW38" s="220"/>
      <c r="AX38" s="220"/>
      <c r="AY38" s="220"/>
      <c r="AZ38" s="220" t="s">
        <v>1130</v>
      </c>
      <c r="BA38" s="220"/>
      <c r="BC38" s="219" t="s">
        <v>1106</v>
      </c>
      <c r="BD38" s="220" t="s">
        <v>554</v>
      </c>
      <c r="BE38" s="220">
        <v>8</v>
      </c>
      <c r="BF38" s="220">
        <v>32</v>
      </c>
      <c r="BG38" s="220">
        <v>500</v>
      </c>
      <c r="BH38" s="220"/>
      <c r="BI38" s="220"/>
      <c r="BJ38" s="220"/>
      <c r="BK38" s="220"/>
      <c r="BL38" s="220"/>
      <c r="BM38" s="220"/>
      <c r="BN38" s="220"/>
      <c r="BO38" s="220"/>
      <c r="BP38" s="220"/>
      <c r="BQ38" s="220"/>
      <c r="BR38" s="220" t="s">
        <v>1131</v>
      </c>
      <c r="BS38" s="220"/>
      <c r="BU38" s="219"/>
      <c r="BV38" s="220"/>
      <c r="BW38" s="220"/>
      <c r="BX38" s="220"/>
      <c r="BY38" s="220"/>
      <c r="BZ38" s="220"/>
      <c r="CA38" s="220"/>
      <c r="CB38" s="220"/>
      <c r="CC38" s="220"/>
      <c r="CD38" s="220"/>
      <c r="CE38" s="220"/>
      <c r="CF38" s="220"/>
      <c r="CG38" s="220"/>
      <c r="CH38" s="220"/>
      <c r="CI38" s="220"/>
      <c r="CJ38" s="220"/>
      <c r="CK38" s="220"/>
    </row>
    <row r="39" spans="1:89" s="206" customFormat="1">
      <c r="A39" s="219"/>
      <c r="B39" s="220"/>
      <c r="C39" s="220"/>
      <c r="D39" s="220"/>
      <c r="E39" s="220"/>
      <c r="F39" s="220"/>
      <c r="G39" s="220"/>
      <c r="H39" s="220"/>
      <c r="I39" s="220"/>
      <c r="J39" s="220"/>
      <c r="K39" s="220"/>
      <c r="L39" s="220"/>
      <c r="M39" s="220"/>
      <c r="N39" s="220"/>
      <c r="O39" s="220"/>
      <c r="P39" s="220"/>
      <c r="Q39" s="220"/>
      <c r="S39" s="219"/>
      <c r="T39" s="220"/>
      <c r="U39" s="220"/>
      <c r="V39" s="220"/>
      <c r="W39" s="220"/>
      <c r="X39" s="220"/>
      <c r="Y39" s="220"/>
      <c r="Z39" s="220"/>
      <c r="AA39" s="220"/>
      <c r="AB39" s="220"/>
      <c r="AC39" s="220"/>
      <c r="AD39" s="220"/>
      <c r="AE39" s="220"/>
      <c r="AF39" s="220"/>
      <c r="AG39" s="220"/>
      <c r="AH39" s="220"/>
      <c r="AI39" s="220"/>
      <c r="AK39" s="219" t="s">
        <v>1055</v>
      </c>
      <c r="AL39" s="220" t="s">
        <v>554</v>
      </c>
      <c r="AM39" s="220">
        <v>16</v>
      </c>
      <c r="AN39" s="220">
        <v>32</v>
      </c>
      <c r="AO39" s="220">
        <v>300</v>
      </c>
      <c r="AP39" s="220"/>
      <c r="AQ39" s="220"/>
      <c r="AR39" s="220"/>
      <c r="AS39" s="220"/>
      <c r="AT39" s="220"/>
      <c r="AU39" s="220"/>
      <c r="AV39" s="220"/>
      <c r="AW39" s="220"/>
      <c r="AX39" s="220" t="s">
        <v>1176</v>
      </c>
      <c r="AY39" s="220"/>
      <c r="AZ39" s="220" t="s">
        <v>1130</v>
      </c>
      <c r="BA39" s="220"/>
      <c r="BC39" s="219" t="s">
        <v>1107</v>
      </c>
      <c r="BD39" s="220" t="s">
        <v>554</v>
      </c>
      <c r="BE39" s="220">
        <v>4</v>
      </c>
      <c r="BF39" s="220">
        <v>32</v>
      </c>
      <c r="BG39" s="220">
        <v>500</v>
      </c>
      <c r="BH39" s="220"/>
      <c r="BI39" s="220"/>
      <c r="BJ39" s="220"/>
      <c r="BK39" s="220"/>
      <c r="BL39" s="220"/>
      <c r="BM39" s="220"/>
      <c r="BN39" s="220"/>
      <c r="BO39" s="220"/>
      <c r="BP39" s="220"/>
      <c r="BQ39" s="220"/>
      <c r="BR39" s="220" t="s">
        <v>1131</v>
      </c>
      <c r="BS39" s="220"/>
      <c r="BU39" s="219"/>
      <c r="BV39" s="220"/>
      <c r="BW39" s="220"/>
      <c r="BX39" s="220"/>
      <c r="BY39" s="220"/>
      <c r="BZ39" s="220"/>
      <c r="CA39" s="220"/>
      <c r="CB39" s="220"/>
      <c r="CC39" s="220"/>
      <c r="CD39" s="220"/>
      <c r="CE39" s="220"/>
      <c r="CF39" s="220"/>
      <c r="CG39" s="220"/>
      <c r="CH39" s="220"/>
      <c r="CI39" s="220"/>
      <c r="CJ39" s="220"/>
      <c r="CK39" s="220"/>
    </row>
    <row r="40" spans="1:89" s="206" customFormat="1">
      <c r="A40" s="219"/>
      <c r="B40" s="220"/>
      <c r="C40" s="220"/>
      <c r="D40" s="220"/>
      <c r="E40" s="220"/>
      <c r="F40" s="220"/>
      <c r="G40" s="220"/>
      <c r="H40" s="220"/>
      <c r="I40" s="220"/>
      <c r="J40" s="220"/>
      <c r="K40" s="220"/>
      <c r="L40" s="220"/>
      <c r="M40" s="220"/>
      <c r="N40" s="220"/>
      <c r="O40" s="220"/>
      <c r="P40" s="220"/>
      <c r="Q40" s="220"/>
      <c r="S40" s="219"/>
      <c r="T40" s="220"/>
      <c r="U40" s="220"/>
      <c r="V40" s="220"/>
      <c r="W40" s="220"/>
      <c r="X40" s="220"/>
      <c r="Y40" s="220"/>
      <c r="Z40" s="220"/>
      <c r="AA40" s="220"/>
      <c r="AB40" s="220"/>
      <c r="AC40" s="220"/>
      <c r="AD40" s="220"/>
      <c r="AE40" s="220"/>
      <c r="AF40" s="220"/>
      <c r="AG40" s="220"/>
      <c r="AH40" s="220"/>
      <c r="AI40" s="220"/>
      <c r="AK40" s="219" t="s">
        <v>1056</v>
      </c>
      <c r="AL40" s="220" t="s">
        <v>554</v>
      </c>
      <c r="AM40" s="220">
        <v>16</v>
      </c>
      <c r="AN40" s="220">
        <v>32</v>
      </c>
      <c r="AO40" s="220">
        <v>300</v>
      </c>
      <c r="AP40" s="220"/>
      <c r="AQ40" s="220"/>
      <c r="AR40" s="220"/>
      <c r="AS40" s="220"/>
      <c r="AT40" s="220"/>
      <c r="AU40" s="220"/>
      <c r="AV40" s="220"/>
      <c r="AW40" s="220"/>
      <c r="AX40" s="220" t="s">
        <v>1176</v>
      </c>
      <c r="AY40" s="220"/>
      <c r="AZ40" s="220" t="s">
        <v>1130</v>
      </c>
      <c r="BA40" s="220"/>
      <c r="BC40" s="219" t="s">
        <v>1108</v>
      </c>
      <c r="BD40" s="220" t="s">
        <v>554</v>
      </c>
      <c r="BE40" s="220">
        <v>4</v>
      </c>
      <c r="BF40" s="220">
        <v>32</v>
      </c>
      <c r="BG40" s="220">
        <v>500</v>
      </c>
      <c r="BH40" s="220"/>
      <c r="BI40" s="220"/>
      <c r="BJ40" s="220"/>
      <c r="BK40" s="220"/>
      <c r="BL40" s="220"/>
      <c r="BM40" s="220"/>
      <c r="BN40" s="220"/>
      <c r="BO40" s="220"/>
      <c r="BP40" s="220"/>
      <c r="BQ40" s="220"/>
      <c r="BR40" s="220" t="s">
        <v>1131</v>
      </c>
      <c r="BS40" s="220"/>
      <c r="BU40" s="219"/>
      <c r="BV40" s="220"/>
      <c r="BW40" s="220"/>
      <c r="BX40" s="220"/>
      <c r="BY40" s="220"/>
      <c r="BZ40" s="220"/>
      <c r="CA40" s="220"/>
      <c r="CB40" s="220"/>
      <c r="CC40" s="220"/>
      <c r="CD40" s="220"/>
      <c r="CE40" s="220"/>
      <c r="CF40" s="220"/>
      <c r="CG40" s="220"/>
      <c r="CH40" s="220"/>
      <c r="CI40" s="220"/>
      <c r="CJ40" s="220"/>
      <c r="CK40" s="220"/>
    </row>
    <row r="41" spans="1:89" s="206" customFormat="1">
      <c r="A41" s="219"/>
      <c r="B41" s="220"/>
      <c r="C41" s="220"/>
      <c r="D41" s="220"/>
      <c r="E41" s="220"/>
      <c r="F41" s="220"/>
      <c r="G41" s="220"/>
      <c r="H41" s="220"/>
      <c r="I41" s="220"/>
      <c r="J41" s="220"/>
      <c r="K41" s="220"/>
      <c r="L41" s="220"/>
      <c r="M41" s="220"/>
      <c r="N41" s="220"/>
      <c r="O41" s="220"/>
      <c r="P41" s="220"/>
      <c r="Q41" s="220"/>
      <c r="S41" s="219"/>
      <c r="T41" s="220"/>
      <c r="U41" s="220"/>
      <c r="V41" s="220"/>
      <c r="W41" s="220"/>
      <c r="X41" s="220"/>
      <c r="Y41" s="220"/>
      <c r="Z41" s="220"/>
      <c r="AA41" s="220"/>
      <c r="AB41" s="220"/>
      <c r="AC41" s="220"/>
      <c r="AD41" s="220"/>
      <c r="AE41" s="220"/>
      <c r="AF41" s="220"/>
      <c r="AG41" s="220"/>
      <c r="AH41" s="220"/>
      <c r="AI41" s="220"/>
      <c r="AK41" s="219" t="s">
        <v>1057</v>
      </c>
      <c r="AL41" s="220" t="s">
        <v>554</v>
      </c>
      <c r="AM41" s="220">
        <v>8</v>
      </c>
      <c r="AN41" s="220">
        <v>16</v>
      </c>
      <c r="AO41" s="220">
        <v>200</v>
      </c>
      <c r="AP41" s="220"/>
      <c r="AQ41" s="220"/>
      <c r="AR41" s="220"/>
      <c r="AS41" s="220"/>
      <c r="AT41" s="220"/>
      <c r="AU41" s="220"/>
      <c r="AV41" s="220"/>
      <c r="AW41" s="220"/>
      <c r="AX41" s="220"/>
      <c r="AY41" s="220"/>
      <c r="AZ41" s="220" t="s">
        <v>1130</v>
      </c>
      <c r="BA41" s="220"/>
      <c r="BC41" s="219" t="s">
        <v>1109</v>
      </c>
      <c r="BD41" s="220" t="s">
        <v>554</v>
      </c>
      <c r="BE41" s="220">
        <v>4</v>
      </c>
      <c r="BF41" s="220">
        <v>16</v>
      </c>
      <c r="BG41" s="220">
        <v>500</v>
      </c>
      <c r="BH41" s="220"/>
      <c r="BI41" s="220"/>
      <c r="BJ41" s="220"/>
      <c r="BK41" s="220"/>
      <c r="BL41" s="220"/>
      <c r="BM41" s="220"/>
      <c r="BN41" s="220"/>
      <c r="BO41" s="220"/>
      <c r="BP41" s="220" t="s">
        <v>1171</v>
      </c>
      <c r="BQ41" s="220"/>
      <c r="BR41" s="220" t="s">
        <v>1138</v>
      </c>
      <c r="BS41" s="220"/>
      <c r="BU41" s="219"/>
      <c r="BV41" s="220"/>
      <c r="BW41" s="220"/>
      <c r="BX41" s="220"/>
      <c r="BY41" s="220"/>
      <c r="BZ41" s="220"/>
      <c r="CA41" s="220"/>
      <c r="CB41" s="220"/>
      <c r="CC41" s="220"/>
      <c r="CD41" s="220"/>
      <c r="CE41" s="220"/>
      <c r="CF41" s="220"/>
      <c r="CG41" s="220"/>
      <c r="CH41" s="220"/>
      <c r="CI41" s="220"/>
      <c r="CJ41" s="220"/>
      <c r="CK41" s="220"/>
    </row>
    <row r="42" spans="1:89" s="206" customFormat="1">
      <c r="A42" s="219"/>
      <c r="B42" s="220"/>
      <c r="C42" s="220"/>
      <c r="D42" s="220"/>
      <c r="E42" s="220"/>
      <c r="F42" s="220"/>
      <c r="G42" s="220"/>
      <c r="H42" s="220"/>
      <c r="I42" s="220"/>
      <c r="J42" s="220"/>
      <c r="K42" s="220"/>
      <c r="L42" s="220"/>
      <c r="M42" s="220"/>
      <c r="N42" s="220"/>
      <c r="O42" s="220"/>
      <c r="P42" s="220"/>
      <c r="Q42" s="220"/>
      <c r="S42" s="219"/>
      <c r="T42" s="220"/>
      <c r="U42" s="220"/>
      <c r="V42" s="220"/>
      <c r="W42" s="220"/>
      <c r="X42" s="220"/>
      <c r="Y42" s="220"/>
      <c r="Z42" s="220"/>
      <c r="AA42" s="220"/>
      <c r="AB42" s="220"/>
      <c r="AC42" s="220"/>
      <c r="AD42" s="220"/>
      <c r="AE42" s="220"/>
      <c r="AF42" s="220"/>
      <c r="AG42" s="220"/>
      <c r="AH42" s="220"/>
      <c r="AI42" s="220"/>
      <c r="AK42" s="219" t="s">
        <v>1058</v>
      </c>
      <c r="AL42" s="220" t="s">
        <v>554</v>
      </c>
      <c r="AM42" s="220">
        <v>16</v>
      </c>
      <c r="AN42" s="220">
        <v>32</v>
      </c>
      <c r="AO42" s="220">
        <v>500</v>
      </c>
      <c r="AP42" s="220"/>
      <c r="AQ42" s="220"/>
      <c r="AR42" s="220"/>
      <c r="AS42" s="220"/>
      <c r="AT42" s="220"/>
      <c r="AU42" s="220"/>
      <c r="AV42" s="220"/>
      <c r="AW42" s="220"/>
      <c r="AX42" s="220"/>
      <c r="AY42" s="220"/>
      <c r="AZ42" s="220" t="s">
        <v>1130</v>
      </c>
      <c r="BA42" s="220"/>
      <c r="BC42" s="219" t="s">
        <v>1110</v>
      </c>
      <c r="BD42" s="220" t="s">
        <v>554</v>
      </c>
      <c r="BE42" s="220">
        <v>4</v>
      </c>
      <c r="BF42" s="220">
        <v>16</v>
      </c>
      <c r="BG42" s="220">
        <v>500</v>
      </c>
      <c r="BH42" s="220"/>
      <c r="BI42" s="220"/>
      <c r="BJ42" s="220"/>
      <c r="BK42" s="220"/>
      <c r="BL42" s="220"/>
      <c r="BM42" s="220"/>
      <c r="BN42" s="220"/>
      <c r="BO42" s="220"/>
      <c r="BP42" s="220" t="s">
        <v>1171</v>
      </c>
      <c r="BQ42" s="220"/>
      <c r="BR42" s="220" t="s">
        <v>1138</v>
      </c>
      <c r="BS42" s="220"/>
      <c r="BU42" s="219"/>
      <c r="BV42" s="220"/>
      <c r="BW42" s="220"/>
      <c r="BX42" s="220"/>
      <c r="BY42" s="220"/>
      <c r="BZ42" s="220"/>
      <c r="CA42" s="220"/>
      <c r="CB42" s="220"/>
      <c r="CC42" s="220"/>
      <c r="CD42" s="220"/>
      <c r="CE42" s="220"/>
      <c r="CF42" s="220"/>
      <c r="CG42" s="220"/>
      <c r="CH42" s="220"/>
      <c r="CI42" s="220"/>
      <c r="CJ42" s="220"/>
      <c r="CK42" s="220"/>
    </row>
    <row r="43" spans="1:89" s="206" customFormat="1">
      <c r="A43" s="219"/>
      <c r="B43" s="220"/>
      <c r="C43" s="220"/>
      <c r="D43" s="220"/>
      <c r="E43" s="220"/>
      <c r="F43" s="220"/>
      <c r="G43" s="220"/>
      <c r="H43" s="220"/>
      <c r="I43" s="220"/>
      <c r="J43" s="220"/>
      <c r="K43" s="220"/>
      <c r="L43" s="220"/>
      <c r="M43" s="220"/>
      <c r="N43" s="220"/>
      <c r="O43" s="220"/>
      <c r="P43" s="220"/>
      <c r="Q43" s="220"/>
      <c r="S43" s="219"/>
      <c r="T43" s="220"/>
      <c r="U43" s="220"/>
      <c r="V43" s="220"/>
      <c r="W43" s="220"/>
      <c r="X43" s="220"/>
      <c r="Y43" s="220"/>
      <c r="Z43" s="220"/>
      <c r="AA43" s="220"/>
      <c r="AB43" s="220"/>
      <c r="AC43" s="220"/>
      <c r="AD43" s="220"/>
      <c r="AE43" s="220"/>
      <c r="AF43" s="220"/>
      <c r="AG43" s="220"/>
      <c r="AH43" s="220"/>
      <c r="AI43" s="220"/>
      <c r="AK43" s="219" t="s">
        <v>1059</v>
      </c>
      <c r="AL43" s="220" t="s">
        <v>554</v>
      </c>
      <c r="AM43" s="220">
        <v>16</v>
      </c>
      <c r="AN43" s="220">
        <v>32</v>
      </c>
      <c r="AO43" s="220">
        <v>300</v>
      </c>
      <c r="AP43" s="220"/>
      <c r="AQ43" s="220"/>
      <c r="AR43" s="220"/>
      <c r="AS43" s="220"/>
      <c r="AT43" s="220"/>
      <c r="AU43" s="220"/>
      <c r="AV43" s="220"/>
      <c r="AW43" s="220"/>
      <c r="AX43" s="220"/>
      <c r="AY43" s="220"/>
      <c r="AZ43" s="220" t="s">
        <v>1130</v>
      </c>
      <c r="BA43" s="220"/>
      <c r="BC43" s="219" t="s">
        <v>1111</v>
      </c>
      <c r="BD43" s="220" t="s">
        <v>554</v>
      </c>
      <c r="BE43" s="220">
        <v>4</v>
      </c>
      <c r="BF43" s="220">
        <v>16</v>
      </c>
      <c r="BG43" s="220">
        <v>500</v>
      </c>
      <c r="BH43" s="220"/>
      <c r="BI43" s="220"/>
      <c r="BJ43" s="220"/>
      <c r="BK43" s="220"/>
      <c r="BL43" s="220"/>
      <c r="BM43" s="220"/>
      <c r="BN43" s="220"/>
      <c r="BO43" s="220"/>
      <c r="BP43" s="220" t="s">
        <v>1171</v>
      </c>
      <c r="BQ43" s="220"/>
      <c r="BR43" s="220" t="s">
        <v>1138</v>
      </c>
      <c r="BS43" s="220"/>
      <c r="BU43" s="219"/>
      <c r="BV43" s="220"/>
      <c r="BW43" s="220"/>
      <c r="BX43" s="220"/>
      <c r="BY43" s="220"/>
      <c r="BZ43" s="220"/>
      <c r="CA43" s="220"/>
      <c r="CB43" s="220"/>
      <c r="CC43" s="220"/>
      <c r="CD43" s="220"/>
      <c r="CE43" s="220"/>
      <c r="CF43" s="220"/>
      <c r="CG43" s="220"/>
      <c r="CH43" s="220"/>
      <c r="CI43" s="220"/>
      <c r="CJ43" s="220"/>
      <c r="CK43" s="220"/>
    </row>
    <row r="44" spans="1:89" s="206" customFormat="1">
      <c r="A44" s="219"/>
      <c r="B44" s="220"/>
      <c r="C44" s="220"/>
      <c r="D44" s="220"/>
      <c r="E44" s="220"/>
      <c r="F44" s="220"/>
      <c r="G44" s="220"/>
      <c r="H44" s="220"/>
      <c r="I44" s="220"/>
      <c r="J44" s="220"/>
      <c r="K44" s="220"/>
      <c r="L44" s="220"/>
      <c r="M44" s="220"/>
      <c r="N44" s="220"/>
      <c r="O44" s="220"/>
      <c r="P44" s="220"/>
      <c r="Q44" s="220"/>
      <c r="S44" s="219"/>
      <c r="T44" s="220"/>
      <c r="U44" s="220"/>
      <c r="V44" s="220"/>
      <c r="W44" s="220"/>
      <c r="X44" s="220"/>
      <c r="Y44" s="220"/>
      <c r="Z44" s="220"/>
      <c r="AA44" s="220"/>
      <c r="AB44" s="220"/>
      <c r="AC44" s="220"/>
      <c r="AD44" s="220"/>
      <c r="AE44" s="220"/>
      <c r="AF44" s="220"/>
      <c r="AG44" s="220"/>
      <c r="AH44" s="220"/>
      <c r="AI44" s="220"/>
      <c r="AK44" s="219" t="s">
        <v>1060</v>
      </c>
      <c r="AL44" s="220" t="s">
        <v>554</v>
      </c>
      <c r="AM44" s="220">
        <v>8</v>
      </c>
      <c r="AN44" s="220">
        <v>16</v>
      </c>
      <c r="AO44" s="220">
        <v>100</v>
      </c>
      <c r="AP44" s="220"/>
      <c r="AQ44" s="220"/>
      <c r="AR44" s="220"/>
      <c r="AS44" s="220"/>
      <c r="AT44" s="220"/>
      <c r="AU44" s="220"/>
      <c r="AV44" s="220"/>
      <c r="AW44" s="220"/>
      <c r="AX44" s="220"/>
      <c r="AY44" s="220"/>
      <c r="AZ44" s="220" t="s">
        <v>1130</v>
      </c>
      <c r="BA44" s="220"/>
      <c r="BC44" s="219" t="s">
        <v>1112</v>
      </c>
      <c r="BD44" s="220" t="s">
        <v>554</v>
      </c>
      <c r="BE44" s="220">
        <v>4</v>
      </c>
      <c r="BF44" s="220">
        <v>16</v>
      </c>
      <c r="BG44" s="220">
        <v>500</v>
      </c>
      <c r="BH44" s="220"/>
      <c r="BI44" s="220"/>
      <c r="BJ44" s="220"/>
      <c r="BK44" s="220"/>
      <c r="BL44" s="220"/>
      <c r="BM44" s="220"/>
      <c r="BN44" s="220"/>
      <c r="BO44" s="220"/>
      <c r="BP44" s="220" t="s">
        <v>1171</v>
      </c>
      <c r="BQ44" s="220"/>
      <c r="BR44" s="220" t="s">
        <v>1138</v>
      </c>
      <c r="BS44" s="220"/>
      <c r="BU44" s="219"/>
      <c r="BV44" s="220"/>
      <c r="BW44" s="220"/>
      <c r="BX44" s="220"/>
      <c r="BY44" s="220"/>
      <c r="BZ44" s="220"/>
      <c r="CA44" s="220"/>
      <c r="CB44" s="220"/>
      <c r="CC44" s="220"/>
      <c r="CD44" s="220"/>
      <c r="CE44" s="220"/>
      <c r="CF44" s="220"/>
      <c r="CG44" s="220"/>
      <c r="CH44" s="220"/>
      <c r="CI44" s="220"/>
      <c r="CJ44" s="220"/>
      <c r="CK44" s="220"/>
    </row>
    <row r="45" spans="1:89" s="206" customFormat="1">
      <c r="A45" s="219"/>
      <c r="B45" s="220"/>
      <c r="C45" s="220"/>
      <c r="D45" s="220"/>
      <c r="E45" s="220"/>
      <c r="F45" s="220"/>
      <c r="G45" s="220"/>
      <c r="H45" s="220"/>
      <c r="I45" s="220"/>
      <c r="J45" s="220"/>
      <c r="K45" s="220"/>
      <c r="L45" s="220"/>
      <c r="M45" s="220"/>
      <c r="N45" s="220"/>
      <c r="O45" s="220"/>
      <c r="P45" s="220"/>
      <c r="Q45" s="220"/>
      <c r="S45" s="219"/>
      <c r="T45" s="220"/>
      <c r="U45" s="220"/>
      <c r="V45" s="220"/>
      <c r="W45" s="220"/>
      <c r="X45" s="220"/>
      <c r="Y45" s="220"/>
      <c r="Z45" s="220"/>
      <c r="AA45" s="220"/>
      <c r="AB45" s="220"/>
      <c r="AC45" s="220"/>
      <c r="AD45" s="220"/>
      <c r="AE45" s="220"/>
      <c r="AF45" s="220"/>
      <c r="AG45" s="220"/>
      <c r="AH45" s="220"/>
      <c r="AI45" s="220"/>
      <c r="AK45" s="219" t="s">
        <v>1061</v>
      </c>
      <c r="AL45" s="220" t="s">
        <v>554</v>
      </c>
      <c r="AM45" s="220">
        <v>8</v>
      </c>
      <c r="AN45" s="220">
        <v>16</v>
      </c>
      <c r="AO45" s="220">
        <v>300</v>
      </c>
      <c r="AP45" s="220"/>
      <c r="AQ45" s="220"/>
      <c r="AR45" s="220"/>
      <c r="AS45" s="220"/>
      <c r="AT45" s="220"/>
      <c r="AU45" s="220"/>
      <c r="AV45" s="220"/>
      <c r="AW45" s="220"/>
      <c r="AX45" s="220"/>
      <c r="AY45" s="220"/>
      <c r="AZ45" s="220" t="s">
        <v>1130</v>
      </c>
      <c r="BA45" s="220"/>
      <c r="BC45" s="219" t="s">
        <v>1113</v>
      </c>
      <c r="BD45" s="220" t="s">
        <v>554</v>
      </c>
      <c r="BE45" s="220">
        <v>4</v>
      </c>
      <c r="BF45" s="220">
        <v>16</v>
      </c>
      <c r="BG45" s="220">
        <v>500</v>
      </c>
      <c r="BH45" s="220"/>
      <c r="BI45" s="220"/>
      <c r="BJ45" s="220"/>
      <c r="BK45" s="220"/>
      <c r="BL45" s="220"/>
      <c r="BM45" s="220"/>
      <c r="BN45" s="220"/>
      <c r="BO45" s="220"/>
      <c r="BP45" s="220" t="s">
        <v>1171</v>
      </c>
      <c r="BQ45" s="220"/>
      <c r="BR45" s="220" t="s">
        <v>1138</v>
      </c>
      <c r="BS45" s="220"/>
      <c r="BU45" s="219"/>
      <c r="BV45" s="220"/>
      <c r="BW45" s="220"/>
      <c r="BX45" s="220"/>
      <c r="BY45" s="220"/>
      <c r="BZ45" s="220"/>
      <c r="CA45" s="220"/>
      <c r="CB45" s="220"/>
      <c r="CC45" s="220"/>
      <c r="CD45" s="220"/>
      <c r="CE45" s="220"/>
      <c r="CF45" s="220"/>
      <c r="CG45" s="220"/>
      <c r="CH45" s="220"/>
      <c r="CI45" s="220"/>
      <c r="CJ45" s="220"/>
      <c r="CK45" s="220"/>
    </row>
    <row r="46" spans="1:89" s="206" customFormat="1">
      <c r="A46" s="219"/>
      <c r="B46" s="220"/>
      <c r="C46" s="220"/>
      <c r="D46" s="220"/>
      <c r="E46" s="220"/>
      <c r="F46" s="220"/>
      <c r="G46" s="220"/>
      <c r="H46" s="220"/>
      <c r="I46" s="220"/>
      <c r="J46" s="220"/>
      <c r="K46" s="220"/>
      <c r="L46" s="220"/>
      <c r="M46" s="220"/>
      <c r="N46" s="220"/>
      <c r="O46" s="220"/>
      <c r="P46" s="220"/>
      <c r="Q46" s="220"/>
      <c r="S46" s="219"/>
      <c r="T46" s="220"/>
      <c r="U46" s="220"/>
      <c r="V46" s="220"/>
      <c r="W46" s="220"/>
      <c r="X46" s="220"/>
      <c r="Y46" s="220"/>
      <c r="Z46" s="220"/>
      <c r="AA46" s="220"/>
      <c r="AB46" s="220"/>
      <c r="AC46" s="220"/>
      <c r="AD46" s="220"/>
      <c r="AE46" s="220"/>
      <c r="AF46" s="220"/>
      <c r="AG46" s="220"/>
      <c r="AH46" s="220"/>
      <c r="AI46" s="220"/>
      <c r="AK46" s="219" t="s">
        <v>1062</v>
      </c>
      <c r="AL46" s="220" t="s">
        <v>554</v>
      </c>
      <c r="AM46" s="220">
        <v>4</v>
      </c>
      <c r="AN46" s="220">
        <v>8</v>
      </c>
      <c r="AO46" s="220">
        <v>100</v>
      </c>
      <c r="AP46" s="220"/>
      <c r="AQ46" s="220"/>
      <c r="AR46" s="220"/>
      <c r="AS46" s="220"/>
      <c r="AT46" s="220"/>
      <c r="AU46" s="220"/>
      <c r="AV46" s="220"/>
      <c r="AW46" s="220"/>
      <c r="AX46" s="220" t="s">
        <v>1174</v>
      </c>
      <c r="AY46" s="220"/>
      <c r="AZ46" s="220" t="s">
        <v>1138</v>
      </c>
      <c r="BA46" s="220"/>
      <c r="BC46" s="219" t="s">
        <v>1114</v>
      </c>
      <c r="BD46" s="220" t="s">
        <v>554</v>
      </c>
      <c r="BE46" s="220">
        <v>4</v>
      </c>
      <c r="BF46" s="220">
        <v>16</v>
      </c>
      <c r="BG46" s="220">
        <v>500</v>
      </c>
      <c r="BH46" s="220"/>
      <c r="BI46" s="220"/>
      <c r="BJ46" s="220"/>
      <c r="BK46" s="220"/>
      <c r="BL46" s="220"/>
      <c r="BM46" s="220"/>
      <c r="BN46" s="220"/>
      <c r="BO46" s="220"/>
      <c r="BP46" s="220" t="s">
        <v>1171</v>
      </c>
      <c r="BQ46" s="220"/>
      <c r="BR46" s="220" t="s">
        <v>1138</v>
      </c>
      <c r="BS46" s="220"/>
      <c r="BU46" s="219"/>
      <c r="BV46" s="220"/>
      <c r="BW46" s="220"/>
      <c r="BX46" s="220"/>
      <c r="BY46" s="220"/>
      <c r="BZ46" s="220"/>
      <c r="CA46" s="220"/>
      <c r="CB46" s="220"/>
      <c r="CC46" s="220"/>
      <c r="CD46" s="220"/>
      <c r="CE46" s="220"/>
      <c r="CF46" s="220"/>
      <c r="CG46" s="220"/>
      <c r="CH46" s="220"/>
      <c r="CI46" s="220"/>
      <c r="CJ46" s="220"/>
      <c r="CK46" s="220"/>
    </row>
    <row r="47" spans="1:89" s="206" customFormat="1">
      <c r="A47" s="219"/>
      <c r="B47" s="220"/>
      <c r="C47" s="220"/>
      <c r="D47" s="220"/>
      <c r="E47" s="220"/>
      <c r="F47" s="220"/>
      <c r="G47" s="220"/>
      <c r="H47" s="220"/>
      <c r="I47" s="220"/>
      <c r="J47" s="220"/>
      <c r="K47" s="220"/>
      <c r="L47" s="220"/>
      <c r="M47" s="220"/>
      <c r="N47" s="220"/>
      <c r="O47" s="220"/>
      <c r="P47" s="220"/>
      <c r="Q47" s="220"/>
      <c r="S47" s="219"/>
      <c r="T47" s="220"/>
      <c r="U47" s="220"/>
      <c r="V47" s="220"/>
      <c r="W47" s="220"/>
      <c r="X47" s="220"/>
      <c r="Y47" s="220"/>
      <c r="Z47" s="220"/>
      <c r="AA47" s="220"/>
      <c r="AB47" s="220"/>
      <c r="AC47" s="220"/>
      <c r="AD47" s="220"/>
      <c r="AE47" s="220"/>
      <c r="AF47" s="220"/>
      <c r="AG47" s="220"/>
      <c r="AH47" s="220"/>
      <c r="AI47" s="220"/>
      <c r="AK47" s="219" t="s">
        <v>1063</v>
      </c>
      <c r="AL47" s="220" t="s">
        <v>554</v>
      </c>
      <c r="AM47" s="220">
        <v>4</v>
      </c>
      <c r="AN47" s="220">
        <v>4</v>
      </c>
      <c r="AO47" s="220">
        <v>100</v>
      </c>
      <c r="AP47" s="220"/>
      <c r="AQ47" s="220"/>
      <c r="AR47" s="220"/>
      <c r="AS47" s="220"/>
      <c r="AT47" s="220"/>
      <c r="AU47" s="220"/>
      <c r="AV47" s="220"/>
      <c r="AW47" s="220"/>
      <c r="AX47" s="220" t="s">
        <v>1173</v>
      </c>
      <c r="AY47" s="220"/>
      <c r="AZ47" s="220" t="s">
        <v>1138</v>
      </c>
      <c r="BA47" s="220"/>
      <c r="BC47" s="219" t="s">
        <v>1115</v>
      </c>
      <c r="BD47" s="220" t="s">
        <v>554</v>
      </c>
      <c r="BE47" s="220">
        <v>4</v>
      </c>
      <c r="BF47" s="220">
        <v>16</v>
      </c>
      <c r="BG47" s="220">
        <v>500</v>
      </c>
      <c r="BH47" s="220"/>
      <c r="BI47" s="220"/>
      <c r="BJ47" s="220"/>
      <c r="BK47" s="220"/>
      <c r="BL47" s="220"/>
      <c r="BM47" s="220"/>
      <c r="BN47" s="220"/>
      <c r="BO47" s="220"/>
      <c r="BP47" s="220"/>
      <c r="BQ47" s="220"/>
      <c r="BR47" s="220" t="s">
        <v>1131</v>
      </c>
      <c r="BS47" s="220"/>
      <c r="BU47" s="219"/>
      <c r="BV47" s="220"/>
      <c r="BW47" s="220"/>
      <c r="BX47" s="220"/>
      <c r="BY47" s="220"/>
      <c r="BZ47" s="220"/>
      <c r="CA47" s="220"/>
      <c r="CB47" s="220"/>
      <c r="CC47" s="220"/>
      <c r="CD47" s="220"/>
      <c r="CE47" s="220"/>
      <c r="CF47" s="220"/>
      <c r="CG47" s="220"/>
      <c r="CH47" s="220"/>
      <c r="CI47" s="220"/>
      <c r="CJ47" s="220"/>
      <c r="CK47" s="220"/>
    </row>
    <row r="48" spans="1:89" s="206" customFormat="1">
      <c r="A48" s="219"/>
      <c r="B48" s="220"/>
      <c r="C48" s="220"/>
      <c r="D48" s="220"/>
      <c r="E48" s="220"/>
      <c r="F48" s="220"/>
      <c r="G48" s="220"/>
      <c r="H48" s="220"/>
      <c r="I48" s="220"/>
      <c r="J48" s="220"/>
      <c r="K48" s="220"/>
      <c r="L48" s="220"/>
      <c r="M48" s="220"/>
      <c r="N48" s="220"/>
      <c r="O48" s="220"/>
      <c r="P48" s="220"/>
      <c r="Q48" s="220"/>
      <c r="S48" s="219"/>
      <c r="T48" s="220"/>
      <c r="U48" s="220"/>
      <c r="V48" s="220"/>
      <c r="W48" s="220"/>
      <c r="X48" s="220"/>
      <c r="Y48" s="220"/>
      <c r="Z48" s="220"/>
      <c r="AA48" s="220"/>
      <c r="AB48" s="220"/>
      <c r="AC48" s="220"/>
      <c r="AD48" s="220"/>
      <c r="AE48" s="220"/>
      <c r="AF48" s="220"/>
      <c r="AG48" s="220"/>
      <c r="AH48" s="220"/>
      <c r="AI48" s="220"/>
      <c r="AK48" s="219"/>
      <c r="AL48" s="220"/>
      <c r="AM48" s="220"/>
      <c r="AN48" s="220"/>
      <c r="AO48" s="220"/>
      <c r="AP48" s="220"/>
      <c r="AQ48" s="220"/>
      <c r="AR48" s="220"/>
      <c r="AS48" s="220"/>
      <c r="AT48" s="220"/>
      <c r="AU48" s="220"/>
      <c r="AV48" s="220"/>
      <c r="AW48" s="220"/>
      <c r="AX48" s="220"/>
      <c r="AY48" s="220"/>
      <c r="AZ48" s="220"/>
      <c r="BA48" s="220"/>
      <c r="BC48" s="219" t="s">
        <v>1116</v>
      </c>
      <c r="BD48" s="220" t="s">
        <v>554</v>
      </c>
      <c r="BE48" s="220">
        <v>4</v>
      </c>
      <c r="BF48" s="220">
        <v>16</v>
      </c>
      <c r="BG48" s="220">
        <v>500</v>
      </c>
      <c r="BH48" s="220"/>
      <c r="BI48" s="220"/>
      <c r="BJ48" s="220"/>
      <c r="BK48" s="220"/>
      <c r="BL48" s="220"/>
      <c r="BM48" s="220"/>
      <c r="BN48" s="220"/>
      <c r="BO48" s="220"/>
      <c r="BP48" s="220"/>
      <c r="BQ48" s="220"/>
      <c r="BR48" s="220" t="s">
        <v>1131</v>
      </c>
      <c r="BS48" s="220"/>
      <c r="BU48" s="219"/>
      <c r="BV48" s="220"/>
      <c r="BW48" s="220"/>
      <c r="BX48" s="220"/>
      <c r="BY48" s="220"/>
      <c r="BZ48" s="220"/>
      <c r="CA48" s="220"/>
      <c r="CB48" s="220"/>
      <c r="CC48" s="220"/>
      <c r="CD48" s="220"/>
      <c r="CE48" s="220"/>
      <c r="CF48" s="220"/>
      <c r="CG48" s="220"/>
      <c r="CH48" s="220"/>
      <c r="CI48" s="220"/>
      <c r="CJ48" s="220"/>
      <c r="CK48" s="220"/>
    </row>
    <row r="49" spans="1:89" s="206" customFormat="1">
      <c r="A49" s="219"/>
      <c r="B49" s="220"/>
      <c r="C49" s="220"/>
      <c r="D49" s="220"/>
      <c r="E49" s="220"/>
      <c r="F49" s="220"/>
      <c r="G49" s="220"/>
      <c r="H49" s="220"/>
      <c r="I49" s="220"/>
      <c r="J49" s="220"/>
      <c r="K49" s="220"/>
      <c r="L49" s="220"/>
      <c r="M49" s="220"/>
      <c r="N49" s="220"/>
      <c r="O49" s="220"/>
      <c r="P49" s="220"/>
      <c r="Q49" s="220"/>
      <c r="S49" s="219"/>
      <c r="T49" s="220"/>
      <c r="U49" s="220"/>
      <c r="V49" s="220"/>
      <c r="W49" s="220"/>
      <c r="X49" s="220"/>
      <c r="Y49" s="220"/>
      <c r="Z49" s="220"/>
      <c r="AA49" s="220"/>
      <c r="AB49" s="220"/>
      <c r="AC49" s="220"/>
      <c r="AD49" s="220"/>
      <c r="AE49" s="220"/>
      <c r="AF49" s="220"/>
      <c r="AG49" s="220"/>
      <c r="AH49" s="220"/>
      <c r="AI49" s="220"/>
      <c r="AK49" s="219"/>
      <c r="AL49" s="220"/>
      <c r="AM49" s="220"/>
      <c r="AN49" s="220"/>
      <c r="AO49" s="220"/>
      <c r="AP49" s="220"/>
      <c r="AQ49" s="220"/>
      <c r="AR49" s="220"/>
      <c r="AS49" s="220"/>
      <c r="AT49" s="220"/>
      <c r="AU49" s="220"/>
      <c r="AV49" s="220"/>
      <c r="AW49" s="220"/>
      <c r="AX49" s="220"/>
      <c r="AY49" s="220"/>
      <c r="AZ49" s="220"/>
      <c r="BA49" s="220"/>
      <c r="BC49" s="219" t="s">
        <v>1117</v>
      </c>
      <c r="BD49" s="220" t="s">
        <v>554</v>
      </c>
      <c r="BE49" s="220">
        <v>8</v>
      </c>
      <c r="BF49" s="220">
        <v>16</v>
      </c>
      <c r="BG49" s="220">
        <v>400</v>
      </c>
      <c r="BH49" s="220"/>
      <c r="BI49" s="220"/>
      <c r="BJ49" s="220"/>
      <c r="BK49" s="220"/>
      <c r="BL49" s="220"/>
      <c r="BM49" s="220"/>
      <c r="BN49" s="220"/>
      <c r="BO49" s="220"/>
      <c r="BP49" s="220"/>
      <c r="BQ49" s="220"/>
      <c r="BR49" s="220" t="s">
        <v>1131</v>
      </c>
      <c r="BS49" s="220"/>
      <c r="BU49" s="219"/>
      <c r="BV49" s="220"/>
      <c r="BW49" s="220"/>
      <c r="BX49" s="220"/>
      <c r="BY49" s="220"/>
      <c r="BZ49" s="220"/>
      <c r="CA49" s="220"/>
      <c r="CB49" s="220"/>
      <c r="CC49" s="220"/>
      <c r="CD49" s="220"/>
      <c r="CE49" s="220"/>
      <c r="CF49" s="220"/>
      <c r="CG49" s="220"/>
      <c r="CH49" s="220"/>
      <c r="CI49" s="220"/>
      <c r="CJ49" s="220"/>
      <c r="CK49" s="220"/>
    </row>
    <row r="50" spans="1:89" s="206" customFormat="1">
      <c r="A50" s="219"/>
      <c r="B50" s="220"/>
      <c r="C50" s="220"/>
      <c r="D50" s="220"/>
      <c r="E50" s="220"/>
      <c r="F50" s="220"/>
      <c r="G50" s="220"/>
      <c r="H50" s="220"/>
      <c r="I50" s="220"/>
      <c r="J50" s="220"/>
      <c r="K50" s="220"/>
      <c r="L50" s="220"/>
      <c r="M50" s="220"/>
      <c r="N50" s="220"/>
      <c r="O50" s="220"/>
      <c r="P50" s="220"/>
      <c r="Q50" s="220"/>
      <c r="S50" s="219"/>
      <c r="T50" s="220"/>
      <c r="U50" s="220"/>
      <c r="V50" s="220"/>
      <c r="W50" s="220"/>
      <c r="X50" s="220"/>
      <c r="Y50" s="220"/>
      <c r="Z50" s="220"/>
      <c r="AA50" s="220"/>
      <c r="AB50" s="220"/>
      <c r="AC50" s="220"/>
      <c r="AD50" s="220"/>
      <c r="AE50" s="220"/>
      <c r="AF50" s="220"/>
      <c r="AG50" s="220"/>
      <c r="AH50" s="220"/>
      <c r="AI50" s="220"/>
      <c r="AK50" s="219"/>
      <c r="AL50" s="220"/>
      <c r="AM50" s="220"/>
      <c r="AN50" s="220"/>
      <c r="AO50" s="220"/>
      <c r="AP50" s="220"/>
      <c r="AQ50" s="220"/>
      <c r="AR50" s="220"/>
      <c r="AS50" s="220"/>
      <c r="AT50" s="220"/>
      <c r="AU50" s="220"/>
      <c r="AV50" s="220"/>
      <c r="AW50" s="220"/>
      <c r="AX50" s="220"/>
      <c r="AY50" s="220"/>
      <c r="AZ50" s="220"/>
      <c r="BA50" s="220"/>
      <c r="BC50" s="219" t="s">
        <v>1118</v>
      </c>
      <c r="BD50" s="220" t="s">
        <v>554</v>
      </c>
      <c r="BE50" s="220">
        <v>8</v>
      </c>
      <c r="BF50" s="220">
        <v>16</v>
      </c>
      <c r="BG50" s="220">
        <v>400</v>
      </c>
      <c r="BH50" s="220"/>
      <c r="BI50" s="220"/>
      <c r="BJ50" s="220"/>
      <c r="BK50" s="220"/>
      <c r="BL50" s="220"/>
      <c r="BM50" s="220"/>
      <c r="BN50" s="220"/>
      <c r="BO50" s="220"/>
      <c r="BP50" s="220"/>
      <c r="BQ50" s="220"/>
      <c r="BR50" s="220" t="s">
        <v>1131</v>
      </c>
      <c r="BS50" s="220"/>
      <c r="BU50" s="219"/>
      <c r="BV50" s="220"/>
      <c r="BW50" s="220"/>
      <c r="BX50" s="220"/>
      <c r="BY50" s="220"/>
      <c r="BZ50" s="220"/>
      <c r="CA50" s="220"/>
      <c r="CB50" s="220"/>
      <c r="CC50" s="220"/>
      <c r="CD50" s="220"/>
      <c r="CE50" s="220"/>
      <c r="CF50" s="220"/>
      <c r="CG50" s="220"/>
      <c r="CH50" s="220"/>
      <c r="CI50" s="220"/>
      <c r="CJ50" s="220"/>
      <c r="CK50" s="220"/>
    </row>
    <row r="51" spans="1:89" s="206" customFormat="1">
      <c r="A51" s="219"/>
      <c r="B51" s="220"/>
      <c r="C51" s="220"/>
      <c r="D51" s="220"/>
      <c r="E51" s="220"/>
      <c r="F51" s="220"/>
      <c r="G51" s="220"/>
      <c r="H51" s="220"/>
      <c r="I51" s="220"/>
      <c r="J51" s="220"/>
      <c r="K51" s="220"/>
      <c r="L51" s="220"/>
      <c r="M51" s="220"/>
      <c r="N51" s="220"/>
      <c r="O51" s="220"/>
      <c r="P51" s="220"/>
      <c r="Q51" s="220"/>
      <c r="S51" s="219"/>
      <c r="T51" s="220"/>
      <c r="U51" s="220"/>
      <c r="V51" s="220"/>
      <c r="W51" s="220"/>
      <c r="X51" s="220"/>
      <c r="Y51" s="220"/>
      <c r="Z51" s="220"/>
      <c r="AA51" s="220"/>
      <c r="AB51" s="220"/>
      <c r="AC51" s="220"/>
      <c r="AD51" s="220"/>
      <c r="AE51" s="220"/>
      <c r="AF51" s="220"/>
      <c r="AG51" s="220"/>
      <c r="AH51" s="220"/>
      <c r="AI51" s="220"/>
      <c r="AK51" s="219"/>
      <c r="AL51" s="220"/>
      <c r="AM51" s="220"/>
      <c r="AN51" s="220"/>
      <c r="AO51" s="220"/>
      <c r="AP51" s="220"/>
      <c r="AQ51" s="220"/>
      <c r="AR51" s="220"/>
      <c r="AS51" s="220"/>
      <c r="AT51" s="220"/>
      <c r="AU51" s="220"/>
      <c r="AV51" s="220"/>
      <c r="AW51" s="220"/>
      <c r="AX51" s="220"/>
      <c r="AY51" s="220"/>
      <c r="AZ51" s="220"/>
      <c r="BA51" s="220"/>
      <c r="BC51" s="219" t="s">
        <v>1119</v>
      </c>
      <c r="BD51" s="220" t="s">
        <v>554</v>
      </c>
      <c r="BE51" s="220">
        <v>8</v>
      </c>
      <c r="BF51" s="220">
        <v>32</v>
      </c>
      <c r="BG51" s="220">
        <v>300</v>
      </c>
      <c r="BH51" s="220"/>
      <c r="BI51" s="220"/>
      <c r="BJ51" s="220"/>
      <c r="BK51" s="220"/>
      <c r="BL51" s="220"/>
      <c r="BM51" s="220"/>
      <c r="BN51" s="220"/>
      <c r="BO51" s="220"/>
      <c r="BP51" s="220"/>
      <c r="BQ51" s="220"/>
      <c r="BR51" s="220" t="s">
        <v>1131</v>
      </c>
      <c r="BS51" s="220"/>
      <c r="BU51" s="219"/>
      <c r="BV51" s="220"/>
      <c r="BW51" s="220"/>
      <c r="BX51" s="220"/>
      <c r="BY51" s="220"/>
      <c r="BZ51" s="220"/>
      <c r="CA51" s="220"/>
      <c r="CB51" s="220"/>
      <c r="CC51" s="220"/>
      <c r="CD51" s="220"/>
      <c r="CE51" s="220"/>
      <c r="CF51" s="220"/>
      <c r="CG51" s="220"/>
      <c r="CH51" s="220"/>
      <c r="CI51" s="220"/>
      <c r="CJ51" s="220"/>
      <c r="CK51" s="220"/>
    </row>
    <row r="52" spans="1:89" s="206" customFormat="1">
      <c r="A52" s="219"/>
      <c r="B52" s="220"/>
      <c r="C52" s="220"/>
      <c r="D52" s="220"/>
      <c r="E52" s="220"/>
      <c r="F52" s="220"/>
      <c r="G52" s="220"/>
      <c r="H52" s="220"/>
      <c r="I52" s="220"/>
      <c r="J52" s="220"/>
      <c r="K52" s="220"/>
      <c r="L52" s="220"/>
      <c r="M52" s="220"/>
      <c r="N52" s="220"/>
      <c r="O52" s="220"/>
      <c r="P52" s="220"/>
      <c r="Q52" s="220"/>
      <c r="S52" s="219"/>
      <c r="T52" s="220"/>
      <c r="U52" s="220"/>
      <c r="V52" s="220"/>
      <c r="W52" s="220"/>
      <c r="X52" s="220"/>
      <c r="Y52" s="220"/>
      <c r="Z52" s="220"/>
      <c r="AA52" s="220"/>
      <c r="AB52" s="220"/>
      <c r="AC52" s="220"/>
      <c r="AD52" s="220"/>
      <c r="AE52" s="220"/>
      <c r="AF52" s="220"/>
      <c r="AG52" s="220"/>
      <c r="AH52" s="220"/>
      <c r="AI52" s="220"/>
      <c r="AK52" s="219"/>
      <c r="AL52" s="220"/>
      <c r="AM52" s="220"/>
      <c r="AN52" s="220"/>
      <c r="AO52" s="220"/>
      <c r="AP52" s="220"/>
      <c r="AQ52" s="220"/>
      <c r="AR52" s="220"/>
      <c r="AS52" s="220"/>
      <c r="AT52" s="220"/>
      <c r="AU52" s="220"/>
      <c r="AV52" s="220"/>
      <c r="AW52" s="220"/>
      <c r="AX52" s="220"/>
      <c r="AY52" s="220"/>
      <c r="AZ52" s="220"/>
      <c r="BA52" s="220"/>
      <c r="BC52" s="219"/>
      <c r="BD52" s="220"/>
      <c r="BE52" s="220"/>
      <c r="BF52" s="220"/>
      <c r="BG52" s="220"/>
      <c r="BH52" s="220"/>
      <c r="BI52" s="220"/>
      <c r="BJ52" s="220"/>
      <c r="BK52" s="220"/>
      <c r="BL52" s="220"/>
      <c r="BM52" s="220"/>
      <c r="BN52" s="220"/>
      <c r="BO52" s="220"/>
      <c r="BP52" s="220"/>
      <c r="BQ52" s="220"/>
      <c r="BR52" s="220"/>
      <c r="BS52" s="220"/>
      <c r="BU52" s="219"/>
      <c r="BV52" s="220"/>
      <c r="BW52" s="220"/>
      <c r="BX52" s="220"/>
      <c r="BY52" s="220"/>
      <c r="BZ52" s="220"/>
      <c r="CA52" s="220"/>
      <c r="CB52" s="220"/>
      <c r="CC52" s="220"/>
      <c r="CD52" s="220"/>
      <c r="CE52" s="220"/>
      <c r="CF52" s="220"/>
      <c r="CG52" s="220"/>
      <c r="CH52" s="220"/>
      <c r="CI52" s="220"/>
      <c r="CJ52" s="220"/>
      <c r="CK52" s="220"/>
    </row>
    <row r="53" spans="1:89" s="206" customFormat="1">
      <c r="A53" s="219"/>
      <c r="B53" s="220"/>
      <c r="C53" s="220"/>
      <c r="D53" s="220"/>
      <c r="E53" s="220"/>
      <c r="F53" s="220"/>
      <c r="G53" s="220"/>
      <c r="H53" s="220"/>
      <c r="I53" s="220"/>
      <c r="J53" s="220"/>
      <c r="K53" s="220"/>
      <c r="L53" s="220"/>
      <c r="M53" s="220"/>
      <c r="N53" s="220"/>
      <c r="O53" s="220"/>
      <c r="P53" s="220"/>
      <c r="Q53" s="220"/>
      <c r="S53" s="219"/>
      <c r="T53" s="220"/>
      <c r="U53" s="220"/>
      <c r="V53" s="220"/>
      <c r="W53" s="220"/>
      <c r="X53" s="220"/>
      <c r="Y53" s="220"/>
      <c r="Z53" s="220"/>
      <c r="AA53" s="220"/>
      <c r="AB53" s="220"/>
      <c r="AC53" s="220"/>
      <c r="AD53" s="220"/>
      <c r="AE53" s="220"/>
      <c r="AF53" s="220"/>
      <c r="AG53" s="220"/>
      <c r="AH53" s="220"/>
      <c r="AI53" s="220"/>
      <c r="AK53" s="219"/>
      <c r="AL53" s="220"/>
      <c r="AM53" s="220"/>
      <c r="AN53" s="220"/>
      <c r="AO53" s="220"/>
      <c r="AP53" s="220"/>
      <c r="AQ53" s="220"/>
      <c r="AR53" s="220"/>
      <c r="AS53" s="220"/>
      <c r="AT53" s="220"/>
      <c r="AU53" s="220"/>
      <c r="AV53" s="220"/>
      <c r="AW53" s="220"/>
      <c r="AX53" s="220"/>
      <c r="AY53" s="220"/>
      <c r="AZ53" s="220"/>
      <c r="BA53" s="220"/>
      <c r="BC53" s="219"/>
      <c r="BD53" s="220"/>
      <c r="BE53" s="220"/>
      <c r="BF53" s="220"/>
      <c r="BG53" s="220"/>
      <c r="BH53" s="220"/>
      <c r="BI53" s="220"/>
      <c r="BJ53" s="220"/>
      <c r="BK53" s="220"/>
      <c r="BL53" s="220"/>
      <c r="BM53" s="220"/>
      <c r="BN53" s="220"/>
      <c r="BO53" s="220"/>
      <c r="BP53" s="220"/>
      <c r="BQ53" s="220"/>
      <c r="BR53" s="220"/>
      <c r="BS53" s="220"/>
      <c r="BU53" s="219"/>
      <c r="BV53" s="220"/>
      <c r="BW53" s="220"/>
      <c r="BX53" s="220"/>
      <c r="BY53" s="220"/>
      <c r="BZ53" s="220"/>
      <c r="CA53" s="220"/>
      <c r="CB53" s="220"/>
      <c r="CC53" s="220"/>
      <c r="CD53" s="220"/>
      <c r="CE53" s="220"/>
      <c r="CF53" s="220"/>
      <c r="CG53" s="220"/>
      <c r="CH53" s="220"/>
      <c r="CI53" s="220"/>
      <c r="CJ53" s="220"/>
      <c r="CK53" s="220"/>
    </row>
    <row r="54" spans="1:89" s="206" customFormat="1">
      <c r="A54" s="219"/>
      <c r="B54" s="220"/>
      <c r="C54" s="220"/>
      <c r="D54" s="220"/>
      <c r="E54" s="220"/>
      <c r="F54" s="220"/>
      <c r="G54" s="220"/>
      <c r="H54" s="220"/>
      <c r="I54" s="220"/>
      <c r="J54" s="220"/>
      <c r="K54" s="220"/>
      <c r="L54" s="220"/>
      <c r="M54" s="220"/>
      <c r="N54" s="220"/>
      <c r="O54" s="220"/>
      <c r="P54" s="220"/>
      <c r="Q54" s="220"/>
      <c r="S54" s="219"/>
      <c r="T54" s="220"/>
      <c r="U54" s="220"/>
      <c r="V54" s="220"/>
      <c r="W54" s="220"/>
      <c r="X54" s="220"/>
      <c r="Y54" s="220"/>
      <c r="Z54" s="220"/>
      <c r="AA54" s="220"/>
      <c r="AB54" s="220"/>
      <c r="AC54" s="220"/>
      <c r="AD54" s="220"/>
      <c r="AE54" s="220"/>
      <c r="AF54" s="220"/>
      <c r="AG54" s="220"/>
      <c r="AH54" s="220"/>
      <c r="AI54" s="220"/>
      <c r="AK54" s="219"/>
      <c r="AL54" s="220"/>
      <c r="AM54" s="220"/>
      <c r="AN54" s="220"/>
      <c r="AO54" s="220"/>
      <c r="AP54" s="220"/>
      <c r="AQ54" s="220"/>
      <c r="AR54" s="220"/>
      <c r="AS54" s="220"/>
      <c r="AT54" s="220"/>
      <c r="AU54" s="220"/>
      <c r="AV54" s="220"/>
      <c r="AW54" s="220"/>
      <c r="AX54" s="220"/>
      <c r="AY54" s="220"/>
      <c r="AZ54" s="220"/>
      <c r="BA54" s="220"/>
      <c r="BC54" s="219"/>
      <c r="BD54" s="220"/>
      <c r="BE54" s="220"/>
      <c r="BF54" s="220"/>
      <c r="BG54" s="220"/>
      <c r="BH54" s="220"/>
      <c r="BI54" s="220"/>
      <c r="BJ54" s="220"/>
      <c r="BK54" s="220"/>
      <c r="BL54" s="220"/>
      <c r="BM54" s="220"/>
      <c r="BN54" s="220"/>
      <c r="BO54" s="220"/>
      <c r="BP54" s="220"/>
      <c r="BQ54" s="220"/>
      <c r="BR54" s="220"/>
      <c r="BS54" s="220"/>
      <c r="BU54" s="219"/>
      <c r="BV54" s="220"/>
      <c r="BW54" s="220"/>
      <c r="BX54" s="220"/>
      <c r="BY54" s="220"/>
      <c r="BZ54" s="220"/>
      <c r="CA54" s="220"/>
      <c r="CB54" s="220"/>
      <c r="CC54" s="220"/>
      <c r="CD54" s="220"/>
      <c r="CE54" s="220"/>
      <c r="CF54" s="220"/>
      <c r="CG54" s="220"/>
      <c r="CH54" s="220"/>
      <c r="CI54" s="220"/>
      <c r="CJ54" s="220"/>
      <c r="CK54" s="220"/>
    </row>
    <row r="55" spans="1:89" s="206" customFormat="1">
      <c r="A55" s="221"/>
      <c r="B55" s="222" t="s">
        <v>557</v>
      </c>
      <c r="C55" s="222">
        <f>SUM(C6:C54)</f>
        <v>176</v>
      </c>
      <c r="D55" s="222">
        <f>SUM(D6:D54)</f>
        <v>928</v>
      </c>
      <c r="E55" s="222">
        <f>SUM(C55:D55)</f>
        <v>1104</v>
      </c>
      <c r="F55" s="222">
        <f>SUM(F6:F54)</f>
        <v>0</v>
      </c>
      <c r="G55" s="222"/>
      <c r="H55" s="222"/>
      <c r="I55" s="222"/>
      <c r="J55" s="222"/>
      <c r="K55" s="222"/>
      <c r="L55" s="222"/>
      <c r="M55" s="222"/>
      <c r="N55" s="222"/>
      <c r="O55" s="222"/>
      <c r="P55" s="222"/>
      <c r="Q55" s="222"/>
      <c r="S55" s="221"/>
      <c r="T55" s="222" t="s">
        <v>557</v>
      </c>
      <c r="U55" s="222">
        <f>SUM(U6:U54)</f>
        <v>104</v>
      </c>
      <c r="V55" s="222">
        <f>SUM(V6:V54)</f>
        <v>416</v>
      </c>
      <c r="W55" s="222">
        <f>SUM(U55:V55)</f>
        <v>520</v>
      </c>
      <c r="X55" s="222">
        <f>SUM(X6:X54)</f>
        <v>0</v>
      </c>
      <c r="Y55" s="222"/>
      <c r="Z55" s="222"/>
      <c r="AA55" s="222"/>
      <c r="AB55" s="222"/>
      <c r="AC55" s="222"/>
      <c r="AD55" s="222"/>
      <c r="AE55" s="222"/>
      <c r="AF55" s="222"/>
      <c r="AG55" s="222"/>
      <c r="AH55" s="222"/>
      <c r="AI55" s="222"/>
      <c r="AK55" s="221"/>
      <c r="AL55" s="222" t="s">
        <v>557</v>
      </c>
      <c r="AM55" s="222">
        <f>SUM(AM6:AM54)</f>
        <v>432</v>
      </c>
      <c r="AN55" s="222">
        <f>SUM(AN6:AN54)</f>
        <v>992</v>
      </c>
      <c r="AO55" s="222">
        <f>SUM(AM55:AN55)</f>
        <v>1424</v>
      </c>
      <c r="AP55" s="222">
        <f>SUM(AP6:AP54)</f>
        <v>0</v>
      </c>
      <c r="AQ55" s="222"/>
      <c r="AR55" s="222"/>
      <c r="AS55" s="222"/>
      <c r="AT55" s="222"/>
      <c r="AU55" s="222"/>
      <c r="AV55" s="222"/>
      <c r="AW55" s="222"/>
      <c r="AX55" s="222"/>
      <c r="AY55" s="222"/>
      <c r="AZ55" s="222"/>
      <c r="BA55" s="222"/>
      <c r="BC55" s="221"/>
      <c r="BD55" s="222" t="s">
        <v>557</v>
      </c>
      <c r="BE55" s="222">
        <f>SUM(BE6:BE54)</f>
        <v>208</v>
      </c>
      <c r="BF55" s="222">
        <f>SUM(BF6:BF54)</f>
        <v>848</v>
      </c>
      <c r="BG55" s="222">
        <f>SUM(BE55:BF55)</f>
        <v>1056</v>
      </c>
      <c r="BH55" s="222">
        <f>SUM(BH6:BH54)</f>
        <v>0</v>
      </c>
      <c r="BI55" s="222"/>
      <c r="BJ55" s="222"/>
      <c r="BK55" s="222"/>
      <c r="BL55" s="222"/>
      <c r="BM55" s="222"/>
      <c r="BN55" s="222"/>
      <c r="BO55" s="222"/>
      <c r="BP55" s="222"/>
      <c r="BQ55" s="222"/>
      <c r="BR55" s="222"/>
      <c r="BS55" s="222"/>
      <c r="BU55" s="221"/>
      <c r="BV55" s="222" t="s">
        <v>557</v>
      </c>
      <c r="BW55" s="222">
        <f>SUM(BW6:BW54)</f>
        <v>80</v>
      </c>
      <c r="BX55" s="222">
        <f>SUM(BX6:BX54)</f>
        <v>896</v>
      </c>
      <c r="BY55" s="222">
        <f>SUM(BW55:BX55)</f>
        <v>976</v>
      </c>
      <c r="BZ55" s="222">
        <f>SUM(BZ6:BZ54)</f>
        <v>0</v>
      </c>
      <c r="CA55" s="222"/>
      <c r="CB55" s="222"/>
      <c r="CC55" s="222"/>
      <c r="CD55" s="222"/>
      <c r="CE55" s="222"/>
      <c r="CF55" s="222"/>
      <c r="CG55" s="222"/>
      <c r="CH55" s="222"/>
      <c r="CI55" s="222"/>
      <c r="CJ55" s="222"/>
      <c r="CK55" s="222"/>
    </row>
    <row r="56" spans="1:89" s="200" customFormat="1">
      <c r="A56" s="210"/>
      <c r="B56" s="210"/>
      <c r="C56" s="210"/>
      <c r="D56" s="210"/>
      <c r="E56" s="210"/>
      <c r="F56" s="210"/>
      <c r="G56" s="210"/>
      <c r="H56" s="210"/>
      <c r="I56" s="210"/>
      <c r="J56" s="210"/>
      <c r="K56" s="210"/>
      <c r="L56" s="210"/>
      <c r="M56" s="210"/>
      <c r="N56" s="210"/>
      <c r="O56" s="210"/>
      <c r="P56" s="210"/>
      <c r="Q56" s="210"/>
      <c r="S56" s="210"/>
      <c r="T56" s="210"/>
      <c r="U56" s="210"/>
      <c r="V56" s="210"/>
      <c r="W56" s="210"/>
      <c r="X56" s="210"/>
      <c r="Y56" s="210"/>
      <c r="Z56" s="210"/>
      <c r="AA56" s="210"/>
      <c r="AB56" s="210"/>
      <c r="AC56" s="210"/>
      <c r="AD56" s="210"/>
      <c r="AE56" s="210"/>
      <c r="AF56" s="210"/>
      <c r="AG56" s="210"/>
      <c r="AH56" s="210"/>
      <c r="AI56" s="210"/>
      <c r="AK56" s="210"/>
      <c r="AL56" s="210"/>
      <c r="AM56" s="210"/>
      <c r="AN56" s="210"/>
      <c r="AO56" s="210"/>
      <c r="AP56" s="210"/>
      <c r="AQ56" s="210"/>
      <c r="AR56" s="210"/>
      <c r="AS56" s="210"/>
      <c r="AT56" s="210"/>
      <c r="AU56" s="210"/>
      <c r="AV56" s="210"/>
      <c r="AW56" s="210"/>
      <c r="AX56" s="210"/>
      <c r="AY56" s="210"/>
      <c r="AZ56" s="210"/>
      <c r="BA56" s="210"/>
    </row>
    <row r="57" spans="1:89" s="200" customFormat="1">
      <c r="A57" s="205"/>
      <c r="B57" s="205"/>
      <c r="C57" s="205"/>
      <c r="D57" s="205"/>
      <c r="E57" s="205"/>
      <c r="F57" s="205"/>
      <c r="G57" s="205"/>
      <c r="H57" s="205"/>
      <c r="I57" s="205"/>
      <c r="J57" s="205"/>
      <c r="K57" s="205"/>
      <c r="L57" s="205"/>
      <c r="M57" s="205"/>
      <c r="N57" s="205"/>
      <c r="O57" s="205"/>
      <c r="P57" s="205"/>
      <c r="Q57" s="205"/>
    </row>
    <row r="58" spans="1:89" s="200" customFormat="1">
      <c r="A58" s="205"/>
      <c r="B58" s="205"/>
      <c r="C58" s="205"/>
      <c r="D58" s="205"/>
      <c r="E58" s="205"/>
      <c r="F58" s="205"/>
      <c r="G58" s="205"/>
      <c r="H58" s="205"/>
      <c r="I58" s="205"/>
      <c r="J58" s="205"/>
      <c r="K58" s="205"/>
      <c r="L58" s="205"/>
      <c r="M58" s="205"/>
      <c r="N58" s="205"/>
      <c r="O58" s="205"/>
      <c r="P58" s="205"/>
      <c r="Q58" s="205"/>
    </row>
    <row r="59" spans="1:89" s="200" customFormat="1">
      <c r="A59" s="205"/>
      <c r="B59" s="205"/>
      <c r="C59" s="205"/>
      <c r="D59" s="205"/>
      <c r="E59" s="205"/>
      <c r="F59" s="205"/>
      <c r="G59" s="205"/>
      <c r="H59" s="205"/>
      <c r="I59" s="205"/>
      <c r="J59" s="205"/>
      <c r="K59" s="205"/>
      <c r="L59" s="205"/>
      <c r="M59" s="205"/>
      <c r="N59" s="205"/>
      <c r="O59" s="205"/>
      <c r="P59" s="205"/>
      <c r="Q59" s="205"/>
    </row>
    <row r="60" spans="1:89" s="200" customFormat="1">
      <c r="A60" s="205"/>
      <c r="B60" s="205"/>
      <c r="C60" s="205"/>
      <c r="D60" s="205"/>
      <c r="E60" s="205"/>
      <c r="F60" s="205"/>
      <c r="G60" s="205"/>
      <c r="H60" s="205"/>
      <c r="I60" s="205"/>
      <c r="J60" s="205"/>
      <c r="K60" s="205"/>
      <c r="L60" s="205"/>
      <c r="M60" s="205"/>
      <c r="N60" s="205"/>
      <c r="O60" s="205"/>
      <c r="P60" s="205"/>
      <c r="Q60" s="205"/>
    </row>
    <row r="61" spans="1:89" s="200" customFormat="1">
      <c r="A61" s="205"/>
      <c r="B61" s="205"/>
      <c r="C61" s="205"/>
      <c r="D61" s="205"/>
      <c r="E61" s="205"/>
      <c r="F61" s="205"/>
      <c r="G61" s="205"/>
      <c r="H61" s="205"/>
      <c r="I61" s="205"/>
      <c r="J61" s="205"/>
      <c r="K61" s="205"/>
      <c r="L61" s="205"/>
      <c r="M61" s="205"/>
      <c r="N61" s="205"/>
      <c r="O61" s="205"/>
      <c r="P61" s="205"/>
      <c r="Q61" s="205"/>
    </row>
    <row r="62" spans="1:89" s="200" customFormat="1">
      <c r="A62" s="205"/>
      <c r="B62" s="205"/>
      <c r="C62" s="205"/>
      <c r="D62" s="205"/>
      <c r="E62" s="205"/>
      <c r="F62" s="205"/>
      <c r="G62" s="205"/>
      <c r="H62" s="205"/>
      <c r="I62" s="205"/>
      <c r="J62" s="205"/>
      <c r="K62" s="205"/>
      <c r="L62" s="205"/>
      <c r="M62" s="205"/>
      <c r="N62" s="205"/>
      <c r="O62" s="205"/>
      <c r="P62" s="205"/>
      <c r="Q62" s="205"/>
    </row>
    <row r="63" spans="1:89" s="200" customFormat="1">
      <c r="A63" s="205"/>
      <c r="B63" s="205"/>
      <c r="C63" s="205"/>
      <c r="D63" s="205"/>
      <c r="E63" s="205"/>
      <c r="F63" s="205"/>
      <c r="G63" s="205"/>
      <c r="H63" s="205"/>
      <c r="I63" s="205"/>
      <c r="J63" s="205"/>
      <c r="K63" s="205"/>
      <c r="L63" s="205"/>
      <c r="M63" s="205"/>
      <c r="N63" s="205"/>
      <c r="O63" s="205"/>
      <c r="P63" s="205"/>
      <c r="Q63" s="205"/>
    </row>
    <row r="64" spans="1:89" s="200" customFormat="1">
      <c r="A64" s="205"/>
      <c r="B64" s="205"/>
      <c r="C64" s="205"/>
      <c r="D64" s="205"/>
      <c r="E64" s="205"/>
      <c r="F64" s="205"/>
      <c r="G64" s="205"/>
      <c r="H64" s="205"/>
      <c r="I64" s="205"/>
      <c r="J64" s="205"/>
      <c r="K64" s="205"/>
      <c r="L64" s="205"/>
      <c r="M64" s="205"/>
      <c r="N64" s="205"/>
      <c r="O64" s="205"/>
      <c r="P64" s="205"/>
      <c r="Q64" s="205"/>
    </row>
    <row r="65" spans="1:17" s="200" customFormat="1">
      <c r="A65" s="205"/>
      <c r="B65" s="205"/>
      <c r="C65" s="205"/>
      <c r="D65" s="205"/>
      <c r="E65" s="205"/>
      <c r="F65" s="205"/>
      <c r="G65" s="205"/>
      <c r="H65" s="205"/>
      <c r="I65" s="205"/>
      <c r="J65" s="205"/>
      <c r="K65" s="205"/>
      <c r="L65" s="205"/>
      <c r="M65" s="205"/>
      <c r="N65" s="205"/>
      <c r="O65" s="205"/>
      <c r="P65" s="205"/>
      <c r="Q65" s="205"/>
    </row>
    <row r="66" spans="1:17" s="200" customFormat="1">
      <c r="A66" s="205"/>
      <c r="B66" s="205"/>
      <c r="C66" s="205"/>
      <c r="D66" s="205"/>
      <c r="E66" s="205"/>
      <c r="F66" s="205"/>
      <c r="G66" s="205"/>
      <c r="H66" s="205"/>
      <c r="I66" s="205"/>
      <c r="J66" s="205"/>
      <c r="K66" s="205"/>
      <c r="L66" s="205"/>
      <c r="M66" s="205"/>
      <c r="N66" s="205"/>
      <c r="O66" s="205"/>
      <c r="P66" s="205"/>
      <c r="Q66" s="205"/>
    </row>
    <row r="67" spans="1:17" s="200" customFormat="1">
      <c r="A67" s="205"/>
      <c r="B67" s="205"/>
      <c r="C67" s="205"/>
      <c r="D67" s="205"/>
      <c r="E67" s="205"/>
      <c r="F67" s="205"/>
      <c r="G67" s="205"/>
      <c r="H67" s="205"/>
      <c r="I67" s="205"/>
      <c r="J67" s="205"/>
      <c r="K67" s="205"/>
      <c r="L67" s="205"/>
      <c r="M67" s="205"/>
      <c r="N67" s="205"/>
      <c r="O67" s="205"/>
      <c r="P67" s="205"/>
      <c r="Q67" s="205"/>
    </row>
    <row r="68" spans="1:17" s="200" customFormat="1">
      <c r="A68" s="205"/>
      <c r="B68" s="205"/>
      <c r="C68" s="205"/>
      <c r="D68" s="205"/>
      <c r="E68" s="205"/>
      <c r="F68" s="205"/>
      <c r="G68" s="205"/>
      <c r="H68" s="205"/>
      <c r="I68" s="205"/>
      <c r="J68" s="205"/>
      <c r="K68" s="205"/>
      <c r="L68" s="205"/>
      <c r="M68" s="205"/>
      <c r="N68" s="205"/>
      <c r="O68" s="205"/>
      <c r="P68" s="205"/>
      <c r="Q68" s="205"/>
    </row>
    <row r="69" spans="1:17" s="200" customFormat="1">
      <c r="A69" s="205"/>
      <c r="B69" s="205"/>
      <c r="C69" s="205"/>
      <c r="D69" s="205"/>
      <c r="E69" s="205"/>
      <c r="F69" s="205"/>
      <c r="G69" s="205"/>
      <c r="H69" s="205"/>
      <c r="I69" s="205"/>
      <c r="J69" s="205"/>
      <c r="K69" s="205"/>
      <c r="L69" s="205"/>
      <c r="M69" s="205"/>
      <c r="N69" s="205"/>
      <c r="O69" s="205"/>
      <c r="P69" s="205"/>
      <c r="Q69" s="205"/>
    </row>
    <row r="70" spans="1:17" s="200" customFormat="1">
      <c r="A70" s="205"/>
      <c r="B70" s="205"/>
      <c r="C70" s="205"/>
      <c r="D70" s="205"/>
      <c r="E70" s="205"/>
      <c r="F70" s="205"/>
      <c r="G70" s="205"/>
      <c r="H70" s="205"/>
      <c r="I70" s="205"/>
      <c r="J70" s="205"/>
      <c r="K70" s="205"/>
      <c r="L70" s="205"/>
      <c r="M70" s="205"/>
      <c r="N70" s="205"/>
      <c r="O70" s="205"/>
      <c r="P70" s="205"/>
      <c r="Q70" s="205"/>
    </row>
    <row r="71" spans="1:17" s="200" customFormat="1">
      <c r="A71" s="205"/>
      <c r="B71" s="205"/>
      <c r="C71" s="205"/>
      <c r="D71" s="205"/>
      <c r="E71" s="205"/>
      <c r="F71" s="205"/>
      <c r="G71" s="205"/>
      <c r="H71" s="205"/>
      <c r="I71" s="205"/>
      <c r="J71" s="205"/>
      <c r="K71" s="205"/>
      <c r="L71" s="205"/>
      <c r="M71" s="205"/>
      <c r="N71" s="205"/>
      <c r="O71" s="205"/>
      <c r="P71" s="205"/>
      <c r="Q71" s="205"/>
    </row>
    <row r="72" spans="1:17" s="200" customFormat="1">
      <c r="A72" s="205"/>
      <c r="B72" s="205"/>
      <c r="C72" s="205"/>
      <c r="D72" s="205"/>
      <c r="E72" s="205"/>
      <c r="F72" s="205"/>
      <c r="G72" s="205"/>
      <c r="H72" s="205"/>
      <c r="I72" s="205"/>
      <c r="J72" s="205"/>
      <c r="K72" s="205"/>
      <c r="L72" s="205"/>
      <c r="M72" s="205"/>
      <c r="N72" s="205"/>
      <c r="O72" s="205"/>
      <c r="P72" s="205"/>
      <c r="Q72" s="205"/>
    </row>
    <row r="73" spans="1:17" s="200" customFormat="1">
      <c r="A73" s="205"/>
      <c r="B73" s="205"/>
      <c r="C73" s="205"/>
      <c r="D73" s="205"/>
      <c r="E73" s="205"/>
      <c r="F73" s="205"/>
      <c r="G73" s="205"/>
      <c r="H73" s="205"/>
      <c r="I73" s="205"/>
      <c r="J73" s="205"/>
      <c r="K73" s="205"/>
      <c r="L73" s="205"/>
      <c r="M73" s="205"/>
      <c r="N73" s="205"/>
      <c r="O73" s="205"/>
      <c r="P73" s="205"/>
      <c r="Q73" s="205"/>
    </row>
    <row r="74" spans="1:17" s="200" customFormat="1">
      <c r="A74" s="205"/>
      <c r="B74" s="205"/>
      <c r="C74" s="205"/>
      <c r="D74" s="205"/>
      <c r="E74" s="205"/>
      <c r="F74" s="205"/>
      <c r="G74" s="205"/>
      <c r="H74" s="205"/>
      <c r="I74" s="205"/>
      <c r="J74" s="205"/>
      <c r="K74" s="205"/>
      <c r="L74" s="205"/>
      <c r="M74" s="205"/>
      <c r="N74" s="205"/>
      <c r="O74" s="205"/>
      <c r="P74" s="205"/>
      <c r="Q74" s="205"/>
    </row>
    <row r="75" spans="1:17" s="200" customFormat="1">
      <c r="A75" s="205"/>
      <c r="B75" s="205"/>
      <c r="C75" s="205"/>
      <c r="D75" s="205"/>
      <c r="E75" s="205"/>
      <c r="F75" s="205"/>
      <c r="G75" s="205"/>
      <c r="H75" s="205"/>
      <c r="I75" s="205"/>
      <c r="J75" s="205"/>
      <c r="K75" s="205"/>
      <c r="L75" s="205"/>
      <c r="M75" s="205"/>
      <c r="N75" s="205"/>
      <c r="O75" s="205"/>
      <c r="P75" s="205"/>
      <c r="Q75" s="205"/>
    </row>
    <row r="76" spans="1:17" s="200" customFormat="1">
      <c r="A76" s="205"/>
      <c r="B76" s="205"/>
      <c r="C76" s="205"/>
      <c r="D76" s="205"/>
      <c r="E76" s="205"/>
      <c r="F76" s="205"/>
      <c r="G76" s="205"/>
      <c r="H76" s="205"/>
      <c r="I76" s="205"/>
      <c r="J76" s="205"/>
      <c r="K76" s="205"/>
      <c r="L76" s="205"/>
      <c r="M76" s="205"/>
      <c r="N76" s="205"/>
      <c r="O76" s="205"/>
      <c r="P76" s="205"/>
      <c r="Q76" s="205"/>
    </row>
    <row r="77" spans="1:17" s="200" customFormat="1">
      <c r="A77" s="205"/>
      <c r="B77" s="205"/>
      <c r="C77" s="205"/>
      <c r="D77" s="205"/>
      <c r="E77" s="205"/>
      <c r="F77" s="205"/>
      <c r="G77" s="205"/>
      <c r="H77" s="205"/>
      <c r="I77" s="205"/>
      <c r="J77" s="205"/>
      <c r="K77" s="205"/>
      <c r="L77" s="205"/>
      <c r="M77" s="205"/>
      <c r="N77" s="205"/>
      <c r="O77" s="205"/>
      <c r="P77" s="205"/>
      <c r="Q77" s="205"/>
    </row>
    <row r="78" spans="1:17" s="200" customFormat="1">
      <c r="A78" s="205"/>
      <c r="B78" s="205"/>
      <c r="C78" s="205"/>
      <c r="D78" s="205"/>
      <c r="E78" s="205"/>
      <c r="F78" s="205"/>
      <c r="G78" s="205"/>
      <c r="H78" s="205"/>
      <c r="I78" s="205"/>
      <c r="J78" s="205"/>
      <c r="K78" s="205"/>
      <c r="L78" s="205"/>
      <c r="M78" s="205"/>
      <c r="N78" s="205"/>
      <c r="O78" s="205"/>
      <c r="P78" s="205"/>
      <c r="Q78" s="205"/>
    </row>
    <row r="79" spans="1:17" s="200" customFormat="1">
      <c r="A79" s="205"/>
      <c r="B79" s="205"/>
      <c r="C79" s="205"/>
      <c r="D79" s="205"/>
      <c r="E79" s="205"/>
      <c r="F79" s="205"/>
      <c r="G79" s="205"/>
      <c r="H79" s="205"/>
      <c r="I79" s="205"/>
      <c r="J79" s="205"/>
      <c r="K79" s="205"/>
      <c r="L79" s="205"/>
      <c r="M79" s="205"/>
      <c r="N79" s="205"/>
      <c r="O79" s="205"/>
      <c r="P79" s="205"/>
      <c r="Q79" s="205"/>
    </row>
    <row r="80" spans="1:17" s="200" customFormat="1">
      <c r="A80" s="205"/>
      <c r="B80" s="205"/>
      <c r="C80" s="205"/>
      <c r="D80" s="205"/>
      <c r="E80" s="205"/>
      <c r="F80" s="205"/>
      <c r="G80" s="205"/>
      <c r="H80" s="205"/>
      <c r="I80" s="205"/>
      <c r="J80" s="205"/>
      <c r="K80" s="205"/>
      <c r="L80" s="205"/>
      <c r="M80" s="205"/>
      <c r="N80" s="205"/>
      <c r="O80" s="205"/>
      <c r="P80" s="205"/>
      <c r="Q80" s="205"/>
    </row>
    <row r="81" spans="1:17" s="200" customFormat="1">
      <c r="A81" s="205"/>
      <c r="B81" s="205"/>
      <c r="C81" s="205"/>
      <c r="D81" s="205"/>
      <c r="E81" s="205"/>
      <c r="F81" s="205"/>
      <c r="G81" s="205"/>
      <c r="H81" s="205"/>
      <c r="I81" s="205"/>
      <c r="J81" s="205"/>
      <c r="K81" s="205"/>
      <c r="L81" s="205"/>
      <c r="M81" s="205"/>
      <c r="N81" s="205"/>
      <c r="O81" s="205"/>
      <c r="P81" s="205"/>
      <c r="Q81" s="205"/>
    </row>
    <row r="82" spans="1:17" s="200" customFormat="1">
      <c r="A82" s="205"/>
      <c r="B82" s="205"/>
      <c r="C82" s="205"/>
      <c r="D82" s="205"/>
      <c r="E82" s="205"/>
      <c r="F82" s="205"/>
      <c r="G82" s="205"/>
      <c r="H82" s="205"/>
      <c r="I82" s="205"/>
      <c r="J82" s="205"/>
      <c r="K82" s="205"/>
      <c r="L82" s="205"/>
      <c r="M82" s="205"/>
      <c r="N82" s="205"/>
      <c r="O82" s="205"/>
      <c r="P82" s="205"/>
      <c r="Q82" s="205"/>
    </row>
    <row r="83" spans="1:17" s="200" customFormat="1">
      <c r="A83" s="205"/>
      <c r="B83" s="205"/>
      <c r="C83" s="205"/>
      <c r="D83" s="205"/>
      <c r="E83" s="205"/>
      <c r="F83" s="205"/>
      <c r="G83" s="205"/>
      <c r="H83" s="205"/>
      <c r="I83" s="205"/>
      <c r="J83" s="205"/>
      <c r="K83" s="205"/>
      <c r="L83" s="205"/>
      <c r="M83" s="205"/>
      <c r="N83" s="205"/>
      <c r="O83" s="205"/>
      <c r="P83" s="205"/>
      <c r="Q83" s="205"/>
    </row>
    <row r="84" spans="1:17" s="200" customFormat="1">
      <c r="A84" s="205"/>
      <c r="B84" s="205"/>
      <c r="C84" s="205"/>
      <c r="D84" s="205"/>
      <c r="E84" s="205"/>
      <c r="F84" s="205"/>
      <c r="G84" s="205"/>
      <c r="H84" s="205"/>
      <c r="I84" s="205"/>
      <c r="J84" s="205"/>
      <c r="K84" s="205"/>
      <c r="L84" s="205"/>
      <c r="M84" s="205"/>
      <c r="N84" s="205"/>
      <c r="O84" s="205"/>
      <c r="P84" s="205"/>
      <c r="Q84" s="205"/>
    </row>
    <row r="85" spans="1:17" s="200" customFormat="1">
      <c r="A85" s="205"/>
      <c r="B85" s="205"/>
      <c r="C85" s="205"/>
      <c r="D85" s="205"/>
      <c r="E85" s="205"/>
      <c r="F85" s="205"/>
      <c r="G85" s="205"/>
      <c r="H85" s="205"/>
      <c r="I85" s="205"/>
      <c r="J85" s="205"/>
      <c r="K85" s="205"/>
      <c r="L85" s="205"/>
      <c r="M85" s="205"/>
      <c r="N85" s="205"/>
      <c r="O85" s="205"/>
      <c r="P85" s="205"/>
      <c r="Q85" s="205"/>
    </row>
    <row r="86" spans="1:17" s="200" customFormat="1">
      <c r="A86" s="205"/>
      <c r="B86" s="205"/>
      <c r="C86" s="205"/>
      <c r="D86" s="205"/>
      <c r="E86" s="205"/>
      <c r="F86" s="205"/>
      <c r="G86" s="205"/>
      <c r="H86" s="205"/>
      <c r="I86" s="205"/>
      <c r="J86" s="205"/>
      <c r="K86" s="205"/>
      <c r="L86" s="205"/>
      <c r="M86" s="205"/>
      <c r="N86" s="205"/>
      <c r="O86" s="205"/>
      <c r="P86" s="205"/>
      <c r="Q86" s="205"/>
    </row>
    <row r="87" spans="1:17" s="200" customFormat="1">
      <c r="A87" s="205"/>
      <c r="B87" s="205"/>
      <c r="C87" s="205"/>
      <c r="D87" s="205"/>
      <c r="E87" s="205"/>
      <c r="F87" s="205"/>
      <c r="G87" s="205"/>
      <c r="H87" s="205"/>
      <c r="I87" s="205"/>
      <c r="J87" s="205"/>
      <c r="K87" s="205"/>
      <c r="L87" s="205"/>
      <c r="M87" s="205"/>
      <c r="N87" s="205"/>
      <c r="O87" s="205"/>
      <c r="P87" s="205"/>
      <c r="Q87" s="205"/>
    </row>
    <row r="88" spans="1:17" s="200" customFormat="1">
      <c r="A88" s="205"/>
      <c r="B88" s="205"/>
      <c r="C88" s="205"/>
      <c r="D88" s="205"/>
      <c r="E88" s="205"/>
      <c r="F88" s="205"/>
      <c r="G88" s="205"/>
      <c r="H88" s="205"/>
      <c r="I88" s="205"/>
      <c r="J88" s="205"/>
      <c r="K88" s="205"/>
      <c r="L88" s="205"/>
      <c r="M88" s="205"/>
      <c r="N88" s="205"/>
      <c r="O88" s="205"/>
      <c r="P88" s="205"/>
      <c r="Q88" s="205"/>
    </row>
    <row r="89" spans="1:17" s="200" customFormat="1">
      <c r="A89" s="205"/>
      <c r="B89" s="205"/>
      <c r="C89" s="205"/>
      <c r="D89" s="205"/>
      <c r="E89" s="205"/>
      <c r="F89" s="205"/>
      <c r="G89" s="205"/>
      <c r="H89" s="205"/>
      <c r="I89" s="205"/>
      <c r="J89" s="205"/>
      <c r="K89" s="205"/>
      <c r="L89" s="205"/>
      <c r="M89" s="205"/>
      <c r="N89" s="205"/>
      <c r="O89" s="205"/>
      <c r="P89" s="205"/>
      <c r="Q89" s="205"/>
    </row>
    <row r="90" spans="1:17" s="200" customFormat="1">
      <c r="A90" s="205"/>
      <c r="B90" s="205"/>
      <c r="C90" s="205"/>
      <c r="D90" s="205"/>
      <c r="E90" s="205"/>
      <c r="F90" s="205"/>
      <c r="G90" s="205"/>
      <c r="H90" s="205"/>
      <c r="I90" s="205"/>
      <c r="J90" s="205"/>
      <c r="K90" s="205"/>
      <c r="L90" s="205"/>
      <c r="M90" s="205"/>
      <c r="N90" s="205"/>
      <c r="O90" s="205"/>
      <c r="P90" s="205"/>
      <c r="Q90" s="205"/>
    </row>
    <row r="91" spans="1:17" s="200" customFormat="1">
      <c r="A91" s="205"/>
      <c r="B91" s="205"/>
      <c r="C91" s="205"/>
      <c r="D91" s="205"/>
      <c r="E91" s="205"/>
      <c r="F91" s="205"/>
      <c r="G91" s="205"/>
      <c r="H91" s="205"/>
      <c r="I91" s="205"/>
      <c r="J91" s="205"/>
      <c r="K91" s="205"/>
      <c r="L91" s="205"/>
      <c r="M91" s="205"/>
      <c r="N91" s="205"/>
      <c r="O91" s="205"/>
      <c r="P91" s="205"/>
      <c r="Q91" s="205"/>
    </row>
    <row r="92" spans="1:17" s="200" customFormat="1">
      <c r="A92" s="205"/>
      <c r="B92" s="205"/>
      <c r="C92" s="205"/>
      <c r="D92" s="205"/>
      <c r="E92" s="205"/>
      <c r="F92" s="205"/>
      <c r="G92" s="205"/>
      <c r="H92" s="205"/>
      <c r="I92" s="205"/>
      <c r="J92" s="205"/>
      <c r="K92" s="205"/>
      <c r="L92" s="205"/>
      <c r="M92" s="205"/>
      <c r="N92" s="205"/>
      <c r="O92" s="205"/>
      <c r="P92" s="205"/>
      <c r="Q92" s="205"/>
    </row>
    <row r="93" spans="1:17" s="200" customFormat="1">
      <c r="A93" s="205"/>
      <c r="B93" s="205"/>
      <c r="C93" s="205"/>
      <c r="D93" s="205"/>
      <c r="E93" s="205"/>
      <c r="F93" s="205"/>
      <c r="G93" s="205"/>
      <c r="H93" s="205"/>
      <c r="I93" s="205"/>
      <c r="J93" s="205"/>
      <c r="K93" s="205"/>
      <c r="L93" s="205"/>
      <c r="M93" s="205"/>
      <c r="N93" s="205"/>
      <c r="O93" s="205"/>
      <c r="P93" s="205"/>
      <c r="Q93" s="205"/>
    </row>
    <row r="94" spans="1:17" s="200" customFormat="1">
      <c r="A94" s="180"/>
      <c r="B94" s="205"/>
      <c r="C94" s="205"/>
      <c r="D94" s="205"/>
      <c r="E94" s="205"/>
      <c r="F94" s="205"/>
      <c r="G94" s="205"/>
      <c r="H94" s="205"/>
      <c r="I94" s="205"/>
      <c r="J94" s="205"/>
      <c r="K94" s="205"/>
      <c r="L94" s="205"/>
      <c r="M94" s="205"/>
      <c r="N94" s="205"/>
      <c r="O94" s="205"/>
      <c r="P94" s="205"/>
      <c r="Q94" s="205"/>
    </row>
  </sheetData>
  <sheetProtection selectLockedCells="1"/>
  <autoFilter ref="S6:S31" xr:uid="{4C4DBE50-A2E7-934C-8E84-DAC1CDC7AF45}"/>
  <dataConsolidate/>
  <mergeCells count="5">
    <mergeCell ref="BU1:BW1"/>
    <mergeCell ref="A1:C1"/>
    <mergeCell ref="S1:U1"/>
    <mergeCell ref="AK1:AM1"/>
    <mergeCell ref="BC1:BE1"/>
  </mergeCells>
  <phoneticPr fontId="17"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4867-99FE-524D-93D6-6139C00734A2}">
  <dimension ref="A1:Y64"/>
  <sheetViews>
    <sheetView zoomScale="83" workbookViewId="0">
      <selection activeCell="L14" sqref="L14:L18"/>
    </sheetView>
  </sheetViews>
  <sheetFormatPr baseColWidth="10" defaultRowHeight="16"/>
  <cols>
    <col min="1" max="1" width="44" customWidth="1"/>
    <col min="2" max="2" width="95.85546875" hidden="1" customWidth="1"/>
    <col min="3" max="3" width="45.140625" customWidth="1"/>
    <col min="4" max="4" width="12" bestFit="1" customWidth="1"/>
    <col min="7" max="7" width="17.42578125" customWidth="1"/>
    <col min="9" max="9" width="17.140625" bestFit="1" customWidth="1"/>
    <col min="10" max="10" width="21.5703125" bestFit="1" customWidth="1"/>
    <col min="11" max="11" width="17.140625" bestFit="1" customWidth="1"/>
    <col min="12" max="12" width="20.42578125" bestFit="1" customWidth="1"/>
    <col min="13" max="13" width="18.5703125" bestFit="1" customWidth="1"/>
    <col min="14" max="14" width="17.140625" bestFit="1" customWidth="1"/>
  </cols>
  <sheetData>
    <row r="1" spans="1:25">
      <c r="A1" s="137" t="s">
        <v>311</v>
      </c>
      <c r="B1" s="136"/>
      <c r="C1" s="137" t="s">
        <v>257</v>
      </c>
      <c r="D1" s="137" t="s">
        <v>256</v>
      </c>
      <c r="E1" s="137" t="s">
        <v>248</v>
      </c>
      <c r="F1" s="137" t="s">
        <v>249</v>
      </c>
      <c r="G1" s="137" t="s">
        <v>254</v>
      </c>
      <c r="H1" s="137" t="s">
        <v>968</v>
      </c>
      <c r="I1" s="137" t="s">
        <v>537</v>
      </c>
      <c r="J1" s="137" t="s">
        <v>971</v>
      </c>
      <c r="K1" s="137" t="s">
        <v>1169</v>
      </c>
      <c r="L1" s="226" t="s">
        <v>255</v>
      </c>
      <c r="M1" s="137" t="s">
        <v>370</v>
      </c>
      <c r="N1" t="s">
        <v>2810</v>
      </c>
    </row>
    <row r="2" spans="1:25" ht="38">
      <c r="A2" s="133" t="s">
        <v>240</v>
      </c>
      <c r="B2" s="134" t="s">
        <v>241</v>
      </c>
      <c r="C2" s="134" t="s">
        <v>532</v>
      </c>
      <c r="D2" s="135">
        <v>8</v>
      </c>
      <c r="E2" s="141">
        <f>32*8</f>
        <v>256</v>
      </c>
      <c r="F2" s="142" t="s">
        <v>528</v>
      </c>
      <c r="G2" s="142" t="s">
        <v>966</v>
      </c>
      <c r="H2" s="142" t="s">
        <v>967</v>
      </c>
      <c r="I2" s="142">
        <v>952</v>
      </c>
      <c r="J2" s="230">
        <f>7616/1024</f>
        <v>7.4375</v>
      </c>
      <c r="K2" s="231">
        <f>39600/1024</f>
        <v>38.671875</v>
      </c>
      <c r="L2" s="227">
        <f>952/256</f>
        <v>3.71875</v>
      </c>
      <c r="M2" s="229">
        <v>15552000</v>
      </c>
      <c r="N2" s="136"/>
    </row>
    <row r="3" spans="1:25" ht="38">
      <c r="A3" s="133" t="s">
        <v>240</v>
      </c>
      <c r="B3" s="134" t="s">
        <v>241</v>
      </c>
      <c r="C3" s="134" t="s">
        <v>533</v>
      </c>
      <c r="D3" s="135">
        <v>8</v>
      </c>
      <c r="E3" s="141">
        <f>32*8</f>
        <v>256</v>
      </c>
      <c r="F3" s="142" t="s">
        <v>528</v>
      </c>
      <c r="G3" s="142" t="s">
        <v>966</v>
      </c>
      <c r="H3" s="142" t="s">
        <v>967</v>
      </c>
      <c r="I3" s="142">
        <v>952</v>
      </c>
      <c r="J3" s="230">
        <f>7616/1024</f>
        <v>7.4375</v>
      </c>
      <c r="K3" s="231">
        <f>39600/1024</f>
        <v>38.671875</v>
      </c>
      <c r="L3" s="227">
        <f>952/256</f>
        <v>3.71875</v>
      </c>
      <c r="M3" s="229">
        <v>15552000</v>
      </c>
      <c r="N3" s="136"/>
    </row>
    <row r="4" spans="1:25" ht="38">
      <c r="A4" s="133" t="s">
        <v>240</v>
      </c>
      <c r="B4" s="134" t="s">
        <v>241</v>
      </c>
      <c r="C4" s="134" t="s">
        <v>534</v>
      </c>
      <c r="D4" s="135">
        <v>8</v>
      </c>
      <c r="E4" s="141">
        <f>32*8</f>
        <v>256</v>
      </c>
      <c r="F4" s="142" t="s">
        <v>528</v>
      </c>
      <c r="G4" s="142" t="s">
        <v>966</v>
      </c>
      <c r="H4" s="142" t="s">
        <v>967</v>
      </c>
      <c r="I4" s="142">
        <v>928</v>
      </c>
      <c r="J4" s="230">
        <f>7424/1024</f>
        <v>7.25</v>
      </c>
      <c r="K4" s="141">
        <f>38800/1024</f>
        <v>37.890625</v>
      </c>
      <c r="L4" s="227">
        <f>928/256</f>
        <v>3.625</v>
      </c>
      <c r="M4" s="229">
        <v>15552000</v>
      </c>
      <c r="N4" s="136"/>
    </row>
    <row r="5" spans="1:25" ht="38">
      <c r="A5" s="133" t="s">
        <v>240</v>
      </c>
      <c r="B5" s="134" t="s">
        <v>241</v>
      </c>
      <c r="C5" s="134" t="s">
        <v>2587</v>
      </c>
      <c r="D5" s="135">
        <v>8</v>
      </c>
      <c r="E5" s="141">
        <f>32*8</f>
        <v>256</v>
      </c>
      <c r="F5" s="142" t="s">
        <v>528</v>
      </c>
      <c r="G5" s="142" t="s">
        <v>966</v>
      </c>
      <c r="H5" s="142" t="s">
        <v>967</v>
      </c>
      <c r="I5" s="142"/>
      <c r="J5" s="230"/>
      <c r="K5" s="141">
        <f>38800/1024</f>
        <v>37.890625</v>
      </c>
      <c r="L5" s="227"/>
      <c r="M5" s="229">
        <v>15552000</v>
      </c>
      <c r="N5" s="136"/>
    </row>
    <row r="6" spans="1:25" ht="38">
      <c r="A6" s="133" t="s">
        <v>240</v>
      </c>
      <c r="B6" s="134" t="s">
        <v>241</v>
      </c>
      <c r="C6" s="134" t="s">
        <v>2588</v>
      </c>
      <c r="D6" s="135">
        <v>8</v>
      </c>
      <c r="E6" s="141">
        <f>32*8</f>
        <v>256</v>
      </c>
      <c r="F6" s="142" t="s">
        <v>528</v>
      </c>
      <c r="G6" s="142" t="s">
        <v>966</v>
      </c>
      <c r="H6" s="142" t="s">
        <v>967</v>
      </c>
      <c r="I6" s="142"/>
      <c r="J6" s="230"/>
      <c r="K6" s="141">
        <f>38800/1024</f>
        <v>37.890625</v>
      </c>
      <c r="L6" s="227"/>
      <c r="M6" s="229">
        <v>15552000</v>
      </c>
      <c r="N6" s="136"/>
    </row>
    <row r="7" spans="1:25" ht="19">
      <c r="A7" s="138" t="s">
        <v>244</v>
      </c>
      <c r="B7" s="139" t="s">
        <v>242</v>
      </c>
      <c r="C7" s="139" t="s">
        <v>535</v>
      </c>
      <c r="D7" s="140">
        <v>4</v>
      </c>
      <c r="E7" s="141">
        <f>32*4</f>
        <v>128</v>
      </c>
      <c r="F7" s="142" t="s">
        <v>251</v>
      </c>
      <c r="G7" s="142"/>
      <c r="H7" s="142"/>
      <c r="I7" s="142">
        <v>144</v>
      </c>
      <c r="J7" s="142">
        <v>1024</v>
      </c>
      <c r="K7" s="141">
        <v>6600</v>
      </c>
      <c r="L7" s="227">
        <v>1.125</v>
      </c>
      <c r="M7" s="136">
        <v>421458</v>
      </c>
      <c r="N7" s="136"/>
    </row>
    <row r="8" spans="1:25" ht="19">
      <c r="A8" s="138" t="s">
        <v>245</v>
      </c>
      <c r="B8" s="139" t="s">
        <v>243</v>
      </c>
      <c r="C8" s="139" t="s">
        <v>536</v>
      </c>
      <c r="D8" s="140">
        <v>3</v>
      </c>
      <c r="E8" s="141">
        <f>32*3</f>
        <v>96</v>
      </c>
      <c r="F8" s="142" t="s">
        <v>250</v>
      </c>
      <c r="G8" s="142"/>
      <c r="H8" s="142"/>
      <c r="I8" s="142">
        <v>44</v>
      </c>
      <c r="J8" s="142">
        <v>148</v>
      </c>
      <c r="K8" s="141">
        <v>1800</v>
      </c>
      <c r="L8" s="227">
        <v>0.45</v>
      </c>
      <c r="M8" s="136">
        <v>421458</v>
      </c>
      <c r="N8" s="136"/>
    </row>
    <row r="9" spans="1:25" ht="38">
      <c r="A9" s="133" t="s">
        <v>253</v>
      </c>
      <c r="B9" s="134" t="s">
        <v>2589</v>
      </c>
      <c r="C9" s="134" t="s">
        <v>965</v>
      </c>
      <c r="D9" s="135">
        <v>6</v>
      </c>
      <c r="E9" s="142">
        <f>32*6</f>
        <v>192</v>
      </c>
      <c r="F9" s="142" t="s">
        <v>250</v>
      </c>
      <c r="G9" s="142"/>
      <c r="H9" s="142" t="s">
        <v>1160</v>
      </c>
      <c r="I9" s="142">
        <v>416</v>
      </c>
      <c r="J9" s="259">
        <f>2496/1024</f>
        <v>2.4375</v>
      </c>
      <c r="K9" s="142">
        <f>41768/1024</f>
        <v>40.7890625</v>
      </c>
      <c r="L9" s="227">
        <f>I9/E9</f>
        <v>2.1666666666666665</v>
      </c>
      <c r="M9" s="137">
        <v>421458</v>
      </c>
      <c r="N9" s="137" t="s">
        <v>252</v>
      </c>
      <c r="O9">
        <f>28/6</f>
        <v>4.666666666666667</v>
      </c>
      <c r="Y9">
        <v>4</v>
      </c>
    </row>
    <row r="10" spans="1:25" ht="38">
      <c r="A10" s="133" t="s">
        <v>246</v>
      </c>
      <c r="B10" s="134" t="s">
        <v>247</v>
      </c>
      <c r="C10" s="134" t="s">
        <v>258</v>
      </c>
      <c r="D10" s="135">
        <v>3</v>
      </c>
      <c r="E10" s="141">
        <f>32*3</f>
        <v>96</v>
      </c>
      <c r="F10" s="142" t="s">
        <v>252</v>
      </c>
      <c r="G10" s="142"/>
      <c r="H10" s="142" t="s">
        <v>2624</v>
      </c>
      <c r="I10" s="142"/>
      <c r="J10" s="142"/>
      <c r="K10" s="141"/>
      <c r="L10" s="227"/>
      <c r="M10" s="136"/>
      <c r="N10" s="136"/>
    </row>
    <row r="11" spans="1:25">
      <c r="M11" s="228"/>
    </row>
    <row r="13" spans="1:25">
      <c r="A13" s="137" t="s">
        <v>312</v>
      </c>
      <c r="B13" s="136"/>
      <c r="C13" s="137" t="s">
        <v>257</v>
      </c>
      <c r="D13" s="137" t="s">
        <v>256</v>
      </c>
      <c r="E13" s="137" t="s">
        <v>248</v>
      </c>
      <c r="F13" s="137" t="s">
        <v>249</v>
      </c>
      <c r="G13" s="137" t="s">
        <v>254</v>
      </c>
      <c r="H13" s="137" t="s">
        <v>968</v>
      </c>
      <c r="I13" s="137" t="s">
        <v>537</v>
      </c>
      <c r="J13" s="137" t="s">
        <v>964</v>
      </c>
      <c r="K13" s="137" t="s">
        <v>254</v>
      </c>
      <c r="L13" s="137" t="s">
        <v>255</v>
      </c>
      <c r="M13" s="137" t="s">
        <v>370</v>
      </c>
      <c r="N13" t="s">
        <v>2810</v>
      </c>
    </row>
    <row r="14" spans="1:25" ht="57">
      <c r="A14" s="133" t="s">
        <v>317</v>
      </c>
      <c r="B14" s="134" t="s">
        <v>1156</v>
      </c>
      <c r="C14" s="134" t="s">
        <v>1159</v>
      </c>
      <c r="D14" s="258">
        <v>8</v>
      </c>
      <c r="E14" s="141">
        <f>32*D14</f>
        <v>256</v>
      </c>
      <c r="F14" s="142">
        <f>512*D14</f>
        <v>4096</v>
      </c>
      <c r="G14" s="142"/>
      <c r="H14" s="142" t="s">
        <v>1160</v>
      </c>
      <c r="I14" s="142">
        <v>176</v>
      </c>
      <c r="J14" s="142" t="s">
        <v>1139</v>
      </c>
      <c r="K14" s="142" t="s">
        <v>1140</v>
      </c>
      <c r="L14" s="141">
        <f>I14/E14</f>
        <v>0.6875</v>
      </c>
      <c r="M14" s="286"/>
      <c r="N14" s="136"/>
    </row>
    <row r="15" spans="1:25" ht="38">
      <c r="A15" s="138" t="s">
        <v>318</v>
      </c>
      <c r="B15" s="139" t="s">
        <v>1153</v>
      </c>
      <c r="C15" s="139" t="s">
        <v>1157</v>
      </c>
      <c r="D15" s="140">
        <v>6</v>
      </c>
      <c r="E15" s="141">
        <f>32*D15</f>
        <v>192</v>
      </c>
      <c r="F15" s="142">
        <f>256*D15</f>
        <v>1536</v>
      </c>
      <c r="G15" s="142"/>
      <c r="H15" s="142" t="s">
        <v>1160</v>
      </c>
      <c r="I15" s="142">
        <v>104</v>
      </c>
      <c r="J15" s="142" t="s">
        <v>1148</v>
      </c>
      <c r="K15" s="142" t="s">
        <v>1147</v>
      </c>
      <c r="L15" s="141">
        <f>I15/E15</f>
        <v>0.54166666666666663</v>
      </c>
      <c r="M15" s="286"/>
      <c r="N15" s="136"/>
    </row>
    <row r="16" spans="1:25" ht="38">
      <c r="A16" s="138" t="s">
        <v>319</v>
      </c>
      <c r="B16" s="139" t="s">
        <v>1152</v>
      </c>
      <c r="C16" s="139" t="s">
        <v>1158</v>
      </c>
      <c r="D16" s="140">
        <v>12</v>
      </c>
      <c r="E16" s="141">
        <f>32*D16</f>
        <v>384</v>
      </c>
      <c r="F16" s="142">
        <f>256*D16</f>
        <v>3072</v>
      </c>
      <c r="G16" s="142"/>
      <c r="H16" s="142" t="s">
        <v>1160</v>
      </c>
      <c r="I16" s="142">
        <v>432</v>
      </c>
      <c r="J16" s="142" t="s">
        <v>1145</v>
      </c>
      <c r="K16" s="142" t="s">
        <v>1146</v>
      </c>
      <c r="L16" s="141">
        <f>I16/E16</f>
        <v>1.125</v>
      </c>
      <c r="M16" s="286"/>
      <c r="N16" s="136"/>
    </row>
    <row r="17" spans="1:14" ht="19">
      <c r="A17" s="133" t="s">
        <v>320</v>
      </c>
      <c r="B17" s="134" t="s">
        <v>1150</v>
      </c>
      <c r="C17" s="134" t="s">
        <v>1155</v>
      </c>
      <c r="D17" s="135">
        <v>6</v>
      </c>
      <c r="E17" s="142">
        <f>32*D17</f>
        <v>192</v>
      </c>
      <c r="F17" s="142">
        <f>256*D17</f>
        <v>1536</v>
      </c>
      <c r="G17" s="142"/>
      <c r="H17" s="142" t="s">
        <v>1160</v>
      </c>
      <c r="I17" s="142">
        <v>80</v>
      </c>
      <c r="J17" s="142" t="s">
        <v>1142</v>
      </c>
      <c r="K17" s="142" t="s">
        <v>1144</v>
      </c>
      <c r="L17" s="141">
        <f>I17/E17</f>
        <v>0.41666666666666669</v>
      </c>
      <c r="M17" s="287"/>
      <c r="N17" s="136"/>
    </row>
    <row r="18" spans="1:14" ht="38">
      <c r="A18" s="133" t="s">
        <v>1151</v>
      </c>
      <c r="B18" s="134" t="s">
        <v>1149</v>
      </c>
      <c r="C18" s="134" t="s">
        <v>1154</v>
      </c>
      <c r="D18" s="258">
        <v>10</v>
      </c>
      <c r="E18" s="141">
        <f>32*D18</f>
        <v>320</v>
      </c>
      <c r="F18" s="142">
        <f>512*D18</f>
        <v>5120</v>
      </c>
      <c r="G18" s="142"/>
      <c r="H18" s="142" t="s">
        <v>1160</v>
      </c>
      <c r="I18" s="142">
        <v>208</v>
      </c>
      <c r="J18" s="142" t="s">
        <v>1141</v>
      </c>
      <c r="K18" s="142" t="s">
        <v>1143</v>
      </c>
      <c r="L18" s="141">
        <f>I18/E18</f>
        <v>0.65</v>
      </c>
      <c r="M18" s="287"/>
      <c r="N18" s="136"/>
    </row>
    <row r="19" spans="1:14">
      <c r="H19" s="163" t="s">
        <v>1161</v>
      </c>
      <c r="M19" s="226"/>
      <c r="N19" s="136"/>
    </row>
    <row r="20" spans="1:14">
      <c r="M20" s="287"/>
      <c r="N20" s="136"/>
    </row>
    <row r="21" spans="1:14">
      <c r="M21" s="228"/>
      <c r="N21" s="136"/>
    </row>
    <row r="22" spans="1:14">
      <c r="A22" s="137" t="s">
        <v>2591</v>
      </c>
      <c r="B22" s="136"/>
      <c r="C22" s="137" t="s">
        <v>257</v>
      </c>
      <c r="D22" s="137" t="s">
        <v>256</v>
      </c>
      <c r="E22" s="137" t="s">
        <v>248</v>
      </c>
      <c r="F22" s="137" t="s">
        <v>4186</v>
      </c>
      <c r="G22" s="137" t="s">
        <v>254</v>
      </c>
      <c r="H22" s="137" t="s">
        <v>968</v>
      </c>
      <c r="I22" s="137" t="s">
        <v>537</v>
      </c>
      <c r="J22" s="137" t="s">
        <v>964</v>
      </c>
      <c r="K22" s="137" t="s">
        <v>254</v>
      </c>
      <c r="L22" s="137" t="s">
        <v>255</v>
      </c>
      <c r="M22" s="226" t="s">
        <v>370</v>
      </c>
      <c r="N22" s="136"/>
    </row>
    <row r="23" spans="1:14" ht="57">
      <c r="A23" s="133" t="s">
        <v>2592</v>
      </c>
      <c r="B23" s="134" t="s">
        <v>2623</v>
      </c>
      <c r="C23" s="134" t="s">
        <v>1159</v>
      </c>
      <c r="D23" s="258">
        <v>3</v>
      </c>
      <c r="E23" s="141">
        <v>156</v>
      </c>
      <c r="F23" s="142">
        <f>384*3</f>
        <v>1152</v>
      </c>
      <c r="G23" s="142" t="s">
        <v>321</v>
      </c>
      <c r="H23" s="142" t="s">
        <v>1160</v>
      </c>
      <c r="I23" s="142">
        <v>156</v>
      </c>
      <c r="J23" s="259" t="s">
        <v>4187</v>
      </c>
      <c r="K23" s="142">
        <f>5240+1152</f>
        <v>6392</v>
      </c>
      <c r="L23" s="141">
        <f>E23/156</f>
        <v>1</v>
      </c>
      <c r="M23" s="286"/>
      <c r="N23" s="137" t="s">
        <v>4188</v>
      </c>
    </row>
    <row r="24" spans="1:14">
      <c r="N24" s="228"/>
    </row>
    <row r="29" spans="1:14">
      <c r="E29" s="163"/>
    </row>
    <row r="33" spans="7:8">
      <c r="H33" s="142"/>
    </row>
    <row r="34" spans="7:8">
      <c r="H34" s="142"/>
    </row>
    <row r="35" spans="7:8">
      <c r="H35" s="142"/>
    </row>
    <row r="36" spans="7:8">
      <c r="G36" s="163"/>
      <c r="H36" s="142"/>
    </row>
    <row r="37" spans="7:8">
      <c r="H37" s="142"/>
    </row>
    <row r="38" spans="7:8">
      <c r="H38" s="142"/>
    </row>
    <row r="39" spans="7:8">
      <c r="H39" s="142"/>
    </row>
    <row r="40" spans="7:8">
      <c r="H40" s="142"/>
    </row>
    <row r="41" spans="7:8">
      <c r="H41" s="142"/>
    </row>
    <row r="49" spans="7:11">
      <c r="J49" s="163">
        <f>3936/32</f>
        <v>123</v>
      </c>
    </row>
    <row r="50" spans="7:11">
      <c r="G50" s="163">
        <f>101*32</f>
        <v>3232</v>
      </c>
    </row>
    <row r="51" spans="7:11">
      <c r="I51" s="163">
        <f>840*1.2</f>
        <v>1008</v>
      </c>
    </row>
    <row r="53" spans="7:11">
      <c r="K53">
        <f>123-45</f>
        <v>78</v>
      </c>
    </row>
    <row r="64" spans="7:11">
      <c r="J64" s="163">
        <f>123-85</f>
        <v>38</v>
      </c>
    </row>
  </sheetData>
  <phoneticPr fontId="17"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11A2-BB25-D34B-AC0A-03F262DA57C1}">
  <dimension ref="A1:O6"/>
  <sheetViews>
    <sheetView workbookViewId="0">
      <selection activeCell="G28" sqref="G28"/>
    </sheetView>
  </sheetViews>
  <sheetFormatPr baseColWidth="10" defaultColWidth="10.85546875" defaultRowHeight="16.25" customHeight="1"/>
  <cols>
    <col min="1" max="1" width="27" style="52" bestFit="1" customWidth="1"/>
    <col min="2" max="2" width="27" style="52" customWidth="1"/>
    <col min="3" max="3" width="39.5703125" style="52" customWidth="1"/>
    <col min="4" max="4" width="13" style="52" hidden="1" customWidth="1"/>
    <col min="5" max="5" width="15.7109375" style="52" bestFit="1" customWidth="1"/>
    <col min="6" max="6" width="15.7109375" style="52" customWidth="1"/>
    <col min="7" max="7" width="23.7109375" style="52" customWidth="1"/>
    <col min="8" max="8" width="31.7109375" style="52" customWidth="1"/>
    <col min="9" max="9" width="28.42578125" style="52" bestFit="1" customWidth="1"/>
    <col min="10" max="11" width="12.42578125" style="52" customWidth="1"/>
    <col min="12" max="12" width="29" style="52" hidden="1" customWidth="1"/>
    <col min="13" max="13" width="19.85546875" style="52" customWidth="1"/>
    <col min="14" max="14" width="15.7109375" style="52" bestFit="1" customWidth="1"/>
    <col min="15" max="15" width="7.5703125" style="52" customWidth="1"/>
    <col min="16" max="16384" width="10.85546875" style="52"/>
  </cols>
  <sheetData>
    <row r="1" spans="1:15" s="48" customFormat="1" ht="28.25" customHeight="1">
      <c r="A1" s="633" t="s">
        <v>193</v>
      </c>
      <c r="B1" s="634"/>
      <c r="C1" s="634"/>
      <c r="D1" s="634"/>
      <c r="E1" s="634"/>
      <c r="F1" s="635"/>
      <c r="G1" s="45"/>
      <c r="H1" s="46"/>
      <c r="I1" s="66"/>
      <c r="J1" s="45"/>
      <c r="K1" s="45"/>
      <c r="L1" s="45"/>
      <c r="M1" s="45"/>
      <c r="N1" s="45"/>
      <c r="O1" s="47"/>
    </row>
    <row r="2" spans="1:15" ht="15" customHeight="1">
      <c r="A2" s="420"/>
      <c r="B2" s="420" t="s">
        <v>269</v>
      </c>
      <c r="C2" s="62" t="s">
        <v>28</v>
      </c>
      <c r="D2" s="50" t="s">
        <v>265</v>
      </c>
      <c r="E2" s="50" t="s">
        <v>29</v>
      </c>
      <c r="F2" s="50" t="s">
        <v>189</v>
      </c>
      <c r="G2" s="50" t="s">
        <v>186</v>
      </c>
      <c r="H2" s="50" t="s">
        <v>30</v>
      </c>
      <c r="I2" s="50" t="s">
        <v>190</v>
      </c>
      <c r="J2" s="50" t="s">
        <v>31</v>
      </c>
      <c r="K2" s="50" t="s">
        <v>179</v>
      </c>
      <c r="L2" s="50" t="s">
        <v>180</v>
      </c>
      <c r="M2" s="50" t="s">
        <v>32</v>
      </c>
      <c r="N2" s="50" t="s">
        <v>33</v>
      </c>
      <c r="O2" s="51" t="s">
        <v>34</v>
      </c>
    </row>
    <row r="3" spans="1:15" ht="20">
      <c r="A3" s="636" t="s">
        <v>4418</v>
      </c>
      <c r="B3" s="421" t="s">
        <v>271</v>
      </c>
      <c r="C3" s="422" t="s">
        <v>182</v>
      </c>
      <c r="D3" s="639" t="s">
        <v>266</v>
      </c>
      <c r="E3" s="63">
        <v>69</v>
      </c>
      <c r="F3" s="63" t="s">
        <v>2582</v>
      </c>
      <c r="G3" s="63" t="s">
        <v>4413</v>
      </c>
      <c r="H3" s="73" t="s">
        <v>4414</v>
      </c>
      <c r="I3" s="145"/>
      <c r="J3" s="54">
        <v>24</v>
      </c>
      <c r="K3" s="54" t="s">
        <v>35</v>
      </c>
      <c r="L3" s="54"/>
      <c r="M3" s="642" t="s">
        <v>35</v>
      </c>
      <c r="N3" s="65" t="s">
        <v>1195</v>
      </c>
      <c r="O3" s="55">
        <v>1500</v>
      </c>
    </row>
    <row r="4" spans="1:15" ht="16.25" customHeight="1">
      <c r="A4" s="637"/>
      <c r="B4" s="146" t="s">
        <v>270</v>
      </c>
      <c r="C4" s="423" t="s">
        <v>183</v>
      </c>
      <c r="D4" s="640"/>
      <c r="E4" s="61">
        <v>3200</v>
      </c>
      <c r="F4" s="63" t="s">
        <v>2582</v>
      </c>
      <c r="G4" s="63" t="s">
        <v>4413</v>
      </c>
      <c r="H4" s="73" t="s">
        <v>4415</v>
      </c>
      <c r="I4" s="132"/>
      <c r="J4" s="54">
        <v>24</v>
      </c>
      <c r="K4" s="54" t="s">
        <v>36</v>
      </c>
      <c r="L4" s="57"/>
      <c r="M4" s="643"/>
      <c r="N4" s="65" t="s">
        <v>1207</v>
      </c>
      <c r="O4" s="55">
        <v>1500</v>
      </c>
    </row>
    <row r="5" spans="1:15" ht="16.25" customHeight="1">
      <c r="A5" s="637"/>
      <c r="B5" s="146" t="s">
        <v>272</v>
      </c>
      <c r="C5" s="423" t="s">
        <v>185</v>
      </c>
      <c r="D5" s="640"/>
      <c r="E5" s="61"/>
      <c r="F5" s="59"/>
      <c r="G5" s="63"/>
      <c r="H5" s="234" t="s">
        <v>4416</v>
      </c>
      <c r="I5" s="132"/>
      <c r="J5" s="54">
        <v>24</v>
      </c>
      <c r="K5" s="54" t="s">
        <v>36</v>
      </c>
      <c r="L5" s="60"/>
      <c r="M5" s="643"/>
      <c r="N5" s="65" t="s">
        <v>1208</v>
      </c>
      <c r="O5" s="55">
        <v>9000</v>
      </c>
    </row>
    <row r="6" spans="1:15" ht="16.25" customHeight="1">
      <c r="A6" s="638"/>
      <c r="B6" s="424" t="s">
        <v>273</v>
      </c>
      <c r="C6" s="425" t="s">
        <v>184</v>
      </c>
      <c r="D6" s="641"/>
      <c r="E6" s="61">
        <v>3201</v>
      </c>
      <c r="F6" s="63" t="s">
        <v>2582</v>
      </c>
      <c r="G6" s="63" t="s">
        <v>4413</v>
      </c>
      <c r="H6" s="73" t="s">
        <v>4417</v>
      </c>
      <c r="I6" s="132"/>
      <c r="J6" s="54">
        <v>24</v>
      </c>
      <c r="K6" s="54" t="s">
        <v>36</v>
      </c>
      <c r="L6" s="60"/>
      <c r="M6" s="643"/>
      <c r="N6" s="65" t="s">
        <v>1209</v>
      </c>
      <c r="O6" s="55">
        <v>9000</v>
      </c>
    </row>
  </sheetData>
  <mergeCells count="4">
    <mergeCell ref="A1:F1"/>
    <mergeCell ref="A3:A6"/>
    <mergeCell ref="D3:D6"/>
    <mergeCell ref="M3:M6"/>
  </mergeCells>
  <phoneticPr fontId="17" type="noConversion"/>
  <conditionalFormatting sqref="E4:L6">
    <cfRule type="notContainsBlanks" dxfId="245" priority="1">
      <formula>LEN(TRIM(E4))&gt;0</formula>
    </cfRule>
    <cfRule type="containsBlanks" dxfId="244" priority="2">
      <formula>LEN(TRIM(E4))=0</formula>
    </cfRule>
  </conditionalFormatting>
  <conditionalFormatting sqref="E3:M3">
    <cfRule type="notContainsBlanks" dxfId="243" priority="15">
      <formula>LEN(TRIM(E3))&gt;0</formula>
    </cfRule>
    <cfRule type="containsBlanks" dxfId="242" priority="16">
      <formula>LEN(TRIM(E3))=0</formula>
    </cfRule>
  </conditionalFormatting>
  <conditionalFormatting sqref="N3:N6">
    <cfRule type="notContainsBlanks" dxfId="241" priority="27">
      <formula>LEN(TRIM(N3))&gt;0</formula>
    </cfRule>
    <cfRule type="containsBlanks" dxfId="240" priority="28">
      <formula>LEN(TRIM(N3))=0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9F169-ABDF-4C67-9476-667E07997DA6}">
  <dimension ref="A1:O25"/>
  <sheetViews>
    <sheetView zoomScale="150" zoomScaleNormal="150" workbookViewId="0">
      <pane xSplit="3" ySplit="2" topLeftCell="M3" activePane="bottomRight" state="frozen"/>
      <selection pane="topRight" activeCell="C1" sqref="C1"/>
      <selection pane="bottomLeft" activeCell="A3" sqref="A3"/>
      <selection pane="bottomRight" sqref="A1:XFD1048576"/>
    </sheetView>
  </sheetViews>
  <sheetFormatPr baseColWidth="10" defaultColWidth="10.85546875" defaultRowHeight="16.25" customHeight="1"/>
  <cols>
    <col min="1" max="1" width="27" style="52" bestFit="1" customWidth="1"/>
    <col min="2" max="2" width="27" style="52" customWidth="1"/>
    <col min="3" max="3" width="39.5703125" style="52" customWidth="1"/>
    <col min="4" max="4" width="13" style="52" hidden="1" customWidth="1"/>
    <col min="5" max="5" width="15.7109375" style="52" bestFit="1" customWidth="1"/>
    <col min="6" max="6" width="15.7109375" style="52" customWidth="1"/>
    <col min="7" max="7" width="23.7109375" style="52" customWidth="1"/>
    <col min="8" max="8" width="31.7109375" style="52" customWidth="1"/>
    <col min="9" max="9" width="28.42578125" style="52" bestFit="1" customWidth="1"/>
    <col min="10" max="11" width="12.42578125" style="52" customWidth="1"/>
    <col min="12" max="12" width="29" style="52" hidden="1" customWidth="1"/>
    <col min="13" max="13" width="19.85546875" style="52" customWidth="1"/>
    <col min="14" max="14" width="15.7109375" style="52" bestFit="1" customWidth="1"/>
    <col min="15" max="15" width="7.5703125" style="52" customWidth="1"/>
    <col min="16" max="16384" width="10.85546875" style="52"/>
  </cols>
  <sheetData>
    <row r="1" spans="1:15" s="48" customFormat="1" ht="28.25" customHeight="1">
      <c r="A1" s="633" t="s">
        <v>193</v>
      </c>
      <c r="B1" s="634"/>
      <c r="C1" s="634"/>
      <c r="D1" s="634"/>
      <c r="E1" s="634"/>
      <c r="F1" s="635"/>
      <c r="G1" s="45"/>
      <c r="H1" s="46"/>
      <c r="I1" s="66"/>
      <c r="J1" s="45"/>
      <c r="K1" s="45"/>
      <c r="L1" s="45"/>
      <c r="M1" s="45"/>
      <c r="N1" s="45"/>
      <c r="O1" s="47"/>
    </row>
    <row r="2" spans="1:15" ht="15" customHeight="1">
      <c r="A2" s="49"/>
      <c r="B2" s="49" t="s">
        <v>269</v>
      </c>
      <c r="C2" s="50" t="s">
        <v>28</v>
      </c>
      <c r="D2" s="50" t="s">
        <v>265</v>
      </c>
      <c r="E2" s="50" t="s">
        <v>29</v>
      </c>
      <c r="F2" s="50" t="s">
        <v>189</v>
      </c>
      <c r="G2" s="50" t="s">
        <v>186</v>
      </c>
      <c r="H2" s="50" t="s">
        <v>30</v>
      </c>
      <c r="I2" s="50" t="s">
        <v>190</v>
      </c>
      <c r="J2" s="50" t="s">
        <v>31</v>
      </c>
      <c r="K2" s="50" t="s">
        <v>179</v>
      </c>
      <c r="L2" s="50" t="s">
        <v>180</v>
      </c>
      <c r="M2" s="50" t="s">
        <v>32</v>
      </c>
      <c r="N2" s="50" t="s">
        <v>33</v>
      </c>
      <c r="O2" s="51" t="s">
        <v>34</v>
      </c>
    </row>
    <row r="3" spans="1:15" ht="20">
      <c r="A3" s="646" t="s">
        <v>2590</v>
      </c>
      <c r="B3" s="146" t="s">
        <v>271</v>
      </c>
      <c r="C3" s="106" t="s">
        <v>182</v>
      </c>
      <c r="D3" s="647" t="s">
        <v>266</v>
      </c>
      <c r="E3" s="63">
        <v>100</v>
      </c>
      <c r="F3" s="63" t="s">
        <v>2951</v>
      </c>
      <c r="G3" s="63" t="s">
        <v>2925</v>
      </c>
      <c r="H3" s="73" t="s">
        <v>2922</v>
      </c>
      <c r="I3" s="145" t="s">
        <v>313</v>
      </c>
      <c r="J3" s="54">
        <v>22</v>
      </c>
      <c r="K3" s="54" t="s">
        <v>35</v>
      </c>
      <c r="L3" s="54"/>
      <c r="M3" s="642" t="s">
        <v>35</v>
      </c>
      <c r="N3" s="65" t="s">
        <v>1195</v>
      </c>
      <c r="O3" s="55">
        <v>1500</v>
      </c>
    </row>
    <row r="4" spans="1:15" ht="16.25" customHeight="1">
      <c r="A4" s="646"/>
      <c r="B4" s="146" t="s">
        <v>270</v>
      </c>
      <c r="C4" s="106" t="s">
        <v>183</v>
      </c>
      <c r="D4" s="648"/>
      <c r="E4" s="61">
        <v>3011</v>
      </c>
      <c r="F4" s="63" t="s">
        <v>2951</v>
      </c>
      <c r="G4" s="63" t="s">
        <v>2925</v>
      </c>
      <c r="H4" s="73" t="s">
        <v>2921</v>
      </c>
      <c r="I4" s="132" t="s">
        <v>322</v>
      </c>
      <c r="J4" s="54">
        <v>24</v>
      </c>
      <c r="K4" s="54" t="s">
        <v>36</v>
      </c>
      <c r="L4" s="57"/>
      <c r="M4" s="643"/>
      <c r="N4" s="65" t="s">
        <v>1207</v>
      </c>
      <c r="O4" s="55">
        <v>1500</v>
      </c>
    </row>
    <row r="5" spans="1:15" ht="16.25" customHeight="1">
      <c r="A5" s="646"/>
      <c r="B5" s="146" t="s">
        <v>272</v>
      </c>
      <c r="C5" s="106" t="s">
        <v>185</v>
      </c>
      <c r="D5" s="648"/>
      <c r="E5" s="61">
        <v>3012</v>
      </c>
      <c r="F5" s="59" t="s">
        <v>2952</v>
      </c>
      <c r="G5" s="63" t="s">
        <v>2926</v>
      </c>
      <c r="H5" s="234" t="s">
        <v>2923</v>
      </c>
      <c r="I5" s="132" t="s">
        <v>323</v>
      </c>
      <c r="J5" s="54">
        <v>24</v>
      </c>
      <c r="K5" s="54" t="s">
        <v>36</v>
      </c>
      <c r="L5" s="60"/>
      <c r="M5" s="643"/>
      <c r="N5" s="65" t="s">
        <v>1208</v>
      </c>
      <c r="O5" s="55">
        <v>9000</v>
      </c>
    </row>
    <row r="6" spans="1:15" ht="16.25" customHeight="1">
      <c r="A6" s="646"/>
      <c r="B6" s="146" t="s">
        <v>273</v>
      </c>
      <c r="C6" s="106" t="s">
        <v>184</v>
      </c>
      <c r="D6" s="649"/>
      <c r="E6" s="61">
        <v>3013</v>
      </c>
      <c r="F6" s="63" t="s">
        <v>2951</v>
      </c>
      <c r="G6" s="63" t="s">
        <v>2925</v>
      </c>
      <c r="H6" s="73" t="s">
        <v>2924</v>
      </c>
      <c r="I6" s="132" t="s">
        <v>324</v>
      </c>
      <c r="J6" s="54">
        <v>24</v>
      </c>
      <c r="K6" s="54" t="s">
        <v>36</v>
      </c>
      <c r="L6" s="60"/>
      <c r="M6" s="643"/>
      <c r="N6" s="65" t="s">
        <v>1209</v>
      </c>
      <c r="O6" s="55">
        <v>9000</v>
      </c>
    </row>
    <row r="7" spans="1:15" ht="19">
      <c r="A7" s="49"/>
      <c r="B7" s="49"/>
      <c r="C7" s="50" t="s">
        <v>28</v>
      </c>
      <c r="D7" s="62"/>
      <c r="E7" s="62" t="str">
        <f t="shared" ref="E7:O7" si="0">E$2</f>
        <v>VLAN ID</v>
      </c>
      <c r="F7" s="62" t="str">
        <f t="shared" si="0"/>
        <v>vmnic</v>
      </c>
      <c r="G7" s="62" t="str">
        <f t="shared" si="0"/>
        <v>vSphere Distributed Switch</v>
      </c>
      <c r="H7" s="62" t="str">
        <f t="shared" si="0"/>
        <v>Port Group</v>
      </c>
      <c r="I7" s="62" t="str">
        <f t="shared" si="0"/>
        <v>Subnet</v>
      </c>
      <c r="J7" s="62" t="str">
        <f t="shared" si="0"/>
        <v>CIDR</v>
      </c>
      <c r="K7" s="62" t="str">
        <f t="shared" si="0"/>
        <v>Routing?</v>
      </c>
      <c r="L7" s="62" t="str">
        <f t="shared" si="0"/>
        <v xml:space="preserve"> Need Routing Class C Network</v>
      </c>
      <c r="M7" s="62" t="str">
        <f t="shared" si="0"/>
        <v>Gateway ICMP Enable</v>
      </c>
      <c r="N7" s="62" t="str">
        <f t="shared" si="0"/>
        <v>Gateway</v>
      </c>
      <c r="O7" s="62" t="str">
        <f t="shared" si="0"/>
        <v>MTU</v>
      </c>
    </row>
    <row r="8" spans="1:15" ht="16.25" customHeight="1">
      <c r="A8" s="646" t="s">
        <v>267</v>
      </c>
      <c r="B8" s="146" t="s">
        <v>271</v>
      </c>
      <c r="C8" s="106" t="s">
        <v>182</v>
      </c>
      <c r="D8" s="647" t="s">
        <v>266</v>
      </c>
      <c r="E8" s="63">
        <v>100</v>
      </c>
      <c r="F8" s="63" t="s">
        <v>2582</v>
      </c>
      <c r="G8" s="63" t="s">
        <v>2942</v>
      </c>
      <c r="H8" s="73" t="s">
        <v>2943</v>
      </c>
      <c r="I8" s="145" t="s">
        <v>313</v>
      </c>
      <c r="J8" s="54">
        <v>22</v>
      </c>
      <c r="K8" s="54" t="s">
        <v>35</v>
      </c>
      <c r="L8" s="54"/>
      <c r="M8" s="642" t="s">
        <v>35</v>
      </c>
      <c r="N8" s="65" t="s">
        <v>1195</v>
      </c>
      <c r="O8" s="55">
        <v>1500</v>
      </c>
    </row>
    <row r="9" spans="1:15" ht="20">
      <c r="A9" s="646"/>
      <c r="B9" s="146" t="s">
        <v>270</v>
      </c>
      <c r="C9" s="106" t="s">
        <v>183</v>
      </c>
      <c r="D9" s="648"/>
      <c r="E9" s="61">
        <v>3011</v>
      </c>
      <c r="F9" s="63" t="s">
        <v>2582</v>
      </c>
      <c r="G9" s="63" t="s">
        <v>2942</v>
      </c>
      <c r="H9" s="73" t="s">
        <v>2944</v>
      </c>
      <c r="I9" s="132" t="s">
        <v>322</v>
      </c>
      <c r="J9" s="54">
        <v>24</v>
      </c>
      <c r="K9" s="54" t="s">
        <v>36</v>
      </c>
      <c r="L9" s="57"/>
      <c r="M9" s="643"/>
      <c r="N9" s="65" t="s">
        <v>1207</v>
      </c>
      <c r="O9" s="55">
        <v>1500</v>
      </c>
    </row>
    <row r="10" spans="1:15" ht="16.25" customHeight="1">
      <c r="A10" s="646"/>
      <c r="B10" s="146" t="s">
        <v>273</v>
      </c>
      <c r="C10" s="106" t="s">
        <v>184</v>
      </c>
      <c r="D10" s="649"/>
      <c r="E10" s="61">
        <v>3013</v>
      </c>
      <c r="F10" s="63" t="s">
        <v>2582</v>
      </c>
      <c r="G10" s="63" t="s">
        <v>2942</v>
      </c>
      <c r="H10" s="73" t="s">
        <v>2945</v>
      </c>
      <c r="I10" s="132" t="s">
        <v>324</v>
      </c>
      <c r="J10" s="54">
        <v>24</v>
      </c>
      <c r="K10" s="54" t="s">
        <v>36</v>
      </c>
      <c r="L10" s="60"/>
      <c r="M10" s="643"/>
      <c r="N10" s="65" t="s">
        <v>1209</v>
      </c>
      <c r="O10" s="55">
        <v>9000</v>
      </c>
    </row>
    <row r="11" spans="1:15" ht="16.25" customHeight="1">
      <c r="A11" s="49"/>
      <c r="B11" s="49"/>
      <c r="C11" s="50" t="s">
        <v>28</v>
      </c>
      <c r="D11" s="62"/>
      <c r="E11" s="62" t="str">
        <f>E$2</f>
        <v>VLAN ID</v>
      </c>
      <c r="F11" s="62" t="str">
        <f t="shared" ref="F11:J11" si="1">F$2</f>
        <v>vmnic</v>
      </c>
      <c r="G11" s="62" t="str">
        <f t="shared" si="1"/>
        <v>vSphere Distributed Switch</v>
      </c>
      <c r="H11" s="62" t="str">
        <f t="shared" si="1"/>
        <v>Port Group</v>
      </c>
      <c r="I11" s="62" t="str">
        <f>I$2</f>
        <v>Subnet</v>
      </c>
      <c r="J11" s="62" t="str">
        <f t="shared" si="1"/>
        <v>CIDR</v>
      </c>
      <c r="K11" s="62" t="str">
        <f>K$2</f>
        <v>Routing?</v>
      </c>
      <c r="L11" s="62" t="str">
        <f>L$2</f>
        <v xml:space="preserve"> Need Routing Class C Network</v>
      </c>
      <c r="M11" s="62" t="str">
        <f t="shared" ref="M11:O11" si="2">M$2</f>
        <v>Gateway ICMP Enable</v>
      </c>
      <c r="N11" s="62" t="str">
        <f t="shared" si="2"/>
        <v>Gateway</v>
      </c>
      <c r="O11" s="62" t="str">
        <f t="shared" si="2"/>
        <v>MTU</v>
      </c>
    </row>
    <row r="12" spans="1:15" ht="16.25" customHeight="1">
      <c r="A12" s="644" t="s">
        <v>2946</v>
      </c>
      <c r="B12" s="146" t="s">
        <v>271</v>
      </c>
      <c r="C12" s="53" t="s">
        <v>182</v>
      </c>
      <c r="D12" s="650" t="s">
        <v>266</v>
      </c>
      <c r="E12" s="63">
        <v>100</v>
      </c>
      <c r="F12" s="63" t="s">
        <v>2951</v>
      </c>
      <c r="G12" s="63" t="s">
        <v>2934</v>
      </c>
      <c r="H12" s="73" t="s">
        <v>2583</v>
      </c>
      <c r="I12" s="145" t="s">
        <v>313</v>
      </c>
      <c r="J12" s="61">
        <v>22</v>
      </c>
      <c r="K12" s="61" t="s">
        <v>194</v>
      </c>
      <c r="L12" s="61"/>
      <c r="M12" s="642" t="s">
        <v>35</v>
      </c>
      <c r="N12" s="65" t="s">
        <v>1195</v>
      </c>
      <c r="O12" s="56">
        <v>1500</v>
      </c>
    </row>
    <row r="13" spans="1:15" ht="20">
      <c r="A13" s="645"/>
      <c r="B13" s="146" t="s">
        <v>270</v>
      </c>
      <c r="C13" s="53" t="s">
        <v>183</v>
      </c>
      <c r="D13" s="650"/>
      <c r="E13" s="61">
        <v>3014</v>
      </c>
      <c r="F13" s="63" t="s">
        <v>2951</v>
      </c>
      <c r="G13" s="63" t="s">
        <v>2580</v>
      </c>
      <c r="H13" s="73" t="s">
        <v>2584</v>
      </c>
      <c r="I13" s="132" t="s">
        <v>314</v>
      </c>
      <c r="J13" s="61">
        <v>24</v>
      </c>
      <c r="K13" s="61" t="s">
        <v>325</v>
      </c>
      <c r="L13" s="61"/>
      <c r="M13" s="643"/>
      <c r="N13" s="132" t="s">
        <v>1210</v>
      </c>
      <c r="O13" s="56">
        <v>1500</v>
      </c>
    </row>
    <row r="14" spans="1:15" ht="16.25" customHeight="1">
      <c r="A14" s="645"/>
      <c r="B14" s="146" t="s">
        <v>272</v>
      </c>
      <c r="C14" s="53" t="s">
        <v>185</v>
      </c>
      <c r="D14" s="650"/>
      <c r="E14" s="61">
        <v>3015</v>
      </c>
      <c r="F14" s="59" t="s">
        <v>2952</v>
      </c>
      <c r="G14" s="63" t="s">
        <v>2581</v>
      </c>
      <c r="H14" s="234" t="s">
        <v>2585</v>
      </c>
      <c r="I14" s="132" t="s">
        <v>315</v>
      </c>
      <c r="J14" s="61">
        <v>24</v>
      </c>
      <c r="K14" s="61" t="s">
        <v>325</v>
      </c>
      <c r="L14" s="61"/>
      <c r="M14" s="643"/>
      <c r="N14" s="132" t="s">
        <v>1211</v>
      </c>
      <c r="O14" s="56">
        <v>1500</v>
      </c>
    </row>
    <row r="15" spans="1:15" ht="16.25" customHeight="1">
      <c r="A15" s="645"/>
      <c r="B15" s="146" t="s">
        <v>273</v>
      </c>
      <c r="C15" s="91" t="s">
        <v>184</v>
      </c>
      <c r="D15" s="650"/>
      <c r="E15" s="61">
        <v>3016</v>
      </c>
      <c r="F15" s="63" t="s">
        <v>2951</v>
      </c>
      <c r="G15" s="63" t="s">
        <v>1193</v>
      </c>
      <c r="H15" s="73" t="s">
        <v>2586</v>
      </c>
      <c r="I15" s="132" t="s">
        <v>316</v>
      </c>
      <c r="J15" s="92">
        <v>24</v>
      </c>
      <c r="K15" s="92" t="str">
        <f>K10</f>
        <v>N</v>
      </c>
      <c r="L15" s="94"/>
      <c r="M15" s="643"/>
      <c r="N15" s="132" t="s">
        <v>1212</v>
      </c>
      <c r="O15" s="95">
        <v>9000</v>
      </c>
    </row>
    <row r="16" spans="1:15" ht="16.25" customHeight="1">
      <c r="A16" s="96"/>
      <c r="B16" s="96"/>
      <c r="C16" s="97" t="s">
        <v>28</v>
      </c>
      <c r="D16" s="98"/>
      <c r="E16" s="98" t="str">
        <f t="shared" ref="E16:G16" si="3">E$2</f>
        <v>VLAN ID</v>
      </c>
      <c r="F16" s="98" t="str">
        <f t="shared" si="3"/>
        <v>vmnic</v>
      </c>
      <c r="G16" s="98" t="str">
        <f t="shared" si="3"/>
        <v>vSphere Distributed Switch</v>
      </c>
      <c r="H16" s="98" t="str">
        <f t="shared" ref="H16:J16" si="4">H$2</f>
        <v>Port Group</v>
      </c>
      <c r="I16" s="98" t="str">
        <f t="shared" si="4"/>
        <v>Subnet</v>
      </c>
      <c r="J16" s="98" t="str">
        <f t="shared" si="4"/>
        <v>CIDR</v>
      </c>
      <c r="K16" s="98" t="str">
        <f>K$2</f>
        <v>Routing?</v>
      </c>
      <c r="L16" s="98" t="str">
        <f>L$2</f>
        <v xml:space="preserve"> Need Routing Class C Network</v>
      </c>
      <c r="M16" s="98" t="str">
        <f>M$2</f>
        <v>Gateway ICMP Enable</v>
      </c>
      <c r="N16" s="98" t="str">
        <f t="shared" ref="N16:O16" si="5">N$2</f>
        <v>Gateway</v>
      </c>
      <c r="O16" s="98" t="str">
        <f t="shared" si="5"/>
        <v>MTU</v>
      </c>
    </row>
    <row r="17" spans="1:15" ht="16.25" customHeight="1">
      <c r="A17" s="644" t="s">
        <v>187</v>
      </c>
      <c r="B17" s="146" t="s">
        <v>271</v>
      </c>
      <c r="C17" s="53" t="s">
        <v>182</v>
      </c>
      <c r="D17" s="650" t="s">
        <v>266</v>
      </c>
      <c r="E17" s="63">
        <v>100</v>
      </c>
      <c r="F17" s="63" t="s">
        <v>2582</v>
      </c>
      <c r="G17" s="63" t="s">
        <v>2947</v>
      </c>
      <c r="H17" s="73" t="s">
        <v>2948</v>
      </c>
      <c r="I17" s="145" t="s">
        <v>313</v>
      </c>
      <c r="J17" s="61">
        <v>22</v>
      </c>
      <c r="K17" s="61" t="s">
        <v>194</v>
      </c>
      <c r="L17" s="61"/>
      <c r="M17" s="642" t="s">
        <v>35</v>
      </c>
      <c r="N17" s="65" t="s">
        <v>1195</v>
      </c>
      <c r="O17" s="56">
        <v>1500</v>
      </c>
    </row>
    <row r="18" spans="1:15" s="64" customFormat="1" ht="16.25" customHeight="1">
      <c r="A18" s="645"/>
      <c r="B18" s="146" t="s">
        <v>270</v>
      </c>
      <c r="C18" s="53" t="s">
        <v>183</v>
      </c>
      <c r="D18" s="650"/>
      <c r="E18" s="61">
        <v>3017</v>
      </c>
      <c r="F18" s="63" t="s">
        <v>2582</v>
      </c>
      <c r="G18" s="63" t="s">
        <v>2947</v>
      </c>
      <c r="H18" s="73" t="s">
        <v>2949</v>
      </c>
      <c r="I18" s="132" t="s">
        <v>343</v>
      </c>
      <c r="J18" s="61">
        <v>24</v>
      </c>
      <c r="K18" s="61" t="s">
        <v>325</v>
      </c>
      <c r="L18" s="61"/>
      <c r="M18" s="643"/>
      <c r="N18" s="132" t="s">
        <v>343</v>
      </c>
      <c r="O18" s="56">
        <v>1500</v>
      </c>
    </row>
    <row r="19" spans="1:15" ht="16.25" customHeight="1">
      <c r="A19" s="645"/>
      <c r="B19" s="146" t="s">
        <v>273</v>
      </c>
      <c r="C19" s="53" t="s">
        <v>184</v>
      </c>
      <c r="D19" s="650"/>
      <c r="E19" s="61">
        <v>3019</v>
      </c>
      <c r="F19" s="63" t="s">
        <v>1192</v>
      </c>
      <c r="G19" s="63" t="s">
        <v>2947</v>
      </c>
      <c r="H19" s="73" t="s">
        <v>2950</v>
      </c>
      <c r="I19" s="132" t="s">
        <v>344</v>
      </c>
      <c r="J19" s="61">
        <v>24</v>
      </c>
      <c r="K19" s="61" t="str">
        <f>K15</f>
        <v>N</v>
      </c>
      <c r="L19" s="60"/>
      <c r="M19" s="643"/>
      <c r="N19" s="132" t="s">
        <v>344</v>
      </c>
      <c r="O19" s="56">
        <v>9000</v>
      </c>
    </row>
    <row r="20" spans="1:15" ht="16.25" customHeight="1">
      <c r="A20" s="49"/>
      <c r="B20" s="49"/>
      <c r="C20" s="50" t="s">
        <v>28</v>
      </c>
      <c r="D20" s="62"/>
      <c r="E20" s="62" t="str">
        <f t="shared" ref="E20:J20" si="6">E$2</f>
        <v>VLAN ID</v>
      </c>
      <c r="F20" s="62" t="str">
        <f t="shared" si="6"/>
        <v>vmnic</v>
      </c>
      <c r="G20" s="62" t="str">
        <f t="shared" si="6"/>
        <v>vSphere Distributed Switch</v>
      </c>
      <c r="H20" s="62" t="str">
        <f t="shared" si="6"/>
        <v>Port Group</v>
      </c>
      <c r="I20" s="62" t="str">
        <f t="shared" si="6"/>
        <v>Subnet</v>
      </c>
      <c r="J20" s="62" t="str">
        <f t="shared" si="6"/>
        <v>CIDR</v>
      </c>
      <c r="K20" s="62" t="str">
        <f>K$2</f>
        <v>Routing?</v>
      </c>
      <c r="L20" s="62" t="str">
        <f>L$2</f>
        <v xml:space="preserve"> Need Routing Class C Network</v>
      </c>
      <c r="M20" s="62" t="str">
        <f>M$2</f>
        <v>Gateway ICMP Enable</v>
      </c>
      <c r="N20" s="62" t="str">
        <f t="shared" ref="N20:O20" si="7">N$2</f>
        <v>Gateway</v>
      </c>
      <c r="O20" s="62" t="str">
        <f t="shared" si="7"/>
        <v>MTU</v>
      </c>
    </row>
    <row r="21" spans="1:15" ht="16.25" customHeight="1">
      <c r="A21" s="644" t="s">
        <v>188</v>
      </c>
      <c r="B21" s="146" t="s">
        <v>271</v>
      </c>
      <c r="C21" s="53" t="s">
        <v>182</v>
      </c>
      <c r="D21" s="650" t="s">
        <v>266</v>
      </c>
      <c r="E21" s="63">
        <v>100</v>
      </c>
      <c r="F21" s="63" t="s">
        <v>2951</v>
      </c>
      <c r="G21" s="63" t="s">
        <v>3305</v>
      </c>
      <c r="H21" s="73" t="s">
        <v>3306</v>
      </c>
      <c r="I21" s="145" t="s">
        <v>313</v>
      </c>
      <c r="J21" s="61">
        <v>22</v>
      </c>
      <c r="K21" s="61" t="s">
        <v>194</v>
      </c>
      <c r="L21" s="61"/>
      <c r="M21" s="642" t="s">
        <v>35</v>
      </c>
      <c r="N21" s="65" t="s">
        <v>1195</v>
      </c>
      <c r="O21" s="56">
        <v>1500</v>
      </c>
    </row>
    <row r="22" spans="1:15" ht="16.25" customHeight="1">
      <c r="A22" s="645"/>
      <c r="B22" s="146" t="s">
        <v>270</v>
      </c>
      <c r="C22" s="53" t="s">
        <v>183</v>
      </c>
      <c r="D22" s="650"/>
      <c r="E22" s="61">
        <v>3020</v>
      </c>
      <c r="F22" s="63" t="s">
        <v>2951</v>
      </c>
      <c r="G22" s="63" t="s">
        <v>3305</v>
      </c>
      <c r="H22" s="73" t="s">
        <v>3307</v>
      </c>
      <c r="I22" s="145" t="s">
        <v>345</v>
      </c>
      <c r="J22" s="61">
        <v>24</v>
      </c>
      <c r="K22" s="61" t="s">
        <v>325</v>
      </c>
      <c r="L22" s="61"/>
      <c r="M22" s="643"/>
      <c r="N22" s="145" t="s">
        <v>345</v>
      </c>
      <c r="O22" s="56">
        <v>1500</v>
      </c>
    </row>
    <row r="23" spans="1:15" ht="16.25" customHeight="1">
      <c r="A23" s="645"/>
      <c r="B23" s="146" t="s">
        <v>272</v>
      </c>
      <c r="C23" s="53" t="s">
        <v>185</v>
      </c>
      <c r="D23" s="650"/>
      <c r="E23" s="61">
        <v>3021</v>
      </c>
      <c r="F23" s="59" t="s">
        <v>2952</v>
      </c>
      <c r="G23" s="63" t="s">
        <v>3308</v>
      </c>
      <c r="H23" s="234" t="s">
        <v>3309</v>
      </c>
      <c r="I23" s="145" t="s">
        <v>346</v>
      </c>
      <c r="J23" s="61">
        <v>24</v>
      </c>
      <c r="K23" s="61" t="str">
        <f>K18</f>
        <v>N</v>
      </c>
      <c r="L23" s="61"/>
      <c r="M23" s="643"/>
      <c r="N23" s="145" t="s">
        <v>346</v>
      </c>
      <c r="O23" s="56">
        <v>1500</v>
      </c>
    </row>
    <row r="24" spans="1:15" ht="16.25" customHeight="1">
      <c r="A24" s="645"/>
      <c r="B24" s="146" t="s">
        <v>273</v>
      </c>
      <c r="C24" s="53" t="s">
        <v>184</v>
      </c>
      <c r="D24" s="650"/>
      <c r="E24" s="61">
        <v>3022</v>
      </c>
      <c r="F24" s="63" t="s">
        <v>2951</v>
      </c>
      <c r="G24" s="63" t="s">
        <v>3305</v>
      </c>
      <c r="H24" s="73" t="s">
        <v>3310</v>
      </c>
      <c r="I24" s="145" t="s">
        <v>571</v>
      </c>
      <c r="J24" s="61">
        <v>24</v>
      </c>
      <c r="K24" s="61" t="str">
        <f>K19</f>
        <v>N</v>
      </c>
      <c r="L24" s="60"/>
      <c r="M24" s="643"/>
      <c r="N24" s="145" t="s">
        <v>571</v>
      </c>
      <c r="O24" s="56">
        <v>9000</v>
      </c>
    </row>
    <row r="25" spans="1:15" ht="16.25" customHeight="1">
      <c r="A25" s="62"/>
      <c r="B25" s="62"/>
      <c r="C25" s="62" t="s">
        <v>28</v>
      </c>
      <c r="D25" s="62"/>
      <c r="E25" s="62" t="str">
        <f t="shared" ref="E25:J25" si="8">E$2</f>
        <v>VLAN ID</v>
      </c>
      <c r="F25" s="62" t="str">
        <f t="shared" si="8"/>
        <v>vmnic</v>
      </c>
      <c r="G25" s="62" t="str">
        <f t="shared" si="8"/>
        <v>vSphere Distributed Switch</v>
      </c>
      <c r="H25" s="62" t="str">
        <f t="shared" si="8"/>
        <v>Port Group</v>
      </c>
      <c r="I25" s="62" t="str">
        <f t="shared" si="8"/>
        <v>Subnet</v>
      </c>
      <c r="J25" s="62" t="str">
        <f t="shared" si="8"/>
        <v>CIDR</v>
      </c>
      <c r="K25" s="62" t="str">
        <f>K$2</f>
        <v>Routing?</v>
      </c>
      <c r="L25" s="62" t="str">
        <f t="shared" ref="L25:O25" si="9">L$2</f>
        <v xml:space="preserve"> Need Routing Class C Network</v>
      </c>
      <c r="M25" s="62" t="str">
        <f t="shared" si="9"/>
        <v>Gateway ICMP Enable</v>
      </c>
      <c r="N25" s="62" t="str">
        <f t="shared" si="9"/>
        <v>Gateway</v>
      </c>
      <c r="O25" s="62" t="str">
        <f t="shared" si="9"/>
        <v>MTU</v>
      </c>
    </row>
  </sheetData>
  <mergeCells count="16">
    <mergeCell ref="A1:F1"/>
    <mergeCell ref="A21:A24"/>
    <mergeCell ref="M21:M24"/>
    <mergeCell ref="A12:A15"/>
    <mergeCell ref="M12:M15"/>
    <mergeCell ref="A17:A19"/>
    <mergeCell ref="M17:M19"/>
    <mergeCell ref="A8:A10"/>
    <mergeCell ref="M8:M10"/>
    <mergeCell ref="D8:D10"/>
    <mergeCell ref="D12:D15"/>
    <mergeCell ref="D17:D19"/>
    <mergeCell ref="D21:D24"/>
    <mergeCell ref="A3:A6"/>
    <mergeCell ref="D3:D6"/>
    <mergeCell ref="M3:M6"/>
  </mergeCells>
  <phoneticPr fontId="14" type="noConversion"/>
  <conditionalFormatting sqref="E4:E6 E5:F5 N8:N10 E17:G19 H18:L19 N18:N19">
    <cfRule type="containsBlanks" dxfId="239" priority="248">
      <formula>LEN(TRIM(E4))=0</formula>
    </cfRule>
    <cfRule type="notContainsBlanks" dxfId="238" priority="247">
      <formula>LEN(TRIM(E4))&gt;0</formula>
    </cfRule>
  </conditionalFormatting>
  <conditionalFormatting sqref="E12:G15">
    <cfRule type="notContainsBlanks" dxfId="237" priority="9">
      <formula>LEN(TRIM(E12))&gt;0</formula>
    </cfRule>
    <cfRule type="containsBlanks" dxfId="236" priority="10">
      <formula>LEN(TRIM(E12))=0</formula>
    </cfRule>
  </conditionalFormatting>
  <conditionalFormatting sqref="E21:G24">
    <cfRule type="notContainsBlanks" dxfId="235" priority="1">
      <formula>LEN(TRIM(E21))&gt;0</formula>
    </cfRule>
    <cfRule type="containsBlanks" dxfId="234" priority="2">
      <formula>LEN(TRIM(E21))=0</formula>
    </cfRule>
  </conditionalFormatting>
  <conditionalFormatting sqref="E9:L10">
    <cfRule type="notContainsBlanks" dxfId="233" priority="59">
      <formula>LEN(TRIM(E9))&gt;0</formula>
    </cfRule>
    <cfRule type="containsBlanks" dxfId="232" priority="60">
      <formula>LEN(TRIM(E9))=0</formula>
    </cfRule>
  </conditionalFormatting>
  <conditionalFormatting sqref="E3:M3">
    <cfRule type="notContainsBlanks" dxfId="231" priority="27">
      <formula>LEN(TRIM(E3))&gt;0</formula>
    </cfRule>
    <cfRule type="containsBlanks" dxfId="230" priority="28">
      <formula>LEN(TRIM(E3))=0</formula>
    </cfRule>
  </conditionalFormatting>
  <conditionalFormatting sqref="E8:M8">
    <cfRule type="containsBlanks" dxfId="229" priority="236">
      <formula>LEN(TRIM(E8))=0</formula>
    </cfRule>
    <cfRule type="notContainsBlanks" dxfId="228" priority="235">
      <formula>LEN(TRIM(E8))&gt;0</formula>
    </cfRule>
  </conditionalFormatting>
  <conditionalFormatting sqref="F4">
    <cfRule type="notContainsBlanks" dxfId="227" priority="19">
      <formula>LEN(TRIM(F4))&gt;0</formula>
    </cfRule>
    <cfRule type="containsBlanks" dxfId="226" priority="20">
      <formula>LEN(TRIM(F4))=0</formula>
    </cfRule>
  </conditionalFormatting>
  <conditionalFormatting sqref="F6">
    <cfRule type="notContainsBlanks" dxfId="225" priority="17">
      <formula>LEN(TRIM(F6))&gt;0</formula>
    </cfRule>
    <cfRule type="containsBlanks" dxfId="224" priority="18">
      <formula>LEN(TRIM(F6))=0</formula>
    </cfRule>
  </conditionalFormatting>
  <conditionalFormatting sqref="G4:L6">
    <cfRule type="notContainsBlanks" dxfId="223" priority="25">
      <formula>LEN(TRIM(G4))&gt;0</formula>
    </cfRule>
    <cfRule type="containsBlanks" dxfId="222" priority="26">
      <formula>LEN(TRIM(G4))=0</formula>
    </cfRule>
  </conditionalFormatting>
  <conditionalFormatting sqref="H22:I24">
    <cfRule type="notContainsBlanks" dxfId="221" priority="29">
      <formula>LEN(TRIM(H22))&gt;0</formula>
    </cfRule>
    <cfRule type="containsBlanks" dxfId="220" priority="30">
      <formula>LEN(TRIM(H22))=0</formula>
    </cfRule>
  </conditionalFormatting>
  <conditionalFormatting sqref="H13:L15">
    <cfRule type="notContainsBlanks" dxfId="219" priority="33">
      <formula>LEN(TRIM(H13))&gt;0</formula>
    </cfRule>
    <cfRule type="containsBlanks" dxfId="218" priority="34">
      <formula>LEN(TRIM(H13))=0</formula>
    </cfRule>
  </conditionalFormatting>
  <conditionalFormatting sqref="H12:N12">
    <cfRule type="containsBlanks" dxfId="217" priority="50">
      <formula>LEN(TRIM(H12))=0</formula>
    </cfRule>
    <cfRule type="notContainsBlanks" dxfId="216" priority="49">
      <formula>LEN(TRIM(H12))&gt;0</formula>
    </cfRule>
  </conditionalFormatting>
  <conditionalFormatting sqref="H17:N17">
    <cfRule type="notContainsBlanks" dxfId="215" priority="47">
      <formula>LEN(TRIM(H17))&gt;0</formula>
    </cfRule>
    <cfRule type="containsBlanks" dxfId="214" priority="48">
      <formula>LEN(TRIM(H17))=0</formula>
    </cfRule>
  </conditionalFormatting>
  <conditionalFormatting sqref="H21:N21">
    <cfRule type="containsBlanks" dxfId="213" priority="46">
      <formula>LEN(TRIM(H21))=0</formula>
    </cfRule>
    <cfRule type="notContainsBlanks" dxfId="212" priority="45">
      <formula>LEN(TRIM(H21))&gt;0</formula>
    </cfRule>
  </conditionalFormatting>
  <conditionalFormatting sqref="I22:L24">
    <cfRule type="notContainsBlanks" dxfId="211" priority="227">
      <formula>LEN(TRIM(I22))&gt;0</formula>
    </cfRule>
    <cfRule type="containsBlanks" dxfId="210" priority="228">
      <formula>LEN(TRIM(I22))=0</formula>
    </cfRule>
  </conditionalFormatting>
  <conditionalFormatting sqref="N3:N6">
    <cfRule type="containsBlanks" dxfId="209" priority="58">
      <formula>LEN(TRIM(N3))=0</formula>
    </cfRule>
    <cfRule type="notContainsBlanks" dxfId="208" priority="57">
      <formula>LEN(TRIM(N3))&gt;0</formula>
    </cfRule>
  </conditionalFormatting>
  <conditionalFormatting sqref="N13:N15">
    <cfRule type="notContainsBlanks" dxfId="207" priority="107">
      <formula>LEN(TRIM(N13))&gt;0</formula>
    </cfRule>
    <cfRule type="containsBlanks" dxfId="206" priority="108">
      <formula>LEN(TRIM(N13))=0</formula>
    </cfRule>
  </conditionalFormatting>
  <conditionalFormatting sqref="N22:N24">
    <cfRule type="notContainsBlanks" dxfId="205" priority="101">
      <formula>LEN(TRIM(N22))&gt;0</formula>
    </cfRule>
    <cfRule type="containsBlanks" dxfId="204" priority="102">
      <formula>LEN(TRIM(N22))=0</formula>
    </cfRule>
    <cfRule type="notContainsBlanks" dxfId="203" priority="103">
      <formula>LEN(TRIM(N22))&gt;0</formula>
    </cfRule>
    <cfRule type="containsBlanks" dxfId="202" priority="104">
      <formula>LEN(TRIM(N22))=0</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8E5E-830A-9442-A1F5-4290A56EA139}">
  <dimension ref="A1:O22"/>
  <sheetViews>
    <sheetView zoomScale="150" zoomScaleNormal="150" workbookViewId="0">
      <pane xSplit="3" ySplit="2" topLeftCell="G3" activePane="bottomRight" state="frozen"/>
      <selection pane="topRight" activeCell="C1" sqref="C1"/>
      <selection pane="bottomLeft" activeCell="A3" sqref="A3"/>
      <selection pane="bottomRight" activeCell="H3" sqref="H3"/>
    </sheetView>
  </sheetViews>
  <sheetFormatPr baseColWidth="10" defaultColWidth="10.85546875" defaultRowHeight="16.25" customHeight="1"/>
  <cols>
    <col min="1" max="1" width="27" style="52" bestFit="1" customWidth="1"/>
    <col min="2" max="2" width="27" style="52" customWidth="1"/>
    <col min="3" max="3" width="28.7109375" style="52" customWidth="1"/>
    <col min="4" max="4" width="11.7109375" style="52" hidden="1" customWidth="1"/>
    <col min="5" max="5" width="15.7109375" style="52" bestFit="1" customWidth="1"/>
    <col min="6" max="6" width="15.7109375" style="52" customWidth="1"/>
    <col min="7" max="7" width="23.7109375" style="52" customWidth="1"/>
    <col min="8" max="8" width="31.7109375" style="52" customWidth="1"/>
    <col min="9" max="9" width="28.42578125" style="52" bestFit="1" customWidth="1"/>
    <col min="10" max="11" width="12.42578125" style="52" customWidth="1"/>
    <col min="12" max="12" width="29" style="52" customWidth="1"/>
    <col min="13" max="13" width="19.85546875" style="52" customWidth="1"/>
    <col min="14" max="14" width="15.7109375" style="52" bestFit="1" customWidth="1"/>
    <col min="15" max="15" width="7.5703125" style="52" customWidth="1"/>
    <col min="16" max="16384" width="10.85546875" style="52"/>
  </cols>
  <sheetData>
    <row r="1" spans="1:15" s="48" customFormat="1" ht="28.25" customHeight="1">
      <c r="A1" s="633" t="s">
        <v>193</v>
      </c>
      <c r="B1" s="634"/>
      <c r="C1" s="634"/>
      <c r="D1" s="634"/>
      <c r="E1" s="634"/>
      <c r="F1" s="635"/>
      <c r="G1" s="45"/>
      <c r="H1" s="46"/>
      <c r="I1" s="66"/>
      <c r="J1" s="45"/>
      <c r="K1" s="45"/>
      <c r="L1" s="45"/>
      <c r="M1" s="45"/>
      <c r="N1" s="45"/>
      <c r="O1" s="47"/>
    </row>
    <row r="2" spans="1:15" ht="15" customHeight="1">
      <c r="A2" s="49"/>
      <c r="B2" s="49"/>
      <c r="C2" s="50" t="s">
        <v>28</v>
      </c>
      <c r="D2" s="50" t="s">
        <v>263</v>
      </c>
      <c r="E2" s="50" t="s">
        <v>29</v>
      </c>
      <c r="F2" s="50" t="s">
        <v>189</v>
      </c>
      <c r="G2" s="50" t="s">
        <v>186</v>
      </c>
      <c r="H2" s="50" t="s">
        <v>30</v>
      </c>
      <c r="I2" s="62" t="s">
        <v>190</v>
      </c>
      <c r="J2" s="50" t="s">
        <v>31</v>
      </c>
      <c r="K2" s="50" t="s">
        <v>179</v>
      </c>
      <c r="L2" s="50" t="s">
        <v>180</v>
      </c>
      <c r="M2" s="50" t="s">
        <v>32</v>
      </c>
      <c r="N2" s="50" t="s">
        <v>33</v>
      </c>
      <c r="O2" s="51" t="s">
        <v>34</v>
      </c>
    </row>
    <row r="3" spans="1:15" ht="20">
      <c r="A3" s="656" t="s">
        <v>268</v>
      </c>
      <c r="B3" s="146" t="s">
        <v>271</v>
      </c>
      <c r="C3" s="106" t="s">
        <v>182</v>
      </c>
      <c r="D3" s="662" t="s">
        <v>264</v>
      </c>
      <c r="E3" s="63">
        <v>1100</v>
      </c>
      <c r="F3" s="63" t="s">
        <v>2895</v>
      </c>
      <c r="G3" s="63" t="s">
        <v>1194</v>
      </c>
      <c r="H3" s="143" t="s">
        <v>2871</v>
      </c>
      <c r="I3" s="145" t="s">
        <v>1191</v>
      </c>
      <c r="J3" s="144">
        <v>22</v>
      </c>
      <c r="K3" s="74" t="s">
        <v>35</v>
      </c>
      <c r="L3" s="54"/>
      <c r="M3" s="659" t="s">
        <v>35</v>
      </c>
      <c r="N3" s="65" t="s">
        <v>1196</v>
      </c>
      <c r="O3" s="55">
        <v>1500</v>
      </c>
    </row>
    <row r="4" spans="1:15" ht="16.25" customHeight="1">
      <c r="A4" s="657"/>
      <c r="B4" s="146" t="s">
        <v>270</v>
      </c>
      <c r="C4" s="106" t="s">
        <v>183</v>
      </c>
      <c r="D4" s="663"/>
      <c r="E4" s="61">
        <v>3111</v>
      </c>
      <c r="F4" s="63" t="s">
        <v>2895</v>
      </c>
      <c r="G4" s="63" t="s">
        <v>1194</v>
      </c>
      <c r="H4" s="143" t="s">
        <v>2872</v>
      </c>
      <c r="I4" s="145" t="s">
        <v>360</v>
      </c>
      <c r="J4" s="144">
        <v>24</v>
      </c>
      <c r="K4" s="74" t="s">
        <v>36</v>
      </c>
      <c r="L4" s="57"/>
      <c r="M4" s="660"/>
      <c r="N4" s="65" t="s">
        <v>1197</v>
      </c>
      <c r="O4" s="55">
        <v>1500</v>
      </c>
    </row>
    <row r="5" spans="1:15" ht="16.25" customHeight="1">
      <c r="A5" s="658"/>
      <c r="B5" s="146" t="s">
        <v>274</v>
      </c>
      <c r="C5" s="106" t="s">
        <v>184</v>
      </c>
      <c r="D5" s="664"/>
      <c r="E5" s="58">
        <v>3113</v>
      </c>
      <c r="F5" s="63" t="s">
        <v>2895</v>
      </c>
      <c r="G5" s="63" t="s">
        <v>1194</v>
      </c>
      <c r="H5" s="143" t="s">
        <v>2873</v>
      </c>
      <c r="I5" s="145" t="s">
        <v>361</v>
      </c>
      <c r="J5" s="144">
        <v>24</v>
      </c>
      <c r="K5" s="74" t="s">
        <v>36</v>
      </c>
      <c r="L5" s="60"/>
      <c r="M5" s="661"/>
      <c r="N5" s="65" t="s">
        <v>1198</v>
      </c>
      <c r="O5" s="55">
        <v>9000</v>
      </c>
    </row>
    <row r="6" spans="1:15" ht="19">
      <c r="A6" s="49"/>
      <c r="B6" s="49"/>
      <c r="C6" s="50" t="s">
        <v>28</v>
      </c>
      <c r="D6" s="62"/>
      <c r="E6" s="62" t="str">
        <f t="shared" ref="E6:J6" si="0">E$2</f>
        <v>VLAN ID</v>
      </c>
      <c r="F6" s="62" t="str">
        <f t="shared" si="0"/>
        <v>vmnic</v>
      </c>
      <c r="G6" s="62" t="str">
        <f t="shared" si="0"/>
        <v>vSphere Distributed Switch</v>
      </c>
      <c r="H6" s="62" t="str">
        <f t="shared" si="0"/>
        <v>Port Group</v>
      </c>
      <c r="I6" s="98" t="str">
        <f t="shared" si="0"/>
        <v>Subnet</v>
      </c>
      <c r="J6" s="62" t="str">
        <f t="shared" si="0"/>
        <v>CIDR</v>
      </c>
      <c r="K6" s="62" t="str">
        <f>K$2</f>
        <v>Routing?</v>
      </c>
      <c r="L6" s="62" t="str">
        <f>L$2</f>
        <v xml:space="preserve"> Need Routing Class C Network</v>
      </c>
      <c r="M6" s="62" t="str">
        <f t="shared" ref="M6:O6" si="1">M$2</f>
        <v>Gateway ICMP Enable</v>
      </c>
      <c r="N6" s="62" t="str">
        <f t="shared" si="1"/>
        <v>Gateway</v>
      </c>
      <c r="O6" s="62" t="str">
        <f t="shared" si="1"/>
        <v>MTU</v>
      </c>
    </row>
    <row r="7" spans="1:15" ht="16.25" customHeight="1">
      <c r="A7" s="644" t="s">
        <v>259</v>
      </c>
      <c r="B7" s="146" t="s">
        <v>271</v>
      </c>
      <c r="C7" s="53" t="s">
        <v>182</v>
      </c>
      <c r="D7" s="663" t="s">
        <v>264</v>
      </c>
      <c r="E7" s="63">
        <v>1100</v>
      </c>
      <c r="F7" s="63" t="s">
        <v>2895</v>
      </c>
      <c r="G7" s="63" t="s">
        <v>2884</v>
      </c>
      <c r="H7" s="143" t="s">
        <v>2874</v>
      </c>
      <c r="I7" s="145" t="s">
        <v>1191</v>
      </c>
      <c r="J7" s="61">
        <v>22</v>
      </c>
      <c r="K7" s="61" t="s">
        <v>35</v>
      </c>
      <c r="L7" s="61"/>
      <c r="M7" s="653" t="s">
        <v>35</v>
      </c>
      <c r="N7" s="65" t="s">
        <v>1196</v>
      </c>
      <c r="O7" s="56">
        <v>1500</v>
      </c>
    </row>
    <row r="8" spans="1:15" ht="16.25" customHeight="1">
      <c r="A8" s="651"/>
      <c r="B8" s="146" t="s">
        <v>270</v>
      </c>
      <c r="C8" s="53" t="s">
        <v>183</v>
      </c>
      <c r="D8" s="663"/>
      <c r="E8" s="58">
        <v>3114</v>
      </c>
      <c r="F8" s="63" t="s">
        <v>2895</v>
      </c>
      <c r="G8" s="63" t="s">
        <v>2884</v>
      </c>
      <c r="H8" s="143" t="s">
        <v>2875</v>
      </c>
      <c r="I8" s="145" t="s">
        <v>362</v>
      </c>
      <c r="J8" s="61">
        <v>24</v>
      </c>
      <c r="K8" s="61" t="s">
        <v>36</v>
      </c>
      <c r="L8" s="61"/>
      <c r="M8" s="654"/>
      <c r="N8" s="65" t="s">
        <v>1199</v>
      </c>
      <c r="O8" s="56">
        <v>1500</v>
      </c>
    </row>
    <row r="9" spans="1:15" ht="16.25" customHeight="1">
      <c r="A9" s="651"/>
      <c r="B9" s="146" t="s">
        <v>274</v>
      </c>
      <c r="C9" s="91" t="s">
        <v>184</v>
      </c>
      <c r="D9" s="663"/>
      <c r="E9" s="58">
        <v>3116</v>
      </c>
      <c r="F9" s="63" t="s">
        <v>2895</v>
      </c>
      <c r="G9" s="63" t="s">
        <v>2884</v>
      </c>
      <c r="H9" s="143" t="s">
        <v>2876</v>
      </c>
      <c r="I9" s="145" t="s">
        <v>363</v>
      </c>
      <c r="J9" s="61">
        <v>24</v>
      </c>
      <c r="K9" s="92" t="str">
        <f>K5</f>
        <v>N</v>
      </c>
      <c r="L9" s="94"/>
      <c r="M9" s="654"/>
      <c r="N9" s="93" t="s">
        <v>1200</v>
      </c>
      <c r="O9" s="95">
        <v>9000</v>
      </c>
    </row>
    <row r="10" spans="1:15" ht="19">
      <c r="A10" s="96"/>
      <c r="B10" s="96"/>
      <c r="C10" s="97" t="s">
        <v>28</v>
      </c>
      <c r="D10" s="98"/>
      <c r="E10" s="98" t="str">
        <f t="shared" ref="E10:J10" si="2">E$2</f>
        <v>VLAN ID</v>
      </c>
      <c r="F10" s="98" t="str">
        <f t="shared" si="2"/>
        <v>vmnic</v>
      </c>
      <c r="G10" s="98" t="str">
        <f t="shared" si="2"/>
        <v>vSphere Distributed Switch</v>
      </c>
      <c r="H10" s="98" t="str">
        <f t="shared" si="2"/>
        <v>Port Group</v>
      </c>
      <c r="I10" s="98" t="str">
        <f t="shared" si="2"/>
        <v>Subnet</v>
      </c>
      <c r="J10" s="98" t="str">
        <f t="shared" si="2"/>
        <v>CIDR</v>
      </c>
      <c r="K10" s="98" t="str">
        <f>K$2</f>
        <v>Routing?</v>
      </c>
      <c r="L10" s="98" t="str">
        <f>L$2</f>
        <v xml:space="preserve"> Need Routing Class C Network</v>
      </c>
      <c r="M10" s="98" t="str">
        <f>M$2</f>
        <v>Gateway ICMP Enable</v>
      </c>
      <c r="N10" s="98" t="str">
        <f t="shared" ref="N10:O10" si="3">N$2</f>
        <v>Gateway</v>
      </c>
      <c r="O10" s="98" t="str">
        <f t="shared" si="3"/>
        <v>MTU</v>
      </c>
    </row>
    <row r="11" spans="1:15" ht="16.25" customHeight="1">
      <c r="A11" s="644" t="s">
        <v>260</v>
      </c>
      <c r="B11" s="146" t="s">
        <v>271</v>
      </c>
      <c r="C11" s="53" t="s">
        <v>182</v>
      </c>
      <c r="D11" s="650" t="s">
        <v>264</v>
      </c>
      <c r="E11" s="63">
        <v>1100</v>
      </c>
      <c r="F11" s="63" t="s">
        <v>2895</v>
      </c>
      <c r="G11" s="63" t="s">
        <v>2885</v>
      </c>
      <c r="H11" s="143" t="s">
        <v>2877</v>
      </c>
      <c r="I11" s="145" t="s">
        <v>1191</v>
      </c>
      <c r="J11" s="61">
        <v>22</v>
      </c>
      <c r="K11" s="61" t="str">
        <f>K6</f>
        <v>Routing?</v>
      </c>
      <c r="L11" s="61"/>
      <c r="M11" s="653" t="s">
        <v>35</v>
      </c>
      <c r="N11" s="65" t="s">
        <v>1196</v>
      </c>
      <c r="O11" s="56">
        <v>1500</v>
      </c>
    </row>
    <row r="12" spans="1:15" ht="16.25" customHeight="1">
      <c r="A12" s="651"/>
      <c r="B12" s="146" t="s">
        <v>270</v>
      </c>
      <c r="C12" s="53" t="s">
        <v>183</v>
      </c>
      <c r="D12" s="650"/>
      <c r="E12" s="58">
        <v>3117</v>
      </c>
      <c r="F12" s="63" t="s">
        <v>2895</v>
      </c>
      <c r="G12" s="63" t="s">
        <v>2885</v>
      </c>
      <c r="H12" s="143" t="s">
        <v>2878</v>
      </c>
      <c r="I12" s="145" t="s">
        <v>364</v>
      </c>
      <c r="J12" s="61">
        <v>24</v>
      </c>
      <c r="K12" s="61" t="str">
        <f>K7</f>
        <v>Y</v>
      </c>
      <c r="L12" s="61"/>
      <c r="M12" s="654"/>
      <c r="N12" s="65" t="s">
        <v>1201</v>
      </c>
      <c r="O12" s="56">
        <v>1500</v>
      </c>
    </row>
    <row r="13" spans="1:15" ht="16.25" customHeight="1">
      <c r="A13" s="652"/>
      <c r="B13" s="146" t="s">
        <v>274</v>
      </c>
      <c r="C13" s="53" t="s">
        <v>184</v>
      </c>
      <c r="D13" s="665"/>
      <c r="E13" s="58">
        <v>3119</v>
      </c>
      <c r="F13" s="63" t="s">
        <v>2895</v>
      </c>
      <c r="G13" s="63" t="s">
        <v>2885</v>
      </c>
      <c r="H13" s="143" t="s">
        <v>2879</v>
      </c>
      <c r="I13" s="145" t="s">
        <v>365</v>
      </c>
      <c r="J13" s="61">
        <v>24</v>
      </c>
      <c r="K13" s="61" t="str">
        <f>K9</f>
        <v>N</v>
      </c>
      <c r="L13" s="60"/>
      <c r="M13" s="655"/>
      <c r="N13" s="65" t="s">
        <v>1202</v>
      </c>
      <c r="O13" s="56">
        <v>9000</v>
      </c>
    </row>
    <row r="14" spans="1:15" ht="19">
      <c r="A14" s="49"/>
      <c r="B14" s="49"/>
      <c r="C14" s="50" t="s">
        <v>28</v>
      </c>
      <c r="D14" s="62"/>
      <c r="E14" s="62" t="str">
        <f t="shared" ref="E14:J14" si="4">E$2</f>
        <v>VLAN ID</v>
      </c>
      <c r="F14" s="62" t="str">
        <f t="shared" si="4"/>
        <v>vmnic</v>
      </c>
      <c r="G14" s="62" t="str">
        <f t="shared" si="4"/>
        <v>vSphere Distributed Switch</v>
      </c>
      <c r="H14" s="62" t="str">
        <f t="shared" si="4"/>
        <v>Port Group</v>
      </c>
      <c r="I14" s="62" t="str">
        <f t="shared" si="4"/>
        <v>Subnet</v>
      </c>
      <c r="J14" s="62" t="str">
        <f t="shared" si="4"/>
        <v>CIDR</v>
      </c>
      <c r="K14" s="62" t="str">
        <f>K$2</f>
        <v>Routing?</v>
      </c>
      <c r="L14" s="62" t="str">
        <f>L$2</f>
        <v xml:space="preserve"> Need Routing Class C Network</v>
      </c>
      <c r="M14" s="62" t="str">
        <f>M$2</f>
        <v>Gateway ICMP Enable</v>
      </c>
      <c r="N14" s="62" t="str">
        <f t="shared" ref="N14:O14" si="5">N$2</f>
        <v>Gateway</v>
      </c>
      <c r="O14" s="62" t="str">
        <f t="shared" si="5"/>
        <v>MTU</v>
      </c>
    </row>
    <row r="15" spans="1:15" ht="16.25" customHeight="1">
      <c r="A15" s="644" t="s">
        <v>261</v>
      </c>
      <c r="B15" s="146" t="s">
        <v>271</v>
      </c>
      <c r="C15" s="53" t="s">
        <v>182</v>
      </c>
      <c r="D15" s="650" t="s">
        <v>264</v>
      </c>
      <c r="E15" s="63">
        <v>1100</v>
      </c>
      <c r="F15" s="63" t="s">
        <v>2895</v>
      </c>
      <c r="G15" s="63" t="s">
        <v>2886</v>
      </c>
      <c r="H15" s="143" t="s">
        <v>2880</v>
      </c>
      <c r="I15" s="145" t="s">
        <v>1191</v>
      </c>
      <c r="J15" s="61">
        <v>22</v>
      </c>
      <c r="K15" s="61" t="s">
        <v>35</v>
      </c>
      <c r="L15" s="61"/>
      <c r="M15" s="653" t="s">
        <v>35</v>
      </c>
      <c r="N15" s="65" t="s">
        <v>1196</v>
      </c>
      <c r="O15" s="56">
        <v>1500</v>
      </c>
    </row>
    <row r="16" spans="1:15" ht="16.25" customHeight="1">
      <c r="A16" s="651"/>
      <c r="B16" s="146" t="s">
        <v>270</v>
      </c>
      <c r="C16" s="53" t="s">
        <v>183</v>
      </c>
      <c r="D16" s="650"/>
      <c r="E16" s="58">
        <v>3120</v>
      </c>
      <c r="F16" s="63" t="s">
        <v>2895</v>
      </c>
      <c r="G16" s="63" t="s">
        <v>2886</v>
      </c>
      <c r="H16" s="143" t="s">
        <v>2882</v>
      </c>
      <c r="I16" s="145" t="s">
        <v>366</v>
      </c>
      <c r="J16" s="61">
        <v>24</v>
      </c>
      <c r="K16" s="61" t="s">
        <v>36</v>
      </c>
      <c r="L16" s="61"/>
      <c r="M16" s="654"/>
      <c r="N16" s="65" t="s">
        <v>1203</v>
      </c>
      <c r="O16" s="56">
        <v>1500</v>
      </c>
    </row>
    <row r="17" spans="1:15" ht="16.25" customHeight="1">
      <c r="A17" s="652"/>
      <c r="B17" s="146" t="s">
        <v>274</v>
      </c>
      <c r="C17" s="53" t="s">
        <v>184</v>
      </c>
      <c r="D17" s="665"/>
      <c r="E17" s="58">
        <v>3122</v>
      </c>
      <c r="F17" s="63" t="s">
        <v>2895</v>
      </c>
      <c r="G17" s="63" t="s">
        <v>2886</v>
      </c>
      <c r="H17" s="143" t="s">
        <v>2883</v>
      </c>
      <c r="I17" s="145" t="s">
        <v>367</v>
      </c>
      <c r="J17" s="61">
        <v>24</v>
      </c>
      <c r="K17" s="61" t="str">
        <f>K13</f>
        <v>N</v>
      </c>
      <c r="L17" s="60"/>
      <c r="M17" s="655"/>
      <c r="N17" s="65" t="s">
        <v>1204</v>
      </c>
      <c r="O17" s="56">
        <v>9000</v>
      </c>
    </row>
    <row r="18" spans="1:15" s="64" customFormat="1" ht="16.25" customHeight="1">
      <c r="A18" s="62"/>
      <c r="B18" s="62"/>
      <c r="C18" s="62" t="s">
        <v>28</v>
      </c>
      <c r="D18" s="62"/>
      <c r="E18" s="62" t="str">
        <f t="shared" ref="E18:J18" si="6">E$2</f>
        <v>VLAN ID</v>
      </c>
      <c r="F18" s="62" t="str">
        <f t="shared" si="6"/>
        <v>vmnic</v>
      </c>
      <c r="G18" s="62" t="str">
        <f t="shared" si="6"/>
        <v>vSphere Distributed Switch</v>
      </c>
      <c r="H18" s="62" t="str">
        <f t="shared" si="6"/>
        <v>Port Group</v>
      </c>
      <c r="I18" s="62" t="str">
        <f t="shared" si="6"/>
        <v>Subnet</v>
      </c>
      <c r="J18" s="62" t="str">
        <f t="shared" si="6"/>
        <v>CIDR</v>
      </c>
      <c r="K18" s="62" t="str">
        <f>K$2</f>
        <v>Routing?</v>
      </c>
      <c r="L18" s="62" t="str">
        <f t="shared" ref="L18:O18" si="7">L$2</f>
        <v xml:space="preserve"> Need Routing Class C Network</v>
      </c>
      <c r="M18" s="62" t="str">
        <f t="shared" si="7"/>
        <v>Gateway ICMP Enable</v>
      </c>
      <c r="N18" s="62" t="str">
        <f>N$2</f>
        <v>Gateway</v>
      </c>
      <c r="O18" s="62" t="str">
        <f t="shared" si="7"/>
        <v>MTU</v>
      </c>
    </row>
    <row r="19" spans="1:15" ht="16.25" customHeight="1">
      <c r="A19" s="644" t="s">
        <v>262</v>
      </c>
      <c r="B19" s="146" t="s">
        <v>271</v>
      </c>
      <c r="C19" s="53" t="s">
        <v>182</v>
      </c>
      <c r="D19" s="650" t="s">
        <v>264</v>
      </c>
      <c r="E19" s="63">
        <v>1100</v>
      </c>
      <c r="F19" s="63" t="s">
        <v>2895</v>
      </c>
      <c r="G19" s="63" t="s">
        <v>2887</v>
      </c>
      <c r="H19" s="143" t="s">
        <v>2888</v>
      </c>
      <c r="I19" s="145" t="s">
        <v>1191</v>
      </c>
      <c r="J19" s="61">
        <v>22</v>
      </c>
      <c r="K19" s="61" t="str">
        <f>K14</f>
        <v>Routing?</v>
      </c>
      <c r="L19" s="61"/>
      <c r="M19" s="653" t="s">
        <v>35</v>
      </c>
      <c r="N19" s="65" t="s">
        <v>1196</v>
      </c>
      <c r="O19" s="56">
        <v>1500</v>
      </c>
    </row>
    <row r="20" spans="1:15" ht="16.25" customHeight="1">
      <c r="A20" s="651"/>
      <c r="B20" s="146" t="s">
        <v>270</v>
      </c>
      <c r="C20" s="53" t="s">
        <v>183</v>
      </c>
      <c r="D20" s="650"/>
      <c r="E20" s="58">
        <v>3123</v>
      </c>
      <c r="F20" s="63" t="s">
        <v>2895</v>
      </c>
      <c r="G20" s="63" t="s">
        <v>2887</v>
      </c>
      <c r="H20" s="143" t="s">
        <v>2889</v>
      </c>
      <c r="I20" s="145" t="s">
        <v>368</v>
      </c>
      <c r="J20" s="61">
        <v>24</v>
      </c>
      <c r="K20" s="61" t="str">
        <f>K15</f>
        <v>Y</v>
      </c>
      <c r="L20" s="61"/>
      <c r="M20" s="654"/>
      <c r="N20" s="65" t="s">
        <v>1205</v>
      </c>
      <c r="O20" s="56">
        <v>1500</v>
      </c>
    </row>
    <row r="21" spans="1:15" ht="16.25" customHeight="1">
      <c r="A21" s="652"/>
      <c r="B21" s="146" t="s">
        <v>274</v>
      </c>
      <c r="C21" s="53" t="s">
        <v>184</v>
      </c>
      <c r="D21" s="665"/>
      <c r="E21" s="61">
        <v>3125</v>
      </c>
      <c r="F21" s="63" t="s">
        <v>2895</v>
      </c>
      <c r="G21" s="63" t="s">
        <v>2887</v>
      </c>
      <c r="H21" s="143" t="s">
        <v>2890</v>
      </c>
      <c r="I21" s="145" t="s">
        <v>369</v>
      </c>
      <c r="J21" s="61">
        <v>24</v>
      </c>
      <c r="K21" s="61" t="s">
        <v>36</v>
      </c>
      <c r="L21" s="60"/>
      <c r="M21" s="655"/>
      <c r="N21" s="65" t="s">
        <v>1206</v>
      </c>
      <c r="O21" s="56">
        <v>9000</v>
      </c>
    </row>
    <row r="22" spans="1:15" ht="16.25" customHeight="1">
      <c r="A22" s="62"/>
      <c r="B22" s="62"/>
      <c r="C22" s="62" t="s">
        <v>28</v>
      </c>
      <c r="D22" s="62"/>
      <c r="E22" s="62" t="str">
        <f t="shared" ref="E22:J22" si="8">E$2</f>
        <v>VLAN ID</v>
      </c>
      <c r="F22" s="62" t="str">
        <f t="shared" si="8"/>
        <v>vmnic</v>
      </c>
      <c r="G22" s="62" t="str">
        <f t="shared" si="8"/>
        <v>vSphere Distributed Switch</v>
      </c>
      <c r="H22" s="62" t="str">
        <f t="shared" si="8"/>
        <v>Port Group</v>
      </c>
      <c r="I22" s="62" t="str">
        <f t="shared" si="8"/>
        <v>Subnet</v>
      </c>
      <c r="J22" s="62" t="str">
        <f t="shared" si="8"/>
        <v>CIDR</v>
      </c>
      <c r="K22" s="62" t="str">
        <f>K$2</f>
        <v>Routing?</v>
      </c>
      <c r="L22" s="62" t="str">
        <f t="shared" ref="L22:O22" si="9">L$2</f>
        <v xml:space="preserve"> Need Routing Class C Network</v>
      </c>
      <c r="M22" s="62" t="str">
        <f t="shared" si="9"/>
        <v>Gateway ICMP Enable</v>
      </c>
      <c r="N22" s="62" t="str">
        <f t="shared" si="9"/>
        <v>Gateway</v>
      </c>
      <c r="O22" s="62" t="str">
        <f t="shared" si="9"/>
        <v>MTU</v>
      </c>
    </row>
  </sheetData>
  <mergeCells count="16">
    <mergeCell ref="A15:A17"/>
    <mergeCell ref="M15:M17"/>
    <mergeCell ref="A19:A21"/>
    <mergeCell ref="M19:M21"/>
    <mergeCell ref="A1:F1"/>
    <mergeCell ref="A3:A5"/>
    <mergeCell ref="M3:M5"/>
    <mergeCell ref="A7:A9"/>
    <mergeCell ref="M7:M9"/>
    <mergeCell ref="A11:A13"/>
    <mergeCell ref="M11:M13"/>
    <mergeCell ref="D3:D5"/>
    <mergeCell ref="D7:D9"/>
    <mergeCell ref="D11:D13"/>
    <mergeCell ref="D15:D17"/>
    <mergeCell ref="D19:D21"/>
  </mergeCells>
  <phoneticPr fontId="17" type="noConversion"/>
  <conditionalFormatting sqref="E19:H21">
    <cfRule type="notContainsBlanks" dxfId="201" priority="1">
      <formula>LEN(TRIM(E19))&gt;0</formula>
    </cfRule>
    <cfRule type="containsBlanks" dxfId="200" priority="2">
      <formula>LEN(TRIM(E19))=0</formula>
    </cfRule>
  </conditionalFormatting>
  <conditionalFormatting sqref="E3:L5">
    <cfRule type="notContainsBlanks" dxfId="199" priority="53">
      <formula>LEN(TRIM(E3))&gt;0</formula>
    </cfRule>
    <cfRule type="containsBlanks" dxfId="198" priority="54">
      <formula>LEN(TRIM(E3))=0</formula>
    </cfRule>
  </conditionalFormatting>
  <conditionalFormatting sqref="E7:L9">
    <cfRule type="notContainsBlanks" dxfId="197" priority="19">
      <formula>LEN(TRIM(E7))&gt;0</formula>
    </cfRule>
    <cfRule type="containsBlanks" dxfId="196" priority="20">
      <formula>LEN(TRIM(E7))=0</formula>
    </cfRule>
  </conditionalFormatting>
  <conditionalFormatting sqref="E11:L13">
    <cfRule type="notContainsBlanks" dxfId="195" priority="13">
      <formula>LEN(TRIM(E11))&gt;0</formula>
    </cfRule>
    <cfRule type="containsBlanks" dxfId="194" priority="14">
      <formula>LEN(TRIM(E11))=0</formula>
    </cfRule>
  </conditionalFormatting>
  <conditionalFormatting sqref="E15:L17">
    <cfRule type="notContainsBlanks" dxfId="193" priority="7">
      <formula>LEN(TRIM(E15))&gt;0</formula>
    </cfRule>
    <cfRule type="containsBlanks" dxfId="192" priority="8">
      <formula>LEN(TRIM(E15))=0</formula>
    </cfRule>
  </conditionalFormatting>
  <conditionalFormatting sqref="I20:L21">
    <cfRule type="notContainsBlanks" dxfId="191" priority="55">
      <formula>LEN(TRIM(I20))&gt;0</formula>
    </cfRule>
    <cfRule type="containsBlanks" dxfId="190" priority="56">
      <formula>LEN(TRIM(I20))=0</formula>
    </cfRule>
  </conditionalFormatting>
  <conditionalFormatting sqref="I19:M19">
    <cfRule type="containsBlanks" dxfId="189" priority="60">
      <formula>LEN(TRIM(I19))=0</formula>
    </cfRule>
    <cfRule type="notContainsBlanks" dxfId="188" priority="59">
      <formula>LEN(TRIM(I19))&gt;0</formula>
    </cfRule>
  </conditionalFormatting>
  <conditionalFormatting sqref="M3">
    <cfRule type="notContainsBlanks" dxfId="187" priority="61">
      <formula>LEN(TRIM(M3))&gt;0</formula>
    </cfRule>
    <cfRule type="containsBlanks" dxfId="186" priority="62">
      <formula>LEN(TRIM(M3))=0</formula>
    </cfRule>
  </conditionalFormatting>
  <conditionalFormatting sqref="M7">
    <cfRule type="notContainsBlanks" dxfId="185" priority="89">
      <formula>LEN(TRIM(M7))&gt;0</formula>
    </cfRule>
    <cfRule type="containsBlanks" dxfId="184" priority="90">
      <formula>LEN(TRIM(M7))=0</formula>
    </cfRule>
  </conditionalFormatting>
  <conditionalFormatting sqref="M11">
    <cfRule type="notContainsBlanks" dxfId="183" priority="81">
      <formula>LEN(TRIM(M11))&gt;0</formula>
    </cfRule>
    <cfRule type="containsBlanks" dxfId="182" priority="82">
      <formula>LEN(TRIM(M11))=0</formula>
    </cfRule>
  </conditionalFormatting>
  <conditionalFormatting sqref="M15">
    <cfRule type="notContainsBlanks" dxfId="181" priority="79">
      <formula>LEN(TRIM(M15))&gt;0</formula>
    </cfRule>
    <cfRule type="containsBlanks" dxfId="180" priority="80">
      <formula>LEN(TRIM(M15))=0</formula>
    </cfRule>
  </conditionalFormatting>
  <conditionalFormatting sqref="N3:N5 N7:N9 N11:N13 N15:N17">
    <cfRule type="notContainsBlanks" dxfId="179" priority="71">
      <formula>LEN(TRIM(N3))&gt;0</formula>
    </cfRule>
    <cfRule type="containsBlanks" dxfId="178" priority="72">
      <formula>LEN(TRIM(N3))=0</formula>
    </cfRule>
  </conditionalFormatting>
  <conditionalFormatting sqref="N19:N21">
    <cfRule type="notContainsBlanks" dxfId="177" priority="65">
      <formula>LEN(TRIM(N19))&gt;0</formula>
    </cfRule>
    <cfRule type="containsBlanks" dxfId="176" priority="66">
      <formula>LEN(TRIM(N19))=0</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25E4-CE99-F148-BE11-63C103405C27}">
  <dimension ref="A1:V726"/>
  <sheetViews>
    <sheetView zoomScaleNormal="110" workbookViewId="0">
      <pane xSplit="3" ySplit="2" topLeftCell="D3" activePane="bottomRight" state="frozen"/>
      <selection pane="topRight" activeCell="D1" sqref="D1"/>
      <selection pane="bottomLeft" activeCell="A3" sqref="A3"/>
      <selection pane="bottomRight" activeCell="A6" sqref="A6:XFD6"/>
    </sheetView>
  </sheetViews>
  <sheetFormatPr baseColWidth="10" defaultColWidth="11.42578125" defaultRowHeight="15" customHeight="1"/>
  <cols>
    <col min="1" max="1" width="59.42578125" style="18" customWidth="1"/>
    <col min="2" max="2" width="54.140625" style="18" bestFit="1" customWidth="1"/>
    <col min="3" max="3" width="17.5703125" style="20" hidden="1" customWidth="1"/>
    <col min="4" max="4" width="28.28515625" style="18" customWidth="1"/>
    <col min="5" max="5" width="21.42578125" style="20" bestFit="1" customWidth="1"/>
    <col min="6" max="6" width="21.5703125" style="20" bestFit="1" customWidth="1"/>
    <col min="7" max="8" width="25.5703125" style="18" bestFit="1" customWidth="1"/>
    <col min="9" max="9" width="40.5703125" style="18" customWidth="1"/>
    <col min="10" max="10" width="32.140625" style="20" customWidth="1"/>
    <col min="11" max="11" width="7.7109375" style="18" customWidth="1"/>
    <col min="12" max="12" width="36.85546875" style="18" hidden="1" customWidth="1"/>
    <col min="13" max="22" width="8.5703125" style="18" customWidth="1"/>
    <col min="23" max="16384" width="11.42578125" style="18"/>
  </cols>
  <sheetData>
    <row r="1" spans="1:22" s="19" customFormat="1" ht="28.25" customHeight="1">
      <c r="A1" s="4" t="s">
        <v>160</v>
      </c>
      <c r="B1" s="5"/>
      <c r="C1" s="5"/>
      <c r="D1" s="5"/>
      <c r="E1" s="5"/>
      <c r="F1" s="5"/>
      <c r="G1" s="5"/>
      <c r="H1" s="5"/>
      <c r="I1" s="5"/>
      <c r="J1" s="5"/>
      <c r="K1" s="5"/>
      <c r="L1" s="5"/>
      <c r="M1" s="5"/>
      <c r="N1" s="22"/>
      <c r="O1" s="22"/>
      <c r="P1" s="22"/>
      <c r="Q1" s="22"/>
      <c r="R1" s="22"/>
      <c r="S1" s="22"/>
      <c r="T1" s="22"/>
      <c r="U1" s="22"/>
      <c r="V1" s="22"/>
    </row>
    <row r="2" spans="1:22" ht="19">
      <c r="A2" s="68" t="s">
        <v>2</v>
      </c>
      <c r="B2" s="71" t="s">
        <v>181</v>
      </c>
      <c r="C2" s="68" t="s">
        <v>6107</v>
      </c>
      <c r="D2" s="68" t="s">
        <v>157</v>
      </c>
      <c r="E2" s="68" t="s">
        <v>153</v>
      </c>
      <c r="F2" s="68" t="s">
        <v>154</v>
      </c>
      <c r="G2" s="68" t="s">
        <v>155</v>
      </c>
      <c r="H2" s="68" t="s">
        <v>156</v>
      </c>
      <c r="I2" s="68" t="s">
        <v>9</v>
      </c>
      <c r="J2" s="68" t="s">
        <v>4400</v>
      </c>
      <c r="K2" s="157"/>
      <c r="L2" s="68" t="s">
        <v>329</v>
      </c>
      <c r="M2" s="68"/>
      <c r="N2" s="20"/>
      <c r="O2" s="20"/>
      <c r="P2" s="20"/>
      <c r="Q2" s="20"/>
      <c r="R2" s="20"/>
      <c r="S2" s="20"/>
      <c r="T2" s="20"/>
      <c r="U2" s="20"/>
      <c r="V2" s="20"/>
    </row>
    <row r="3" spans="1:22" ht="16.5" customHeight="1">
      <c r="A3" s="13" t="s">
        <v>22</v>
      </c>
      <c r="B3" s="6" t="s">
        <v>4433</v>
      </c>
      <c r="C3" s="6"/>
      <c r="D3" s="6" t="s">
        <v>4437</v>
      </c>
      <c r="E3" s="6"/>
      <c r="F3" s="6"/>
      <c r="G3" s="6"/>
      <c r="H3" s="7" t="s">
        <v>10</v>
      </c>
      <c r="I3" s="8"/>
      <c r="J3" s="8"/>
      <c r="K3" s="20"/>
      <c r="L3" s="20"/>
      <c r="M3" s="72"/>
      <c r="N3" s="20"/>
      <c r="O3" s="20"/>
      <c r="P3" s="20"/>
      <c r="Q3" s="20"/>
      <c r="R3" s="20"/>
      <c r="S3" s="20"/>
      <c r="T3" s="20"/>
      <c r="U3" s="20"/>
      <c r="V3" s="20"/>
    </row>
    <row r="4" spans="1:22" s="20" customFormat="1" ht="16.5" customHeight="1">
      <c r="A4" s="10" t="s">
        <v>3314</v>
      </c>
      <c r="B4" s="11" t="s">
        <v>4419</v>
      </c>
      <c r="C4" s="6"/>
      <c r="D4" s="6" t="s">
        <v>4438</v>
      </c>
      <c r="E4" s="6"/>
      <c r="F4" s="6"/>
      <c r="G4" s="6"/>
      <c r="H4" s="7" t="s">
        <v>10</v>
      </c>
      <c r="I4" s="8"/>
      <c r="J4" s="8"/>
      <c r="M4" s="72"/>
    </row>
    <row r="5" spans="1:22" ht="16.5" customHeight="1">
      <c r="A5" s="419" t="s">
        <v>4430</v>
      </c>
      <c r="B5" s="11" t="s">
        <v>4420</v>
      </c>
      <c r="C5" s="6"/>
      <c r="D5" s="6" t="s">
        <v>4439</v>
      </c>
      <c r="E5" s="6"/>
      <c r="F5" s="6"/>
      <c r="G5" s="6"/>
      <c r="H5" s="7" t="s">
        <v>10</v>
      </c>
      <c r="I5" s="8"/>
      <c r="J5" s="8"/>
      <c r="K5" s="20"/>
      <c r="L5" s="20"/>
      <c r="M5" s="72"/>
      <c r="N5" s="20"/>
      <c r="O5" s="20"/>
      <c r="P5" s="20"/>
      <c r="Q5" s="20"/>
      <c r="R5" s="20"/>
      <c r="S5" s="20"/>
      <c r="T5" s="20"/>
      <c r="U5" s="20"/>
      <c r="V5" s="20"/>
    </row>
    <row r="6" spans="1:22" ht="16.5" customHeight="1">
      <c r="A6" s="3" t="s">
        <v>167</v>
      </c>
      <c r="B6" s="11" t="s">
        <v>6118</v>
      </c>
      <c r="C6" s="6"/>
      <c r="D6" s="6" t="s">
        <v>6117</v>
      </c>
      <c r="E6" s="6"/>
      <c r="F6" s="6"/>
      <c r="G6" s="6"/>
      <c r="H6" s="7" t="s">
        <v>10</v>
      </c>
      <c r="I6" s="8"/>
      <c r="J6" s="417" t="s">
        <v>4401</v>
      </c>
      <c r="K6" s="20"/>
      <c r="L6" s="20"/>
      <c r="M6" s="72"/>
    </row>
    <row r="7" spans="1:22" s="20" customFormat="1" ht="16.5" customHeight="1">
      <c r="A7" s="9" t="s">
        <v>2927</v>
      </c>
      <c r="B7" s="6" t="s">
        <v>3316</v>
      </c>
      <c r="C7" s="6"/>
      <c r="D7" s="6" t="s">
        <v>4441</v>
      </c>
      <c r="E7" s="6"/>
      <c r="F7" s="6"/>
      <c r="G7" s="6"/>
      <c r="H7" s="7" t="s">
        <v>10</v>
      </c>
      <c r="I7" s="8"/>
      <c r="J7" s="8"/>
      <c r="M7" s="72"/>
    </row>
    <row r="8" spans="1:22" s="20" customFormat="1" ht="16.5" customHeight="1">
      <c r="A8" s="9" t="s">
        <v>2927</v>
      </c>
      <c r="B8" s="6" t="s">
        <v>3317</v>
      </c>
      <c r="C8" s="6"/>
      <c r="D8" s="6" t="s">
        <v>4442</v>
      </c>
      <c r="E8" s="6"/>
      <c r="F8" s="6"/>
      <c r="G8" s="6"/>
      <c r="H8" s="7"/>
      <c r="I8" s="8"/>
      <c r="J8" s="8"/>
      <c r="M8" s="72"/>
    </row>
    <row r="9" spans="1:22" s="20" customFormat="1" ht="16.5" customHeight="1">
      <c r="A9" s="9" t="s">
        <v>2927</v>
      </c>
      <c r="B9" s="6" t="s">
        <v>3318</v>
      </c>
      <c r="C9" s="6"/>
      <c r="D9" s="6" t="s">
        <v>4443</v>
      </c>
      <c r="E9" s="6"/>
      <c r="F9" s="6"/>
      <c r="G9" s="6"/>
      <c r="H9" s="7"/>
      <c r="I9" s="8"/>
      <c r="J9" s="8"/>
      <c r="M9" s="72"/>
    </row>
    <row r="10" spans="1:22" ht="16.5" customHeight="1">
      <c r="A10" s="9" t="s">
        <v>2927</v>
      </c>
      <c r="B10" s="6" t="s">
        <v>3319</v>
      </c>
      <c r="C10" s="6"/>
      <c r="D10" s="6" t="s">
        <v>4444</v>
      </c>
      <c r="E10" s="6"/>
      <c r="F10" s="6"/>
      <c r="G10" s="6"/>
      <c r="H10" s="7" t="s">
        <v>10</v>
      </c>
      <c r="I10" s="8"/>
      <c r="J10" s="418"/>
      <c r="K10" s="20"/>
      <c r="L10" s="20"/>
      <c r="M10" s="72"/>
    </row>
    <row r="11" spans="1:22" ht="16.5" customHeight="1">
      <c r="A11" s="3" t="s">
        <v>173</v>
      </c>
      <c r="B11" s="6" t="s">
        <v>4421</v>
      </c>
      <c r="C11" s="6"/>
      <c r="D11" s="6" t="s">
        <v>4445</v>
      </c>
      <c r="E11" s="6"/>
      <c r="F11" s="6"/>
      <c r="G11" s="6"/>
      <c r="H11" s="7" t="s">
        <v>10</v>
      </c>
      <c r="I11" s="8"/>
      <c r="J11" s="666" t="s">
        <v>4404</v>
      </c>
      <c r="K11" s="20"/>
      <c r="L11" s="20"/>
      <c r="M11" s="72"/>
    </row>
    <row r="12" spans="1:22" ht="16.5" customHeight="1">
      <c r="A12" s="3" t="s">
        <v>170</v>
      </c>
      <c r="B12" s="6" t="s">
        <v>4422</v>
      </c>
      <c r="C12" s="6"/>
      <c r="D12" s="6" t="s">
        <v>4446</v>
      </c>
      <c r="E12" s="6"/>
      <c r="F12" s="6"/>
      <c r="G12" s="6"/>
      <c r="H12" s="7" t="s">
        <v>10</v>
      </c>
      <c r="I12" s="8"/>
      <c r="J12" s="666"/>
      <c r="K12" s="20"/>
      <c r="L12" s="20"/>
      <c r="M12" s="72"/>
    </row>
    <row r="13" spans="1:22" ht="16.5" customHeight="1">
      <c r="A13" s="3" t="s">
        <v>171</v>
      </c>
      <c r="B13" s="6" t="s">
        <v>4423</v>
      </c>
      <c r="C13" s="6"/>
      <c r="D13" s="6" t="s">
        <v>4447</v>
      </c>
      <c r="E13" s="6"/>
      <c r="F13" s="6"/>
      <c r="G13" s="6"/>
      <c r="H13" s="7" t="s">
        <v>10</v>
      </c>
      <c r="I13" s="8"/>
      <c r="J13" s="666"/>
      <c r="K13" s="20"/>
      <c r="L13" s="20"/>
      <c r="M13" s="72"/>
    </row>
    <row r="14" spans="1:22" ht="16.5" customHeight="1">
      <c r="A14" s="3" t="s">
        <v>172</v>
      </c>
      <c r="B14" s="6" t="s">
        <v>4424</v>
      </c>
      <c r="C14" s="6"/>
      <c r="D14" s="6" t="s">
        <v>4448</v>
      </c>
      <c r="E14" s="6"/>
      <c r="F14" s="6"/>
      <c r="G14" s="6"/>
      <c r="H14" s="7" t="s">
        <v>10</v>
      </c>
      <c r="I14" s="8"/>
      <c r="J14" s="667"/>
      <c r="K14" s="20"/>
      <c r="L14" s="20"/>
      <c r="M14" s="72"/>
    </row>
    <row r="15" spans="1:22" ht="16.5" customHeight="1">
      <c r="A15" s="13" t="s">
        <v>177</v>
      </c>
      <c r="B15" s="6" t="s">
        <v>4425</v>
      </c>
      <c r="C15" s="7"/>
      <c r="D15" s="6" t="s">
        <v>4449</v>
      </c>
      <c r="E15" s="6"/>
      <c r="F15" s="6"/>
      <c r="G15" s="6"/>
      <c r="H15" s="7" t="s">
        <v>10</v>
      </c>
      <c r="I15" s="8"/>
      <c r="J15" s="8"/>
      <c r="K15" s="20"/>
      <c r="L15" s="20"/>
      <c r="M15" s="72"/>
    </row>
    <row r="16" spans="1:22" s="20" customFormat="1" ht="16.5" customHeight="1">
      <c r="A16" s="9" t="s">
        <v>1241</v>
      </c>
      <c r="B16" s="6"/>
      <c r="C16" s="7"/>
      <c r="D16" s="6" t="s">
        <v>4450</v>
      </c>
      <c r="E16" s="6"/>
      <c r="F16" s="6"/>
      <c r="G16" s="6"/>
      <c r="H16" s="7" t="s">
        <v>10</v>
      </c>
      <c r="I16" s="8"/>
      <c r="J16" s="8"/>
      <c r="M16" s="72"/>
    </row>
    <row r="17" spans="1:22" ht="16.5" customHeight="1">
      <c r="A17" s="9" t="s">
        <v>1242</v>
      </c>
      <c r="B17" s="6"/>
      <c r="C17" s="7"/>
      <c r="D17" s="6" t="s">
        <v>4451</v>
      </c>
      <c r="E17" s="6"/>
      <c r="F17" s="6"/>
      <c r="G17" s="6"/>
      <c r="H17" s="7" t="s">
        <v>10</v>
      </c>
      <c r="I17" s="8"/>
      <c r="J17" s="8"/>
      <c r="K17" s="20"/>
      <c r="L17" s="20"/>
      <c r="M17" s="72"/>
    </row>
    <row r="18" spans="1:22" ht="16.5" customHeight="1">
      <c r="A18" s="12" t="s">
        <v>18</v>
      </c>
      <c r="B18" s="6" t="s">
        <v>4426</v>
      </c>
      <c r="C18" s="7"/>
      <c r="D18" s="6" t="s">
        <v>4452</v>
      </c>
      <c r="E18" s="6"/>
      <c r="F18" s="6"/>
      <c r="G18" s="6"/>
      <c r="H18" s="7" t="s">
        <v>10</v>
      </c>
      <c r="I18" s="8"/>
      <c r="J18" s="8"/>
      <c r="K18" s="20"/>
      <c r="L18" s="20"/>
      <c r="M18" s="72"/>
    </row>
    <row r="19" spans="1:22" ht="16.5" customHeight="1">
      <c r="A19" s="12" t="s">
        <v>15</v>
      </c>
      <c r="B19" s="6" t="s">
        <v>4427</v>
      </c>
      <c r="C19" s="7"/>
      <c r="D19" s="6" t="s">
        <v>4453</v>
      </c>
      <c r="E19" s="6"/>
      <c r="F19" s="6"/>
      <c r="G19" s="6"/>
      <c r="H19" s="7" t="s">
        <v>10</v>
      </c>
      <c r="I19" s="8"/>
      <c r="J19" s="8"/>
      <c r="K19" s="20"/>
      <c r="L19" s="20"/>
      <c r="M19" s="72"/>
    </row>
    <row r="20" spans="1:22" ht="16.5" customHeight="1">
      <c r="A20" s="12" t="s">
        <v>16</v>
      </c>
      <c r="B20" s="6" t="s">
        <v>4428</v>
      </c>
      <c r="C20" s="7"/>
      <c r="D20" s="6" t="s">
        <v>4454</v>
      </c>
      <c r="E20" s="6"/>
      <c r="F20" s="6"/>
      <c r="G20" s="6"/>
      <c r="H20" s="7" t="s">
        <v>10</v>
      </c>
      <c r="I20" s="8"/>
      <c r="J20" s="8"/>
      <c r="K20" s="20"/>
      <c r="L20" s="20"/>
      <c r="M20" s="72"/>
    </row>
    <row r="21" spans="1:22" ht="16.5" customHeight="1">
      <c r="A21" s="12" t="s">
        <v>17</v>
      </c>
      <c r="B21" s="6" t="s">
        <v>4429</v>
      </c>
      <c r="C21" s="7"/>
      <c r="D21" s="6" t="s">
        <v>4455</v>
      </c>
      <c r="E21" s="6"/>
      <c r="F21" s="6"/>
      <c r="G21" s="6"/>
      <c r="H21" s="7" t="s">
        <v>10</v>
      </c>
      <c r="I21" s="8"/>
      <c r="J21" s="8"/>
      <c r="K21" s="20"/>
      <c r="L21" s="20"/>
      <c r="M21" s="72"/>
    </row>
    <row r="22" spans="1:22" s="20" customFormat="1" ht="19">
      <c r="A22" s="9" t="s">
        <v>1242</v>
      </c>
      <c r="B22" s="6"/>
      <c r="C22" s="7"/>
      <c r="D22" s="6" t="s">
        <v>4456</v>
      </c>
      <c r="E22" s="6"/>
      <c r="F22" s="6"/>
      <c r="G22" s="6"/>
      <c r="H22" s="7"/>
      <c r="I22" s="8"/>
      <c r="J22" s="8"/>
      <c r="M22" s="72"/>
    </row>
    <row r="23" spans="1:22" s="20" customFormat="1" ht="19">
      <c r="A23" s="9" t="s">
        <v>1242</v>
      </c>
      <c r="B23" s="6"/>
      <c r="C23" s="7"/>
      <c r="D23" s="6" t="s">
        <v>4457</v>
      </c>
      <c r="E23" s="6"/>
      <c r="F23" s="6"/>
      <c r="G23" s="6"/>
      <c r="H23" s="7"/>
      <c r="I23" s="8"/>
      <c r="J23" s="8"/>
      <c r="M23" s="72"/>
    </row>
    <row r="24" spans="1:22" s="20" customFormat="1" ht="19">
      <c r="A24" s="505" t="s">
        <v>1162</v>
      </c>
      <c r="B24" s="6" t="s">
        <v>6108</v>
      </c>
      <c r="C24" s="503" t="s">
        <v>5736</v>
      </c>
      <c r="D24" s="6" t="s">
        <v>4458</v>
      </c>
      <c r="E24" s="6" t="s">
        <v>4464</v>
      </c>
      <c r="F24" s="6" t="s">
        <v>4470</v>
      </c>
      <c r="G24" s="6" t="s">
        <v>4476</v>
      </c>
      <c r="H24" s="6" t="s">
        <v>4481</v>
      </c>
      <c r="I24" s="8"/>
      <c r="J24" s="8"/>
      <c r="M24" s="72"/>
    </row>
    <row r="25" spans="1:22" s="20" customFormat="1" ht="19">
      <c r="A25" s="505" t="s">
        <v>1163</v>
      </c>
      <c r="B25" s="6" t="s">
        <v>6109</v>
      </c>
      <c r="C25" s="503" t="s">
        <v>5741</v>
      </c>
      <c r="D25" s="6" t="s">
        <v>4459</v>
      </c>
      <c r="E25" s="6" t="s">
        <v>4465</v>
      </c>
      <c r="F25" s="6" t="s">
        <v>4471</v>
      </c>
      <c r="G25" s="6" t="s">
        <v>4477</v>
      </c>
      <c r="H25" s="6" t="s">
        <v>4482</v>
      </c>
      <c r="I25" s="8"/>
      <c r="J25" s="8"/>
      <c r="M25" s="72"/>
    </row>
    <row r="26" spans="1:22" s="20" customFormat="1" ht="19">
      <c r="A26" s="12" t="s">
        <v>1164</v>
      </c>
      <c r="B26" s="6" t="s">
        <v>6110</v>
      </c>
      <c r="C26" s="503" t="s">
        <v>5744</v>
      </c>
      <c r="D26" s="6" t="s">
        <v>4460</v>
      </c>
      <c r="E26" s="6" t="s">
        <v>4466</v>
      </c>
      <c r="F26" s="6" t="s">
        <v>4472</v>
      </c>
      <c r="G26" s="6" t="s">
        <v>4478</v>
      </c>
      <c r="H26" s="6" t="s">
        <v>4483</v>
      </c>
      <c r="I26" s="8"/>
      <c r="J26" s="8"/>
      <c r="M26" s="72"/>
    </row>
    <row r="27" spans="1:22" s="20" customFormat="1" ht="19">
      <c r="A27" s="12" t="s">
        <v>1165</v>
      </c>
      <c r="B27" s="504" t="s">
        <v>6113</v>
      </c>
      <c r="C27" s="503" t="s">
        <v>5749</v>
      </c>
      <c r="D27" s="6" t="s">
        <v>4461</v>
      </c>
      <c r="E27" s="6" t="s">
        <v>4467</v>
      </c>
      <c r="F27" s="6" t="s">
        <v>4473</v>
      </c>
      <c r="G27" s="6" t="s">
        <v>4479</v>
      </c>
      <c r="H27" s="6" t="s">
        <v>4484</v>
      </c>
      <c r="I27" s="8"/>
      <c r="J27" s="8"/>
      <c r="M27" s="72"/>
    </row>
    <row r="28" spans="1:22" ht="19">
      <c r="A28" s="12" t="s">
        <v>4431</v>
      </c>
      <c r="B28" s="504" t="s">
        <v>6111</v>
      </c>
      <c r="C28" s="503" t="s">
        <v>5803</v>
      </c>
      <c r="D28" s="6" t="s">
        <v>4462</v>
      </c>
      <c r="E28" s="6" t="s">
        <v>4468</v>
      </c>
      <c r="F28" s="6" t="s">
        <v>4474</v>
      </c>
      <c r="G28" s="6" t="s">
        <v>4480</v>
      </c>
      <c r="H28" s="6" t="s">
        <v>4485</v>
      </c>
      <c r="I28" s="8"/>
      <c r="J28" s="8"/>
      <c r="K28" s="20"/>
      <c r="L28" s="20"/>
      <c r="M28" s="72"/>
    </row>
    <row r="29" spans="1:22" s="20" customFormat="1" ht="19">
      <c r="A29" s="12" t="s">
        <v>4432</v>
      </c>
      <c r="B29" s="504" t="s">
        <v>6112</v>
      </c>
      <c r="C29" s="503" t="s">
        <v>5929</v>
      </c>
      <c r="D29" s="6" t="s">
        <v>4463</v>
      </c>
      <c r="E29" s="6" t="s">
        <v>4469</v>
      </c>
      <c r="F29" s="6" t="s">
        <v>4475</v>
      </c>
      <c r="G29" s="6" t="s">
        <v>4481</v>
      </c>
      <c r="H29" s="6" t="s">
        <v>4486</v>
      </c>
      <c r="I29" s="8"/>
      <c r="J29" s="8"/>
      <c r="M29" s="72"/>
    </row>
    <row r="30" spans="1:22" s="20" customFormat="1" ht="18">
      <c r="A30" s="12"/>
      <c r="B30" s="6"/>
      <c r="C30" s="7"/>
      <c r="D30" s="6"/>
      <c r="E30" s="6"/>
      <c r="F30" s="6"/>
      <c r="G30" s="7"/>
      <c r="H30" s="7"/>
      <c r="I30" s="8"/>
      <c r="J30" s="8"/>
      <c r="M30" s="72"/>
    </row>
    <row r="31" spans="1:22" s="19" customFormat="1" ht="28.25" customHeight="1">
      <c r="A31" s="21"/>
      <c r="B31" s="20"/>
      <c r="C31" s="21"/>
      <c r="D31" s="21"/>
      <c r="J31" s="22"/>
      <c r="K31" s="22"/>
      <c r="L31" s="22"/>
      <c r="M31" s="22"/>
      <c r="N31" s="22"/>
      <c r="O31" s="22"/>
      <c r="P31" s="22"/>
      <c r="Q31" s="22"/>
      <c r="R31" s="22"/>
      <c r="S31" s="22"/>
      <c r="T31" s="22"/>
      <c r="U31" s="22"/>
      <c r="V31" s="22"/>
    </row>
    <row r="32" spans="1:22" s="19" customFormat="1" ht="28.25" customHeight="1">
      <c r="A32" s="21"/>
      <c r="B32" s="21"/>
      <c r="C32" s="21"/>
      <c r="D32" s="21"/>
      <c r="J32" s="22"/>
      <c r="K32" s="22"/>
      <c r="L32" s="22"/>
      <c r="M32" s="22"/>
      <c r="N32" s="22"/>
      <c r="O32" s="22"/>
      <c r="P32" s="22"/>
      <c r="Q32" s="22"/>
      <c r="R32" s="22"/>
      <c r="S32" s="22"/>
      <c r="T32" s="22"/>
      <c r="U32" s="22"/>
      <c r="V32" s="22"/>
    </row>
    <row r="33" spans="1:22" ht="16.5" customHeight="1">
      <c r="A33" s="20"/>
      <c r="B33" s="20"/>
      <c r="D33" s="20"/>
      <c r="G33" s="20"/>
      <c r="H33" s="20"/>
      <c r="I33" s="20"/>
      <c r="K33" s="20"/>
      <c r="L33" s="20"/>
      <c r="M33" s="20"/>
      <c r="N33" s="20"/>
      <c r="O33" s="20"/>
      <c r="P33" s="20"/>
      <c r="Q33" s="20"/>
      <c r="R33" s="20"/>
      <c r="S33" s="20"/>
      <c r="T33" s="20"/>
      <c r="U33" s="20"/>
      <c r="V33" s="20"/>
    </row>
    <row r="34" spans="1:22" ht="16.5" customHeight="1">
      <c r="A34" s="20"/>
      <c r="B34" s="20"/>
      <c r="D34" s="20"/>
      <c r="G34" s="20"/>
      <c r="H34" s="20"/>
      <c r="I34" s="20"/>
      <c r="K34" s="20"/>
      <c r="L34" s="20"/>
      <c r="M34" s="20"/>
      <c r="N34" s="20"/>
      <c r="O34" s="20"/>
      <c r="P34" s="20"/>
      <c r="Q34" s="20"/>
      <c r="R34" s="20"/>
      <c r="S34" s="20"/>
      <c r="T34" s="20"/>
      <c r="U34" s="20"/>
      <c r="V34" s="20"/>
    </row>
    <row r="35" spans="1:22" ht="16.5" customHeight="1">
      <c r="A35" s="20"/>
      <c r="B35" s="20"/>
      <c r="D35" s="20"/>
      <c r="G35" s="20"/>
      <c r="H35" s="20"/>
      <c r="I35" s="20"/>
      <c r="K35" s="20"/>
      <c r="L35" s="20"/>
      <c r="M35" s="20"/>
      <c r="N35" s="20"/>
      <c r="O35" s="20"/>
      <c r="P35" s="20"/>
      <c r="Q35" s="20"/>
      <c r="R35" s="20"/>
      <c r="S35" s="20"/>
      <c r="T35" s="20"/>
      <c r="U35" s="20"/>
      <c r="V35" s="20"/>
    </row>
    <row r="36" spans="1:22" ht="16.5" customHeight="1">
      <c r="A36" s="20"/>
      <c r="B36" s="20"/>
      <c r="D36" s="20"/>
      <c r="G36" s="20"/>
      <c r="H36" s="20"/>
      <c r="I36" s="20"/>
      <c r="K36" s="20"/>
      <c r="L36" s="20"/>
      <c r="M36" s="20"/>
      <c r="N36" s="20"/>
      <c r="O36" s="20"/>
      <c r="P36" s="20"/>
      <c r="Q36" s="20"/>
      <c r="R36" s="20"/>
      <c r="S36" s="20"/>
      <c r="T36" s="20"/>
      <c r="U36" s="20"/>
      <c r="V36" s="20"/>
    </row>
    <row r="37" spans="1:22" ht="16.5" customHeight="1">
      <c r="A37" s="20"/>
      <c r="B37" s="20"/>
      <c r="D37" s="20"/>
      <c r="G37" s="20"/>
      <c r="H37" s="20"/>
      <c r="I37" s="20"/>
      <c r="K37" s="20"/>
      <c r="L37" s="20"/>
      <c r="M37" s="20"/>
      <c r="N37" s="20"/>
      <c r="O37" s="20"/>
      <c r="P37" s="20"/>
      <c r="Q37" s="20"/>
      <c r="R37" s="20"/>
      <c r="S37" s="20"/>
      <c r="T37" s="20"/>
      <c r="U37" s="20"/>
      <c r="V37" s="20"/>
    </row>
    <row r="38" spans="1:22" ht="16.5" customHeight="1">
      <c r="A38" s="20"/>
      <c r="B38" s="20"/>
      <c r="D38" s="20"/>
      <c r="G38" s="20"/>
      <c r="H38" s="20"/>
      <c r="I38" s="20"/>
      <c r="K38" s="20"/>
      <c r="L38" s="20"/>
      <c r="M38" s="20"/>
      <c r="N38" s="20"/>
      <c r="O38" s="20"/>
      <c r="P38" s="20"/>
      <c r="Q38" s="20"/>
      <c r="R38" s="20"/>
      <c r="S38" s="20"/>
      <c r="T38" s="20"/>
      <c r="U38" s="20"/>
      <c r="V38" s="20"/>
    </row>
    <row r="39" spans="1:22" ht="16.5" customHeight="1">
      <c r="A39" s="20"/>
      <c r="B39" s="20"/>
      <c r="D39" s="20"/>
      <c r="G39" s="20"/>
      <c r="H39" s="20"/>
      <c r="I39" s="20"/>
      <c r="K39" s="20"/>
      <c r="L39" s="20"/>
      <c r="M39" s="20"/>
      <c r="N39" s="20"/>
      <c r="O39" s="20"/>
      <c r="P39" s="20"/>
      <c r="Q39" s="20"/>
      <c r="R39" s="20"/>
      <c r="S39" s="20"/>
      <c r="T39" s="20"/>
      <c r="U39" s="20"/>
      <c r="V39" s="20"/>
    </row>
    <row r="40" spans="1:22" ht="16.5" customHeight="1">
      <c r="A40" s="20"/>
      <c r="B40" s="20"/>
      <c r="D40" s="20"/>
      <c r="G40" s="20"/>
      <c r="H40" s="20"/>
      <c r="I40" s="20"/>
      <c r="K40" s="20"/>
      <c r="L40" s="20"/>
      <c r="M40" s="20"/>
      <c r="N40" s="20"/>
      <c r="O40" s="20"/>
      <c r="P40" s="20"/>
      <c r="Q40" s="20"/>
      <c r="R40" s="20"/>
      <c r="S40" s="20"/>
      <c r="T40" s="20"/>
      <c r="U40" s="20"/>
      <c r="V40" s="20"/>
    </row>
    <row r="41" spans="1:22" ht="16.5" customHeight="1">
      <c r="A41" s="20"/>
      <c r="B41" s="20"/>
      <c r="D41" s="20"/>
      <c r="G41" s="20"/>
      <c r="H41" s="20"/>
      <c r="I41" s="20"/>
      <c r="K41" s="20"/>
      <c r="L41" s="20"/>
      <c r="M41" s="20"/>
      <c r="N41" s="20"/>
      <c r="O41" s="20"/>
      <c r="P41" s="20"/>
      <c r="Q41" s="20"/>
      <c r="R41" s="20"/>
      <c r="S41" s="20"/>
      <c r="T41" s="20"/>
      <c r="U41" s="20"/>
      <c r="V41" s="20"/>
    </row>
    <row r="42" spans="1:22" ht="16.5" customHeight="1">
      <c r="A42" s="20"/>
      <c r="B42" s="20"/>
      <c r="D42" s="20"/>
      <c r="G42" s="20"/>
      <c r="H42" s="20"/>
      <c r="I42" s="20"/>
      <c r="K42" s="20"/>
      <c r="L42" s="20"/>
      <c r="M42" s="20"/>
      <c r="N42" s="20"/>
      <c r="O42" s="20"/>
      <c r="P42" s="20"/>
      <c r="Q42" s="20"/>
      <c r="R42" s="20"/>
      <c r="S42" s="20"/>
      <c r="T42" s="20"/>
      <c r="U42" s="20"/>
      <c r="V42" s="20"/>
    </row>
    <row r="43" spans="1:22" ht="16.5" customHeight="1">
      <c r="A43" s="20"/>
      <c r="B43" s="20"/>
      <c r="D43" s="20"/>
      <c r="G43" s="20"/>
      <c r="H43" s="20"/>
      <c r="I43" s="20"/>
      <c r="K43" s="20"/>
      <c r="L43" s="20"/>
      <c r="M43" s="20"/>
      <c r="N43" s="20"/>
      <c r="O43" s="20"/>
      <c r="P43" s="20"/>
      <c r="Q43" s="20"/>
      <c r="R43" s="20"/>
      <c r="S43" s="20"/>
      <c r="T43" s="20"/>
      <c r="U43" s="20"/>
      <c r="V43" s="20"/>
    </row>
    <row r="44" spans="1:22" ht="16.5" customHeight="1">
      <c r="A44" s="20"/>
      <c r="B44" s="20"/>
      <c r="D44" s="20"/>
      <c r="G44" s="20"/>
      <c r="H44" s="20"/>
      <c r="I44" s="20"/>
      <c r="K44" s="20"/>
      <c r="L44" s="20"/>
      <c r="M44" s="20"/>
      <c r="N44" s="20"/>
      <c r="O44" s="20"/>
      <c r="P44" s="20"/>
      <c r="Q44" s="20"/>
      <c r="R44" s="20"/>
      <c r="S44" s="20"/>
      <c r="T44" s="20"/>
      <c r="U44" s="20"/>
      <c r="V44" s="20"/>
    </row>
    <row r="45" spans="1:22" ht="16.5" customHeight="1">
      <c r="A45" s="20"/>
      <c r="B45" s="20"/>
      <c r="D45" s="20"/>
      <c r="G45" s="20"/>
      <c r="H45" s="20"/>
      <c r="I45" s="20"/>
      <c r="K45" s="20"/>
      <c r="L45" s="20"/>
      <c r="M45" s="20"/>
      <c r="N45" s="20"/>
      <c r="O45" s="20"/>
      <c r="P45" s="20"/>
      <c r="Q45" s="20"/>
      <c r="R45" s="20"/>
      <c r="S45" s="20"/>
      <c r="T45" s="20"/>
      <c r="U45" s="20"/>
      <c r="V45" s="20"/>
    </row>
    <row r="46" spans="1:22" ht="16.5" customHeight="1">
      <c r="A46" s="20"/>
      <c r="B46" s="20"/>
      <c r="D46" s="20"/>
      <c r="G46" s="20"/>
      <c r="H46" s="20"/>
      <c r="I46" s="20"/>
      <c r="K46" s="20"/>
      <c r="L46" s="20"/>
      <c r="M46" s="20"/>
      <c r="N46" s="20"/>
      <c r="O46" s="20"/>
      <c r="P46" s="20"/>
      <c r="Q46" s="20"/>
      <c r="R46" s="20"/>
      <c r="S46" s="20"/>
      <c r="T46" s="20"/>
      <c r="U46" s="20"/>
      <c r="V46" s="20"/>
    </row>
    <row r="47" spans="1:22" ht="16.5" customHeight="1">
      <c r="A47" s="20"/>
      <c r="B47" s="20"/>
      <c r="D47" s="20"/>
      <c r="G47" s="20"/>
      <c r="H47" s="20"/>
      <c r="I47" s="20"/>
      <c r="K47" s="20"/>
      <c r="L47" s="20"/>
      <c r="M47" s="20"/>
      <c r="N47" s="20"/>
      <c r="O47" s="20"/>
      <c r="P47" s="20"/>
      <c r="Q47" s="20"/>
      <c r="R47" s="20"/>
      <c r="S47" s="20"/>
      <c r="T47" s="20"/>
      <c r="U47" s="20"/>
      <c r="V47" s="20"/>
    </row>
    <row r="48" spans="1:22" ht="16.5" customHeight="1">
      <c r="A48" s="20"/>
      <c r="B48" s="20"/>
      <c r="D48" s="20"/>
      <c r="G48" s="20"/>
      <c r="H48" s="20"/>
      <c r="I48" s="20"/>
      <c r="K48" s="20"/>
      <c r="L48" s="20"/>
      <c r="M48" s="20"/>
      <c r="N48" s="20"/>
      <c r="O48" s="20"/>
      <c r="P48" s="20"/>
      <c r="Q48" s="20"/>
      <c r="R48" s="20"/>
      <c r="S48" s="20"/>
      <c r="T48" s="20"/>
      <c r="U48" s="20"/>
      <c r="V48" s="20"/>
    </row>
    <row r="49" spans="1:22" ht="16.5" customHeight="1">
      <c r="A49" s="20"/>
      <c r="B49" s="20"/>
      <c r="D49" s="20"/>
      <c r="G49" s="20"/>
      <c r="H49" s="20"/>
      <c r="I49" s="20"/>
      <c r="K49" s="20"/>
      <c r="L49" s="20"/>
      <c r="M49" s="20"/>
      <c r="N49" s="20"/>
      <c r="O49" s="20"/>
      <c r="P49" s="20"/>
      <c r="Q49" s="20"/>
      <c r="R49" s="20"/>
      <c r="S49" s="20"/>
      <c r="T49" s="20"/>
      <c r="U49" s="20"/>
      <c r="V49" s="20"/>
    </row>
    <row r="50" spans="1:22" ht="16.5" customHeight="1">
      <c r="A50" s="20"/>
      <c r="B50" s="20"/>
      <c r="D50" s="20"/>
      <c r="G50" s="20"/>
      <c r="H50" s="20"/>
      <c r="I50" s="20"/>
      <c r="K50" s="20"/>
      <c r="L50" s="20"/>
      <c r="M50" s="20"/>
      <c r="N50" s="20"/>
      <c r="O50" s="20"/>
      <c r="P50" s="20"/>
      <c r="Q50" s="20"/>
      <c r="R50" s="20"/>
      <c r="S50" s="20"/>
      <c r="T50" s="20"/>
      <c r="U50" s="20"/>
      <c r="V50" s="20"/>
    </row>
    <row r="51" spans="1:22" ht="16.5" customHeight="1">
      <c r="A51" s="20"/>
      <c r="B51" s="20"/>
      <c r="D51" s="20"/>
      <c r="G51" s="20"/>
      <c r="H51" s="20"/>
      <c r="I51" s="20"/>
      <c r="K51" s="20"/>
      <c r="L51" s="20"/>
      <c r="M51" s="20"/>
      <c r="N51" s="20"/>
      <c r="O51" s="20"/>
      <c r="P51" s="20"/>
      <c r="Q51" s="20"/>
      <c r="R51" s="20"/>
      <c r="S51" s="20"/>
      <c r="T51" s="20"/>
      <c r="U51" s="20"/>
      <c r="V51" s="20"/>
    </row>
    <row r="52" spans="1:22" ht="16.5" customHeight="1">
      <c r="A52" s="20"/>
      <c r="B52" s="20"/>
      <c r="D52" s="20"/>
      <c r="G52" s="20"/>
      <c r="H52" s="20"/>
      <c r="I52" s="20"/>
      <c r="K52" s="20"/>
      <c r="L52" s="20"/>
      <c r="M52" s="20"/>
      <c r="N52" s="20"/>
      <c r="O52" s="20"/>
      <c r="P52" s="20"/>
      <c r="Q52" s="20"/>
      <c r="R52" s="20"/>
      <c r="S52" s="20"/>
      <c r="T52" s="20"/>
      <c r="U52" s="20"/>
      <c r="V52" s="20"/>
    </row>
    <row r="53" spans="1:22" ht="16.5" customHeight="1">
      <c r="A53" s="20"/>
      <c r="B53" s="20"/>
      <c r="D53" s="20"/>
      <c r="G53" s="20"/>
      <c r="H53" s="20"/>
      <c r="I53" s="20"/>
      <c r="K53" s="20"/>
      <c r="L53" s="20"/>
      <c r="M53" s="20"/>
      <c r="N53" s="20"/>
      <c r="O53" s="20"/>
      <c r="P53" s="20"/>
      <c r="Q53" s="20"/>
      <c r="R53" s="20"/>
      <c r="S53" s="20"/>
      <c r="T53" s="20"/>
      <c r="U53" s="20"/>
      <c r="V53" s="20"/>
    </row>
    <row r="54" spans="1:22" ht="16.5" customHeight="1">
      <c r="A54" s="20"/>
      <c r="B54" s="20"/>
      <c r="D54" s="20"/>
      <c r="G54" s="20"/>
      <c r="H54" s="20"/>
      <c r="I54" s="20"/>
      <c r="K54" s="20"/>
      <c r="L54" s="20"/>
      <c r="M54" s="20"/>
      <c r="N54" s="20"/>
      <c r="O54" s="20"/>
      <c r="P54" s="20"/>
      <c r="Q54" s="20"/>
      <c r="R54" s="20"/>
      <c r="S54" s="20"/>
      <c r="T54" s="20"/>
      <c r="U54" s="20"/>
      <c r="V54" s="20"/>
    </row>
    <row r="55" spans="1:22" ht="16.5" customHeight="1">
      <c r="A55" s="20"/>
      <c r="B55" s="20"/>
      <c r="D55" s="20"/>
      <c r="G55" s="20"/>
      <c r="H55" s="20"/>
      <c r="I55" s="20"/>
      <c r="K55" s="20"/>
      <c r="L55" s="20"/>
      <c r="M55" s="20"/>
      <c r="N55" s="20"/>
      <c r="O55" s="20"/>
      <c r="P55" s="20"/>
      <c r="Q55" s="20"/>
      <c r="R55" s="20"/>
      <c r="S55" s="20"/>
      <c r="T55" s="20"/>
      <c r="U55" s="20"/>
      <c r="V55" s="20"/>
    </row>
    <row r="56" spans="1:22" ht="16.5" customHeight="1">
      <c r="A56" s="20"/>
      <c r="B56" s="20"/>
      <c r="D56" s="20"/>
      <c r="G56" s="20"/>
      <c r="H56" s="20"/>
      <c r="I56" s="20"/>
      <c r="K56" s="20"/>
      <c r="L56" s="20"/>
      <c r="M56" s="20"/>
      <c r="N56" s="20"/>
      <c r="O56" s="20"/>
      <c r="P56" s="20"/>
      <c r="Q56" s="20"/>
      <c r="R56" s="20"/>
      <c r="S56" s="20"/>
      <c r="T56" s="20"/>
      <c r="U56" s="20"/>
      <c r="V56" s="20"/>
    </row>
    <row r="57" spans="1:22" ht="16.5" customHeight="1">
      <c r="A57" s="20"/>
      <c r="B57" s="20"/>
      <c r="D57" s="20"/>
      <c r="G57" s="20"/>
      <c r="H57" s="20"/>
      <c r="I57" s="20"/>
      <c r="K57" s="20"/>
      <c r="L57" s="20"/>
      <c r="M57" s="20"/>
      <c r="N57" s="20"/>
      <c r="O57" s="20"/>
      <c r="P57" s="20"/>
      <c r="Q57" s="20"/>
      <c r="R57" s="20"/>
      <c r="S57" s="20"/>
      <c r="T57" s="20"/>
      <c r="U57" s="20"/>
      <c r="V57" s="20"/>
    </row>
    <row r="58" spans="1:22" ht="16.5" customHeight="1">
      <c r="A58" s="20"/>
      <c r="B58" s="20"/>
      <c r="D58" s="20"/>
      <c r="G58" s="20"/>
      <c r="H58" s="20"/>
      <c r="I58" s="20"/>
      <c r="K58" s="20"/>
      <c r="L58" s="20"/>
      <c r="M58" s="20"/>
      <c r="N58" s="20"/>
      <c r="O58" s="20"/>
      <c r="P58" s="20"/>
      <c r="Q58" s="20"/>
      <c r="R58" s="20"/>
      <c r="S58" s="20"/>
      <c r="T58" s="20"/>
      <c r="U58" s="20"/>
      <c r="V58" s="20"/>
    </row>
    <row r="59" spans="1:22" ht="16.5" customHeight="1">
      <c r="A59" s="20"/>
      <c r="B59" s="20"/>
      <c r="D59" s="20"/>
      <c r="G59" s="20"/>
      <c r="H59" s="20"/>
      <c r="I59" s="20"/>
      <c r="K59" s="20"/>
      <c r="L59" s="20"/>
      <c r="M59" s="20"/>
      <c r="N59" s="20"/>
      <c r="O59" s="20"/>
      <c r="P59" s="20"/>
      <c r="Q59" s="20"/>
      <c r="R59" s="20"/>
      <c r="S59" s="20"/>
      <c r="T59" s="20"/>
      <c r="U59" s="20"/>
      <c r="V59" s="20"/>
    </row>
    <row r="60" spans="1:22" ht="16.5" customHeight="1">
      <c r="A60" s="20"/>
      <c r="B60" s="20"/>
      <c r="D60" s="20"/>
      <c r="G60" s="20"/>
      <c r="H60" s="20"/>
      <c r="I60" s="20"/>
      <c r="K60" s="20"/>
      <c r="L60" s="20"/>
      <c r="M60" s="20"/>
      <c r="N60" s="20"/>
      <c r="O60" s="20"/>
      <c r="P60" s="20"/>
      <c r="Q60" s="20"/>
      <c r="R60" s="20"/>
      <c r="S60" s="20"/>
      <c r="T60" s="20"/>
      <c r="U60" s="20"/>
      <c r="V60" s="20"/>
    </row>
    <row r="61" spans="1:22" ht="16.5" customHeight="1">
      <c r="A61" s="20"/>
      <c r="B61" s="20"/>
      <c r="D61" s="20"/>
      <c r="G61" s="20"/>
      <c r="H61" s="20"/>
      <c r="I61" s="20"/>
      <c r="K61" s="20"/>
      <c r="L61" s="20"/>
      <c r="M61" s="20"/>
      <c r="N61" s="20"/>
      <c r="O61" s="20"/>
      <c r="P61" s="20"/>
      <c r="Q61" s="20"/>
      <c r="R61" s="20"/>
      <c r="S61" s="20"/>
      <c r="T61" s="20"/>
      <c r="U61" s="20"/>
      <c r="V61" s="20"/>
    </row>
    <row r="62" spans="1:22" ht="16.5" customHeight="1">
      <c r="A62" s="20"/>
      <c r="B62" s="20"/>
      <c r="D62" s="20"/>
      <c r="G62" s="20"/>
      <c r="H62" s="20"/>
      <c r="I62" s="20"/>
      <c r="K62" s="20"/>
      <c r="L62" s="20"/>
      <c r="M62" s="20"/>
      <c r="N62" s="20"/>
      <c r="O62" s="20"/>
      <c r="P62" s="20"/>
      <c r="Q62" s="20"/>
      <c r="R62" s="20"/>
      <c r="S62" s="20"/>
      <c r="T62" s="20"/>
      <c r="U62" s="20"/>
      <c r="V62" s="20"/>
    </row>
    <row r="63" spans="1:22" ht="16.5" customHeight="1">
      <c r="A63" s="20"/>
      <c r="B63" s="20"/>
      <c r="D63" s="20"/>
      <c r="G63" s="20"/>
      <c r="H63" s="20"/>
      <c r="I63" s="20"/>
      <c r="K63" s="20"/>
      <c r="L63" s="20"/>
      <c r="M63" s="20"/>
      <c r="N63" s="20"/>
      <c r="O63" s="20"/>
      <c r="P63" s="20"/>
      <c r="Q63" s="20"/>
      <c r="R63" s="20"/>
      <c r="S63" s="20"/>
      <c r="T63" s="20"/>
      <c r="U63" s="20"/>
      <c r="V63" s="20"/>
    </row>
    <row r="64" spans="1:22" ht="16.5" customHeight="1">
      <c r="A64" s="20"/>
      <c r="B64" s="20"/>
      <c r="D64" s="20"/>
      <c r="G64" s="20"/>
      <c r="H64" s="20"/>
      <c r="I64" s="20"/>
      <c r="K64" s="20"/>
      <c r="L64" s="20"/>
      <c r="M64" s="20"/>
      <c r="N64" s="20"/>
      <c r="O64" s="20"/>
      <c r="P64" s="20"/>
      <c r="Q64" s="20"/>
      <c r="R64" s="20"/>
      <c r="S64" s="20"/>
      <c r="T64" s="20"/>
      <c r="U64" s="20"/>
      <c r="V64" s="20"/>
    </row>
    <row r="65" spans="1:22" ht="16.5" customHeight="1">
      <c r="A65" s="20"/>
      <c r="B65" s="20"/>
      <c r="D65" s="20"/>
      <c r="G65" s="20"/>
      <c r="H65" s="20"/>
      <c r="I65" s="20"/>
      <c r="K65" s="20"/>
      <c r="L65" s="20"/>
      <c r="M65" s="20"/>
      <c r="N65" s="20"/>
      <c r="O65" s="20"/>
      <c r="P65" s="20"/>
      <c r="Q65" s="20"/>
      <c r="R65" s="20"/>
      <c r="S65" s="20"/>
      <c r="T65" s="20"/>
      <c r="U65" s="20"/>
      <c r="V65" s="20"/>
    </row>
    <row r="66" spans="1:22" ht="16.5" customHeight="1">
      <c r="A66" s="20"/>
      <c r="B66" s="20"/>
      <c r="D66" s="20"/>
      <c r="G66" s="20"/>
      <c r="H66" s="20"/>
      <c r="I66" s="20"/>
      <c r="K66" s="20"/>
      <c r="L66" s="20"/>
      <c r="M66" s="20"/>
      <c r="N66" s="20"/>
      <c r="O66" s="20"/>
      <c r="P66" s="20"/>
      <c r="Q66" s="20"/>
      <c r="R66" s="20"/>
      <c r="S66" s="20"/>
      <c r="T66" s="20"/>
      <c r="U66" s="20"/>
      <c r="V66" s="20"/>
    </row>
    <row r="67" spans="1:22" ht="16.5" customHeight="1">
      <c r="A67" s="20"/>
      <c r="B67" s="20"/>
      <c r="D67" s="20"/>
      <c r="G67" s="20"/>
      <c r="H67" s="20"/>
      <c r="I67" s="20"/>
      <c r="K67" s="20"/>
      <c r="L67" s="20"/>
      <c r="M67" s="20"/>
      <c r="N67" s="20"/>
      <c r="O67" s="20"/>
      <c r="P67" s="20"/>
      <c r="Q67" s="20"/>
      <c r="R67" s="20"/>
      <c r="S67" s="20"/>
      <c r="T67" s="20"/>
      <c r="U67" s="20"/>
      <c r="V67" s="20"/>
    </row>
    <row r="68" spans="1:22" ht="16.5" customHeight="1">
      <c r="A68" s="20"/>
      <c r="B68" s="20"/>
      <c r="D68" s="20"/>
      <c r="G68" s="20"/>
      <c r="H68" s="20"/>
      <c r="I68" s="20"/>
      <c r="K68" s="20"/>
      <c r="L68" s="20"/>
      <c r="M68" s="20"/>
      <c r="N68" s="20"/>
      <c r="O68" s="20"/>
      <c r="P68" s="20"/>
      <c r="Q68" s="20"/>
      <c r="R68" s="20"/>
      <c r="S68" s="20"/>
      <c r="T68" s="20"/>
      <c r="U68" s="20"/>
      <c r="V68" s="20"/>
    </row>
    <row r="69" spans="1:22" ht="16.5" customHeight="1">
      <c r="A69" s="20"/>
      <c r="B69" s="20"/>
      <c r="D69" s="20"/>
      <c r="G69" s="20"/>
      <c r="H69" s="20"/>
      <c r="I69" s="20"/>
      <c r="K69" s="20"/>
      <c r="L69" s="20"/>
      <c r="M69" s="20"/>
      <c r="N69" s="20"/>
      <c r="O69" s="20"/>
      <c r="P69" s="20"/>
      <c r="Q69" s="20"/>
      <c r="R69" s="20"/>
      <c r="S69" s="20"/>
      <c r="T69" s="20"/>
      <c r="U69" s="20"/>
      <c r="V69" s="20"/>
    </row>
    <row r="70" spans="1:22" ht="16.5" customHeight="1">
      <c r="A70" s="20"/>
      <c r="B70" s="20"/>
      <c r="D70" s="20"/>
      <c r="G70" s="20"/>
      <c r="H70" s="20"/>
      <c r="I70" s="20"/>
      <c r="K70" s="20"/>
      <c r="L70" s="20"/>
      <c r="M70" s="20"/>
      <c r="N70" s="20"/>
      <c r="O70" s="20"/>
      <c r="P70" s="20"/>
      <c r="Q70" s="20"/>
      <c r="R70" s="20"/>
      <c r="S70" s="20"/>
      <c r="T70" s="20"/>
      <c r="U70" s="20"/>
      <c r="V70" s="20"/>
    </row>
    <row r="71" spans="1:22" ht="16.5" customHeight="1">
      <c r="A71" s="20"/>
      <c r="B71" s="20"/>
      <c r="D71" s="20"/>
      <c r="G71" s="20"/>
      <c r="H71" s="20"/>
      <c r="I71" s="20"/>
      <c r="K71" s="20"/>
      <c r="L71" s="20"/>
      <c r="M71" s="20"/>
      <c r="N71" s="20"/>
      <c r="O71" s="20"/>
      <c r="P71" s="20"/>
      <c r="Q71" s="20"/>
      <c r="R71" s="20"/>
      <c r="S71" s="20"/>
      <c r="T71" s="20"/>
      <c r="U71" s="20"/>
      <c r="V71" s="20"/>
    </row>
    <row r="72" spans="1:22" ht="16.5" customHeight="1">
      <c r="A72" s="20"/>
      <c r="B72" s="20"/>
      <c r="D72" s="20"/>
      <c r="G72" s="20"/>
      <c r="H72" s="20"/>
      <c r="I72" s="20"/>
      <c r="K72" s="20"/>
      <c r="L72" s="20"/>
      <c r="M72" s="20"/>
      <c r="N72" s="20"/>
      <c r="O72" s="20"/>
      <c r="P72" s="20"/>
      <c r="Q72" s="20"/>
      <c r="R72" s="20"/>
      <c r="S72" s="20"/>
      <c r="T72" s="20"/>
      <c r="U72" s="20"/>
      <c r="V72" s="20"/>
    </row>
    <row r="73" spans="1:22" ht="16.5" customHeight="1">
      <c r="A73" s="20"/>
      <c r="B73" s="20"/>
      <c r="D73" s="20"/>
      <c r="G73" s="20"/>
      <c r="H73" s="20"/>
      <c r="I73" s="20"/>
      <c r="K73" s="20"/>
      <c r="L73" s="20"/>
      <c r="M73" s="20"/>
      <c r="N73" s="20"/>
      <c r="O73" s="20"/>
      <c r="P73" s="20"/>
      <c r="Q73" s="20"/>
      <c r="R73" s="20"/>
      <c r="S73" s="20"/>
      <c r="T73" s="20"/>
      <c r="U73" s="20"/>
      <c r="V73" s="20"/>
    </row>
    <row r="74" spans="1:22" ht="16.5" customHeight="1">
      <c r="A74" s="20"/>
      <c r="B74" s="20"/>
      <c r="D74" s="20"/>
      <c r="G74" s="20"/>
      <c r="H74" s="20"/>
      <c r="I74" s="20"/>
      <c r="K74" s="20"/>
      <c r="L74" s="20"/>
      <c r="M74" s="20"/>
      <c r="N74" s="20"/>
      <c r="O74" s="20"/>
      <c r="P74" s="20"/>
      <c r="Q74" s="20"/>
      <c r="R74" s="20"/>
      <c r="S74" s="20"/>
      <c r="T74" s="20"/>
      <c r="U74" s="20"/>
      <c r="V74" s="20"/>
    </row>
    <row r="75" spans="1:22" ht="16.5" customHeight="1">
      <c r="A75" s="20"/>
      <c r="B75" s="20"/>
      <c r="D75" s="20"/>
      <c r="G75" s="20"/>
      <c r="H75" s="20"/>
      <c r="I75" s="20"/>
      <c r="K75" s="20"/>
      <c r="L75" s="20"/>
      <c r="M75" s="20"/>
      <c r="N75" s="20"/>
      <c r="O75" s="20"/>
      <c r="P75" s="20"/>
      <c r="Q75" s="20"/>
      <c r="R75" s="20"/>
      <c r="S75" s="20"/>
      <c r="T75" s="20"/>
      <c r="U75" s="20"/>
      <c r="V75" s="20"/>
    </row>
    <row r="76" spans="1:22" ht="16.5" customHeight="1">
      <c r="A76" s="20"/>
      <c r="B76" s="20"/>
      <c r="D76" s="20"/>
      <c r="G76" s="20"/>
      <c r="H76" s="20"/>
      <c r="I76" s="20"/>
      <c r="K76" s="20"/>
      <c r="L76" s="20"/>
      <c r="M76" s="20"/>
      <c r="N76" s="20"/>
      <c r="O76" s="20"/>
      <c r="P76" s="20"/>
      <c r="Q76" s="20"/>
      <c r="R76" s="20"/>
      <c r="S76" s="20"/>
      <c r="T76" s="20"/>
      <c r="U76" s="20"/>
      <c r="V76" s="20"/>
    </row>
    <row r="77" spans="1:22" ht="16.5" customHeight="1">
      <c r="A77" s="20"/>
      <c r="B77" s="20"/>
      <c r="D77" s="20"/>
      <c r="G77" s="20"/>
      <c r="H77" s="20"/>
      <c r="I77" s="20"/>
      <c r="K77" s="20"/>
      <c r="L77" s="20"/>
      <c r="M77" s="20"/>
      <c r="N77" s="20"/>
      <c r="O77" s="20"/>
      <c r="P77" s="20"/>
      <c r="Q77" s="20"/>
      <c r="R77" s="20"/>
      <c r="S77" s="20"/>
      <c r="T77" s="20"/>
      <c r="U77" s="20"/>
      <c r="V77" s="20"/>
    </row>
    <row r="78" spans="1:22" ht="16.5" customHeight="1">
      <c r="A78" s="20"/>
      <c r="B78" s="20"/>
      <c r="D78" s="20"/>
      <c r="G78" s="20"/>
      <c r="H78" s="20"/>
      <c r="I78" s="20"/>
      <c r="K78" s="20"/>
      <c r="L78" s="20"/>
      <c r="M78" s="20"/>
      <c r="N78" s="20"/>
      <c r="O78" s="20"/>
      <c r="P78" s="20"/>
      <c r="Q78" s="20"/>
      <c r="R78" s="20"/>
      <c r="S78" s="20"/>
      <c r="T78" s="20"/>
      <c r="U78" s="20"/>
      <c r="V78" s="20"/>
    </row>
    <row r="79" spans="1:22" ht="16.5" customHeight="1">
      <c r="A79" s="20"/>
      <c r="B79" s="20"/>
      <c r="D79" s="20"/>
      <c r="G79" s="20"/>
      <c r="H79" s="20"/>
      <c r="I79" s="20"/>
      <c r="K79" s="20"/>
      <c r="L79" s="20"/>
      <c r="M79" s="20"/>
      <c r="N79" s="20"/>
      <c r="O79" s="20"/>
      <c r="P79" s="20"/>
      <c r="Q79" s="20"/>
      <c r="R79" s="20"/>
      <c r="S79" s="20"/>
      <c r="T79" s="20"/>
      <c r="U79" s="20"/>
      <c r="V79" s="20"/>
    </row>
    <row r="80" spans="1:22" ht="16.5" customHeight="1">
      <c r="A80" s="20"/>
      <c r="B80" s="20"/>
      <c r="D80" s="20"/>
      <c r="G80" s="20"/>
      <c r="H80" s="20"/>
      <c r="I80" s="20"/>
      <c r="K80" s="20"/>
      <c r="L80" s="20"/>
      <c r="M80" s="20"/>
      <c r="N80" s="20"/>
      <c r="O80" s="20"/>
      <c r="P80" s="20"/>
      <c r="Q80" s="20"/>
      <c r="R80" s="20"/>
      <c r="S80" s="20"/>
      <c r="T80" s="20"/>
      <c r="U80" s="20"/>
      <c r="V80" s="20"/>
    </row>
    <row r="81" spans="1:22" ht="16.5" customHeight="1">
      <c r="A81" s="20"/>
      <c r="B81" s="20"/>
      <c r="D81" s="20"/>
      <c r="G81" s="20"/>
      <c r="H81" s="20"/>
      <c r="I81" s="20"/>
      <c r="K81" s="20"/>
      <c r="L81" s="20"/>
      <c r="M81" s="20"/>
      <c r="N81" s="20"/>
      <c r="O81" s="20"/>
      <c r="P81" s="20"/>
      <c r="Q81" s="20"/>
      <c r="R81" s="20"/>
      <c r="S81" s="20"/>
      <c r="T81" s="20"/>
      <c r="U81" s="20"/>
      <c r="V81" s="20"/>
    </row>
    <row r="82" spans="1:22" ht="16.5" customHeight="1">
      <c r="A82" s="20"/>
      <c r="B82" s="20"/>
      <c r="D82" s="20"/>
      <c r="G82" s="20"/>
      <c r="H82" s="20"/>
      <c r="I82" s="20"/>
      <c r="K82" s="20"/>
      <c r="L82" s="20"/>
      <c r="M82" s="20"/>
      <c r="N82" s="20"/>
      <c r="O82" s="20"/>
      <c r="P82" s="20"/>
      <c r="Q82" s="20"/>
      <c r="R82" s="20"/>
      <c r="S82" s="20"/>
      <c r="T82" s="20"/>
      <c r="U82" s="20"/>
      <c r="V82" s="20"/>
    </row>
    <row r="83" spans="1:22" ht="16.5" customHeight="1">
      <c r="A83" s="20"/>
      <c r="B83" s="20"/>
      <c r="D83" s="20"/>
      <c r="G83" s="20"/>
      <c r="H83" s="20"/>
      <c r="I83" s="20"/>
      <c r="K83" s="20"/>
      <c r="L83" s="20"/>
      <c r="M83" s="20"/>
      <c r="N83" s="20"/>
      <c r="O83" s="20"/>
      <c r="P83" s="20"/>
      <c r="Q83" s="20"/>
      <c r="R83" s="20"/>
      <c r="S83" s="20"/>
      <c r="T83" s="20"/>
      <c r="U83" s="20"/>
      <c r="V83" s="20"/>
    </row>
    <row r="84" spans="1:22" ht="16.5" customHeight="1">
      <c r="A84" s="20"/>
      <c r="B84" s="20"/>
      <c r="D84" s="20"/>
      <c r="G84" s="20"/>
      <c r="H84" s="20"/>
      <c r="I84" s="20"/>
      <c r="K84" s="20"/>
      <c r="L84" s="20"/>
      <c r="M84" s="20"/>
      <c r="N84" s="20"/>
      <c r="O84" s="20"/>
      <c r="P84" s="20"/>
      <c r="Q84" s="20"/>
      <c r="R84" s="20"/>
      <c r="S84" s="20"/>
      <c r="T84" s="20"/>
      <c r="U84" s="20"/>
      <c r="V84" s="20"/>
    </row>
    <row r="85" spans="1:22" ht="16.5" customHeight="1">
      <c r="A85" s="20"/>
      <c r="B85" s="20"/>
      <c r="D85" s="20"/>
      <c r="G85" s="20"/>
      <c r="H85" s="20"/>
      <c r="I85" s="20"/>
      <c r="K85" s="20"/>
      <c r="L85" s="20"/>
      <c r="M85" s="20"/>
      <c r="N85" s="20"/>
      <c r="O85" s="20"/>
      <c r="P85" s="20"/>
      <c r="Q85" s="20"/>
      <c r="R85" s="20"/>
      <c r="S85" s="20"/>
      <c r="T85" s="20"/>
      <c r="U85" s="20"/>
      <c r="V85" s="20"/>
    </row>
    <row r="86" spans="1:22" ht="16.5" customHeight="1">
      <c r="A86" s="20"/>
      <c r="B86" s="20"/>
      <c r="D86" s="20"/>
      <c r="G86" s="20"/>
      <c r="H86" s="20"/>
      <c r="I86" s="20"/>
      <c r="K86" s="20"/>
      <c r="L86" s="20"/>
      <c r="M86" s="20"/>
      <c r="N86" s="20"/>
      <c r="O86" s="20"/>
      <c r="P86" s="20"/>
      <c r="Q86" s="20"/>
      <c r="R86" s="20"/>
      <c r="S86" s="20"/>
      <c r="T86" s="20"/>
      <c r="U86" s="20"/>
      <c r="V86" s="20"/>
    </row>
    <row r="87" spans="1:22" ht="16.5" customHeight="1">
      <c r="A87" s="20"/>
      <c r="B87" s="20"/>
      <c r="D87" s="20"/>
      <c r="G87" s="20"/>
      <c r="H87" s="20"/>
      <c r="I87" s="20"/>
      <c r="K87" s="20"/>
      <c r="L87" s="20"/>
      <c r="M87" s="20"/>
      <c r="N87" s="20"/>
      <c r="O87" s="20"/>
      <c r="P87" s="20"/>
      <c r="Q87" s="20"/>
      <c r="R87" s="20"/>
      <c r="S87" s="20"/>
      <c r="T87" s="20"/>
      <c r="U87" s="20"/>
      <c r="V87" s="20"/>
    </row>
    <row r="88" spans="1:22" ht="16.5" customHeight="1">
      <c r="A88" s="20"/>
      <c r="B88" s="20"/>
      <c r="D88" s="20"/>
      <c r="G88" s="20"/>
      <c r="H88" s="20"/>
      <c r="I88" s="20"/>
      <c r="K88" s="20"/>
      <c r="L88" s="20"/>
      <c r="M88" s="20"/>
      <c r="N88" s="20"/>
      <c r="O88" s="20"/>
      <c r="P88" s="20"/>
      <c r="Q88" s="20"/>
      <c r="R88" s="20"/>
      <c r="S88" s="20"/>
      <c r="T88" s="20"/>
      <c r="U88" s="20"/>
      <c r="V88" s="20"/>
    </row>
    <row r="89" spans="1:22" ht="16.5" customHeight="1">
      <c r="A89" s="20"/>
      <c r="B89" s="20"/>
      <c r="D89" s="20"/>
      <c r="G89" s="20"/>
      <c r="H89" s="20"/>
      <c r="I89" s="20"/>
      <c r="K89" s="20"/>
      <c r="L89" s="20"/>
      <c r="M89" s="20"/>
      <c r="N89" s="20"/>
      <c r="O89" s="20"/>
      <c r="P89" s="20"/>
      <c r="Q89" s="20"/>
      <c r="R89" s="20"/>
      <c r="S89" s="20"/>
      <c r="T89" s="20"/>
      <c r="U89" s="20"/>
      <c r="V89" s="20"/>
    </row>
    <row r="90" spans="1:22" ht="16.5" customHeight="1">
      <c r="A90" s="20"/>
      <c r="B90" s="20"/>
      <c r="D90" s="20"/>
      <c r="G90" s="20"/>
      <c r="H90" s="20"/>
      <c r="I90" s="20"/>
      <c r="K90" s="20"/>
      <c r="L90" s="20"/>
      <c r="M90" s="20"/>
      <c r="N90" s="20"/>
      <c r="O90" s="20"/>
      <c r="P90" s="20"/>
      <c r="Q90" s="20"/>
      <c r="R90" s="20"/>
      <c r="S90" s="20"/>
      <c r="T90" s="20"/>
      <c r="U90" s="20"/>
      <c r="V90" s="20"/>
    </row>
    <row r="91" spans="1:22" ht="16.5" customHeight="1">
      <c r="A91" s="20"/>
      <c r="B91" s="20"/>
      <c r="D91" s="20"/>
      <c r="G91" s="20"/>
      <c r="H91" s="20"/>
      <c r="I91" s="20"/>
      <c r="K91" s="20"/>
      <c r="L91" s="20"/>
      <c r="M91" s="20"/>
      <c r="N91" s="20"/>
      <c r="O91" s="20"/>
      <c r="P91" s="20"/>
      <c r="Q91" s="20"/>
      <c r="R91" s="20"/>
      <c r="S91" s="20"/>
      <c r="T91" s="20"/>
      <c r="U91" s="20"/>
      <c r="V91" s="20"/>
    </row>
    <row r="92" spans="1:22" ht="16.5" customHeight="1">
      <c r="A92" s="20"/>
      <c r="B92" s="20"/>
      <c r="D92" s="20"/>
      <c r="G92" s="20"/>
      <c r="H92" s="20"/>
      <c r="I92" s="20"/>
      <c r="K92" s="20"/>
      <c r="L92" s="20"/>
      <c r="M92" s="20"/>
      <c r="N92" s="20"/>
      <c r="O92" s="20"/>
      <c r="P92" s="20"/>
      <c r="Q92" s="20"/>
      <c r="R92" s="20"/>
      <c r="S92" s="20"/>
      <c r="T92" s="20"/>
      <c r="U92" s="20"/>
      <c r="V92" s="20"/>
    </row>
    <row r="93" spans="1:22" ht="16.5" customHeight="1">
      <c r="A93" s="20"/>
      <c r="B93" s="20"/>
      <c r="D93" s="20"/>
      <c r="G93" s="20"/>
      <c r="H93" s="20"/>
      <c r="I93" s="20"/>
      <c r="K93" s="20"/>
      <c r="L93" s="20"/>
      <c r="M93" s="20"/>
      <c r="N93" s="20"/>
      <c r="O93" s="20"/>
      <c r="P93" s="20"/>
      <c r="Q93" s="20"/>
      <c r="R93" s="20"/>
      <c r="S93" s="20"/>
      <c r="T93" s="20"/>
      <c r="U93" s="20"/>
      <c r="V93" s="20"/>
    </row>
    <row r="94" spans="1:22" ht="16.5" customHeight="1">
      <c r="A94" s="20"/>
      <c r="B94" s="20"/>
      <c r="D94" s="20"/>
      <c r="G94" s="20"/>
      <c r="H94" s="20"/>
      <c r="I94" s="20"/>
      <c r="K94" s="20"/>
      <c r="L94" s="20"/>
      <c r="M94" s="20"/>
      <c r="N94" s="20"/>
      <c r="O94" s="20"/>
      <c r="P94" s="20"/>
      <c r="Q94" s="20"/>
      <c r="R94" s="20"/>
      <c r="S94" s="20"/>
      <c r="T94" s="20"/>
      <c r="U94" s="20"/>
      <c r="V94" s="20"/>
    </row>
    <row r="95" spans="1:22" ht="16.5" customHeight="1">
      <c r="A95" s="20"/>
      <c r="B95" s="20"/>
      <c r="D95" s="20"/>
      <c r="G95" s="20"/>
      <c r="H95" s="20"/>
      <c r="I95" s="20"/>
      <c r="K95" s="20"/>
      <c r="L95" s="20"/>
      <c r="M95" s="20"/>
      <c r="N95" s="20"/>
      <c r="O95" s="20"/>
      <c r="P95" s="20"/>
      <c r="Q95" s="20"/>
      <c r="R95" s="20"/>
      <c r="S95" s="20"/>
      <c r="T95" s="20"/>
      <c r="U95" s="20"/>
      <c r="V95" s="20"/>
    </row>
    <row r="96" spans="1:22" ht="16.5" customHeight="1">
      <c r="A96" s="20"/>
      <c r="B96" s="20"/>
      <c r="D96" s="20"/>
      <c r="G96" s="20"/>
      <c r="H96" s="20"/>
      <c r="I96" s="20"/>
      <c r="K96" s="20"/>
      <c r="L96" s="20"/>
      <c r="M96" s="20"/>
      <c r="N96" s="20"/>
      <c r="O96" s="20"/>
      <c r="P96" s="20"/>
      <c r="Q96" s="20"/>
      <c r="R96" s="20"/>
      <c r="S96" s="20"/>
      <c r="T96" s="20"/>
      <c r="U96" s="20"/>
      <c r="V96" s="20"/>
    </row>
    <row r="97" spans="1:22" ht="16.5" customHeight="1">
      <c r="A97" s="20"/>
      <c r="B97" s="20"/>
      <c r="D97" s="20"/>
      <c r="G97" s="20"/>
      <c r="H97" s="20"/>
      <c r="I97" s="20"/>
      <c r="K97" s="20"/>
      <c r="L97" s="20"/>
      <c r="M97" s="20"/>
      <c r="N97" s="20"/>
      <c r="O97" s="20"/>
      <c r="P97" s="20"/>
      <c r="Q97" s="20"/>
      <c r="R97" s="20"/>
      <c r="S97" s="20"/>
      <c r="T97" s="20"/>
      <c r="U97" s="20"/>
      <c r="V97" s="20"/>
    </row>
    <row r="98" spans="1:22" ht="16.5" customHeight="1">
      <c r="A98" s="20"/>
      <c r="B98" s="20"/>
      <c r="D98" s="20"/>
      <c r="G98" s="20"/>
      <c r="H98" s="20"/>
      <c r="I98" s="20"/>
      <c r="K98" s="20"/>
      <c r="L98" s="20"/>
      <c r="M98" s="20"/>
      <c r="N98" s="20"/>
      <c r="O98" s="20"/>
      <c r="P98" s="20"/>
      <c r="Q98" s="20"/>
      <c r="R98" s="20"/>
      <c r="S98" s="20"/>
      <c r="T98" s="20"/>
      <c r="U98" s="20"/>
      <c r="V98" s="20"/>
    </row>
    <row r="99" spans="1:22" ht="16.5" customHeight="1">
      <c r="A99" s="20"/>
      <c r="B99" s="20"/>
      <c r="D99" s="20"/>
      <c r="G99" s="20"/>
      <c r="H99" s="20"/>
      <c r="I99" s="20"/>
      <c r="K99" s="20"/>
      <c r="L99" s="20"/>
      <c r="M99" s="20"/>
      <c r="N99" s="20"/>
      <c r="O99" s="20"/>
      <c r="P99" s="20"/>
      <c r="Q99" s="20"/>
      <c r="R99" s="20"/>
      <c r="S99" s="20"/>
      <c r="T99" s="20"/>
      <c r="U99" s="20"/>
      <c r="V99" s="20"/>
    </row>
    <row r="100" spans="1:22" ht="16.5" customHeight="1">
      <c r="A100" s="20"/>
      <c r="B100" s="20"/>
      <c r="D100" s="20"/>
      <c r="G100" s="20"/>
      <c r="H100" s="20"/>
      <c r="I100" s="20"/>
      <c r="K100" s="20"/>
      <c r="L100" s="20"/>
      <c r="M100" s="20"/>
      <c r="N100" s="20"/>
      <c r="O100" s="20"/>
      <c r="P100" s="20"/>
      <c r="Q100" s="20"/>
      <c r="R100" s="20"/>
      <c r="S100" s="20"/>
      <c r="T100" s="20"/>
      <c r="U100" s="20"/>
      <c r="V100" s="20"/>
    </row>
    <row r="101" spans="1:22" ht="16.5" customHeight="1">
      <c r="A101" s="20"/>
      <c r="B101" s="20"/>
      <c r="D101" s="20"/>
      <c r="G101" s="20"/>
      <c r="H101" s="20"/>
      <c r="I101" s="20"/>
      <c r="K101" s="20"/>
      <c r="L101" s="20"/>
      <c r="M101" s="20"/>
      <c r="N101" s="20"/>
      <c r="O101" s="20"/>
      <c r="P101" s="20"/>
      <c r="Q101" s="20"/>
      <c r="R101" s="20"/>
      <c r="S101" s="20"/>
      <c r="T101" s="20"/>
      <c r="U101" s="20"/>
      <c r="V101" s="20"/>
    </row>
    <row r="102" spans="1:22" ht="16.5" customHeight="1">
      <c r="A102" s="20"/>
      <c r="B102" s="20"/>
      <c r="D102" s="20"/>
      <c r="G102" s="20"/>
      <c r="H102" s="20"/>
      <c r="I102" s="20"/>
      <c r="K102" s="20"/>
      <c r="L102" s="20"/>
      <c r="M102" s="20"/>
      <c r="N102" s="20"/>
      <c r="O102" s="20"/>
      <c r="P102" s="20"/>
      <c r="Q102" s="20"/>
      <c r="R102" s="20"/>
      <c r="S102" s="20"/>
      <c r="T102" s="20"/>
      <c r="U102" s="20"/>
      <c r="V102" s="20"/>
    </row>
    <row r="103" spans="1:22" ht="16.5" customHeight="1">
      <c r="A103" s="20"/>
      <c r="B103" s="20"/>
      <c r="D103" s="20"/>
      <c r="G103" s="20"/>
      <c r="H103" s="20"/>
      <c r="I103" s="20"/>
      <c r="K103" s="20"/>
      <c r="L103" s="20"/>
      <c r="M103" s="20"/>
      <c r="N103" s="20"/>
      <c r="O103" s="20"/>
      <c r="P103" s="20"/>
      <c r="Q103" s="20"/>
      <c r="R103" s="20"/>
      <c r="S103" s="20"/>
      <c r="T103" s="20"/>
      <c r="U103" s="20"/>
      <c r="V103" s="20"/>
    </row>
    <row r="104" spans="1:22" ht="16.5" customHeight="1">
      <c r="A104" s="20"/>
      <c r="B104" s="20"/>
      <c r="D104" s="20"/>
      <c r="G104" s="20"/>
      <c r="H104" s="20"/>
      <c r="I104" s="20"/>
      <c r="K104" s="20"/>
      <c r="L104" s="20"/>
      <c r="M104" s="20"/>
      <c r="N104" s="20"/>
      <c r="O104" s="20"/>
      <c r="P104" s="20"/>
      <c r="Q104" s="20"/>
      <c r="R104" s="20"/>
      <c r="S104" s="20"/>
      <c r="T104" s="20"/>
      <c r="U104" s="20"/>
      <c r="V104" s="20"/>
    </row>
    <row r="105" spans="1:22" ht="16.5" customHeight="1">
      <c r="A105" s="20"/>
      <c r="B105" s="20"/>
      <c r="D105" s="20"/>
      <c r="G105" s="20"/>
      <c r="H105" s="20"/>
      <c r="I105" s="20"/>
      <c r="K105" s="20"/>
      <c r="L105" s="20"/>
      <c r="M105" s="20"/>
      <c r="N105" s="20"/>
      <c r="O105" s="20"/>
      <c r="P105" s="20"/>
      <c r="Q105" s="20"/>
      <c r="R105" s="20"/>
      <c r="S105" s="20"/>
      <c r="T105" s="20"/>
      <c r="U105" s="20"/>
      <c r="V105" s="20"/>
    </row>
    <row r="106" spans="1:22" ht="16.5" customHeight="1">
      <c r="A106" s="20"/>
      <c r="B106" s="20"/>
      <c r="D106" s="20"/>
      <c r="G106" s="20"/>
      <c r="H106" s="20"/>
      <c r="I106" s="20"/>
      <c r="K106" s="20"/>
      <c r="L106" s="20"/>
      <c r="M106" s="20"/>
      <c r="N106" s="20"/>
      <c r="O106" s="20"/>
      <c r="P106" s="20"/>
      <c r="Q106" s="20"/>
      <c r="R106" s="20"/>
      <c r="S106" s="20"/>
      <c r="T106" s="20"/>
      <c r="U106" s="20"/>
      <c r="V106" s="20"/>
    </row>
    <row r="107" spans="1:22" ht="16.5" customHeight="1">
      <c r="A107" s="20"/>
      <c r="B107" s="20"/>
      <c r="D107" s="20"/>
      <c r="G107" s="20"/>
      <c r="H107" s="20"/>
      <c r="I107" s="20"/>
      <c r="K107" s="20"/>
      <c r="L107" s="20"/>
      <c r="M107" s="20"/>
      <c r="N107" s="20"/>
      <c r="O107" s="20"/>
      <c r="P107" s="20"/>
      <c r="Q107" s="20"/>
      <c r="R107" s="20"/>
      <c r="S107" s="20"/>
      <c r="T107" s="20"/>
      <c r="U107" s="20"/>
      <c r="V107" s="20"/>
    </row>
    <row r="108" spans="1:22" ht="16.5" customHeight="1">
      <c r="A108" s="20"/>
      <c r="B108" s="20"/>
      <c r="D108" s="20"/>
      <c r="G108" s="20"/>
      <c r="H108" s="20"/>
      <c r="I108" s="20"/>
      <c r="K108" s="20"/>
      <c r="L108" s="20"/>
      <c r="M108" s="20"/>
      <c r="N108" s="20"/>
      <c r="O108" s="20"/>
      <c r="P108" s="20"/>
      <c r="Q108" s="20"/>
      <c r="R108" s="20"/>
      <c r="S108" s="20"/>
      <c r="T108" s="20"/>
      <c r="U108" s="20"/>
      <c r="V108" s="20"/>
    </row>
    <row r="109" spans="1:22" ht="16.5" customHeight="1">
      <c r="A109" s="20"/>
      <c r="B109" s="20"/>
      <c r="D109" s="20"/>
      <c r="G109" s="20"/>
      <c r="H109" s="20"/>
      <c r="I109" s="20"/>
      <c r="K109" s="20"/>
      <c r="L109" s="20"/>
      <c r="M109" s="20"/>
      <c r="N109" s="20"/>
      <c r="O109" s="20"/>
      <c r="P109" s="20"/>
      <c r="Q109" s="20"/>
      <c r="R109" s="20"/>
      <c r="S109" s="20"/>
      <c r="T109" s="20"/>
      <c r="U109" s="20"/>
      <c r="V109" s="20"/>
    </row>
    <row r="110" spans="1:22" ht="16.5" customHeight="1">
      <c r="A110" s="20"/>
      <c r="B110" s="20"/>
      <c r="D110" s="20"/>
      <c r="G110" s="20"/>
      <c r="H110" s="20"/>
      <c r="I110" s="20"/>
      <c r="K110" s="20"/>
      <c r="L110" s="20"/>
      <c r="M110" s="20"/>
      <c r="N110" s="20"/>
      <c r="O110" s="20"/>
      <c r="P110" s="20"/>
      <c r="Q110" s="20"/>
      <c r="R110" s="20"/>
      <c r="S110" s="20"/>
      <c r="T110" s="20"/>
      <c r="U110" s="20"/>
      <c r="V110" s="20"/>
    </row>
    <row r="111" spans="1:22" ht="16.5" customHeight="1">
      <c r="A111" s="20"/>
      <c r="B111" s="20"/>
      <c r="D111" s="20"/>
      <c r="G111" s="20"/>
      <c r="H111" s="20"/>
      <c r="I111" s="20"/>
      <c r="K111" s="20"/>
      <c r="L111" s="20"/>
      <c r="M111" s="20"/>
      <c r="N111" s="20"/>
      <c r="O111" s="20"/>
      <c r="P111" s="20"/>
      <c r="Q111" s="20"/>
      <c r="R111" s="20"/>
      <c r="S111" s="20"/>
      <c r="T111" s="20"/>
      <c r="U111" s="20"/>
      <c r="V111" s="20"/>
    </row>
    <row r="112" spans="1:22" ht="16.5" customHeight="1">
      <c r="A112" s="20"/>
      <c r="B112" s="20"/>
      <c r="D112" s="20"/>
      <c r="G112" s="20"/>
      <c r="H112" s="20"/>
      <c r="I112" s="20"/>
      <c r="K112" s="20"/>
      <c r="L112" s="20"/>
      <c r="M112" s="20"/>
      <c r="N112" s="20"/>
      <c r="O112" s="20"/>
      <c r="P112" s="20"/>
      <c r="Q112" s="20"/>
      <c r="R112" s="20"/>
      <c r="S112" s="20"/>
      <c r="T112" s="20"/>
      <c r="U112" s="20"/>
      <c r="V112" s="20"/>
    </row>
    <row r="113" spans="1:22" ht="16.5" customHeight="1">
      <c r="A113" s="20"/>
      <c r="B113" s="20"/>
      <c r="D113" s="20"/>
      <c r="G113" s="20"/>
      <c r="H113" s="20"/>
      <c r="I113" s="20"/>
      <c r="K113" s="20"/>
      <c r="L113" s="20"/>
      <c r="M113" s="20"/>
      <c r="N113" s="20"/>
      <c r="O113" s="20"/>
      <c r="P113" s="20"/>
      <c r="Q113" s="20"/>
      <c r="R113" s="20"/>
      <c r="S113" s="20"/>
      <c r="T113" s="20"/>
      <c r="U113" s="20"/>
      <c r="V113" s="20"/>
    </row>
    <row r="114" spans="1:22" ht="16.5" customHeight="1">
      <c r="A114" s="20"/>
      <c r="B114" s="20"/>
      <c r="D114" s="20"/>
      <c r="G114" s="20"/>
      <c r="H114" s="20"/>
      <c r="I114" s="20"/>
      <c r="K114" s="20"/>
      <c r="L114" s="20"/>
      <c r="M114" s="20"/>
      <c r="N114" s="20"/>
      <c r="O114" s="20"/>
      <c r="P114" s="20"/>
      <c r="Q114" s="20"/>
      <c r="R114" s="20"/>
      <c r="S114" s="20"/>
      <c r="T114" s="20"/>
      <c r="U114" s="20"/>
      <c r="V114" s="20"/>
    </row>
    <row r="115" spans="1:22" ht="16.5" customHeight="1">
      <c r="A115" s="20"/>
      <c r="B115" s="20"/>
      <c r="D115" s="20"/>
      <c r="G115" s="20"/>
      <c r="H115" s="20"/>
      <c r="I115" s="20"/>
      <c r="K115" s="20"/>
      <c r="L115" s="20"/>
      <c r="M115" s="20"/>
      <c r="N115" s="20"/>
      <c r="O115" s="20"/>
      <c r="P115" s="20"/>
      <c r="Q115" s="20"/>
      <c r="R115" s="20"/>
      <c r="S115" s="20"/>
      <c r="T115" s="20"/>
      <c r="U115" s="20"/>
      <c r="V115" s="20"/>
    </row>
    <row r="116" spans="1:22" ht="16.5" customHeight="1">
      <c r="A116" s="20"/>
      <c r="B116" s="20"/>
      <c r="D116" s="20"/>
      <c r="G116" s="20"/>
      <c r="H116" s="20"/>
      <c r="I116" s="20"/>
      <c r="K116" s="20"/>
      <c r="L116" s="20"/>
      <c r="M116" s="20"/>
      <c r="N116" s="20"/>
      <c r="O116" s="20"/>
      <c r="P116" s="20"/>
      <c r="Q116" s="20"/>
      <c r="R116" s="20"/>
      <c r="S116" s="20"/>
      <c r="T116" s="20"/>
      <c r="U116" s="20"/>
      <c r="V116" s="20"/>
    </row>
    <row r="117" spans="1:22" ht="16.5" customHeight="1">
      <c r="A117" s="20"/>
      <c r="B117" s="20"/>
      <c r="D117" s="20"/>
      <c r="G117" s="20"/>
      <c r="H117" s="20"/>
      <c r="I117" s="20"/>
      <c r="K117" s="20"/>
      <c r="L117" s="20"/>
      <c r="M117" s="20"/>
      <c r="N117" s="20"/>
      <c r="O117" s="20"/>
      <c r="P117" s="20"/>
      <c r="Q117" s="20"/>
      <c r="R117" s="20"/>
      <c r="S117" s="20"/>
      <c r="T117" s="20"/>
      <c r="U117" s="20"/>
      <c r="V117" s="20"/>
    </row>
    <row r="118" spans="1:22" ht="16.5" customHeight="1">
      <c r="A118" s="20"/>
      <c r="B118" s="20"/>
      <c r="D118" s="20"/>
      <c r="G118" s="20"/>
      <c r="H118" s="20"/>
      <c r="I118" s="20"/>
      <c r="K118" s="20"/>
      <c r="L118" s="20"/>
      <c r="M118" s="20"/>
      <c r="N118" s="20"/>
      <c r="O118" s="20"/>
      <c r="P118" s="20"/>
      <c r="Q118" s="20"/>
      <c r="R118" s="20"/>
      <c r="S118" s="20"/>
      <c r="T118" s="20"/>
      <c r="U118" s="20"/>
      <c r="V118" s="20"/>
    </row>
    <row r="119" spans="1:22" ht="16.5" customHeight="1">
      <c r="A119" s="20"/>
      <c r="B119" s="20"/>
      <c r="D119" s="20"/>
      <c r="G119" s="20"/>
      <c r="H119" s="20"/>
      <c r="I119" s="20"/>
      <c r="K119" s="20"/>
      <c r="L119" s="20"/>
      <c r="M119" s="20"/>
      <c r="N119" s="20"/>
      <c r="O119" s="20"/>
      <c r="P119" s="20"/>
      <c r="Q119" s="20"/>
      <c r="R119" s="20"/>
      <c r="S119" s="20"/>
      <c r="T119" s="20"/>
      <c r="U119" s="20"/>
      <c r="V119" s="20"/>
    </row>
    <row r="120" spans="1:22" ht="16.5" customHeight="1">
      <c r="A120" s="20"/>
      <c r="B120" s="20"/>
      <c r="D120" s="20"/>
      <c r="G120" s="20"/>
      <c r="H120" s="20"/>
      <c r="I120" s="20"/>
      <c r="K120" s="20"/>
      <c r="L120" s="20"/>
      <c r="M120" s="20"/>
      <c r="N120" s="20"/>
      <c r="O120" s="20"/>
      <c r="P120" s="20"/>
      <c r="Q120" s="20"/>
      <c r="R120" s="20"/>
      <c r="S120" s="20"/>
      <c r="T120" s="20"/>
      <c r="U120" s="20"/>
      <c r="V120" s="20"/>
    </row>
    <row r="121" spans="1:22" ht="16.5" customHeight="1">
      <c r="A121" s="20"/>
      <c r="B121" s="20"/>
      <c r="D121" s="20"/>
      <c r="G121" s="20"/>
      <c r="H121" s="20"/>
      <c r="I121" s="20"/>
      <c r="K121" s="20"/>
      <c r="L121" s="20"/>
      <c r="M121" s="20"/>
      <c r="N121" s="20"/>
      <c r="O121" s="20"/>
      <c r="P121" s="20"/>
      <c r="Q121" s="20"/>
      <c r="R121" s="20"/>
      <c r="S121" s="20"/>
      <c r="T121" s="20"/>
      <c r="U121" s="20"/>
      <c r="V121" s="20"/>
    </row>
    <row r="122" spans="1:22" ht="16.5" customHeight="1">
      <c r="A122" s="20"/>
      <c r="B122" s="20"/>
      <c r="D122" s="20"/>
      <c r="G122" s="20"/>
      <c r="H122" s="20"/>
      <c r="I122" s="20"/>
      <c r="K122" s="20"/>
      <c r="L122" s="20"/>
      <c r="M122" s="20"/>
      <c r="N122" s="20"/>
      <c r="O122" s="20"/>
      <c r="P122" s="20"/>
      <c r="Q122" s="20"/>
      <c r="R122" s="20"/>
      <c r="S122" s="20"/>
      <c r="T122" s="20"/>
      <c r="U122" s="20"/>
      <c r="V122" s="20"/>
    </row>
    <row r="123" spans="1:22" ht="16.5" customHeight="1">
      <c r="A123" s="20"/>
      <c r="B123" s="20"/>
      <c r="D123" s="20"/>
      <c r="G123" s="20"/>
      <c r="H123" s="20"/>
      <c r="I123" s="20"/>
      <c r="K123" s="20"/>
      <c r="L123" s="20"/>
      <c r="M123" s="20"/>
      <c r="N123" s="20"/>
      <c r="O123" s="20"/>
      <c r="P123" s="20"/>
      <c r="Q123" s="20"/>
      <c r="R123" s="20"/>
      <c r="S123" s="20"/>
      <c r="T123" s="20"/>
      <c r="U123" s="20"/>
      <c r="V123" s="20"/>
    </row>
    <row r="124" spans="1:22" ht="16.5" customHeight="1">
      <c r="A124" s="20"/>
      <c r="B124" s="20"/>
      <c r="D124" s="20"/>
      <c r="G124" s="20"/>
      <c r="H124" s="20"/>
      <c r="I124" s="20"/>
      <c r="K124" s="20"/>
      <c r="L124" s="20"/>
      <c r="M124" s="20"/>
      <c r="N124" s="20"/>
      <c r="O124" s="20"/>
      <c r="P124" s="20"/>
      <c r="Q124" s="20"/>
      <c r="R124" s="20"/>
      <c r="S124" s="20"/>
      <c r="T124" s="20"/>
      <c r="U124" s="20"/>
      <c r="V124" s="20"/>
    </row>
    <row r="125" spans="1:22" ht="16.5" customHeight="1">
      <c r="A125" s="20"/>
      <c r="B125" s="20"/>
      <c r="D125" s="20"/>
      <c r="G125" s="20"/>
      <c r="H125" s="20"/>
      <c r="I125" s="20"/>
      <c r="K125" s="20"/>
      <c r="L125" s="20"/>
      <c r="M125" s="20"/>
      <c r="N125" s="20"/>
      <c r="O125" s="20"/>
      <c r="P125" s="20"/>
      <c r="Q125" s="20"/>
      <c r="R125" s="20"/>
      <c r="S125" s="20"/>
      <c r="T125" s="20"/>
      <c r="U125" s="20"/>
      <c r="V125" s="20"/>
    </row>
    <row r="126" spans="1:22" ht="16.5" customHeight="1">
      <c r="A126" s="20"/>
      <c r="B126" s="20"/>
      <c r="D126" s="20"/>
      <c r="G126" s="20"/>
      <c r="H126" s="20"/>
      <c r="I126" s="20"/>
      <c r="K126" s="20"/>
      <c r="L126" s="20"/>
      <c r="M126" s="20"/>
      <c r="N126" s="20"/>
      <c r="O126" s="20"/>
      <c r="P126" s="20"/>
      <c r="Q126" s="20"/>
      <c r="R126" s="20"/>
      <c r="S126" s="20"/>
      <c r="T126" s="20"/>
      <c r="U126" s="20"/>
      <c r="V126" s="20"/>
    </row>
    <row r="127" spans="1:22" ht="16.5" customHeight="1">
      <c r="A127" s="20"/>
      <c r="B127" s="20"/>
      <c r="D127" s="20"/>
      <c r="G127" s="20"/>
      <c r="H127" s="20"/>
      <c r="I127" s="20"/>
      <c r="K127" s="20"/>
      <c r="L127" s="20"/>
      <c r="M127" s="20"/>
      <c r="N127" s="20"/>
      <c r="O127" s="20"/>
      <c r="P127" s="20"/>
      <c r="Q127" s="20"/>
      <c r="R127" s="20"/>
      <c r="S127" s="20"/>
      <c r="T127" s="20"/>
      <c r="U127" s="20"/>
      <c r="V127" s="20"/>
    </row>
    <row r="128" spans="1:22" ht="16.5" customHeight="1">
      <c r="A128" s="20"/>
      <c r="B128" s="20"/>
      <c r="D128" s="20"/>
      <c r="G128" s="20"/>
      <c r="H128" s="20"/>
      <c r="I128" s="20"/>
      <c r="K128" s="20"/>
      <c r="L128" s="20"/>
      <c r="M128" s="20"/>
      <c r="N128" s="20"/>
      <c r="O128" s="20"/>
      <c r="P128" s="20"/>
      <c r="Q128" s="20"/>
      <c r="R128" s="20"/>
      <c r="S128" s="20"/>
      <c r="T128" s="20"/>
      <c r="U128" s="20"/>
      <c r="V128" s="20"/>
    </row>
    <row r="129" spans="1:22" ht="16.5" customHeight="1">
      <c r="A129" s="20"/>
      <c r="B129" s="20"/>
      <c r="D129" s="20"/>
      <c r="G129" s="20"/>
      <c r="H129" s="20"/>
      <c r="I129" s="20"/>
      <c r="K129" s="20"/>
      <c r="L129" s="20"/>
      <c r="M129" s="20"/>
      <c r="N129" s="20"/>
      <c r="O129" s="20"/>
      <c r="P129" s="20"/>
      <c r="Q129" s="20"/>
      <c r="R129" s="20"/>
      <c r="S129" s="20"/>
      <c r="T129" s="20"/>
      <c r="U129" s="20"/>
      <c r="V129" s="20"/>
    </row>
    <row r="130" spans="1:22" ht="16.5" customHeight="1">
      <c r="A130" s="20"/>
      <c r="B130" s="20"/>
      <c r="D130" s="20"/>
      <c r="G130" s="20"/>
      <c r="H130" s="20"/>
      <c r="I130" s="20"/>
      <c r="K130" s="20"/>
      <c r="L130" s="20"/>
      <c r="M130" s="20"/>
      <c r="N130" s="20"/>
      <c r="O130" s="20"/>
      <c r="P130" s="20"/>
      <c r="Q130" s="20"/>
      <c r="R130" s="20"/>
      <c r="S130" s="20"/>
      <c r="T130" s="20"/>
      <c r="U130" s="20"/>
      <c r="V130" s="20"/>
    </row>
    <row r="131" spans="1:22" ht="16.5" customHeight="1">
      <c r="A131" s="20"/>
      <c r="B131" s="20"/>
      <c r="D131" s="20"/>
      <c r="G131" s="20"/>
      <c r="H131" s="20"/>
      <c r="I131" s="20"/>
      <c r="K131" s="20"/>
      <c r="L131" s="20"/>
      <c r="M131" s="20"/>
      <c r="N131" s="20"/>
      <c r="O131" s="20"/>
      <c r="P131" s="20"/>
      <c r="Q131" s="20"/>
      <c r="R131" s="20"/>
      <c r="S131" s="20"/>
      <c r="T131" s="20"/>
      <c r="U131" s="20"/>
      <c r="V131" s="20"/>
    </row>
    <row r="132" spans="1:22" ht="16.5" customHeight="1">
      <c r="A132" s="20"/>
      <c r="B132" s="20"/>
      <c r="D132" s="20"/>
      <c r="G132" s="20"/>
      <c r="H132" s="20"/>
      <c r="I132" s="20"/>
      <c r="K132" s="20"/>
      <c r="L132" s="20"/>
      <c r="M132" s="20"/>
      <c r="N132" s="20"/>
      <c r="O132" s="20"/>
      <c r="P132" s="20"/>
      <c r="Q132" s="20"/>
      <c r="R132" s="20"/>
      <c r="S132" s="20"/>
      <c r="T132" s="20"/>
      <c r="U132" s="20"/>
      <c r="V132" s="20"/>
    </row>
    <row r="133" spans="1:22" ht="16.5" customHeight="1">
      <c r="A133" s="20"/>
      <c r="B133" s="20"/>
      <c r="D133" s="20"/>
      <c r="G133" s="20"/>
      <c r="H133" s="20"/>
      <c r="I133" s="20"/>
      <c r="K133" s="20"/>
      <c r="L133" s="20"/>
      <c r="M133" s="20"/>
      <c r="N133" s="20"/>
      <c r="O133" s="20"/>
      <c r="P133" s="20"/>
      <c r="Q133" s="20"/>
      <c r="R133" s="20"/>
      <c r="S133" s="20"/>
      <c r="T133" s="20"/>
      <c r="U133" s="20"/>
      <c r="V133" s="20"/>
    </row>
    <row r="134" spans="1:22" ht="16.5" customHeight="1">
      <c r="A134" s="20"/>
      <c r="B134" s="20"/>
      <c r="D134" s="20"/>
      <c r="G134" s="20"/>
      <c r="H134" s="20"/>
      <c r="I134" s="20"/>
      <c r="K134" s="20"/>
      <c r="L134" s="20"/>
      <c r="M134" s="20"/>
      <c r="N134" s="20"/>
      <c r="O134" s="20"/>
      <c r="P134" s="20"/>
      <c r="Q134" s="20"/>
      <c r="R134" s="20"/>
      <c r="S134" s="20"/>
      <c r="T134" s="20"/>
      <c r="U134" s="20"/>
      <c r="V134" s="20"/>
    </row>
    <row r="135" spans="1:22" ht="16.5" customHeight="1">
      <c r="A135" s="20"/>
      <c r="B135" s="20"/>
      <c r="D135" s="20"/>
      <c r="G135" s="20"/>
      <c r="H135" s="20"/>
      <c r="I135" s="20"/>
      <c r="K135" s="20"/>
      <c r="L135" s="20"/>
      <c r="M135" s="20"/>
      <c r="N135" s="20"/>
      <c r="O135" s="20"/>
      <c r="P135" s="20"/>
      <c r="Q135" s="20"/>
      <c r="R135" s="20"/>
      <c r="S135" s="20"/>
      <c r="T135" s="20"/>
      <c r="U135" s="20"/>
      <c r="V135" s="20"/>
    </row>
    <row r="136" spans="1:22" ht="16.5" customHeight="1">
      <c r="A136" s="20"/>
      <c r="B136" s="20"/>
      <c r="D136" s="20"/>
      <c r="G136" s="20"/>
      <c r="H136" s="20"/>
      <c r="I136" s="20"/>
      <c r="K136" s="20"/>
      <c r="L136" s="20"/>
      <c r="M136" s="20"/>
      <c r="N136" s="20"/>
      <c r="O136" s="20"/>
      <c r="P136" s="20"/>
      <c r="Q136" s="20"/>
      <c r="R136" s="20"/>
      <c r="S136" s="20"/>
      <c r="T136" s="20"/>
      <c r="U136" s="20"/>
      <c r="V136" s="20"/>
    </row>
    <row r="137" spans="1:22" ht="16.5" customHeight="1">
      <c r="A137" s="20"/>
      <c r="B137" s="20"/>
      <c r="D137" s="20"/>
      <c r="G137" s="20"/>
      <c r="H137" s="20"/>
      <c r="I137" s="20"/>
      <c r="K137" s="20"/>
      <c r="L137" s="20"/>
      <c r="M137" s="20"/>
      <c r="N137" s="20"/>
      <c r="O137" s="20"/>
      <c r="P137" s="20"/>
      <c r="Q137" s="20"/>
      <c r="R137" s="20"/>
      <c r="S137" s="20"/>
      <c r="T137" s="20"/>
      <c r="U137" s="20"/>
      <c r="V137" s="20"/>
    </row>
    <row r="138" spans="1:22" ht="16.5" customHeight="1">
      <c r="A138" s="20"/>
      <c r="B138" s="20"/>
      <c r="D138" s="20"/>
      <c r="G138" s="20"/>
      <c r="H138" s="20"/>
      <c r="I138" s="20"/>
      <c r="K138" s="20"/>
      <c r="L138" s="20"/>
      <c r="M138" s="20"/>
      <c r="N138" s="20"/>
      <c r="O138" s="20"/>
      <c r="P138" s="20"/>
      <c r="Q138" s="20"/>
      <c r="R138" s="20"/>
      <c r="S138" s="20"/>
      <c r="T138" s="20"/>
      <c r="U138" s="20"/>
      <c r="V138" s="20"/>
    </row>
    <row r="139" spans="1:22" ht="16.5" customHeight="1">
      <c r="A139" s="20"/>
      <c r="B139" s="20"/>
      <c r="D139" s="20"/>
      <c r="G139" s="20"/>
      <c r="H139" s="20"/>
      <c r="I139" s="20"/>
      <c r="K139" s="20"/>
      <c r="L139" s="20"/>
      <c r="M139" s="20"/>
      <c r="N139" s="20"/>
      <c r="O139" s="20"/>
      <c r="P139" s="20"/>
      <c r="Q139" s="20"/>
      <c r="R139" s="20"/>
      <c r="S139" s="20"/>
      <c r="T139" s="20"/>
      <c r="U139" s="20"/>
      <c r="V139" s="20"/>
    </row>
    <row r="140" spans="1:22" ht="16.5" customHeight="1">
      <c r="A140" s="20"/>
      <c r="B140" s="20"/>
      <c r="D140" s="20"/>
      <c r="G140" s="20"/>
      <c r="H140" s="20"/>
      <c r="I140" s="20"/>
      <c r="K140" s="20"/>
      <c r="L140" s="20"/>
      <c r="M140" s="20"/>
      <c r="N140" s="20"/>
      <c r="O140" s="20"/>
      <c r="P140" s="20"/>
      <c r="Q140" s="20"/>
      <c r="R140" s="20"/>
      <c r="S140" s="20"/>
      <c r="T140" s="20"/>
      <c r="U140" s="20"/>
      <c r="V140" s="20"/>
    </row>
    <row r="141" spans="1:22" ht="16.5" customHeight="1">
      <c r="A141" s="20"/>
      <c r="B141" s="20"/>
      <c r="D141" s="20"/>
      <c r="G141" s="20"/>
      <c r="H141" s="20"/>
      <c r="I141" s="20"/>
      <c r="K141" s="20"/>
      <c r="L141" s="20"/>
      <c r="M141" s="20"/>
      <c r="N141" s="20"/>
      <c r="O141" s="20"/>
      <c r="P141" s="20"/>
      <c r="Q141" s="20"/>
      <c r="R141" s="20"/>
      <c r="S141" s="20"/>
      <c r="T141" s="20"/>
      <c r="U141" s="20"/>
      <c r="V141" s="20"/>
    </row>
    <row r="142" spans="1:22" ht="16.5" customHeight="1">
      <c r="A142" s="20"/>
      <c r="B142" s="20"/>
      <c r="D142" s="20"/>
      <c r="G142" s="20"/>
      <c r="H142" s="20"/>
      <c r="I142" s="20"/>
      <c r="K142" s="20"/>
      <c r="L142" s="20"/>
      <c r="M142" s="20"/>
      <c r="N142" s="20"/>
      <c r="O142" s="20"/>
      <c r="P142" s="20"/>
      <c r="Q142" s="20"/>
      <c r="R142" s="20"/>
      <c r="S142" s="20"/>
      <c r="T142" s="20"/>
      <c r="U142" s="20"/>
      <c r="V142" s="20"/>
    </row>
    <row r="143" spans="1:22" ht="16.5" customHeight="1">
      <c r="A143" s="20"/>
      <c r="B143" s="20"/>
      <c r="D143" s="20"/>
      <c r="G143" s="20"/>
      <c r="H143" s="20"/>
      <c r="I143" s="20"/>
      <c r="K143" s="20"/>
      <c r="L143" s="20"/>
      <c r="M143" s="20"/>
      <c r="N143" s="20"/>
      <c r="O143" s="20"/>
      <c r="P143" s="20"/>
      <c r="Q143" s="20"/>
      <c r="R143" s="20"/>
      <c r="S143" s="20"/>
      <c r="T143" s="20"/>
      <c r="U143" s="20"/>
      <c r="V143" s="20"/>
    </row>
    <row r="144" spans="1:22" ht="16.5" customHeight="1">
      <c r="A144" s="20"/>
      <c r="B144" s="20"/>
      <c r="D144" s="20"/>
      <c r="G144" s="20"/>
      <c r="H144" s="20"/>
      <c r="I144" s="20"/>
      <c r="K144" s="20"/>
      <c r="L144" s="20"/>
      <c r="M144" s="20"/>
      <c r="N144" s="20"/>
      <c r="O144" s="20"/>
      <c r="P144" s="20"/>
      <c r="Q144" s="20"/>
      <c r="R144" s="20"/>
      <c r="S144" s="20"/>
      <c r="T144" s="20"/>
      <c r="U144" s="20"/>
      <c r="V144" s="20"/>
    </row>
    <row r="145" spans="1:22" ht="16.5" customHeight="1">
      <c r="A145" s="20"/>
      <c r="B145" s="20"/>
      <c r="D145" s="20"/>
      <c r="G145" s="20"/>
      <c r="H145" s="20"/>
      <c r="I145" s="20"/>
      <c r="K145" s="20"/>
      <c r="L145" s="20"/>
      <c r="M145" s="20"/>
      <c r="N145" s="20"/>
      <c r="O145" s="20"/>
      <c r="P145" s="20"/>
      <c r="Q145" s="20"/>
      <c r="R145" s="20"/>
      <c r="S145" s="20"/>
      <c r="T145" s="20"/>
      <c r="U145" s="20"/>
      <c r="V145" s="20"/>
    </row>
    <row r="146" spans="1:22" ht="16.5" customHeight="1">
      <c r="A146" s="20"/>
      <c r="B146" s="20"/>
      <c r="D146" s="20"/>
      <c r="G146" s="20"/>
      <c r="H146" s="20"/>
      <c r="I146" s="20"/>
      <c r="K146" s="20"/>
      <c r="L146" s="20"/>
      <c r="M146" s="20"/>
      <c r="N146" s="20"/>
      <c r="O146" s="20"/>
      <c r="P146" s="20"/>
      <c r="Q146" s="20"/>
      <c r="R146" s="20"/>
      <c r="S146" s="20"/>
      <c r="T146" s="20"/>
      <c r="U146" s="20"/>
      <c r="V146" s="20"/>
    </row>
    <row r="147" spans="1:22" ht="16.5" customHeight="1">
      <c r="A147" s="20"/>
      <c r="B147" s="20"/>
      <c r="D147" s="20"/>
      <c r="G147" s="20"/>
      <c r="H147" s="20"/>
      <c r="I147" s="20"/>
      <c r="K147" s="20"/>
      <c r="L147" s="20"/>
      <c r="M147" s="20"/>
      <c r="N147" s="20"/>
      <c r="O147" s="20"/>
      <c r="P147" s="20"/>
      <c r="Q147" s="20"/>
      <c r="R147" s="20"/>
      <c r="S147" s="20"/>
      <c r="T147" s="20"/>
      <c r="U147" s="20"/>
      <c r="V147" s="20"/>
    </row>
    <row r="148" spans="1:22" ht="16.5" customHeight="1">
      <c r="A148" s="20"/>
      <c r="B148" s="20"/>
      <c r="D148" s="20"/>
      <c r="G148" s="20"/>
      <c r="H148" s="20"/>
      <c r="I148" s="20"/>
      <c r="K148" s="20"/>
      <c r="L148" s="20"/>
      <c r="M148" s="20"/>
      <c r="N148" s="20"/>
      <c r="O148" s="20"/>
      <c r="P148" s="20"/>
      <c r="Q148" s="20"/>
      <c r="R148" s="20"/>
      <c r="S148" s="20"/>
      <c r="T148" s="20"/>
      <c r="U148" s="20"/>
      <c r="V148" s="20"/>
    </row>
    <row r="149" spans="1:22" ht="16.5" customHeight="1">
      <c r="A149" s="20"/>
      <c r="B149" s="20"/>
      <c r="D149" s="20"/>
      <c r="G149" s="20"/>
      <c r="H149" s="20"/>
      <c r="I149" s="20"/>
      <c r="K149" s="20"/>
      <c r="L149" s="20"/>
      <c r="M149" s="20"/>
      <c r="N149" s="20"/>
      <c r="O149" s="20"/>
      <c r="P149" s="20"/>
      <c r="Q149" s="20"/>
      <c r="R149" s="20"/>
      <c r="S149" s="20"/>
      <c r="T149" s="20"/>
      <c r="U149" s="20"/>
      <c r="V149" s="20"/>
    </row>
    <row r="150" spans="1:22" ht="16.5" customHeight="1">
      <c r="A150" s="20"/>
      <c r="B150" s="20"/>
      <c r="D150" s="20"/>
      <c r="G150" s="20"/>
      <c r="H150" s="20"/>
      <c r="I150" s="20"/>
      <c r="K150" s="20"/>
      <c r="L150" s="20"/>
      <c r="M150" s="20"/>
      <c r="N150" s="20"/>
      <c r="O150" s="20"/>
      <c r="P150" s="20"/>
      <c r="Q150" s="20"/>
      <c r="R150" s="20"/>
      <c r="S150" s="20"/>
      <c r="T150" s="20"/>
      <c r="U150" s="20"/>
      <c r="V150" s="20"/>
    </row>
    <row r="151" spans="1:22" ht="16.5" customHeight="1">
      <c r="A151" s="20"/>
      <c r="B151" s="20"/>
      <c r="D151" s="20"/>
      <c r="G151" s="20"/>
      <c r="H151" s="20"/>
      <c r="I151" s="20"/>
      <c r="K151" s="20"/>
      <c r="L151" s="20"/>
      <c r="M151" s="20"/>
      <c r="N151" s="20"/>
      <c r="O151" s="20"/>
      <c r="P151" s="20"/>
      <c r="Q151" s="20"/>
      <c r="R151" s="20"/>
      <c r="S151" s="20"/>
      <c r="T151" s="20"/>
      <c r="U151" s="20"/>
      <c r="V151" s="20"/>
    </row>
    <row r="152" spans="1:22" ht="16.5" customHeight="1">
      <c r="A152" s="20"/>
      <c r="B152" s="20"/>
      <c r="D152" s="20"/>
      <c r="G152" s="20"/>
      <c r="H152" s="20"/>
      <c r="I152" s="20"/>
      <c r="K152" s="20"/>
      <c r="L152" s="20"/>
      <c r="M152" s="20"/>
      <c r="N152" s="20"/>
      <c r="O152" s="20"/>
      <c r="P152" s="20"/>
      <c r="Q152" s="20"/>
      <c r="R152" s="20"/>
      <c r="S152" s="20"/>
      <c r="T152" s="20"/>
      <c r="U152" s="20"/>
      <c r="V152" s="20"/>
    </row>
    <row r="153" spans="1:22" ht="16.5" customHeight="1">
      <c r="A153" s="20"/>
      <c r="B153" s="20"/>
      <c r="D153" s="20"/>
      <c r="G153" s="20"/>
      <c r="H153" s="20"/>
      <c r="I153" s="20"/>
      <c r="K153" s="20"/>
      <c r="L153" s="20"/>
      <c r="M153" s="20"/>
      <c r="N153" s="20"/>
      <c r="O153" s="20"/>
      <c r="P153" s="20"/>
      <c r="Q153" s="20"/>
      <c r="R153" s="20"/>
      <c r="S153" s="20"/>
      <c r="T153" s="20"/>
      <c r="U153" s="20"/>
      <c r="V153" s="20"/>
    </row>
    <row r="154" spans="1:22" ht="16.5" customHeight="1">
      <c r="A154" s="20"/>
      <c r="B154" s="20"/>
      <c r="D154" s="20"/>
      <c r="G154" s="20"/>
      <c r="H154" s="20"/>
      <c r="I154" s="20"/>
      <c r="K154" s="20"/>
      <c r="L154" s="20"/>
      <c r="M154" s="20"/>
      <c r="N154" s="20"/>
      <c r="O154" s="20"/>
      <c r="P154" s="20"/>
      <c r="Q154" s="20"/>
      <c r="R154" s="20"/>
      <c r="S154" s="20"/>
      <c r="T154" s="20"/>
      <c r="U154" s="20"/>
      <c r="V154" s="20"/>
    </row>
    <row r="155" spans="1:22" ht="16.5" customHeight="1">
      <c r="A155" s="20"/>
      <c r="B155" s="20"/>
      <c r="D155" s="20"/>
      <c r="G155" s="20"/>
      <c r="H155" s="20"/>
      <c r="I155" s="20"/>
      <c r="K155" s="20"/>
      <c r="L155" s="20"/>
      <c r="M155" s="20"/>
      <c r="N155" s="20"/>
      <c r="O155" s="20"/>
      <c r="P155" s="20"/>
      <c r="Q155" s="20"/>
      <c r="R155" s="20"/>
      <c r="S155" s="20"/>
      <c r="T155" s="20"/>
      <c r="U155" s="20"/>
      <c r="V155" s="20"/>
    </row>
    <row r="156" spans="1:22" ht="16.5" customHeight="1">
      <c r="A156" s="20"/>
      <c r="B156" s="20"/>
      <c r="D156" s="20"/>
      <c r="G156" s="20"/>
      <c r="H156" s="20"/>
      <c r="I156" s="20"/>
      <c r="K156" s="20"/>
      <c r="L156" s="20"/>
      <c r="M156" s="20"/>
      <c r="N156" s="20"/>
      <c r="O156" s="20"/>
      <c r="P156" s="20"/>
      <c r="Q156" s="20"/>
      <c r="R156" s="20"/>
      <c r="S156" s="20"/>
      <c r="T156" s="20"/>
      <c r="U156" s="20"/>
      <c r="V156" s="20"/>
    </row>
    <row r="157" spans="1:22" ht="16.5" customHeight="1">
      <c r="A157" s="20"/>
      <c r="B157" s="20"/>
      <c r="D157" s="20"/>
      <c r="G157" s="20"/>
      <c r="H157" s="20"/>
      <c r="I157" s="20"/>
      <c r="K157" s="20"/>
      <c r="L157" s="20"/>
      <c r="M157" s="20"/>
      <c r="N157" s="20"/>
      <c r="O157" s="20"/>
      <c r="P157" s="20"/>
      <c r="Q157" s="20"/>
      <c r="R157" s="20"/>
      <c r="S157" s="20"/>
      <c r="T157" s="20"/>
      <c r="U157" s="20"/>
      <c r="V157" s="20"/>
    </row>
    <row r="158" spans="1:22" ht="16.5" customHeight="1">
      <c r="A158" s="20"/>
      <c r="B158" s="20"/>
      <c r="D158" s="20"/>
      <c r="G158" s="20"/>
      <c r="H158" s="20"/>
      <c r="I158" s="20"/>
      <c r="K158" s="20"/>
      <c r="L158" s="20"/>
      <c r="M158" s="20"/>
      <c r="N158" s="20"/>
      <c r="O158" s="20"/>
      <c r="P158" s="20"/>
      <c r="Q158" s="20"/>
      <c r="R158" s="20"/>
      <c r="S158" s="20"/>
      <c r="T158" s="20"/>
      <c r="U158" s="20"/>
      <c r="V158" s="20"/>
    </row>
    <row r="159" spans="1:22" ht="16.5" customHeight="1">
      <c r="A159" s="20"/>
      <c r="B159" s="20"/>
      <c r="D159" s="20"/>
      <c r="G159" s="20"/>
      <c r="H159" s="20"/>
      <c r="I159" s="20"/>
      <c r="K159" s="20"/>
      <c r="L159" s="20"/>
      <c r="M159" s="20"/>
      <c r="N159" s="20"/>
      <c r="O159" s="20"/>
      <c r="P159" s="20"/>
      <c r="Q159" s="20"/>
      <c r="R159" s="20"/>
      <c r="S159" s="20"/>
      <c r="T159" s="20"/>
      <c r="U159" s="20"/>
      <c r="V159" s="20"/>
    </row>
    <row r="160" spans="1:22" ht="16.5" customHeight="1">
      <c r="A160" s="20"/>
      <c r="B160" s="20"/>
      <c r="D160" s="20"/>
      <c r="G160" s="20"/>
      <c r="H160" s="20"/>
      <c r="I160" s="20"/>
      <c r="K160" s="20"/>
      <c r="L160" s="20"/>
      <c r="M160" s="20"/>
      <c r="N160" s="20"/>
      <c r="O160" s="20"/>
      <c r="P160" s="20"/>
      <c r="Q160" s="20"/>
      <c r="R160" s="20"/>
      <c r="S160" s="20"/>
      <c r="T160" s="20"/>
      <c r="U160" s="20"/>
      <c r="V160" s="20"/>
    </row>
    <row r="161" spans="1:22" ht="16.5" customHeight="1">
      <c r="A161" s="20"/>
      <c r="B161" s="20"/>
      <c r="D161" s="20"/>
      <c r="G161" s="20"/>
      <c r="H161" s="20"/>
      <c r="I161" s="20"/>
      <c r="K161" s="20"/>
      <c r="L161" s="20"/>
      <c r="M161" s="20"/>
      <c r="N161" s="20"/>
      <c r="O161" s="20"/>
      <c r="P161" s="20"/>
      <c r="Q161" s="20"/>
      <c r="R161" s="20"/>
      <c r="S161" s="20"/>
      <c r="T161" s="20"/>
      <c r="U161" s="20"/>
      <c r="V161" s="20"/>
    </row>
    <row r="162" spans="1:22" ht="16.5" customHeight="1">
      <c r="A162" s="20"/>
      <c r="B162" s="20"/>
      <c r="D162" s="20"/>
      <c r="G162" s="20"/>
      <c r="H162" s="20"/>
      <c r="I162" s="20"/>
      <c r="K162" s="20"/>
      <c r="L162" s="20"/>
      <c r="M162" s="20"/>
      <c r="N162" s="20"/>
      <c r="O162" s="20"/>
      <c r="P162" s="20"/>
      <c r="Q162" s="20"/>
      <c r="R162" s="20"/>
      <c r="S162" s="20"/>
      <c r="T162" s="20"/>
      <c r="U162" s="20"/>
      <c r="V162" s="20"/>
    </row>
    <row r="163" spans="1:22" ht="16.5" customHeight="1">
      <c r="A163" s="20"/>
      <c r="B163" s="20"/>
      <c r="D163" s="20"/>
      <c r="G163" s="20"/>
      <c r="H163" s="20"/>
      <c r="I163" s="20"/>
      <c r="K163" s="20"/>
      <c r="L163" s="20"/>
      <c r="M163" s="20"/>
      <c r="N163" s="20"/>
      <c r="O163" s="20"/>
      <c r="P163" s="20"/>
      <c r="Q163" s="20"/>
      <c r="R163" s="20"/>
      <c r="S163" s="20"/>
      <c r="T163" s="20"/>
      <c r="U163" s="20"/>
      <c r="V163" s="20"/>
    </row>
    <row r="164" spans="1:22" ht="16.5" customHeight="1">
      <c r="A164" s="20"/>
      <c r="B164" s="20"/>
      <c r="D164" s="20"/>
      <c r="G164" s="20"/>
      <c r="H164" s="20"/>
      <c r="I164" s="20"/>
      <c r="K164" s="20"/>
      <c r="L164" s="20"/>
      <c r="M164" s="20"/>
      <c r="N164" s="20"/>
      <c r="O164" s="20"/>
      <c r="P164" s="20"/>
      <c r="Q164" s="20"/>
      <c r="R164" s="20"/>
      <c r="S164" s="20"/>
      <c r="T164" s="20"/>
      <c r="U164" s="20"/>
      <c r="V164" s="20"/>
    </row>
    <row r="165" spans="1:22" ht="16.5" customHeight="1">
      <c r="A165" s="20"/>
      <c r="B165" s="20"/>
      <c r="D165" s="20"/>
      <c r="G165" s="20"/>
      <c r="H165" s="20"/>
      <c r="I165" s="20"/>
      <c r="K165" s="20"/>
      <c r="L165" s="20"/>
      <c r="M165" s="20"/>
      <c r="N165" s="20"/>
      <c r="O165" s="20"/>
      <c r="P165" s="20"/>
      <c r="Q165" s="20"/>
      <c r="R165" s="20"/>
      <c r="S165" s="20"/>
      <c r="T165" s="20"/>
      <c r="U165" s="20"/>
      <c r="V165" s="20"/>
    </row>
    <row r="166" spans="1:22" ht="16.5" customHeight="1">
      <c r="A166" s="20"/>
      <c r="B166" s="20"/>
      <c r="D166" s="20"/>
      <c r="G166" s="20"/>
      <c r="H166" s="20"/>
      <c r="I166" s="20"/>
      <c r="K166" s="20"/>
      <c r="L166" s="20"/>
      <c r="M166" s="20"/>
      <c r="N166" s="20"/>
      <c r="O166" s="20"/>
      <c r="P166" s="20"/>
      <c r="Q166" s="20"/>
      <c r="R166" s="20"/>
      <c r="S166" s="20"/>
      <c r="T166" s="20"/>
      <c r="U166" s="20"/>
      <c r="V166" s="20"/>
    </row>
    <row r="167" spans="1:22" ht="16.5" customHeight="1">
      <c r="A167" s="20"/>
      <c r="B167" s="20"/>
      <c r="D167" s="20"/>
      <c r="G167" s="20"/>
      <c r="H167" s="20"/>
      <c r="I167" s="20"/>
      <c r="K167" s="20"/>
      <c r="L167" s="20"/>
      <c r="M167" s="20"/>
      <c r="N167" s="20"/>
      <c r="O167" s="20"/>
      <c r="P167" s="20"/>
      <c r="Q167" s="20"/>
      <c r="R167" s="20"/>
      <c r="S167" s="20"/>
      <c r="T167" s="20"/>
      <c r="U167" s="20"/>
      <c r="V167" s="20"/>
    </row>
    <row r="168" spans="1:22" ht="16.5" customHeight="1">
      <c r="A168" s="20"/>
      <c r="B168" s="20"/>
      <c r="D168" s="20"/>
      <c r="G168" s="20"/>
      <c r="H168" s="20"/>
      <c r="I168" s="20"/>
      <c r="K168" s="20"/>
      <c r="L168" s="20"/>
      <c r="M168" s="20"/>
      <c r="N168" s="20"/>
      <c r="O168" s="20"/>
      <c r="P168" s="20"/>
      <c r="Q168" s="20"/>
      <c r="R168" s="20"/>
      <c r="S168" s="20"/>
      <c r="T168" s="20"/>
      <c r="U168" s="20"/>
      <c r="V168" s="20"/>
    </row>
    <row r="169" spans="1:22" ht="16.5" customHeight="1">
      <c r="A169" s="20"/>
      <c r="B169" s="20"/>
      <c r="D169" s="20"/>
      <c r="G169" s="20"/>
      <c r="H169" s="20"/>
      <c r="I169" s="20"/>
      <c r="K169" s="20"/>
      <c r="L169" s="20"/>
      <c r="M169" s="20"/>
      <c r="N169" s="20"/>
      <c r="O169" s="20"/>
      <c r="P169" s="20"/>
      <c r="Q169" s="20"/>
      <c r="R169" s="20"/>
      <c r="S169" s="20"/>
      <c r="T169" s="20"/>
      <c r="U169" s="20"/>
      <c r="V169" s="20"/>
    </row>
    <row r="170" spans="1:22" ht="16.5" customHeight="1">
      <c r="A170" s="20"/>
      <c r="B170" s="20"/>
      <c r="D170" s="20"/>
      <c r="G170" s="20"/>
      <c r="H170" s="20"/>
      <c r="I170" s="20"/>
      <c r="K170" s="20"/>
      <c r="L170" s="20"/>
      <c r="M170" s="20"/>
      <c r="N170" s="20"/>
      <c r="O170" s="20"/>
      <c r="P170" s="20"/>
      <c r="Q170" s="20"/>
      <c r="R170" s="20"/>
      <c r="S170" s="20"/>
      <c r="T170" s="20"/>
      <c r="U170" s="20"/>
      <c r="V170" s="20"/>
    </row>
    <row r="171" spans="1:22" ht="16.5" customHeight="1">
      <c r="A171" s="20"/>
      <c r="B171" s="20"/>
      <c r="D171" s="20"/>
      <c r="G171" s="20"/>
      <c r="H171" s="20"/>
      <c r="I171" s="20"/>
      <c r="K171" s="20"/>
      <c r="L171" s="20"/>
      <c r="M171" s="20"/>
      <c r="N171" s="20"/>
      <c r="O171" s="20"/>
      <c r="P171" s="20"/>
      <c r="Q171" s="20"/>
      <c r="R171" s="20"/>
      <c r="S171" s="20"/>
      <c r="T171" s="20"/>
      <c r="U171" s="20"/>
      <c r="V171" s="20"/>
    </row>
    <row r="172" spans="1:22" ht="16.5" customHeight="1">
      <c r="A172" s="20"/>
      <c r="B172" s="20"/>
      <c r="D172" s="20"/>
      <c r="G172" s="20"/>
      <c r="H172" s="20"/>
      <c r="I172" s="20"/>
      <c r="K172" s="20"/>
      <c r="L172" s="20"/>
      <c r="M172" s="20"/>
      <c r="N172" s="20"/>
      <c r="O172" s="20"/>
      <c r="P172" s="20"/>
      <c r="Q172" s="20"/>
      <c r="R172" s="20"/>
      <c r="S172" s="20"/>
      <c r="T172" s="20"/>
      <c r="U172" s="20"/>
      <c r="V172" s="20"/>
    </row>
    <row r="173" spans="1:22" ht="16.5" customHeight="1">
      <c r="A173" s="20"/>
      <c r="B173" s="20"/>
      <c r="D173" s="20"/>
      <c r="G173" s="20"/>
      <c r="H173" s="20"/>
      <c r="I173" s="20"/>
      <c r="K173" s="20"/>
      <c r="L173" s="20"/>
      <c r="M173" s="20"/>
      <c r="N173" s="20"/>
      <c r="O173" s="20"/>
      <c r="P173" s="20"/>
      <c r="Q173" s="20"/>
      <c r="R173" s="20"/>
      <c r="S173" s="20"/>
      <c r="T173" s="20"/>
      <c r="U173" s="20"/>
      <c r="V173" s="20"/>
    </row>
    <row r="174" spans="1:22" ht="16.5" customHeight="1">
      <c r="A174" s="20"/>
      <c r="B174" s="20"/>
      <c r="D174" s="20"/>
      <c r="G174" s="20"/>
      <c r="H174" s="20"/>
      <c r="I174" s="20"/>
      <c r="K174" s="20"/>
      <c r="L174" s="20"/>
      <c r="M174" s="20"/>
      <c r="N174" s="20"/>
      <c r="O174" s="20"/>
      <c r="P174" s="20"/>
      <c r="Q174" s="20"/>
      <c r="R174" s="20"/>
      <c r="S174" s="20"/>
      <c r="T174" s="20"/>
      <c r="U174" s="20"/>
      <c r="V174" s="20"/>
    </row>
    <row r="175" spans="1:22" ht="16.5" customHeight="1">
      <c r="A175" s="20"/>
      <c r="B175" s="20"/>
      <c r="D175" s="20"/>
      <c r="G175" s="20"/>
      <c r="H175" s="20"/>
      <c r="I175" s="20"/>
      <c r="K175" s="20"/>
      <c r="L175" s="20"/>
      <c r="M175" s="20"/>
      <c r="N175" s="20"/>
      <c r="O175" s="20"/>
      <c r="P175" s="20"/>
      <c r="Q175" s="20"/>
      <c r="R175" s="20"/>
      <c r="S175" s="20"/>
      <c r="T175" s="20"/>
      <c r="U175" s="20"/>
      <c r="V175" s="20"/>
    </row>
    <row r="176" spans="1:22" ht="16.5" customHeight="1">
      <c r="A176" s="20"/>
      <c r="B176" s="20"/>
      <c r="D176" s="20"/>
      <c r="G176" s="20"/>
      <c r="H176" s="20"/>
      <c r="I176" s="20"/>
      <c r="K176" s="20"/>
      <c r="L176" s="20"/>
      <c r="M176" s="20"/>
      <c r="N176" s="20"/>
      <c r="O176" s="20"/>
      <c r="P176" s="20"/>
      <c r="Q176" s="20"/>
      <c r="R176" s="20"/>
      <c r="S176" s="20"/>
      <c r="T176" s="20"/>
      <c r="U176" s="20"/>
      <c r="V176" s="20"/>
    </row>
    <row r="177" spans="1:22" ht="16.5" customHeight="1">
      <c r="A177" s="20"/>
      <c r="B177" s="20"/>
      <c r="D177" s="20"/>
      <c r="G177" s="20"/>
      <c r="H177" s="20"/>
      <c r="I177" s="20"/>
      <c r="K177" s="20"/>
      <c r="L177" s="20"/>
      <c r="M177" s="20"/>
      <c r="N177" s="20"/>
      <c r="O177" s="20"/>
      <c r="P177" s="20"/>
      <c r="Q177" s="20"/>
      <c r="R177" s="20"/>
      <c r="S177" s="20"/>
      <c r="T177" s="20"/>
      <c r="U177" s="20"/>
      <c r="V177" s="20"/>
    </row>
    <row r="178" spans="1:22" ht="16.5" customHeight="1">
      <c r="A178" s="20"/>
      <c r="B178" s="20"/>
      <c r="D178" s="20"/>
      <c r="G178" s="20"/>
      <c r="H178" s="20"/>
      <c r="I178" s="20"/>
      <c r="K178" s="20"/>
      <c r="L178" s="20"/>
      <c r="M178" s="20"/>
      <c r="N178" s="20"/>
      <c r="O178" s="20"/>
      <c r="P178" s="20"/>
      <c r="Q178" s="20"/>
      <c r="R178" s="20"/>
      <c r="S178" s="20"/>
      <c r="T178" s="20"/>
      <c r="U178" s="20"/>
      <c r="V178" s="20"/>
    </row>
    <row r="179" spans="1:22" ht="16.5" customHeight="1">
      <c r="A179" s="20"/>
      <c r="B179" s="20"/>
      <c r="D179" s="20"/>
      <c r="G179" s="20"/>
      <c r="H179" s="20"/>
      <c r="I179" s="20"/>
      <c r="K179" s="20"/>
      <c r="L179" s="20"/>
      <c r="M179" s="20"/>
      <c r="N179" s="20"/>
      <c r="O179" s="20"/>
      <c r="P179" s="20"/>
      <c r="Q179" s="20"/>
      <c r="R179" s="20"/>
      <c r="S179" s="20"/>
      <c r="T179" s="20"/>
      <c r="U179" s="20"/>
      <c r="V179" s="20"/>
    </row>
    <row r="180" spans="1:22" ht="16.5" customHeight="1">
      <c r="A180" s="20"/>
      <c r="B180" s="20"/>
      <c r="D180" s="20"/>
      <c r="G180" s="20"/>
      <c r="H180" s="20"/>
      <c r="I180" s="20"/>
      <c r="K180" s="20"/>
      <c r="L180" s="20"/>
      <c r="M180" s="20"/>
      <c r="N180" s="20"/>
      <c r="O180" s="20"/>
      <c r="P180" s="20"/>
      <c r="Q180" s="20"/>
      <c r="R180" s="20"/>
      <c r="S180" s="20"/>
      <c r="T180" s="20"/>
      <c r="U180" s="20"/>
      <c r="V180" s="20"/>
    </row>
    <row r="181" spans="1:22" ht="16.5" customHeight="1">
      <c r="A181" s="20"/>
      <c r="B181" s="20"/>
      <c r="D181" s="20"/>
      <c r="G181" s="20"/>
      <c r="H181" s="20"/>
      <c r="I181" s="20"/>
      <c r="K181" s="20"/>
      <c r="L181" s="20"/>
      <c r="M181" s="20"/>
      <c r="N181" s="20"/>
      <c r="O181" s="20"/>
      <c r="P181" s="20"/>
      <c r="Q181" s="20"/>
      <c r="R181" s="20"/>
      <c r="S181" s="20"/>
      <c r="T181" s="20"/>
      <c r="U181" s="20"/>
      <c r="V181" s="20"/>
    </row>
    <row r="182" spans="1:22" ht="16.5" customHeight="1">
      <c r="A182" s="20"/>
      <c r="B182" s="20"/>
      <c r="D182" s="20"/>
      <c r="G182" s="20"/>
      <c r="H182" s="20"/>
      <c r="I182" s="20"/>
      <c r="K182" s="20"/>
      <c r="L182" s="20"/>
      <c r="M182" s="20"/>
      <c r="N182" s="20"/>
      <c r="O182" s="20"/>
      <c r="P182" s="20"/>
      <c r="Q182" s="20"/>
      <c r="R182" s="20"/>
      <c r="S182" s="20"/>
      <c r="T182" s="20"/>
      <c r="U182" s="20"/>
      <c r="V182" s="20"/>
    </row>
    <row r="183" spans="1:22" ht="16.5" customHeight="1">
      <c r="A183" s="20"/>
      <c r="B183" s="20"/>
      <c r="D183" s="20"/>
      <c r="G183" s="20"/>
      <c r="H183" s="20"/>
      <c r="I183" s="20"/>
      <c r="K183" s="20"/>
      <c r="L183" s="20"/>
      <c r="M183" s="20"/>
      <c r="N183" s="20"/>
      <c r="O183" s="20"/>
      <c r="P183" s="20"/>
      <c r="Q183" s="20"/>
      <c r="R183" s="20"/>
      <c r="S183" s="20"/>
      <c r="T183" s="20"/>
      <c r="U183" s="20"/>
      <c r="V183" s="20"/>
    </row>
    <row r="184" spans="1:22" ht="16.5" customHeight="1">
      <c r="A184" s="20"/>
      <c r="B184" s="20"/>
      <c r="D184" s="20"/>
      <c r="G184" s="20"/>
      <c r="H184" s="20"/>
      <c r="I184" s="20"/>
      <c r="K184" s="20"/>
      <c r="L184" s="20"/>
      <c r="M184" s="20"/>
      <c r="N184" s="20"/>
      <c r="O184" s="20"/>
      <c r="P184" s="20"/>
      <c r="Q184" s="20"/>
      <c r="R184" s="20"/>
      <c r="S184" s="20"/>
      <c r="T184" s="20"/>
      <c r="U184" s="20"/>
      <c r="V184" s="20"/>
    </row>
    <row r="185" spans="1:22" ht="16.5" customHeight="1">
      <c r="A185" s="20"/>
      <c r="B185" s="20"/>
      <c r="D185" s="20"/>
      <c r="G185" s="20"/>
      <c r="H185" s="20"/>
      <c r="I185" s="20"/>
      <c r="K185" s="20"/>
      <c r="L185" s="20"/>
      <c r="M185" s="20"/>
      <c r="N185" s="20"/>
      <c r="O185" s="20"/>
      <c r="P185" s="20"/>
      <c r="Q185" s="20"/>
      <c r="R185" s="20"/>
      <c r="S185" s="20"/>
      <c r="T185" s="20"/>
      <c r="U185" s="20"/>
      <c r="V185" s="20"/>
    </row>
    <row r="186" spans="1:22" ht="16.5" customHeight="1">
      <c r="A186" s="20"/>
      <c r="B186" s="20"/>
      <c r="D186" s="20"/>
      <c r="G186" s="20"/>
      <c r="H186" s="20"/>
      <c r="I186" s="20"/>
      <c r="K186" s="20"/>
      <c r="L186" s="20"/>
      <c r="M186" s="20"/>
      <c r="N186" s="20"/>
      <c r="O186" s="20"/>
      <c r="P186" s="20"/>
      <c r="Q186" s="20"/>
      <c r="R186" s="20"/>
      <c r="S186" s="20"/>
      <c r="T186" s="20"/>
      <c r="U186" s="20"/>
      <c r="V186" s="20"/>
    </row>
    <row r="187" spans="1:22" ht="16.5" customHeight="1">
      <c r="A187" s="20"/>
      <c r="B187" s="20"/>
      <c r="D187" s="20"/>
      <c r="G187" s="20"/>
      <c r="H187" s="20"/>
      <c r="I187" s="20"/>
      <c r="K187" s="20"/>
      <c r="L187" s="20"/>
      <c r="M187" s="20"/>
      <c r="N187" s="20"/>
      <c r="O187" s="20"/>
      <c r="P187" s="20"/>
      <c r="Q187" s="20"/>
      <c r="R187" s="20"/>
      <c r="S187" s="20"/>
      <c r="T187" s="20"/>
      <c r="U187" s="20"/>
      <c r="V187" s="20"/>
    </row>
    <row r="188" spans="1:22" ht="16.5" customHeight="1">
      <c r="A188" s="20"/>
      <c r="B188" s="20"/>
      <c r="D188" s="20"/>
      <c r="G188" s="20"/>
      <c r="H188" s="20"/>
      <c r="I188" s="20"/>
      <c r="K188" s="20"/>
      <c r="L188" s="20"/>
      <c r="M188" s="20"/>
      <c r="N188" s="20"/>
      <c r="O188" s="20"/>
      <c r="P188" s="20"/>
      <c r="Q188" s="20"/>
      <c r="R188" s="20"/>
      <c r="S188" s="20"/>
      <c r="T188" s="20"/>
      <c r="U188" s="20"/>
      <c r="V188" s="20"/>
    </row>
    <row r="189" spans="1:22" ht="16.5" customHeight="1">
      <c r="A189" s="20"/>
      <c r="B189" s="20"/>
      <c r="D189" s="20"/>
      <c r="G189" s="20"/>
      <c r="H189" s="20"/>
      <c r="I189" s="20"/>
      <c r="K189" s="20"/>
      <c r="L189" s="20"/>
      <c r="M189" s="20"/>
      <c r="N189" s="20"/>
      <c r="O189" s="20"/>
      <c r="P189" s="20"/>
      <c r="Q189" s="20"/>
      <c r="R189" s="20"/>
      <c r="S189" s="20"/>
      <c r="T189" s="20"/>
      <c r="U189" s="20"/>
      <c r="V189" s="20"/>
    </row>
    <row r="190" spans="1:22" ht="16.5" customHeight="1">
      <c r="A190" s="20"/>
      <c r="B190" s="20"/>
      <c r="D190" s="20"/>
      <c r="G190" s="20"/>
      <c r="H190" s="20"/>
      <c r="I190" s="20"/>
      <c r="K190" s="20"/>
      <c r="L190" s="20"/>
      <c r="M190" s="20"/>
      <c r="N190" s="20"/>
      <c r="O190" s="20"/>
      <c r="P190" s="20"/>
      <c r="Q190" s="20"/>
      <c r="R190" s="20"/>
      <c r="S190" s="20"/>
      <c r="T190" s="20"/>
      <c r="U190" s="20"/>
      <c r="V190" s="20"/>
    </row>
    <row r="191" spans="1:22" ht="16.5" customHeight="1">
      <c r="A191" s="20"/>
      <c r="B191" s="20"/>
      <c r="D191" s="20"/>
      <c r="G191" s="20"/>
      <c r="H191" s="20"/>
      <c r="I191" s="20"/>
      <c r="K191" s="20"/>
      <c r="L191" s="20"/>
      <c r="M191" s="20"/>
      <c r="N191" s="20"/>
      <c r="O191" s="20"/>
      <c r="P191" s="20"/>
      <c r="Q191" s="20"/>
      <c r="R191" s="20"/>
      <c r="S191" s="20"/>
      <c r="T191" s="20"/>
      <c r="U191" s="20"/>
      <c r="V191" s="20"/>
    </row>
    <row r="192" spans="1:22" ht="16.5" customHeight="1">
      <c r="A192" s="20"/>
      <c r="B192" s="20"/>
      <c r="D192" s="20"/>
      <c r="G192" s="20"/>
      <c r="H192" s="20"/>
      <c r="I192" s="20"/>
      <c r="K192" s="20"/>
      <c r="L192" s="20"/>
      <c r="M192" s="20"/>
      <c r="N192" s="20"/>
      <c r="O192" s="20"/>
      <c r="P192" s="20"/>
      <c r="Q192" s="20"/>
      <c r="R192" s="20"/>
      <c r="S192" s="20"/>
      <c r="T192" s="20"/>
      <c r="U192" s="20"/>
      <c r="V192" s="20"/>
    </row>
    <row r="193" spans="1:22" ht="16.5" customHeight="1">
      <c r="A193" s="20"/>
      <c r="B193" s="20"/>
      <c r="D193" s="20"/>
      <c r="G193" s="20"/>
      <c r="H193" s="20"/>
      <c r="I193" s="20"/>
      <c r="K193" s="20"/>
      <c r="L193" s="20"/>
      <c r="M193" s="20"/>
      <c r="N193" s="20"/>
      <c r="O193" s="20"/>
      <c r="P193" s="20"/>
      <c r="Q193" s="20"/>
      <c r="R193" s="20"/>
      <c r="S193" s="20"/>
      <c r="T193" s="20"/>
      <c r="U193" s="20"/>
      <c r="V193" s="20"/>
    </row>
    <row r="194" spans="1:22" ht="16.5" customHeight="1">
      <c r="A194" s="20"/>
      <c r="B194" s="20"/>
      <c r="D194" s="20"/>
      <c r="G194" s="20"/>
      <c r="H194" s="20"/>
      <c r="I194" s="20"/>
      <c r="K194" s="20"/>
      <c r="L194" s="20"/>
      <c r="M194" s="20"/>
      <c r="N194" s="20"/>
      <c r="O194" s="20"/>
      <c r="P194" s="20"/>
      <c r="Q194" s="20"/>
      <c r="R194" s="20"/>
      <c r="S194" s="20"/>
      <c r="T194" s="20"/>
      <c r="U194" s="20"/>
      <c r="V194" s="20"/>
    </row>
    <row r="195" spans="1:22" ht="16.5" customHeight="1">
      <c r="A195" s="20"/>
      <c r="B195" s="20"/>
      <c r="D195" s="20"/>
      <c r="G195" s="20"/>
      <c r="H195" s="20"/>
      <c r="I195" s="20"/>
      <c r="K195" s="20"/>
      <c r="L195" s="20"/>
      <c r="M195" s="20"/>
      <c r="N195" s="20"/>
      <c r="O195" s="20"/>
      <c r="P195" s="20"/>
      <c r="Q195" s="20"/>
      <c r="R195" s="20"/>
      <c r="S195" s="20"/>
      <c r="T195" s="20"/>
      <c r="U195" s="20"/>
      <c r="V195" s="20"/>
    </row>
    <row r="196" spans="1:22" ht="16.5" customHeight="1">
      <c r="A196" s="20"/>
      <c r="B196" s="20"/>
      <c r="D196" s="20"/>
      <c r="G196" s="20"/>
      <c r="H196" s="20"/>
      <c r="I196" s="20"/>
      <c r="K196" s="20"/>
      <c r="L196" s="20"/>
      <c r="M196" s="20"/>
      <c r="N196" s="20"/>
      <c r="O196" s="20"/>
      <c r="P196" s="20"/>
      <c r="Q196" s="20"/>
      <c r="R196" s="20"/>
      <c r="S196" s="20"/>
      <c r="T196" s="20"/>
      <c r="U196" s="20"/>
      <c r="V196" s="20"/>
    </row>
    <row r="197" spans="1:22" ht="16.5" customHeight="1">
      <c r="A197" s="20"/>
      <c r="B197" s="20"/>
      <c r="D197" s="20"/>
      <c r="G197" s="20"/>
      <c r="H197" s="20"/>
      <c r="I197" s="20"/>
      <c r="K197" s="20"/>
      <c r="L197" s="20"/>
      <c r="M197" s="20"/>
      <c r="N197" s="20"/>
      <c r="O197" s="20"/>
      <c r="P197" s="20"/>
      <c r="Q197" s="20"/>
      <c r="R197" s="20"/>
      <c r="S197" s="20"/>
      <c r="T197" s="20"/>
      <c r="U197" s="20"/>
      <c r="V197" s="20"/>
    </row>
    <row r="198" spans="1:22" ht="16.5" customHeight="1">
      <c r="A198" s="20"/>
      <c r="B198" s="20"/>
      <c r="D198" s="20"/>
      <c r="G198" s="20"/>
      <c r="H198" s="20"/>
      <c r="I198" s="20"/>
      <c r="K198" s="20"/>
      <c r="L198" s="20"/>
      <c r="M198" s="20"/>
      <c r="N198" s="20"/>
      <c r="O198" s="20"/>
      <c r="P198" s="20"/>
      <c r="Q198" s="20"/>
      <c r="R198" s="20"/>
      <c r="S198" s="20"/>
      <c r="T198" s="20"/>
      <c r="U198" s="20"/>
      <c r="V198" s="20"/>
    </row>
    <row r="199" spans="1:22" ht="16.5" customHeight="1">
      <c r="A199" s="20"/>
      <c r="B199" s="20"/>
      <c r="D199" s="20"/>
      <c r="G199" s="20"/>
      <c r="H199" s="20"/>
      <c r="I199" s="20"/>
      <c r="K199" s="20"/>
      <c r="L199" s="20"/>
      <c r="M199" s="20"/>
      <c r="N199" s="20"/>
      <c r="O199" s="20"/>
      <c r="P199" s="20"/>
      <c r="Q199" s="20"/>
      <c r="R199" s="20"/>
      <c r="S199" s="20"/>
      <c r="T199" s="20"/>
      <c r="U199" s="20"/>
      <c r="V199" s="20"/>
    </row>
    <row r="200" spans="1:22" ht="16.5" customHeight="1">
      <c r="A200" s="20"/>
      <c r="B200" s="20"/>
      <c r="D200" s="20"/>
      <c r="G200" s="20"/>
      <c r="H200" s="20"/>
      <c r="I200" s="20"/>
      <c r="K200" s="20"/>
      <c r="L200" s="20"/>
      <c r="M200" s="20"/>
      <c r="N200" s="20"/>
      <c r="O200" s="20"/>
      <c r="P200" s="20"/>
      <c r="Q200" s="20"/>
      <c r="R200" s="20"/>
      <c r="S200" s="20"/>
      <c r="T200" s="20"/>
      <c r="U200" s="20"/>
      <c r="V200" s="20"/>
    </row>
    <row r="201" spans="1:22" ht="16.5" customHeight="1">
      <c r="A201" s="20"/>
      <c r="B201" s="20"/>
      <c r="D201" s="20"/>
      <c r="G201" s="20"/>
      <c r="H201" s="20"/>
      <c r="I201" s="20"/>
      <c r="K201" s="20"/>
      <c r="L201" s="20"/>
      <c r="M201" s="20"/>
      <c r="N201" s="20"/>
      <c r="O201" s="20"/>
      <c r="P201" s="20"/>
      <c r="Q201" s="20"/>
      <c r="R201" s="20"/>
      <c r="S201" s="20"/>
      <c r="T201" s="20"/>
      <c r="U201" s="20"/>
      <c r="V201" s="20"/>
    </row>
    <row r="202" spans="1:22" ht="16.5" customHeight="1">
      <c r="A202" s="20"/>
      <c r="B202" s="20"/>
      <c r="D202" s="20"/>
      <c r="G202" s="20"/>
      <c r="H202" s="20"/>
      <c r="I202" s="20"/>
      <c r="K202" s="20"/>
      <c r="L202" s="20"/>
      <c r="M202" s="20"/>
      <c r="N202" s="20"/>
      <c r="O202" s="20"/>
      <c r="P202" s="20"/>
      <c r="Q202" s="20"/>
      <c r="R202" s="20"/>
      <c r="S202" s="20"/>
      <c r="T202" s="20"/>
      <c r="U202" s="20"/>
      <c r="V202" s="20"/>
    </row>
    <row r="203" spans="1:22" ht="16.5" customHeight="1">
      <c r="A203" s="20"/>
      <c r="B203" s="20"/>
      <c r="D203" s="20"/>
      <c r="G203" s="20"/>
      <c r="H203" s="20"/>
      <c r="I203" s="20"/>
      <c r="K203" s="20"/>
      <c r="L203" s="20"/>
      <c r="M203" s="20"/>
      <c r="N203" s="20"/>
      <c r="O203" s="20"/>
      <c r="P203" s="20"/>
      <c r="Q203" s="20"/>
      <c r="R203" s="20"/>
      <c r="S203" s="20"/>
      <c r="T203" s="20"/>
      <c r="U203" s="20"/>
      <c r="V203" s="20"/>
    </row>
    <row r="204" spans="1:22" ht="16.5" customHeight="1">
      <c r="A204" s="20"/>
      <c r="B204" s="20"/>
      <c r="D204" s="20"/>
      <c r="G204" s="20"/>
      <c r="H204" s="20"/>
      <c r="I204" s="20"/>
      <c r="K204" s="20"/>
      <c r="L204" s="20"/>
      <c r="M204" s="20"/>
      <c r="N204" s="20"/>
      <c r="O204" s="20"/>
      <c r="P204" s="20"/>
      <c r="Q204" s="20"/>
      <c r="R204" s="20"/>
      <c r="S204" s="20"/>
      <c r="T204" s="20"/>
      <c r="U204" s="20"/>
      <c r="V204" s="20"/>
    </row>
    <row r="205" spans="1:22" ht="16.5" customHeight="1">
      <c r="A205" s="20"/>
      <c r="B205" s="20"/>
      <c r="D205" s="20"/>
      <c r="G205" s="20"/>
      <c r="H205" s="20"/>
      <c r="I205" s="20"/>
      <c r="K205" s="20"/>
      <c r="L205" s="20"/>
      <c r="M205" s="20"/>
      <c r="N205" s="20"/>
      <c r="O205" s="20"/>
      <c r="P205" s="20"/>
      <c r="Q205" s="20"/>
      <c r="R205" s="20"/>
      <c r="S205" s="20"/>
      <c r="T205" s="20"/>
      <c r="U205" s="20"/>
      <c r="V205" s="20"/>
    </row>
    <row r="206" spans="1:22" ht="16.5" customHeight="1">
      <c r="A206" s="20"/>
      <c r="B206" s="20"/>
      <c r="D206" s="20"/>
      <c r="G206" s="20"/>
      <c r="H206" s="20"/>
      <c r="I206" s="20"/>
      <c r="K206" s="20"/>
      <c r="L206" s="20"/>
      <c r="M206" s="20"/>
      <c r="N206" s="20"/>
      <c r="O206" s="20"/>
      <c r="P206" s="20"/>
      <c r="Q206" s="20"/>
      <c r="R206" s="20"/>
      <c r="S206" s="20"/>
      <c r="T206" s="20"/>
      <c r="U206" s="20"/>
      <c r="V206" s="20"/>
    </row>
    <row r="207" spans="1:22" ht="16.5" customHeight="1">
      <c r="A207" s="20"/>
      <c r="B207" s="20"/>
      <c r="D207" s="20"/>
      <c r="G207" s="20"/>
      <c r="H207" s="20"/>
      <c r="I207" s="20"/>
      <c r="K207" s="20"/>
      <c r="L207" s="20"/>
      <c r="M207" s="20"/>
      <c r="N207" s="20"/>
      <c r="O207" s="20"/>
      <c r="P207" s="20"/>
      <c r="Q207" s="20"/>
      <c r="R207" s="20"/>
      <c r="S207" s="20"/>
      <c r="T207" s="20"/>
      <c r="U207" s="20"/>
      <c r="V207" s="20"/>
    </row>
    <row r="208" spans="1:22" ht="16.5" customHeight="1">
      <c r="A208" s="20"/>
      <c r="B208" s="20"/>
      <c r="D208" s="20"/>
      <c r="G208" s="20"/>
      <c r="H208" s="20"/>
      <c r="I208" s="20"/>
      <c r="K208" s="20"/>
      <c r="L208" s="20"/>
      <c r="M208" s="20"/>
      <c r="N208" s="20"/>
      <c r="O208" s="20"/>
      <c r="P208" s="20"/>
      <c r="Q208" s="20"/>
      <c r="R208" s="20"/>
      <c r="S208" s="20"/>
      <c r="T208" s="20"/>
      <c r="U208" s="20"/>
      <c r="V208" s="20"/>
    </row>
    <row r="209" spans="1:22" ht="16.5" customHeight="1">
      <c r="A209" s="20"/>
      <c r="B209" s="20"/>
      <c r="D209" s="20"/>
      <c r="G209" s="20"/>
      <c r="H209" s="20"/>
      <c r="I209" s="20"/>
      <c r="K209" s="20"/>
      <c r="L209" s="20"/>
      <c r="M209" s="20"/>
      <c r="N209" s="20"/>
      <c r="O209" s="20"/>
      <c r="P209" s="20"/>
      <c r="Q209" s="20"/>
      <c r="R209" s="20"/>
      <c r="S209" s="20"/>
      <c r="T209" s="20"/>
      <c r="U209" s="20"/>
      <c r="V209" s="20"/>
    </row>
    <row r="210" spans="1:22" ht="16.5" customHeight="1">
      <c r="A210" s="20"/>
      <c r="B210" s="20"/>
      <c r="D210" s="20"/>
      <c r="G210" s="20"/>
      <c r="H210" s="20"/>
      <c r="I210" s="20"/>
      <c r="K210" s="20"/>
      <c r="L210" s="20"/>
      <c r="M210" s="20"/>
      <c r="N210" s="20"/>
      <c r="O210" s="20"/>
      <c r="P210" s="20"/>
      <c r="Q210" s="20"/>
      <c r="R210" s="20"/>
      <c r="S210" s="20"/>
      <c r="T210" s="20"/>
      <c r="U210" s="20"/>
      <c r="V210" s="20"/>
    </row>
    <row r="211" spans="1:22" ht="16.5" customHeight="1">
      <c r="A211" s="20"/>
      <c r="B211" s="20"/>
      <c r="D211" s="20"/>
      <c r="G211" s="20"/>
      <c r="H211" s="20"/>
      <c r="I211" s="20"/>
      <c r="K211" s="20"/>
      <c r="L211" s="20"/>
      <c r="M211" s="20"/>
      <c r="N211" s="20"/>
      <c r="O211" s="20"/>
      <c r="P211" s="20"/>
      <c r="Q211" s="20"/>
      <c r="R211" s="20"/>
      <c r="S211" s="20"/>
      <c r="T211" s="20"/>
      <c r="U211" s="20"/>
      <c r="V211" s="20"/>
    </row>
    <row r="212" spans="1:22" ht="16.5" customHeight="1">
      <c r="A212" s="20"/>
      <c r="B212" s="20"/>
      <c r="D212" s="20"/>
      <c r="G212" s="20"/>
      <c r="H212" s="20"/>
      <c r="I212" s="20"/>
      <c r="K212" s="20"/>
      <c r="L212" s="20"/>
      <c r="M212" s="20"/>
      <c r="N212" s="20"/>
      <c r="O212" s="20"/>
      <c r="P212" s="20"/>
      <c r="Q212" s="20"/>
      <c r="R212" s="20"/>
      <c r="S212" s="20"/>
      <c r="T212" s="20"/>
      <c r="U212" s="20"/>
      <c r="V212" s="20"/>
    </row>
    <row r="213" spans="1:22" ht="16.5" customHeight="1">
      <c r="A213" s="20"/>
      <c r="B213" s="20"/>
      <c r="D213" s="20"/>
      <c r="G213" s="20"/>
      <c r="H213" s="20"/>
      <c r="I213" s="20"/>
      <c r="K213" s="20"/>
      <c r="L213" s="20"/>
      <c r="M213" s="20"/>
      <c r="N213" s="20"/>
      <c r="O213" s="20"/>
      <c r="P213" s="20"/>
      <c r="Q213" s="20"/>
      <c r="R213" s="20"/>
      <c r="S213" s="20"/>
      <c r="T213" s="20"/>
      <c r="U213" s="20"/>
      <c r="V213" s="20"/>
    </row>
    <row r="214" spans="1:22" ht="16.5" customHeight="1">
      <c r="A214" s="20"/>
      <c r="B214" s="20"/>
      <c r="D214" s="20"/>
      <c r="G214" s="20"/>
      <c r="H214" s="20"/>
      <c r="I214" s="20"/>
      <c r="K214" s="20"/>
      <c r="L214" s="20"/>
      <c r="M214" s="20"/>
      <c r="N214" s="20"/>
      <c r="O214" s="20"/>
      <c r="P214" s="20"/>
      <c r="Q214" s="20"/>
      <c r="R214" s="20"/>
      <c r="S214" s="20"/>
      <c r="T214" s="20"/>
      <c r="U214" s="20"/>
      <c r="V214" s="20"/>
    </row>
    <row r="215" spans="1:22" ht="16.5" customHeight="1">
      <c r="A215" s="20"/>
      <c r="B215" s="20"/>
      <c r="D215" s="20"/>
      <c r="G215" s="20"/>
      <c r="H215" s="20"/>
      <c r="I215" s="20"/>
      <c r="K215" s="20"/>
      <c r="L215" s="20"/>
      <c r="M215" s="20"/>
      <c r="N215" s="20"/>
      <c r="O215" s="20"/>
      <c r="P215" s="20"/>
      <c r="Q215" s="20"/>
      <c r="R215" s="20"/>
      <c r="S215" s="20"/>
      <c r="T215" s="20"/>
      <c r="U215" s="20"/>
      <c r="V215" s="20"/>
    </row>
    <row r="216" spans="1:22" ht="16.5" customHeight="1">
      <c r="A216" s="20"/>
      <c r="B216" s="20"/>
      <c r="D216" s="20"/>
      <c r="G216" s="20"/>
      <c r="H216" s="20"/>
      <c r="I216" s="20"/>
      <c r="K216" s="20"/>
      <c r="L216" s="20"/>
      <c r="M216" s="20"/>
      <c r="N216" s="20"/>
      <c r="O216" s="20"/>
      <c r="P216" s="20"/>
      <c r="Q216" s="20"/>
      <c r="R216" s="20"/>
      <c r="S216" s="20"/>
      <c r="T216" s="20"/>
      <c r="U216" s="20"/>
      <c r="V216" s="20"/>
    </row>
    <row r="217" spans="1:22" ht="16.5" customHeight="1">
      <c r="A217" s="20"/>
      <c r="B217" s="20"/>
      <c r="D217" s="20"/>
      <c r="G217" s="20"/>
      <c r="H217" s="20"/>
      <c r="I217" s="20"/>
      <c r="K217" s="20"/>
      <c r="L217" s="20"/>
      <c r="M217" s="20"/>
      <c r="N217" s="20"/>
      <c r="O217" s="20"/>
      <c r="P217" s="20"/>
      <c r="Q217" s="20"/>
      <c r="R217" s="20"/>
      <c r="S217" s="20"/>
      <c r="T217" s="20"/>
      <c r="U217" s="20"/>
      <c r="V217" s="20"/>
    </row>
    <row r="218" spans="1:22" ht="16.5" customHeight="1">
      <c r="A218" s="20"/>
      <c r="B218" s="20"/>
      <c r="D218" s="20"/>
      <c r="G218" s="20"/>
      <c r="H218" s="20"/>
      <c r="I218" s="20"/>
      <c r="K218" s="20"/>
      <c r="L218" s="20"/>
      <c r="M218" s="20"/>
      <c r="N218" s="20"/>
      <c r="O218" s="20"/>
      <c r="P218" s="20"/>
      <c r="Q218" s="20"/>
      <c r="R218" s="20"/>
      <c r="S218" s="20"/>
      <c r="T218" s="20"/>
      <c r="U218" s="20"/>
      <c r="V218" s="20"/>
    </row>
    <row r="219" spans="1:22" ht="16.5" customHeight="1">
      <c r="A219" s="20"/>
      <c r="B219" s="20"/>
      <c r="D219" s="20"/>
      <c r="G219" s="20"/>
      <c r="H219" s="20"/>
      <c r="I219" s="20"/>
      <c r="K219" s="20"/>
      <c r="L219" s="20"/>
      <c r="M219" s="20"/>
      <c r="N219" s="20"/>
      <c r="O219" s="20"/>
      <c r="P219" s="20"/>
      <c r="Q219" s="20"/>
      <c r="R219" s="20"/>
      <c r="S219" s="20"/>
      <c r="T219" s="20"/>
      <c r="U219" s="20"/>
      <c r="V219" s="20"/>
    </row>
    <row r="220" spans="1:22" ht="16.5" customHeight="1">
      <c r="A220" s="20"/>
      <c r="B220" s="20"/>
      <c r="D220" s="20"/>
      <c r="G220" s="20"/>
      <c r="H220" s="20"/>
      <c r="I220" s="20"/>
      <c r="K220" s="20"/>
      <c r="L220" s="20"/>
      <c r="M220" s="20"/>
      <c r="N220" s="20"/>
      <c r="O220" s="20"/>
      <c r="P220" s="20"/>
      <c r="Q220" s="20"/>
      <c r="R220" s="20"/>
      <c r="S220" s="20"/>
      <c r="T220" s="20"/>
      <c r="U220" s="20"/>
      <c r="V220" s="20"/>
    </row>
    <row r="221" spans="1:22" ht="16.5" customHeight="1">
      <c r="A221" s="20"/>
      <c r="B221" s="20"/>
      <c r="D221" s="20"/>
      <c r="G221" s="20"/>
      <c r="H221" s="20"/>
      <c r="I221" s="20"/>
      <c r="K221" s="20"/>
      <c r="L221" s="20"/>
      <c r="M221" s="20"/>
      <c r="N221" s="20"/>
      <c r="O221" s="20"/>
      <c r="P221" s="20"/>
      <c r="Q221" s="20"/>
      <c r="R221" s="20"/>
      <c r="S221" s="20"/>
      <c r="T221" s="20"/>
      <c r="U221" s="20"/>
      <c r="V221" s="20"/>
    </row>
    <row r="222" spans="1:22" ht="16.5" customHeight="1">
      <c r="A222" s="20"/>
      <c r="B222" s="20"/>
      <c r="D222" s="20"/>
      <c r="G222" s="20"/>
      <c r="H222" s="20"/>
      <c r="I222" s="20"/>
      <c r="K222" s="20"/>
      <c r="L222" s="20"/>
      <c r="M222" s="20"/>
      <c r="N222" s="20"/>
      <c r="O222" s="20"/>
      <c r="P222" s="20"/>
      <c r="Q222" s="20"/>
      <c r="R222" s="20"/>
      <c r="S222" s="20"/>
      <c r="T222" s="20"/>
      <c r="U222" s="20"/>
      <c r="V222" s="20"/>
    </row>
    <row r="223" spans="1:22" ht="16.5" customHeight="1">
      <c r="A223" s="20"/>
      <c r="B223" s="20"/>
      <c r="D223" s="20"/>
      <c r="G223" s="20"/>
      <c r="H223" s="20"/>
      <c r="I223" s="20"/>
      <c r="K223" s="20"/>
      <c r="L223" s="20"/>
      <c r="M223" s="20"/>
      <c r="N223" s="20"/>
      <c r="O223" s="20"/>
      <c r="P223" s="20"/>
      <c r="Q223" s="20"/>
      <c r="R223" s="20"/>
      <c r="S223" s="20"/>
      <c r="T223" s="20"/>
      <c r="U223" s="20"/>
      <c r="V223" s="20"/>
    </row>
    <row r="224" spans="1:22" ht="16.5" customHeight="1">
      <c r="A224" s="20"/>
      <c r="B224" s="20"/>
      <c r="D224" s="20"/>
      <c r="G224" s="20"/>
      <c r="H224" s="20"/>
      <c r="I224" s="20"/>
      <c r="K224" s="20"/>
      <c r="L224" s="20"/>
      <c r="M224" s="20"/>
      <c r="N224" s="20"/>
      <c r="O224" s="20"/>
      <c r="P224" s="20"/>
      <c r="Q224" s="20"/>
      <c r="R224" s="20"/>
      <c r="S224" s="20"/>
      <c r="T224" s="20"/>
      <c r="U224" s="20"/>
      <c r="V224" s="20"/>
    </row>
    <row r="225" spans="1:22" ht="16.5" customHeight="1">
      <c r="A225" s="20"/>
      <c r="B225" s="20"/>
      <c r="D225" s="20"/>
      <c r="G225" s="20"/>
      <c r="H225" s="20"/>
      <c r="I225" s="20"/>
      <c r="K225" s="20"/>
      <c r="L225" s="20"/>
      <c r="M225" s="20"/>
      <c r="N225" s="20"/>
      <c r="O225" s="20"/>
      <c r="P225" s="20"/>
      <c r="Q225" s="20"/>
      <c r="R225" s="20"/>
      <c r="S225" s="20"/>
      <c r="T225" s="20"/>
      <c r="U225" s="20"/>
      <c r="V225" s="20"/>
    </row>
    <row r="226" spans="1:22" ht="16.5" customHeight="1">
      <c r="A226" s="20"/>
      <c r="B226" s="20"/>
      <c r="D226" s="20"/>
      <c r="G226" s="20"/>
      <c r="H226" s="20"/>
      <c r="I226" s="20"/>
      <c r="K226" s="20"/>
      <c r="L226" s="20"/>
      <c r="M226" s="20"/>
      <c r="N226" s="20"/>
      <c r="O226" s="20"/>
      <c r="P226" s="20"/>
      <c r="Q226" s="20"/>
      <c r="R226" s="20"/>
      <c r="S226" s="20"/>
      <c r="T226" s="20"/>
      <c r="U226" s="20"/>
      <c r="V226" s="20"/>
    </row>
    <row r="227" spans="1:22" ht="16.5" customHeight="1">
      <c r="A227" s="20"/>
      <c r="B227" s="20"/>
      <c r="D227" s="20"/>
      <c r="G227" s="20"/>
      <c r="H227" s="20"/>
      <c r="I227" s="20"/>
      <c r="K227" s="20"/>
      <c r="L227" s="20"/>
      <c r="M227" s="20"/>
      <c r="N227" s="20"/>
      <c r="O227" s="20"/>
      <c r="P227" s="20"/>
      <c r="Q227" s="20"/>
      <c r="R227" s="20"/>
      <c r="S227" s="20"/>
      <c r="T227" s="20"/>
      <c r="U227" s="20"/>
      <c r="V227" s="20"/>
    </row>
    <row r="228" spans="1:22" ht="16.5" customHeight="1">
      <c r="A228" s="20"/>
      <c r="B228" s="20"/>
      <c r="D228" s="20"/>
      <c r="G228" s="20"/>
      <c r="H228" s="20"/>
      <c r="I228" s="20"/>
      <c r="K228" s="20"/>
      <c r="L228" s="20"/>
      <c r="M228" s="20"/>
      <c r="N228" s="20"/>
      <c r="O228" s="20"/>
      <c r="P228" s="20"/>
      <c r="Q228" s="20"/>
      <c r="R228" s="20"/>
      <c r="S228" s="20"/>
      <c r="T228" s="20"/>
      <c r="U228" s="20"/>
      <c r="V228" s="20"/>
    </row>
    <row r="229" spans="1:22" ht="16.5" customHeight="1">
      <c r="A229" s="20"/>
      <c r="B229" s="20"/>
      <c r="D229" s="20"/>
      <c r="G229" s="20"/>
      <c r="H229" s="20"/>
      <c r="I229" s="20"/>
      <c r="K229" s="20"/>
      <c r="L229" s="20"/>
      <c r="M229" s="20"/>
      <c r="N229" s="20"/>
      <c r="O229" s="20"/>
      <c r="P229" s="20"/>
      <c r="Q229" s="20"/>
      <c r="R229" s="20"/>
      <c r="S229" s="20"/>
      <c r="T229" s="20"/>
      <c r="U229" s="20"/>
      <c r="V229" s="20"/>
    </row>
    <row r="230" spans="1:22" ht="16.5" customHeight="1">
      <c r="A230" s="20"/>
      <c r="B230" s="20"/>
      <c r="D230" s="20"/>
      <c r="G230" s="20"/>
      <c r="H230" s="20"/>
      <c r="I230" s="20"/>
      <c r="K230" s="20"/>
      <c r="L230" s="20"/>
      <c r="M230" s="20"/>
      <c r="N230" s="20"/>
      <c r="O230" s="20"/>
      <c r="P230" s="20"/>
      <c r="Q230" s="20"/>
      <c r="R230" s="20"/>
      <c r="S230" s="20"/>
      <c r="T230" s="20"/>
      <c r="U230" s="20"/>
      <c r="V230" s="20"/>
    </row>
    <row r="231" spans="1:22" ht="16.5" customHeight="1">
      <c r="A231" s="20"/>
      <c r="B231" s="20"/>
      <c r="D231" s="20"/>
      <c r="G231" s="20"/>
      <c r="H231" s="20"/>
      <c r="I231" s="20"/>
      <c r="K231" s="20"/>
      <c r="L231" s="20"/>
      <c r="M231" s="20"/>
      <c r="N231" s="20"/>
      <c r="O231" s="20"/>
      <c r="P231" s="20"/>
      <c r="Q231" s="20"/>
      <c r="R231" s="20"/>
      <c r="S231" s="20"/>
      <c r="T231" s="20"/>
      <c r="U231" s="20"/>
      <c r="V231" s="20"/>
    </row>
    <row r="232" spans="1:22" ht="16.5" customHeight="1">
      <c r="A232" s="20"/>
      <c r="B232" s="20"/>
      <c r="D232" s="20"/>
      <c r="G232" s="20"/>
      <c r="H232" s="20"/>
      <c r="I232" s="20"/>
      <c r="K232" s="20"/>
      <c r="L232" s="20"/>
      <c r="M232" s="20"/>
      <c r="N232" s="20"/>
      <c r="O232" s="20"/>
      <c r="P232" s="20"/>
      <c r="Q232" s="20"/>
      <c r="R232" s="20"/>
      <c r="S232" s="20"/>
      <c r="T232" s="20"/>
      <c r="U232" s="20"/>
      <c r="V232" s="20"/>
    </row>
    <row r="233" spans="1:22" ht="16.5" customHeight="1">
      <c r="A233" s="20"/>
      <c r="B233" s="20"/>
      <c r="D233" s="20"/>
      <c r="G233" s="20"/>
      <c r="H233" s="20"/>
      <c r="I233" s="20"/>
      <c r="K233" s="20"/>
      <c r="L233" s="20"/>
      <c r="M233" s="20"/>
      <c r="N233" s="20"/>
      <c r="O233" s="20"/>
      <c r="P233" s="20"/>
      <c r="Q233" s="20"/>
      <c r="R233" s="20"/>
      <c r="S233" s="20"/>
      <c r="T233" s="20"/>
      <c r="U233" s="20"/>
      <c r="V233" s="20"/>
    </row>
    <row r="234" spans="1:22" ht="16.5" customHeight="1">
      <c r="A234" s="20"/>
      <c r="B234" s="20"/>
      <c r="D234" s="20"/>
      <c r="G234" s="20"/>
      <c r="H234" s="20"/>
      <c r="I234" s="20"/>
      <c r="K234" s="20"/>
      <c r="L234" s="20"/>
      <c r="M234" s="20"/>
      <c r="N234" s="20"/>
      <c r="O234" s="20"/>
      <c r="P234" s="20"/>
      <c r="Q234" s="20"/>
      <c r="R234" s="20"/>
      <c r="S234" s="20"/>
      <c r="T234" s="20"/>
      <c r="U234" s="20"/>
      <c r="V234" s="20"/>
    </row>
    <row r="235" spans="1:22" ht="16.5" customHeight="1">
      <c r="A235" s="20"/>
      <c r="B235" s="20"/>
      <c r="D235" s="20"/>
      <c r="G235" s="20"/>
      <c r="H235" s="20"/>
      <c r="I235" s="20"/>
      <c r="K235" s="20"/>
      <c r="L235" s="20"/>
      <c r="M235" s="20"/>
      <c r="N235" s="20"/>
      <c r="O235" s="20"/>
      <c r="P235" s="20"/>
      <c r="Q235" s="20"/>
      <c r="R235" s="20"/>
      <c r="S235" s="20"/>
      <c r="T235" s="20"/>
      <c r="U235" s="20"/>
      <c r="V235" s="20"/>
    </row>
    <row r="236" spans="1:22" ht="16.5" customHeight="1">
      <c r="A236" s="20"/>
      <c r="B236" s="20"/>
      <c r="D236" s="20"/>
      <c r="G236" s="20"/>
      <c r="H236" s="20"/>
      <c r="I236" s="20"/>
      <c r="K236" s="20"/>
      <c r="L236" s="20"/>
      <c r="M236" s="20"/>
      <c r="N236" s="20"/>
      <c r="O236" s="20"/>
      <c r="P236" s="20"/>
      <c r="Q236" s="20"/>
      <c r="R236" s="20"/>
      <c r="S236" s="20"/>
      <c r="T236" s="20"/>
      <c r="U236" s="20"/>
      <c r="V236" s="20"/>
    </row>
    <row r="237" spans="1:22" ht="16.5" customHeight="1">
      <c r="A237" s="20"/>
      <c r="B237" s="20"/>
      <c r="D237" s="20"/>
      <c r="G237" s="20"/>
      <c r="H237" s="20"/>
      <c r="I237" s="20"/>
      <c r="K237" s="20"/>
      <c r="L237" s="20"/>
      <c r="M237" s="20"/>
      <c r="N237" s="20"/>
      <c r="O237" s="20"/>
      <c r="P237" s="20"/>
      <c r="Q237" s="20"/>
      <c r="R237" s="20"/>
      <c r="S237" s="20"/>
      <c r="T237" s="20"/>
      <c r="U237" s="20"/>
      <c r="V237" s="20"/>
    </row>
    <row r="238" spans="1:22" ht="16.5" customHeight="1">
      <c r="A238" s="20"/>
      <c r="B238" s="20"/>
      <c r="D238" s="20"/>
      <c r="G238" s="20"/>
      <c r="H238" s="20"/>
      <c r="I238" s="20"/>
      <c r="K238" s="20"/>
      <c r="L238" s="20"/>
      <c r="M238" s="20"/>
      <c r="N238" s="20"/>
      <c r="O238" s="20"/>
      <c r="P238" s="20"/>
      <c r="Q238" s="20"/>
      <c r="R238" s="20"/>
      <c r="S238" s="20"/>
      <c r="T238" s="20"/>
      <c r="U238" s="20"/>
      <c r="V238" s="20"/>
    </row>
    <row r="239" spans="1:22" ht="16.5" customHeight="1">
      <c r="A239" s="20"/>
      <c r="B239" s="20"/>
      <c r="D239" s="20"/>
      <c r="G239" s="20"/>
      <c r="H239" s="20"/>
      <c r="I239" s="20"/>
      <c r="K239" s="20"/>
      <c r="L239" s="20"/>
      <c r="M239" s="20"/>
      <c r="N239" s="20"/>
      <c r="O239" s="20"/>
      <c r="P239" s="20"/>
      <c r="Q239" s="20"/>
      <c r="R239" s="20"/>
      <c r="S239" s="20"/>
      <c r="T239" s="20"/>
      <c r="U239" s="20"/>
      <c r="V239" s="20"/>
    </row>
    <row r="240" spans="1:22" ht="16.5" customHeight="1">
      <c r="A240" s="20"/>
      <c r="B240" s="20"/>
      <c r="D240" s="20"/>
      <c r="G240" s="20"/>
      <c r="H240" s="20"/>
      <c r="I240" s="20"/>
      <c r="K240" s="20"/>
      <c r="L240" s="20"/>
      <c r="M240" s="20"/>
      <c r="N240" s="20"/>
      <c r="O240" s="20"/>
      <c r="P240" s="20"/>
      <c r="Q240" s="20"/>
      <c r="R240" s="20"/>
      <c r="S240" s="20"/>
      <c r="T240" s="20"/>
      <c r="U240" s="20"/>
      <c r="V240" s="20"/>
    </row>
    <row r="241" spans="1:22" ht="16.5" customHeight="1">
      <c r="A241" s="20"/>
      <c r="B241" s="20"/>
      <c r="D241" s="20"/>
      <c r="G241" s="20"/>
      <c r="H241" s="20"/>
      <c r="I241" s="20"/>
      <c r="K241" s="20"/>
      <c r="L241" s="20"/>
      <c r="M241" s="20"/>
      <c r="N241" s="20"/>
      <c r="O241" s="20"/>
      <c r="P241" s="20"/>
      <c r="Q241" s="20"/>
      <c r="R241" s="20"/>
      <c r="S241" s="20"/>
      <c r="T241" s="20"/>
      <c r="U241" s="20"/>
      <c r="V241" s="20"/>
    </row>
    <row r="242" spans="1:22" ht="16.5" customHeight="1">
      <c r="A242" s="20"/>
      <c r="B242" s="20"/>
      <c r="D242" s="20"/>
      <c r="G242" s="20"/>
      <c r="H242" s="20"/>
      <c r="I242" s="20"/>
      <c r="K242" s="20"/>
      <c r="L242" s="20"/>
      <c r="M242" s="20"/>
      <c r="N242" s="20"/>
      <c r="O242" s="20"/>
      <c r="P242" s="20"/>
      <c r="Q242" s="20"/>
      <c r="R242" s="20"/>
      <c r="S242" s="20"/>
      <c r="T242" s="20"/>
      <c r="U242" s="20"/>
      <c r="V242" s="20"/>
    </row>
    <row r="243" spans="1:22" ht="16.5" customHeight="1">
      <c r="A243" s="20"/>
      <c r="B243" s="20"/>
      <c r="D243" s="20"/>
      <c r="G243" s="20"/>
      <c r="H243" s="20"/>
      <c r="I243" s="20"/>
      <c r="K243" s="20"/>
      <c r="L243" s="20"/>
      <c r="M243" s="20"/>
      <c r="N243" s="20"/>
      <c r="O243" s="20"/>
      <c r="P243" s="20"/>
      <c r="Q243" s="20"/>
      <c r="R243" s="20"/>
      <c r="S243" s="20"/>
      <c r="T243" s="20"/>
      <c r="U243" s="20"/>
      <c r="V243" s="20"/>
    </row>
    <row r="244" spans="1:22" ht="16.5" customHeight="1">
      <c r="A244" s="20"/>
      <c r="B244" s="20"/>
      <c r="D244" s="20"/>
      <c r="G244" s="20"/>
      <c r="H244" s="20"/>
      <c r="I244" s="20"/>
      <c r="K244" s="20"/>
      <c r="L244" s="20"/>
      <c r="M244" s="20"/>
      <c r="N244" s="20"/>
      <c r="O244" s="20"/>
      <c r="P244" s="20"/>
      <c r="Q244" s="20"/>
      <c r="R244" s="20"/>
      <c r="S244" s="20"/>
      <c r="T244" s="20"/>
      <c r="U244" s="20"/>
      <c r="V244" s="20"/>
    </row>
    <row r="245" spans="1:22" ht="16.5" customHeight="1">
      <c r="A245" s="20"/>
      <c r="B245" s="20"/>
      <c r="D245" s="20"/>
      <c r="G245" s="20"/>
      <c r="H245" s="20"/>
      <c r="I245" s="20"/>
      <c r="K245" s="20"/>
      <c r="L245" s="20"/>
      <c r="M245" s="20"/>
      <c r="N245" s="20"/>
      <c r="O245" s="20"/>
      <c r="P245" s="20"/>
      <c r="Q245" s="20"/>
      <c r="R245" s="20"/>
      <c r="S245" s="20"/>
      <c r="T245" s="20"/>
      <c r="U245" s="20"/>
      <c r="V245" s="20"/>
    </row>
    <row r="246" spans="1:22" ht="16.5" customHeight="1">
      <c r="A246" s="20"/>
      <c r="B246" s="20"/>
      <c r="D246" s="20"/>
      <c r="G246" s="20"/>
      <c r="H246" s="20"/>
      <c r="I246" s="20"/>
      <c r="K246" s="20"/>
      <c r="L246" s="20"/>
      <c r="M246" s="20"/>
      <c r="N246" s="20"/>
      <c r="O246" s="20"/>
      <c r="P246" s="20"/>
      <c r="Q246" s="20"/>
      <c r="R246" s="20"/>
      <c r="S246" s="20"/>
      <c r="T246" s="20"/>
      <c r="U246" s="20"/>
      <c r="V246" s="20"/>
    </row>
    <row r="247" spans="1:22" ht="16.5" customHeight="1">
      <c r="A247" s="20"/>
      <c r="B247" s="20"/>
      <c r="D247" s="20"/>
      <c r="G247" s="20"/>
      <c r="H247" s="20"/>
      <c r="I247" s="20"/>
      <c r="K247" s="20"/>
      <c r="L247" s="20"/>
      <c r="M247" s="20"/>
      <c r="N247" s="20"/>
      <c r="O247" s="20"/>
      <c r="P247" s="20"/>
      <c r="Q247" s="20"/>
      <c r="R247" s="20"/>
      <c r="S247" s="20"/>
      <c r="T247" s="20"/>
      <c r="U247" s="20"/>
      <c r="V247" s="20"/>
    </row>
    <row r="248" spans="1:22" ht="16.5" customHeight="1">
      <c r="A248" s="20"/>
      <c r="B248" s="20"/>
      <c r="D248" s="20"/>
      <c r="G248" s="20"/>
      <c r="H248" s="20"/>
      <c r="I248" s="20"/>
      <c r="K248" s="20"/>
      <c r="L248" s="20"/>
      <c r="M248" s="20"/>
      <c r="N248" s="20"/>
      <c r="O248" s="20"/>
      <c r="P248" s="20"/>
      <c r="Q248" s="20"/>
      <c r="R248" s="20"/>
      <c r="S248" s="20"/>
      <c r="T248" s="20"/>
      <c r="U248" s="20"/>
      <c r="V248" s="20"/>
    </row>
    <row r="249" spans="1:22" ht="16.5" customHeight="1">
      <c r="A249" s="20"/>
      <c r="B249" s="20"/>
      <c r="D249" s="20"/>
      <c r="G249" s="20"/>
      <c r="H249" s="20"/>
      <c r="I249" s="20"/>
      <c r="K249" s="20"/>
      <c r="L249" s="20"/>
      <c r="M249" s="20"/>
      <c r="N249" s="20"/>
      <c r="O249" s="20"/>
      <c r="P249" s="20"/>
      <c r="Q249" s="20"/>
      <c r="R249" s="20"/>
      <c r="S249" s="20"/>
      <c r="T249" s="20"/>
      <c r="U249" s="20"/>
      <c r="V249" s="20"/>
    </row>
    <row r="250" spans="1:22" ht="16.5" customHeight="1">
      <c r="A250" s="20"/>
      <c r="B250" s="20"/>
      <c r="D250" s="20"/>
      <c r="G250" s="20"/>
      <c r="H250" s="20"/>
      <c r="I250" s="20"/>
      <c r="K250" s="20"/>
      <c r="L250" s="20"/>
      <c r="M250" s="20"/>
      <c r="N250" s="20"/>
      <c r="O250" s="20"/>
      <c r="P250" s="20"/>
      <c r="Q250" s="20"/>
      <c r="R250" s="20"/>
      <c r="S250" s="20"/>
      <c r="T250" s="20"/>
      <c r="U250" s="20"/>
      <c r="V250" s="20"/>
    </row>
    <row r="251" spans="1:22" ht="16.5" customHeight="1">
      <c r="A251" s="20"/>
      <c r="B251" s="20"/>
      <c r="D251" s="20"/>
      <c r="G251" s="20"/>
      <c r="H251" s="20"/>
      <c r="I251" s="20"/>
      <c r="K251" s="20"/>
      <c r="L251" s="20"/>
      <c r="M251" s="20"/>
      <c r="N251" s="20"/>
      <c r="O251" s="20"/>
      <c r="P251" s="20"/>
      <c r="Q251" s="20"/>
      <c r="R251" s="20"/>
      <c r="S251" s="20"/>
      <c r="T251" s="20"/>
      <c r="U251" s="20"/>
      <c r="V251" s="20"/>
    </row>
    <row r="252" spans="1:22" ht="16.5" customHeight="1">
      <c r="A252" s="20"/>
      <c r="B252" s="20"/>
      <c r="D252" s="20"/>
      <c r="G252" s="20"/>
      <c r="H252" s="20"/>
      <c r="I252" s="20"/>
      <c r="K252" s="20"/>
      <c r="L252" s="20"/>
      <c r="M252" s="20"/>
      <c r="N252" s="20"/>
      <c r="O252" s="20"/>
      <c r="P252" s="20"/>
      <c r="Q252" s="20"/>
      <c r="R252" s="20"/>
      <c r="S252" s="20"/>
      <c r="T252" s="20"/>
      <c r="U252" s="20"/>
      <c r="V252" s="20"/>
    </row>
    <row r="253" spans="1:22" ht="16.5" customHeight="1">
      <c r="A253" s="20"/>
      <c r="B253" s="20"/>
      <c r="D253" s="20"/>
      <c r="G253" s="20"/>
      <c r="H253" s="20"/>
      <c r="I253" s="20"/>
      <c r="K253" s="20"/>
      <c r="L253" s="20"/>
      <c r="M253" s="20"/>
      <c r="N253" s="20"/>
      <c r="O253" s="20"/>
      <c r="P253" s="20"/>
      <c r="Q253" s="20"/>
      <c r="R253" s="20"/>
      <c r="S253" s="20"/>
      <c r="T253" s="20"/>
      <c r="U253" s="20"/>
      <c r="V253" s="20"/>
    </row>
    <row r="254" spans="1:22" ht="16.5" customHeight="1">
      <c r="A254" s="20"/>
      <c r="B254" s="20"/>
      <c r="D254" s="20"/>
      <c r="G254" s="20"/>
      <c r="H254" s="20"/>
      <c r="I254" s="20"/>
      <c r="K254" s="20"/>
      <c r="L254" s="20"/>
      <c r="M254" s="20"/>
      <c r="N254" s="20"/>
      <c r="O254" s="20"/>
      <c r="P254" s="20"/>
      <c r="Q254" s="20"/>
      <c r="R254" s="20"/>
      <c r="S254" s="20"/>
      <c r="T254" s="20"/>
      <c r="U254" s="20"/>
      <c r="V254" s="20"/>
    </row>
    <row r="255" spans="1:22" ht="16.5" customHeight="1">
      <c r="A255" s="20"/>
      <c r="B255" s="20"/>
      <c r="D255" s="20"/>
      <c r="G255" s="20"/>
      <c r="H255" s="20"/>
      <c r="I255" s="20"/>
      <c r="K255" s="20"/>
      <c r="L255" s="20"/>
      <c r="M255" s="20"/>
      <c r="N255" s="20"/>
      <c r="O255" s="20"/>
      <c r="P255" s="20"/>
      <c r="Q255" s="20"/>
      <c r="R255" s="20"/>
      <c r="S255" s="20"/>
      <c r="T255" s="20"/>
      <c r="U255" s="20"/>
      <c r="V255" s="20"/>
    </row>
    <row r="256" spans="1:22" ht="16.5" customHeight="1">
      <c r="A256" s="20"/>
      <c r="B256" s="20"/>
      <c r="D256" s="20"/>
      <c r="G256" s="20"/>
      <c r="H256" s="20"/>
      <c r="I256" s="20"/>
      <c r="K256" s="20"/>
      <c r="L256" s="20"/>
      <c r="M256" s="20"/>
      <c r="N256" s="20"/>
      <c r="O256" s="20"/>
      <c r="P256" s="20"/>
      <c r="Q256" s="20"/>
      <c r="R256" s="20"/>
      <c r="S256" s="20"/>
      <c r="T256" s="20"/>
      <c r="U256" s="20"/>
      <c r="V256" s="20"/>
    </row>
    <row r="257" spans="1:22" ht="16.5" customHeight="1">
      <c r="A257" s="20"/>
      <c r="B257" s="20"/>
      <c r="D257" s="20"/>
      <c r="G257" s="20"/>
      <c r="H257" s="20"/>
      <c r="I257" s="20"/>
      <c r="K257" s="20"/>
      <c r="L257" s="20"/>
      <c r="M257" s="20"/>
      <c r="N257" s="20"/>
      <c r="O257" s="20"/>
      <c r="P257" s="20"/>
      <c r="Q257" s="20"/>
      <c r="R257" s="20"/>
      <c r="S257" s="20"/>
      <c r="T257" s="20"/>
      <c r="U257" s="20"/>
      <c r="V257" s="20"/>
    </row>
    <row r="258" spans="1:22" ht="16.5" customHeight="1">
      <c r="A258" s="20"/>
      <c r="B258" s="20"/>
      <c r="D258" s="20"/>
      <c r="G258" s="20"/>
      <c r="H258" s="20"/>
      <c r="I258" s="20"/>
      <c r="K258" s="20"/>
      <c r="L258" s="20"/>
      <c r="M258" s="20"/>
      <c r="N258" s="20"/>
      <c r="O258" s="20"/>
      <c r="P258" s="20"/>
      <c r="Q258" s="20"/>
      <c r="R258" s="20"/>
      <c r="S258" s="20"/>
      <c r="T258" s="20"/>
      <c r="U258" s="20"/>
      <c r="V258" s="20"/>
    </row>
    <row r="259" spans="1:22" ht="16.5" customHeight="1">
      <c r="A259" s="20"/>
      <c r="B259" s="20"/>
      <c r="D259" s="20"/>
      <c r="G259" s="20"/>
      <c r="H259" s="20"/>
      <c r="I259" s="20"/>
      <c r="K259" s="20"/>
      <c r="L259" s="20"/>
      <c r="M259" s="20"/>
      <c r="N259" s="20"/>
      <c r="O259" s="20"/>
      <c r="P259" s="20"/>
      <c r="Q259" s="20"/>
      <c r="R259" s="20"/>
      <c r="S259" s="20"/>
      <c r="T259" s="20"/>
      <c r="U259" s="20"/>
      <c r="V259" s="20"/>
    </row>
    <row r="260" spans="1:22" ht="16.5" customHeight="1">
      <c r="A260" s="20"/>
      <c r="B260" s="20"/>
      <c r="D260" s="20"/>
      <c r="G260" s="20"/>
      <c r="H260" s="20"/>
      <c r="I260" s="20"/>
      <c r="K260" s="20"/>
      <c r="L260" s="20"/>
      <c r="M260" s="20"/>
      <c r="N260" s="20"/>
      <c r="O260" s="20"/>
      <c r="P260" s="20"/>
      <c r="Q260" s="20"/>
      <c r="R260" s="20"/>
      <c r="S260" s="20"/>
      <c r="T260" s="20"/>
      <c r="U260" s="20"/>
      <c r="V260" s="20"/>
    </row>
    <row r="261" spans="1:22" ht="16.5" customHeight="1">
      <c r="A261" s="20"/>
      <c r="B261" s="20"/>
      <c r="D261" s="20"/>
      <c r="G261" s="20"/>
      <c r="H261" s="20"/>
      <c r="I261" s="20"/>
      <c r="K261" s="20"/>
      <c r="L261" s="20"/>
      <c r="M261" s="20"/>
      <c r="N261" s="20"/>
      <c r="O261" s="20"/>
      <c r="P261" s="20"/>
      <c r="Q261" s="20"/>
      <c r="R261" s="20"/>
      <c r="S261" s="20"/>
      <c r="T261" s="20"/>
      <c r="U261" s="20"/>
      <c r="V261" s="20"/>
    </row>
    <row r="262" spans="1:22" ht="16.5" customHeight="1">
      <c r="A262" s="20"/>
      <c r="B262" s="20"/>
      <c r="D262" s="20"/>
      <c r="G262" s="20"/>
      <c r="H262" s="20"/>
      <c r="I262" s="20"/>
      <c r="K262" s="20"/>
      <c r="L262" s="20"/>
      <c r="M262" s="20"/>
      <c r="N262" s="20"/>
      <c r="O262" s="20"/>
      <c r="P262" s="20"/>
      <c r="Q262" s="20"/>
      <c r="R262" s="20"/>
      <c r="S262" s="20"/>
      <c r="T262" s="20"/>
      <c r="U262" s="20"/>
      <c r="V262" s="20"/>
    </row>
    <row r="263" spans="1:22" ht="16.5" customHeight="1">
      <c r="A263" s="20"/>
      <c r="B263" s="20"/>
      <c r="D263" s="20"/>
      <c r="G263" s="20"/>
      <c r="H263" s="20"/>
      <c r="I263" s="20"/>
      <c r="K263" s="20"/>
      <c r="L263" s="20"/>
      <c r="M263" s="20"/>
      <c r="N263" s="20"/>
      <c r="O263" s="20"/>
      <c r="P263" s="20"/>
      <c r="Q263" s="20"/>
      <c r="R263" s="20"/>
      <c r="S263" s="20"/>
      <c r="T263" s="20"/>
      <c r="U263" s="20"/>
      <c r="V263" s="20"/>
    </row>
    <row r="264" spans="1:22" ht="16.5" customHeight="1">
      <c r="A264" s="20"/>
      <c r="B264" s="20"/>
      <c r="D264" s="20"/>
      <c r="G264" s="20"/>
      <c r="H264" s="20"/>
      <c r="I264" s="20"/>
      <c r="K264" s="20"/>
      <c r="L264" s="20"/>
      <c r="M264" s="20"/>
      <c r="N264" s="20"/>
      <c r="O264" s="20"/>
      <c r="P264" s="20"/>
      <c r="Q264" s="20"/>
      <c r="R264" s="20"/>
      <c r="S264" s="20"/>
      <c r="T264" s="20"/>
      <c r="U264" s="20"/>
      <c r="V264" s="20"/>
    </row>
    <row r="265" spans="1:22" ht="16.5" customHeight="1">
      <c r="A265" s="20"/>
      <c r="B265" s="20"/>
      <c r="D265" s="20"/>
      <c r="G265" s="20"/>
      <c r="H265" s="20"/>
      <c r="I265" s="20"/>
      <c r="K265" s="20"/>
      <c r="L265" s="20"/>
      <c r="M265" s="20"/>
      <c r="N265" s="20"/>
      <c r="O265" s="20"/>
      <c r="P265" s="20"/>
      <c r="Q265" s="20"/>
      <c r="R265" s="20"/>
      <c r="S265" s="20"/>
      <c r="T265" s="20"/>
      <c r="U265" s="20"/>
      <c r="V265" s="20"/>
    </row>
    <row r="266" spans="1:22" ht="16.5" customHeight="1">
      <c r="A266" s="20"/>
      <c r="B266" s="20"/>
      <c r="D266" s="20"/>
      <c r="G266" s="20"/>
      <c r="H266" s="20"/>
      <c r="I266" s="20"/>
      <c r="K266" s="20"/>
      <c r="L266" s="20"/>
      <c r="M266" s="20"/>
      <c r="N266" s="20"/>
      <c r="O266" s="20"/>
      <c r="P266" s="20"/>
      <c r="Q266" s="20"/>
      <c r="R266" s="20"/>
      <c r="S266" s="20"/>
      <c r="T266" s="20"/>
      <c r="U266" s="20"/>
      <c r="V266" s="20"/>
    </row>
    <row r="267" spans="1:22" ht="16.5" customHeight="1">
      <c r="A267" s="20"/>
      <c r="B267" s="20"/>
      <c r="D267" s="20"/>
      <c r="G267" s="20"/>
      <c r="H267" s="20"/>
      <c r="I267" s="20"/>
      <c r="K267" s="20"/>
      <c r="L267" s="20"/>
      <c r="M267" s="20"/>
      <c r="N267" s="20"/>
      <c r="O267" s="20"/>
      <c r="P267" s="20"/>
      <c r="Q267" s="20"/>
      <c r="R267" s="20"/>
      <c r="S267" s="20"/>
      <c r="T267" s="20"/>
      <c r="U267" s="20"/>
      <c r="V267" s="20"/>
    </row>
    <row r="268" spans="1:22" ht="16.5" customHeight="1">
      <c r="A268" s="20"/>
      <c r="B268" s="20"/>
      <c r="D268" s="20"/>
      <c r="G268" s="20"/>
      <c r="H268" s="20"/>
      <c r="I268" s="20"/>
      <c r="K268" s="20"/>
      <c r="L268" s="20"/>
      <c r="M268" s="20"/>
      <c r="N268" s="20"/>
      <c r="O268" s="20"/>
      <c r="P268" s="20"/>
      <c r="Q268" s="20"/>
      <c r="R268" s="20"/>
      <c r="S268" s="20"/>
      <c r="T268" s="20"/>
      <c r="U268" s="20"/>
      <c r="V268" s="20"/>
    </row>
    <row r="269" spans="1:22" ht="16.5" customHeight="1">
      <c r="A269" s="20"/>
      <c r="B269" s="20"/>
      <c r="D269" s="20"/>
      <c r="G269" s="20"/>
      <c r="H269" s="20"/>
      <c r="I269" s="20"/>
      <c r="K269" s="20"/>
      <c r="L269" s="20"/>
      <c r="M269" s="20"/>
      <c r="N269" s="20"/>
      <c r="O269" s="20"/>
      <c r="P269" s="20"/>
      <c r="Q269" s="20"/>
      <c r="R269" s="20"/>
      <c r="S269" s="20"/>
      <c r="T269" s="20"/>
      <c r="U269" s="20"/>
      <c r="V269" s="20"/>
    </row>
    <row r="270" spans="1:22" ht="16.5" customHeight="1">
      <c r="A270" s="20"/>
      <c r="B270" s="20"/>
      <c r="D270" s="20"/>
      <c r="G270" s="20"/>
      <c r="H270" s="20"/>
      <c r="I270" s="20"/>
      <c r="K270" s="20"/>
      <c r="L270" s="20"/>
      <c r="M270" s="20"/>
      <c r="N270" s="20"/>
      <c r="O270" s="20"/>
      <c r="P270" s="20"/>
      <c r="Q270" s="20"/>
      <c r="R270" s="20"/>
      <c r="S270" s="20"/>
      <c r="T270" s="20"/>
      <c r="U270" s="20"/>
      <c r="V270" s="20"/>
    </row>
    <row r="271" spans="1:22" ht="16.5" customHeight="1">
      <c r="A271" s="20"/>
      <c r="B271" s="20"/>
      <c r="D271" s="20"/>
      <c r="G271" s="20"/>
      <c r="H271" s="20"/>
      <c r="I271" s="20"/>
      <c r="K271" s="20"/>
      <c r="L271" s="20"/>
      <c r="M271" s="20"/>
      <c r="N271" s="20"/>
      <c r="O271" s="20"/>
      <c r="P271" s="20"/>
      <c r="Q271" s="20"/>
      <c r="R271" s="20"/>
      <c r="S271" s="20"/>
      <c r="T271" s="20"/>
      <c r="U271" s="20"/>
      <c r="V271" s="20"/>
    </row>
    <row r="272" spans="1:22" ht="16.5" customHeight="1">
      <c r="A272" s="20"/>
      <c r="B272" s="20"/>
      <c r="D272" s="20"/>
      <c r="G272" s="20"/>
      <c r="H272" s="20"/>
      <c r="I272" s="20"/>
      <c r="K272" s="20"/>
      <c r="L272" s="20"/>
      <c r="M272" s="20"/>
      <c r="N272" s="20"/>
      <c r="O272" s="20"/>
      <c r="P272" s="20"/>
      <c r="Q272" s="20"/>
      <c r="R272" s="20"/>
      <c r="S272" s="20"/>
      <c r="T272" s="20"/>
      <c r="U272" s="20"/>
      <c r="V272" s="20"/>
    </row>
    <row r="273" spans="1:22" ht="16.5" customHeight="1">
      <c r="A273" s="20"/>
      <c r="B273" s="20"/>
      <c r="D273" s="20"/>
      <c r="G273" s="20"/>
      <c r="H273" s="20"/>
      <c r="I273" s="20"/>
      <c r="K273" s="20"/>
      <c r="L273" s="20"/>
      <c r="M273" s="20"/>
      <c r="N273" s="20"/>
      <c r="O273" s="20"/>
      <c r="P273" s="20"/>
      <c r="Q273" s="20"/>
      <c r="R273" s="20"/>
      <c r="S273" s="20"/>
      <c r="T273" s="20"/>
      <c r="U273" s="20"/>
      <c r="V273" s="20"/>
    </row>
    <row r="274" spans="1:22" ht="16.5" customHeight="1">
      <c r="A274" s="20"/>
      <c r="B274" s="20"/>
      <c r="D274" s="20"/>
      <c r="G274" s="20"/>
      <c r="H274" s="20"/>
      <c r="I274" s="20"/>
      <c r="K274" s="20"/>
      <c r="L274" s="20"/>
      <c r="M274" s="20"/>
      <c r="N274" s="20"/>
      <c r="O274" s="20"/>
      <c r="P274" s="20"/>
      <c r="Q274" s="20"/>
      <c r="R274" s="20"/>
      <c r="S274" s="20"/>
      <c r="T274" s="20"/>
      <c r="U274" s="20"/>
      <c r="V274" s="20"/>
    </row>
    <row r="275" spans="1:22" ht="16.5" customHeight="1">
      <c r="A275" s="20"/>
      <c r="B275" s="20"/>
      <c r="D275" s="20"/>
      <c r="G275" s="20"/>
      <c r="H275" s="20"/>
      <c r="I275" s="20"/>
      <c r="K275" s="20"/>
      <c r="L275" s="20"/>
      <c r="M275" s="20"/>
      <c r="N275" s="20"/>
      <c r="O275" s="20"/>
      <c r="P275" s="20"/>
      <c r="Q275" s="20"/>
      <c r="R275" s="20"/>
      <c r="S275" s="20"/>
      <c r="T275" s="20"/>
      <c r="U275" s="20"/>
      <c r="V275" s="20"/>
    </row>
    <row r="276" spans="1:22" ht="16.5" customHeight="1">
      <c r="A276" s="20"/>
      <c r="B276" s="20"/>
      <c r="D276" s="20"/>
      <c r="G276" s="20"/>
      <c r="H276" s="20"/>
      <c r="I276" s="20"/>
      <c r="K276" s="20"/>
      <c r="L276" s="20"/>
      <c r="M276" s="20"/>
      <c r="N276" s="20"/>
      <c r="O276" s="20"/>
      <c r="P276" s="20"/>
      <c r="Q276" s="20"/>
      <c r="R276" s="20"/>
      <c r="S276" s="20"/>
      <c r="T276" s="20"/>
      <c r="U276" s="20"/>
      <c r="V276" s="20"/>
    </row>
    <row r="277" spans="1:22" ht="16.5" customHeight="1">
      <c r="A277" s="20"/>
      <c r="B277" s="20"/>
      <c r="D277" s="20"/>
      <c r="G277" s="20"/>
      <c r="H277" s="20"/>
      <c r="I277" s="20"/>
      <c r="K277" s="20"/>
      <c r="L277" s="20"/>
      <c r="M277" s="20"/>
      <c r="N277" s="20"/>
      <c r="O277" s="20"/>
      <c r="P277" s="20"/>
      <c r="Q277" s="20"/>
      <c r="R277" s="20"/>
      <c r="S277" s="20"/>
      <c r="T277" s="20"/>
      <c r="U277" s="20"/>
      <c r="V277" s="20"/>
    </row>
    <row r="278" spans="1:22" ht="16.5" customHeight="1">
      <c r="A278" s="20"/>
      <c r="B278" s="20"/>
      <c r="D278" s="20"/>
      <c r="G278" s="20"/>
      <c r="H278" s="20"/>
      <c r="I278" s="20"/>
      <c r="K278" s="20"/>
      <c r="L278" s="20"/>
      <c r="M278" s="20"/>
      <c r="N278" s="20"/>
      <c r="O278" s="20"/>
      <c r="P278" s="20"/>
      <c r="Q278" s="20"/>
      <c r="R278" s="20"/>
      <c r="S278" s="20"/>
      <c r="T278" s="20"/>
      <c r="U278" s="20"/>
      <c r="V278" s="20"/>
    </row>
    <row r="279" spans="1:22" ht="16.5" customHeight="1">
      <c r="A279" s="20"/>
      <c r="B279" s="20"/>
      <c r="D279" s="20"/>
      <c r="G279" s="20"/>
      <c r="H279" s="20"/>
      <c r="I279" s="20"/>
      <c r="K279" s="20"/>
      <c r="L279" s="20"/>
      <c r="M279" s="20"/>
      <c r="N279" s="20"/>
      <c r="O279" s="20"/>
      <c r="P279" s="20"/>
      <c r="Q279" s="20"/>
      <c r="R279" s="20"/>
      <c r="S279" s="20"/>
      <c r="T279" s="20"/>
      <c r="U279" s="20"/>
      <c r="V279" s="20"/>
    </row>
    <row r="280" spans="1:22" ht="16.5" customHeight="1">
      <c r="A280" s="20"/>
      <c r="B280" s="20"/>
      <c r="D280" s="20"/>
      <c r="G280" s="20"/>
      <c r="H280" s="20"/>
      <c r="I280" s="20"/>
      <c r="K280" s="20"/>
      <c r="L280" s="20"/>
      <c r="M280" s="20"/>
      <c r="N280" s="20"/>
      <c r="O280" s="20"/>
      <c r="P280" s="20"/>
      <c r="Q280" s="20"/>
      <c r="R280" s="20"/>
      <c r="S280" s="20"/>
      <c r="T280" s="20"/>
      <c r="U280" s="20"/>
      <c r="V280" s="20"/>
    </row>
    <row r="281" spans="1:22" ht="16.5" customHeight="1">
      <c r="A281" s="20"/>
      <c r="B281" s="20"/>
      <c r="D281" s="20"/>
      <c r="G281" s="20"/>
      <c r="H281" s="20"/>
      <c r="I281" s="20"/>
      <c r="K281" s="20"/>
      <c r="L281" s="20"/>
      <c r="M281" s="20"/>
      <c r="N281" s="20"/>
      <c r="O281" s="20"/>
      <c r="P281" s="20"/>
      <c r="Q281" s="20"/>
      <c r="R281" s="20"/>
      <c r="S281" s="20"/>
      <c r="T281" s="20"/>
      <c r="U281" s="20"/>
      <c r="V281" s="20"/>
    </row>
    <row r="282" spans="1:22" ht="16.5" customHeight="1">
      <c r="A282" s="20"/>
      <c r="B282" s="20"/>
      <c r="D282" s="20"/>
      <c r="G282" s="20"/>
      <c r="H282" s="20"/>
      <c r="I282" s="20"/>
      <c r="K282" s="20"/>
      <c r="L282" s="20"/>
      <c r="M282" s="20"/>
      <c r="N282" s="20"/>
      <c r="O282" s="20"/>
      <c r="P282" s="20"/>
      <c r="Q282" s="20"/>
      <c r="R282" s="20"/>
      <c r="S282" s="20"/>
      <c r="T282" s="20"/>
      <c r="U282" s="20"/>
      <c r="V282" s="20"/>
    </row>
    <row r="283" spans="1:22" ht="16.5" customHeight="1">
      <c r="A283" s="20"/>
      <c r="B283" s="20"/>
      <c r="D283" s="20"/>
      <c r="G283" s="20"/>
      <c r="H283" s="20"/>
      <c r="I283" s="20"/>
      <c r="K283" s="20"/>
      <c r="L283" s="20"/>
      <c r="M283" s="20"/>
      <c r="N283" s="20"/>
      <c r="O283" s="20"/>
      <c r="P283" s="20"/>
      <c r="Q283" s="20"/>
      <c r="R283" s="20"/>
      <c r="S283" s="20"/>
      <c r="T283" s="20"/>
      <c r="U283" s="20"/>
      <c r="V283" s="20"/>
    </row>
    <row r="284" spans="1:22" ht="16.5" customHeight="1">
      <c r="A284" s="20"/>
      <c r="B284" s="20"/>
      <c r="D284" s="20"/>
      <c r="G284" s="20"/>
      <c r="H284" s="20"/>
      <c r="I284" s="20"/>
      <c r="K284" s="20"/>
      <c r="L284" s="20"/>
      <c r="M284" s="20"/>
      <c r="N284" s="20"/>
      <c r="O284" s="20"/>
      <c r="P284" s="20"/>
      <c r="Q284" s="20"/>
      <c r="R284" s="20"/>
      <c r="S284" s="20"/>
      <c r="T284" s="20"/>
      <c r="U284" s="20"/>
      <c r="V284" s="20"/>
    </row>
    <row r="285" spans="1:22" ht="16.5" customHeight="1">
      <c r="A285" s="20"/>
      <c r="B285" s="20"/>
      <c r="D285" s="20"/>
      <c r="G285" s="20"/>
      <c r="H285" s="20"/>
      <c r="I285" s="20"/>
      <c r="K285" s="20"/>
      <c r="L285" s="20"/>
      <c r="M285" s="20"/>
      <c r="N285" s="20"/>
      <c r="O285" s="20"/>
      <c r="P285" s="20"/>
      <c r="Q285" s="20"/>
      <c r="R285" s="20"/>
      <c r="S285" s="20"/>
      <c r="T285" s="20"/>
      <c r="U285" s="20"/>
      <c r="V285" s="20"/>
    </row>
    <row r="286" spans="1:22" ht="16.5" customHeight="1">
      <c r="A286" s="20"/>
      <c r="B286" s="20"/>
      <c r="D286" s="20"/>
      <c r="G286" s="20"/>
      <c r="H286" s="20"/>
      <c r="I286" s="20"/>
      <c r="K286" s="20"/>
      <c r="L286" s="20"/>
      <c r="M286" s="20"/>
      <c r="N286" s="20"/>
      <c r="O286" s="20"/>
      <c r="P286" s="20"/>
      <c r="Q286" s="20"/>
      <c r="R286" s="20"/>
      <c r="S286" s="20"/>
      <c r="T286" s="20"/>
      <c r="U286" s="20"/>
      <c r="V286" s="20"/>
    </row>
    <row r="287" spans="1:22" ht="16.5" customHeight="1">
      <c r="A287" s="20"/>
      <c r="B287" s="20"/>
      <c r="D287" s="20"/>
      <c r="G287" s="20"/>
      <c r="H287" s="20"/>
      <c r="I287" s="20"/>
      <c r="K287" s="20"/>
      <c r="L287" s="20"/>
      <c r="M287" s="20"/>
      <c r="N287" s="20"/>
      <c r="O287" s="20"/>
      <c r="P287" s="20"/>
      <c r="Q287" s="20"/>
      <c r="R287" s="20"/>
      <c r="S287" s="20"/>
      <c r="T287" s="20"/>
      <c r="U287" s="20"/>
      <c r="V287" s="20"/>
    </row>
    <row r="288" spans="1:22" ht="16.5" customHeight="1">
      <c r="A288" s="20"/>
      <c r="B288" s="20"/>
      <c r="D288" s="20"/>
      <c r="G288" s="20"/>
      <c r="H288" s="20"/>
      <c r="I288" s="20"/>
      <c r="K288" s="20"/>
      <c r="L288" s="20"/>
      <c r="M288" s="20"/>
      <c r="N288" s="20"/>
      <c r="O288" s="20"/>
      <c r="P288" s="20"/>
      <c r="Q288" s="20"/>
      <c r="R288" s="20"/>
      <c r="S288" s="20"/>
      <c r="T288" s="20"/>
      <c r="U288" s="20"/>
      <c r="V288" s="20"/>
    </row>
    <row r="289" spans="1:22" ht="16.5" customHeight="1">
      <c r="A289" s="20"/>
      <c r="B289" s="20"/>
      <c r="D289" s="20"/>
      <c r="G289" s="20"/>
      <c r="H289" s="20"/>
      <c r="I289" s="20"/>
      <c r="K289" s="20"/>
      <c r="L289" s="20"/>
      <c r="M289" s="20"/>
      <c r="N289" s="20"/>
      <c r="O289" s="20"/>
      <c r="P289" s="20"/>
      <c r="Q289" s="20"/>
      <c r="R289" s="20"/>
      <c r="S289" s="20"/>
      <c r="T289" s="20"/>
      <c r="U289" s="20"/>
      <c r="V289" s="20"/>
    </row>
    <row r="290" spans="1:22" ht="16.5" customHeight="1">
      <c r="A290" s="20"/>
      <c r="B290" s="20"/>
      <c r="D290" s="20"/>
      <c r="G290" s="20"/>
      <c r="H290" s="20"/>
      <c r="I290" s="20"/>
      <c r="K290" s="20"/>
      <c r="L290" s="20"/>
      <c r="M290" s="20"/>
      <c r="N290" s="20"/>
      <c r="O290" s="20"/>
      <c r="P290" s="20"/>
      <c r="Q290" s="20"/>
      <c r="R290" s="20"/>
      <c r="S290" s="20"/>
      <c r="T290" s="20"/>
      <c r="U290" s="20"/>
      <c r="V290" s="20"/>
    </row>
    <row r="291" spans="1:22" ht="16.5" customHeight="1">
      <c r="A291" s="20"/>
      <c r="B291" s="20"/>
      <c r="D291" s="20"/>
      <c r="G291" s="20"/>
      <c r="H291" s="20"/>
      <c r="I291" s="20"/>
      <c r="K291" s="20"/>
      <c r="L291" s="20"/>
      <c r="M291" s="20"/>
      <c r="N291" s="20"/>
      <c r="O291" s="20"/>
      <c r="P291" s="20"/>
      <c r="Q291" s="20"/>
      <c r="R291" s="20"/>
      <c r="S291" s="20"/>
      <c r="T291" s="20"/>
      <c r="U291" s="20"/>
      <c r="V291" s="20"/>
    </row>
    <row r="292" spans="1:22" ht="16.5" customHeight="1">
      <c r="A292" s="20"/>
      <c r="B292" s="20"/>
      <c r="D292" s="20"/>
      <c r="G292" s="20"/>
      <c r="H292" s="20"/>
      <c r="I292" s="20"/>
      <c r="K292" s="20"/>
      <c r="L292" s="20"/>
      <c r="M292" s="20"/>
      <c r="N292" s="20"/>
      <c r="O292" s="20"/>
      <c r="P292" s="20"/>
      <c r="Q292" s="20"/>
      <c r="R292" s="20"/>
      <c r="S292" s="20"/>
      <c r="T292" s="20"/>
      <c r="U292" s="20"/>
      <c r="V292" s="20"/>
    </row>
    <row r="293" spans="1:22" ht="16.5" customHeight="1">
      <c r="A293" s="20"/>
      <c r="B293" s="20"/>
      <c r="D293" s="20"/>
      <c r="G293" s="20"/>
      <c r="H293" s="20"/>
      <c r="I293" s="20"/>
      <c r="K293" s="20"/>
      <c r="L293" s="20"/>
      <c r="M293" s="20"/>
      <c r="N293" s="20"/>
      <c r="O293" s="20"/>
      <c r="P293" s="20"/>
      <c r="Q293" s="20"/>
      <c r="R293" s="20"/>
      <c r="S293" s="20"/>
      <c r="T293" s="20"/>
      <c r="U293" s="20"/>
      <c r="V293" s="20"/>
    </row>
    <row r="294" spans="1:22" ht="16.5" customHeight="1">
      <c r="A294" s="20"/>
      <c r="B294" s="20"/>
      <c r="D294" s="20"/>
      <c r="G294" s="20"/>
      <c r="H294" s="20"/>
      <c r="I294" s="20"/>
      <c r="K294" s="20"/>
      <c r="L294" s="20"/>
      <c r="M294" s="20"/>
      <c r="N294" s="20"/>
      <c r="O294" s="20"/>
      <c r="P294" s="20"/>
      <c r="Q294" s="20"/>
      <c r="R294" s="20"/>
      <c r="S294" s="20"/>
      <c r="T294" s="20"/>
      <c r="U294" s="20"/>
      <c r="V294" s="20"/>
    </row>
    <row r="295" spans="1:22" ht="16.5" customHeight="1">
      <c r="A295" s="20"/>
      <c r="B295" s="20"/>
      <c r="D295" s="20"/>
      <c r="G295" s="20"/>
      <c r="H295" s="20"/>
      <c r="I295" s="20"/>
      <c r="K295" s="20"/>
      <c r="L295" s="20"/>
      <c r="M295" s="20"/>
      <c r="N295" s="20"/>
      <c r="O295" s="20"/>
      <c r="P295" s="20"/>
      <c r="Q295" s="20"/>
      <c r="R295" s="20"/>
      <c r="S295" s="20"/>
      <c r="T295" s="20"/>
      <c r="U295" s="20"/>
      <c r="V295" s="20"/>
    </row>
    <row r="296" spans="1:22" ht="16.5" customHeight="1">
      <c r="A296" s="20"/>
      <c r="B296" s="20"/>
      <c r="D296" s="20"/>
      <c r="G296" s="20"/>
      <c r="H296" s="20"/>
      <c r="I296" s="20"/>
      <c r="K296" s="20"/>
      <c r="L296" s="20"/>
      <c r="M296" s="20"/>
      <c r="N296" s="20"/>
      <c r="O296" s="20"/>
      <c r="P296" s="20"/>
      <c r="Q296" s="20"/>
      <c r="R296" s="20"/>
      <c r="S296" s="20"/>
      <c r="T296" s="20"/>
      <c r="U296" s="20"/>
      <c r="V296" s="20"/>
    </row>
    <row r="297" spans="1:22" ht="16.5" customHeight="1">
      <c r="A297" s="20"/>
      <c r="B297" s="20"/>
      <c r="D297" s="20"/>
      <c r="G297" s="20"/>
      <c r="H297" s="20"/>
      <c r="I297" s="20"/>
      <c r="K297" s="20"/>
      <c r="L297" s="20"/>
      <c r="M297" s="20"/>
      <c r="N297" s="20"/>
      <c r="O297" s="20"/>
      <c r="P297" s="20"/>
      <c r="Q297" s="20"/>
      <c r="R297" s="20"/>
      <c r="S297" s="20"/>
      <c r="T297" s="20"/>
      <c r="U297" s="20"/>
      <c r="V297" s="20"/>
    </row>
    <row r="298" spans="1:22" ht="16.5" customHeight="1">
      <c r="A298" s="20"/>
      <c r="B298" s="20"/>
      <c r="D298" s="20"/>
      <c r="G298" s="20"/>
      <c r="H298" s="20"/>
      <c r="I298" s="20"/>
      <c r="K298" s="20"/>
      <c r="L298" s="20"/>
      <c r="M298" s="20"/>
      <c r="N298" s="20"/>
      <c r="O298" s="20"/>
      <c r="P298" s="20"/>
      <c r="Q298" s="20"/>
      <c r="R298" s="20"/>
      <c r="S298" s="20"/>
      <c r="T298" s="20"/>
      <c r="U298" s="20"/>
      <c r="V298" s="20"/>
    </row>
    <row r="299" spans="1:22" ht="16.5" customHeight="1">
      <c r="A299" s="20"/>
      <c r="B299" s="20"/>
      <c r="D299" s="20"/>
      <c r="G299" s="20"/>
      <c r="H299" s="20"/>
      <c r="I299" s="20"/>
      <c r="K299" s="20"/>
      <c r="L299" s="20"/>
      <c r="M299" s="20"/>
      <c r="N299" s="20"/>
      <c r="O299" s="20"/>
      <c r="P299" s="20"/>
      <c r="Q299" s="20"/>
      <c r="R299" s="20"/>
      <c r="S299" s="20"/>
      <c r="T299" s="20"/>
      <c r="U299" s="20"/>
      <c r="V299" s="20"/>
    </row>
    <row r="300" spans="1:22" ht="16.5" customHeight="1">
      <c r="A300" s="20"/>
      <c r="B300" s="20"/>
      <c r="D300" s="20"/>
      <c r="G300" s="20"/>
      <c r="H300" s="20"/>
      <c r="I300" s="20"/>
      <c r="K300" s="20"/>
      <c r="L300" s="20"/>
      <c r="M300" s="20"/>
      <c r="N300" s="20"/>
      <c r="O300" s="20"/>
      <c r="P300" s="20"/>
      <c r="Q300" s="20"/>
      <c r="R300" s="20"/>
      <c r="S300" s="20"/>
      <c r="T300" s="20"/>
      <c r="U300" s="20"/>
      <c r="V300" s="20"/>
    </row>
    <row r="301" spans="1:22" ht="16.5" customHeight="1">
      <c r="A301" s="20"/>
      <c r="B301" s="20"/>
      <c r="D301" s="20"/>
      <c r="G301" s="20"/>
      <c r="H301" s="20"/>
      <c r="I301" s="20"/>
      <c r="K301" s="20"/>
      <c r="L301" s="20"/>
      <c r="M301" s="20"/>
      <c r="N301" s="20"/>
      <c r="O301" s="20"/>
      <c r="P301" s="20"/>
      <c r="Q301" s="20"/>
      <c r="R301" s="20"/>
      <c r="S301" s="20"/>
      <c r="T301" s="20"/>
      <c r="U301" s="20"/>
      <c r="V301" s="20"/>
    </row>
    <row r="302" spans="1:22" ht="16.5" customHeight="1">
      <c r="A302" s="20"/>
      <c r="B302" s="20"/>
      <c r="D302" s="20"/>
      <c r="G302" s="20"/>
      <c r="H302" s="20"/>
      <c r="I302" s="20"/>
      <c r="K302" s="20"/>
      <c r="L302" s="20"/>
      <c r="M302" s="20"/>
      <c r="N302" s="20"/>
      <c r="O302" s="20"/>
      <c r="P302" s="20"/>
      <c r="Q302" s="20"/>
      <c r="R302" s="20"/>
      <c r="S302" s="20"/>
      <c r="T302" s="20"/>
      <c r="U302" s="20"/>
      <c r="V302" s="20"/>
    </row>
    <row r="303" spans="1:22" ht="16.5" customHeight="1">
      <c r="A303" s="20"/>
      <c r="B303" s="20"/>
      <c r="D303" s="20"/>
      <c r="G303" s="20"/>
      <c r="H303" s="20"/>
      <c r="I303" s="20"/>
      <c r="K303" s="20"/>
      <c r="L303" s="20"/>
      <c r="M303" s="20"/>
      <c r="N303" s="20"/>
      <c r="O303" s="20"/>
      <c r="P303" s="20"/>
      <c r="Q303" s="20"/>
      <c r="R303" s="20"/>
      <c r="S303" s="20"/>
      <c r="T303" s="20"/>
      <c r="U303" s="20"/>
      <c r="V303" s="20"/>
    </row>
    <row r="304" spans="1:22" ht="16.5" customHeight="1">
      <c r="A304" s="20"/>
      <c r="B304" s="20"/>
      <c r="D304" s="20"/>
      <c r="G304" s="20"/>
      <c r="H304" s="20"/>
      <c r="I304" s="20"/>
      <c r="K304" s="20"/>
      <c r="L304" s="20"/>
      <c r="M304" s="20"/>
      <c r="N304" s="20"/>
      <c r="O304" s="20"/>
      <c r="P304" s="20"/>
      <c r="Q304" s="20"/>
      <c r="R304" s="20"/>
      <c r="S304" s="20"/>
      <c r="T304" s="20"/>
      <c r="U304" s="20"/>
      <c r="V304" s="20"/>
    </row>
    <row r="305" spans="1:22" ht="16.5" customHeight="1">
      <c r="A305" s="20"/>
      <c r="B305" s="20"/>
      <c r="D305" s="20"/>
      <c r="G305" s="20"/>
      <c r="H305" s="20"/>
      <c r="I305" s="20"/>
      <c r="K305" s="20"/>
      <c r="L305" s="20"/>
      <c r="M305" s="20"/>
      <c r="N305" s="20"/>
      <c r="O305" s="20"/>
      <c r="P305" s="20"/>
      <c r="Q305" s="20"/>
      <c r="R305" s="20"/>
      <c r="S305" s="20"/>
      <c r="T305" s="20"/>
      <c r="U305" s="20"/>
      <c r="V305" s="20"/>
    </row>
    <row r="306" spans="1:22" ht="16.5" customHeight="1">
      <c r="A306" s="20"/>
      <c r="B306" s="20"/>
      <c r="D306" s="20"/>
      <c r="G306" s="20"/>
      <c r="H306" s="20"/>
      <c r="I306" s="20"/>
      <c r="K306" s="20"/>
      <c r="L306" s="20"/>
      <c r="M306" s="20"/>
      <c r="N306" s="20"/>
      <c r="O306" s="20"/>
      <c r="P306" s="20"/>
      <c r="Q306" s="20"/>
      <c r="R306" s="20"/>
      <c r="S306" s="20"/>
      <c r="T306" s="20"/>
      <c r="U306" s="20"/>
      <c r="V306" s="20"/>
    </row>
    <row r="307" spans="1:22" ht="16.5" customHeight="1">
      <c r="A307" s="20"/>
      <c r="B307" s="20"/>
      <c r="D307" s="20"/>
      <c r="G307" s="20"/>
      <c r="H307" s="20"/>
      <c r="I307" s="20"/>
      <c r="K307" s="20"/>
      <c r="L307" s="20"/>
      <c r="M307" s="20"/>
      <c r="N307" s="20"/>
      <c r="O307" s="20"/>
      <c r="P307" s="20"/>
      <c r="Q307" s="20"/>
      <c r="R307" s="20"/>
      <c r="S307" s="20"/>
      <c r="T307" s="20"/>
      <c r="U307" s="20"/>
      <c r="V307" s="20"/>
    </row>
    <row r="308" spans="1:22" ht="16.5" customHeight="1">
      <c r="A308" s="20"/>
      <c r="B308" s="20"/>
      <c r="D308" s="20"/>
      <c r="G308" s="20"/>
      <c r="H308" s="20"/>
      <c r="I308" s="20"/>
      <c r="K308" s="20"/>
      <c r="L308" s="20"/>
      <c r="M308" s="20"/>
      <c r="N308" s="20"/>
      <c r="O308" s="20"/>
      <c r="P308" s="20"/>
      <c r="Q308" s="20"/>
      <c r="R308" s="20"/>
      <c r="S308" s="20"/>
      <c r="T308" s="20"/>
      <c r="U308" s="20"/>
      <c r="V308" s="20"/>
    </row>
    <row r="309" spans="1:22" ht="16.5" customHeight="1">
      <c r="A309" s="20"/>
      <c r="B309" s="20"/>
      <c r="D309" s="20"/>
      <c r="G309" s="20"/>
      <c r="H309" s="20"/>
      <c r="I309" s="20"/>
      <c r="K309" s="20"/>
      <c r="L309" s="20"/>
      <c r="M309" s="20"/>
      <c r="N309" s="20"/>
      <c r="O309" s="20"/>
      <c r="P309" s="20"/>
      <c r="Q309" s="20"/>
      <c r="R309" s="20"/>
      <c r="S309" s="20"/>
      <c r="T309" s="20"/>
      <c r="U309" s="20"/>
      <c r="V309" s="20"/>
    </row>
    <row r="310" spans="1:22" ht="16.5" customHeight="1">
      <c r="A310" s="20"/>
      <c r="B310" s="20"/>
      <c r="D310" s="20"/>
      <c r="G310" s="20"/>
      <c r="H310" s="20"/>
      <c r="I310" s="20"/>
      <c r="K310" s="20"/>
      <c r="L310" s="20"/>
      <c r="M310" s="20"/>
      <c r="N310" s="20"/>
      <c r="O310" s="20"/>
      <c r="P310" s="20"/>
      <c r="Q310" s="20"/>
      <c r="R310" s="20"/>
      <c r="S310" s="20"/>
      <c r="T310" s="20"/>
      <c r="U310" s="20"/>
      <c r="V310" s="20"/>
    </row>
    <row r="311" spans="1:22" ht="16.5" customHeight="1">
      <c r="A311" s="20"/>
      <c r="B311" s="20"/>
      <c r="D311" s="20"/>
      <c r="G311" s="20"/>
      <c r="H311" s="20"/>
      <c r="I311" s="20"/>
      <c r="K311" s="20"/>
      <c r="L311" s="20"/>
      <c r="M311" s="20"/>
      <c r="N311" s="20"/>
      <c r="O311" s="20"/>
      <c r="P311" s="20"/>
      <c r="Q311" s="20"/>
      <c r="R311" s="20"/>
      <c r="S311" s="20"/>
      <c r="T311" s="20"/>
      <c r="U311" s="20"/>
      <c r="V311" s="20"/>
    </row>
    <row r="312" spans="1:22" ht="16.5" customHeight="1">
      <c r="A312" s="20"/>
      <c r="B312" s="20"/>
      <c r="D312" s="20"/>
      <c r="G312" s="20"/>
      <c r="H312" s="20"/>
      <c r="I312" s="20"/>
      <c r="K312" s="20"/>
      <c r="L312" s="20"/>
      <c r="M312" s="20"/>
      <c r="N312" s="20"/>
      <c r="O312" s="20"/>
      <c r="P312" s="20"/>
      <c r="Q312" s="20"/>
      <c r="R312" s="20"/>
      <c r="S312" s="20"/>
      <c r="T312" s="20"/>
      <c r="U312" s="20"/>
      <c r="V312" s="20"/>
    </row>
    <row r="313" spans="1:22" ht="16.5" customHeight="1">
      <c r="A313" s="20"/>
      <c r="B313" s="20"/>
      <c r="D313" s="20"/>
      <c r="G313" s="20"/>
      <c r="H313" s="20"/>
      <c r="I313" s="20"/>
      <c r="K313" s="20"/>
      <c r="L313" s="20"/>
      <c r="M313" s="20"/>
      <c r="N313" s="20"/>
      <c r="O313" s="20"/>
      <c r="P313" s="20"/>
      <c r="Q313" s="20"/>
      <c r="R313" s="20"/>
      <c r="S313" s="20"/>
      <c r="T313" s="20"/>
      <c r="U313" s="20"/>
      <c r="V313" s="20"/>
    </row>
    <row r="314" spans="1:22" ht="16.5" customHeight="1">
      <c r="A314" s="20"/>
      <c r="B314" s="20"/>
      <c r="D314" s="20"/>
      <c r="G314" s="20"/>
      <c r="H314" s="20"/>
      <c r="I314" s="20"/>
      <c r="K314" s="20"/>
      <c r="L314" s="20"/>
      <c r="M314" s="20"/>
      <c r="N314" s="20"/>
      <c r="O314" s="20"/>
      <c r="P314" s="20"/>
      <c r="Q314" s="20"/>
      <c r="R314" s="20"/>
      <c r="S314" s="20"/>
      <c r="T314" s="20"/>
      <c r="U314" s="20"/>
      <c r="V314" s="20"/>
    </row>
    <row r="315" spans="1:22" ht="16.5" customHeight="1">
      <c r="A315" s="20"/>
      <c r="B315" s="20"/>
      <c r="D315" s="20"/>
      <c r="G315" s="20"/>
      <c r="H315" s="20"/>
      <c r="I315" s="20"/>
      <c r="K315" s="20"/>
      <c r="L315" s="20"/>
      <c r="M315" s="20"/>
      <c r="N315" s="20"/>
      <c r="O315" s="20"/>
      <c r="P315" s="20"/>
      <c r="Q315" s="20"/>
      <c r="R315" s="20"/>
      <c r="S315" s="20"/>
      <c r="T315" s="20"/>
      <c r="U315" s="20"/>
      <c r="V315" s="20"/>
    </row>
    <row r="316" spans="1:22" ht="16.5" customHeight="1">
      <c r="A316" s="20"/>
      <c r="B316" s="20"/>
      <c r="D316" s="20"/>
      <c r="G316" s="20"/>
      <c r="H316" s="20"/>
      <c r="I316" s="20"/>
      <c r="K316" s="20"/>
      <c r="L316" s="20"/>
      <c r="M316" s="20"/>
      <c r="N316" s="20"/>
      <c r="O316" s="20"/>
      <c r="P316" s="20"/>
      <c r="Q316" s="20"/>
      <c r="R316" s="20"/>
      <c r="S316" s="20"/>
      <c r="T316" s="20"/>
      <c r="U316" s="20"/>
      <c r="V316" s="20"/>
    </row>
    <row r="317" spans="1:22" ht="16.5" customHeight="1">
      <c r="A317" s="20"/>
      <c r="B317" s="20"/>
      <c r="D317" s="20"/>
      <c r="G317" s="20"/>
      <c r="H317" s="20"/>
      <c r="I317" s="20"/>
      <c r="K317" s="20"/>
      <c r="L317" s="20"/>
      <c r="M317" s="20"/>
      <c r="N317" s="20"/>
      <c r="O317" s="20"/>
      <c r="P317" s="20"/>
      <c r="Q317" s="20"/>
      <c r="R317" s="20"/>
      <c r="S317" s="20"/>
      <c r="T317" s="20"/>
      <c r="U317" s="20"/>
      <c r="V317" s="20"/>
    </row>
    <row r="318" spans="1:22" ht="16.5" customHeight="1">
      <c r="A318" s="20"/>
      <c r="B318" s="20"/>
      <c r="D318" s="20"/>
      <c r="G318" s="20"/>
      <c r="H318" s="20"/>
      <c r="I318" s="20"/>
      <c r="K318" s="20"/>
      <c r="L318" s="20"/>
      <c r="M318" s="20"/>
      <c r="N318" s="20"/>
      <c r="O318" s="20"/>
      <c r="P318" s="20"/>
      <c r="Q318" s="20"/>
      <c r="R318" s="20"/>
      <c r="S318" s="20"/>
      <c r="T318" s="20"/>
      <c r="U318" s="20"/>
      <c r="V318" s="20"/>
    </row>
    <row r="319" spans="1:22" ht="16.5" customHeight="1">
      <c r="A319" s="20"/>
      <c r="B319" s="20"/>
      <c r="D319" s="20"/>
      <c r="G319" s="20"/>
      <c r="H319" s="20"/>
      <c r="I319" s="20"/>
      <c r="K319" s="20"/>
      <c r="L319" s="20"/>
      <c r="M319" s="20"/>
      <c r="N319" s="20"/>
      <c r="O319" s="20"/>
      <c r="P319" s="20"/>
      <c r="Q319" s="20"/>
      <c r="R319" s="20"/>
      <c r="S319" s="20"/>
      <c r="T319" s="20"/>
      <c r="U319" s="20"/>
      <c r="V319" s="20"/>
    </row>
    <row r="320" spans="1:22" ht="16.5" customHeight="1">
      <c r="A320" s="20"/>
      <c r="B320" s="20"/>
      <c r="D320" s="20"/>
      <c r="G320" s="20"/>
      <c r="H320" s="20"/>
      <c r="I320" s="20"/>
      <c r="K320" s="20"/>
      <c r="L320" s="20"/>
      <c r="M320" s="20"/>
      <c r="N320" s="20"/>
      <c r="O320" s="20"/>
      <c r="P320" s="20"/>
      <c r="Q320" s="20"/>
      <c r="R320" s="20"/>
      <c r="S320" s="20"/>
      <c r="T320" s="20"/>
      <c r="U320" s="20"/>
      <c r="V320" s="20"/>
    </row>
    <row r="321" spans="1:22" ht="16.5" customHeight="1">
      <c r="A321" s="20"/>
      <c r="B321" s="20"/>
      <c r="D321" s="20"/>
      <c r="G321" s="20"/>
      <c r="H321" s="20"/>
      <c r="I321" s="20"/>
      <c r="K321" s="20"/>
      <c r="L321" s="20"/>
      <c r="M321" s="20"/>
      <c r="N321" s="20"/>
      <c r="O321" s="20"/>
      <c r="P321" s="20"/>
      <c r="Q321" s="20"/>
      <c r="R321" s="20"/>
      <c r="S321" s="20"/>
      <c r="T321" s="20"/>
      <c r="U321" s="20"/>
      <c r="V321" s="20"/>
    </row>
    <row r="322" spans="1:22" ht="16.5" customHeight="1">
      <c r="A322" s="20"/>
      <c r="B322" s="20"/>
      <c r="D322" s="20"/>
      <c r="G322" s="20"/>
      <c r="H322" s="20"/>
      <c r="I322" s="20"/>
      <c r="K322" s="20"/>
      <c r="L322" s="20"/>
      <c r="M322" s="20"/>
      <c r="N322" s="20"/>
      <c r="O322" s="20"/>
      <c r="P322" s="20"/>
      <c r="Q322" s="20"/>
      <c r="R322" s="20"/>
      <c r="S322" s="20"/>
      <c r="T322" s="20"/>
      <c r="U322" s="20"/>
      <c r="V322" s="20"/>
    </row>
    <row r="323" spans="1:22" ht="16.5" customHeight="1">
      <c r="A323" s="20"/>
      <c r="B323" s="20"/>
      <c r="D323" s="20"/>
      <c r="G323" s="20"/>
      <c r="H323" s="20"/>
      <c r="I323" s="20"/>
      <c r="K323" s="20"/>
      <c r="L323" s="20"/>
      <c r="M323" s="20"/>
      <c r="N323" s="20"/>
      <c r="O323" s="20"/>
      <c r="P323" s="20"/>
      <c r="Q323" s="20"/>
      <c r="R323" s="20"/>
      <c r="S323" s="20"/>
      <c r="T323" s="20"/>
      <c r="U323" s="20"/>
      <c r="V323" s="20"/>
    </row>
    <row r="324" spans="1:22" ht="16.5" customHeight="1">
      <c r="A324" s="20"/>
      <c r="B324" s="20"/>
      <c r="D324" s="20"/>
      <c r="G324" s="20"/>
      <c r="H324" s="20"/>
      <c r="I324" s="20"/>
      <c r="K324" s="20"/>
      <c r="L324" s="20"/>
      <c r="M324" s="20"/>
      <c r="N324" s="20"/>
      <c r="O324" s="20"/>
      <c r="P324" s="20"/>
      <c r="Q324" s="20"/>
      <c r="R324" s="20"/>
      <c r="S324" s="20"/>
      <c r="T324" s="20"/>
      <c r="U324" s="20"/>
      <c r="V324" s="20"/>
    </row>
    <row r="325" spans="1:22" ht="16.5" customHeight="1">
      <c r="A325" s="20"/>
      <c r="B325" s="20"/>
      <c r="D325" s="20"/>
      <c r="G325" s="20"/>
      <c r="H325" s="20"/>
      <c r="I325" s="20"/>
      <c r="K325" s="20"/>
      <c r="L325" s="20"/>
      <c r="M325" s="20"/>
      <c r="N325" s="20"/>
      <c r="O325" s="20"/>
      <c r="P325" s="20"/>
      <c r="Q325" s="20"/>
      <c r="R325" s="20"/>
      <c r="S325" s="20"/>
      <c r="T325" s="20"/>
      <c r="U325" s="20"/>
      <c r="V325" s="20"/>
    </row>
    <row r="326" spans="1:22" ht="16.5" customHeight="1">
      <c r="A326" s="20"/>
      <c r="B326" s="20"/>
      <c r="D326" s="20"/>
      <c r="G326" s="20"/>
      <c r="H326" s="20"/>
      <c r="I326" s="20"/>
      <c r="K326" s="20"/>
      <c r="L326" s="20"/>
      <c r="M326" s="20"/>
      <c r="N326" s="20"/>
      <c r="O326" s="20"/>
      <c r="P326" s="20"/>
      <c r="Q326" s="20"/>
      <c r="R326" s="20"/>
      <c r="S326" s="20"/>
      <c r="T326" s="20"/>
      <c r="U326" s="20"/>
      <c r="V326" s="20"/>
    </row>
    <row r="327" spans="1:22" ht="16.5" customHeight="1">
      <c r="A327" s="20"/>
      <c r="B327" s="20"/>
      <c r="D327" s="20"/>
      <c r="G327" s="20"/>
      <c r="H327" s="20"/>
      <c r="I327" s="20"/>
      <c r="K327" s="20"/>
      <c r="L327" s="20"/>
      <c r="M327" s="20"/>
      <c r="N327" s="20"/>
      <c r="O327" s="20"/>
      <c r="P327" s="20"/>
      <c r="Q327" s="20"/>
      <c r="R327" s="20"/>
      <c r="S327" s="20"/>
      <c r="T327" s="20"/>
      <c r="U327" s="20"/>
      <c r="V327" s="20"/>
    </row>
    <row r="328" spans="1:22" ht="16.5" customHeight="1">
      <c r="A328" s="20"/>
      <c r="B328" s="20"/>
      <c r="D328" s="20"/>
      <c r="G328" s="20"/>
      <c r="H328" s="20"/>
      <c r="I328" s="20"/>
      <c r="K328" s="20"/>
      <c r="L328" s="20"/>
      <c r="M328" s="20"/>
      <c r="N328" s="20"/>
      <c r="O328" s="20"/>
      <c r="P328" s="20"/>
      <c r="Q328" s="20"/>
      <c r="R328" s="20"/>
      <c r="S328" s="20"/>
      <c r="T328" s="20"/>
      <c r="U328" s="20"/>
      <c r="V328" s="20"/>
    </row>
    <row r="329" spans="1:22" ht="16.5" customHeight="1">
      <c r="A329" s="20"/>
      <c r="B329" s="20"/>
      <c r="D329" s="20"/>
      <c r="G329" s="20"/>
      <c r="H329" s="20"/>
      <c r="I329" s="20"/>
      <c r="K329" s="20"/>
      <c r="L329" s="20"/>
      <c r="M329" s="20"/>
      <c r="N329" s="20"/>
      <c r="O329" s="20"/>
      <c r="P329" s="20"/>
      <c r="Q329" s="20"/>
      <c r="R329" s="20"/>
      <c r="S329" s="20"/>
      <c r="T329" s="20"/>
      <c r="U329" s="20"/>
      <c r="V329" s="20"/>
    </row>
    <row r="330" spans="1:22" ht="16.5" customHeight="1">
      <c r="A330" s="20"/>
      <c r="B330" s="20"/>
      <c r="D330" s="20"/>
      <c r="G330" s="20"/>
      <c r="H330" s="20"/>
      <c r="I330" s="20"/>
      <c r="K330" s="20"/>
      <c r="L330" s="20"/>
      <c r="M330" s="20"/>
      <c r="N330" s="20"/>
      <c r="O330" s="20"/>
      <c r="P330" s="20"/>
      <c r="Q330" s="20"/>
      <c r="R330" s="20"/>
      <c r="S330" s="20"/>
      <c r="T330" s="20"/>
      <c r="U330" s="20"/>
      <c r="V330" s="20"/>
    </row>
    <row r="331" spans="1:22" ht="16.5" customHeight="1">
      <c r="A331" s="20"/>
      <c r="B331" s="20"/>
      <c r="D331" s="20"/>
      <c r="G331" s="20"/>
      <c r="H331" s="20"/>
      <c r="I331" s="20"/>
      <c r="K331" s="20"/>
      <c r="L331" s="20"/>
      <c r="M331" s="20"/>
      <c r="N331" s="20"/>
      <c r="O331" s="20"/>
      <c r="P331" s="20"/>
      <c r="Q331" s="20"/>
      <c r="R331" s="20"/>
      <c r="S331" s="20"/>
      <c r="T331" s="20"/>
      <c r="U331" s="20"/>
      <c r="V331" s="20"/>
    </row>
    <row r="332" spans="1:22" ht="16.5" customHeight="1">
      <c r="A332" s="20"/>
      <c r="B332" s="20"/>
      <c r="D332" s="20"/>
      <c r="G332" s="20"/>
      <c r="H332" s="20"/>
      <c r="I332" s="20"/>
      <c r="K332" s="20"/>
      <c r="L332" s="20"/>
      <c r="M332" s="20"/>
      <c r="N332" s="20"/>
      <c r="O332" s="20"/>
      <c r="P332" s="20"/>
      <c r="Q332" s="20"/>
      <c r="R332" s="20"/>
      <c r="S332" s="20"/>
      <c r="T332" s="20"/>
      <c r="U332" s="20"/>
      <c r="V332" s="20"/>
    </row>
    <row r="333" spans="1:22" ht="16.5" customHeight="1">
      <c r="A333" s="20"/>
      <c r="B333" s="20"/>
      <c r="D333" s="20"/>
      <c r="G333" s="20"/>
      <c r="H333" s="20"/>
      <c r="I333" s="20"/>
      <c r="K333" s="20"/>
      <c r="L333" s="20"/>
      <c r="M333" s="20"/>
      <c r="N333" s="20"/>
      <c r="O333" s="20"/>
      <c r="P333" s="20"/>
      <c r="Q333" s="20"/>
      <c r="R333" s="20"/>
      <c r="S333" s="20"/>
      <c r="T333" s="20"/>
      <c r="U333" s="20"/>
      <c r="V333" s="20"/>
    </row>
    <row r="334" spans="1:22" ht="16.5" customHeight="1">
      <c r="A334" s="20"/>
      <c r="B334" s="20"/>
      <c r="D334" s="20"/>
      <c r="G334" s="20"/>
      <c r="H334" s="20"/>
      <c r="I334" s="20"/>
      <c r="K334" s="20"/>
      <c r="L334" s="20"/>
      <c r="M334" s="20"/>
      <c r="N334" s="20"/>
      <c r="O334" s="20"/>
      <c r="P334" s="20"/>
      <c r="Q334" s="20"/>
      <c r="R334" s="20"/>
      <c r="S334" s="20"/>
      <c r="T334" s="20"/>
      <c r="U334" s="20"/>
      <c r="V334" s="20"/>
    </row>
    <row r="335" spans="1:22" ht="16.5" customHeight="1">
      <c r="A335" s="20"/>
      <c r="B335" s="20"/>
      <c r="D335" s="20"/>
      <c r="G335" s="20"/>
      <c r="H335" s="20"/>
      <c r="I335" s="20"/>
      <c r="K335" s="20"/>
      <c r="L335" s="20"/>
      <c r="M335" s="20"/>
      <c r="N335" s="20"/>
      <c r="O335" s="20"/>
      <c r="P335" s="20"/>
      <c r="Q335" s="20"/>
      <c r="R335" s="20"/>
      <c r="S335" s="20"/>
      <c r="T335" s="20"/>
      <c r="U335" s="20"/>
      <c r="V335" s="20"/>
    </row>
    <row r="336" spans="1:22" ht="16.5" customHeight="1">
      <c r="A336" s="20"/>
      <c r="B336" s="20"/>
      <c r="D336" s="20"/>
      <c r="G336" s="20"/>
      <c r="H336" s="20"/>
      <c r="I336" s="20"/>
      <c r="K336" s="20"/>
      <c r="L336" s="20"/>
      <c r="M336" s="20"/>
      <c r="N336" s="20"/>
      <c r="O336" s="20"/>
      <c r="P336" s="20"/>
      <c r="Q336" s="20"/>
      <c r="R336" s="20"/>
      <c r="S336" s="20"/>
      <c r="T336" s="20"/>
      <c r="U336" s="20"/>
      <c r="V336" s="20"/>
    </row>
    <row r="337" spans="1:22" ht="16.5" customHeight="1">
      <c r="A337" s="20"/>
      <c r="B337" s="20"/>
      <c r="D337" s="20"/>
      <c r="G337" s="20"/>
      <c r="H337" s="20"/>
      <c r="I337" s="20"/>
      <c r="K337" s="20"/>
      <c r="L337" s="20"/>
      <c r="M337" s="20"/>
      <c r="N337" s="20"/>
      <c r="O337" s="20"/>
      <c r="P337" s="20"/>
      <c r="Q337" s="20"/>
      <c r="R337" s="20"/>
      <c r="S337" s="20"/>
      <c r="T337" s="20"/>
      <c r="U337" s="20"/>
      <c r="V337" s="20"/>
    </row>
    <row r="338" spans="1:22" ht="16.5" customHeight="1">
      <c r="A338" s="20"/>
      <c r="B338" s="20"/>
      <c r="D338" s="20"/>
      <c r="G338" s="20"/>
      <c r="H338" s="20"/>
      <c r="I338" s="20"/>
      <c r="K338" s="20"/>
      <c r="L338" s="20"/>
      <c r="M338" s="20"/>
      <c r="N338" s="20"/>
      <c r="O338" s="20"/>
      <c r="P338" s="20"/>
      <c r="Q338" s="20"/>
      <c r="R338" s="20"/>
      <c r="S338" s="20"/>
      <c r="T338" s="20"/>
      <c r="U338" s="20"/>
      <c r="V338" s="20"/>
    </row>
    <row r="339" spans="1:22" ht="16.5" customHeight="1">
      <c r="A339" s="20"/>
      <c r="B339" s="20"/>
      <c r="D339" s="20"/>
      <c r="G339" s="20"/>
      <c r="H339" s="20"/>
      <c r="I339" s="20"/>
      <c r="K339" s="20"/>
      <c r="L339" s="20"/>
      <c r="M339" s="20"/>
      <c r="N339" s="20"/>
      <c r="O339" s="20"/>
      <c r="P339" s="20"/>
      <c r="Q339" s="20"/>
      <c r="R339" s="20"/>
      <c r="S339" s="20"/>
      <c r="T339" s="20"/>
      <c r="U339" s="20"/>
      <c r="V339" s="20"/>
    </row>
    <row r="340" spans="1:22" ht="16.5" customHeight="1">
      <c r="A340" s="20"/>
      <c r="B340" s="20"/>
      <c r="D340" s="20"/>
      <c r="G340" s="20"/>
      <c r="H340" s="20"/>
      <c r="I340" s="20"/>
      <c r="K340" s="20"/>
      <c r="L340" s="20"/>
      <c r="M340" s="20"/>
      <c r="N340" s="20"/>
      <c r="O340" s="20"/>
      <c r="P340" s="20"/>
      <c r="Q340" s="20"/>
      <c r="R340" s="20"/>
      <c r="S340" s="20"/>
      <c r="T340" s="20"/>
      <c r="U340" s="20"/>
      <c r="V340" s="20"/>
    </row>
    <row r="341" spans="1:22" ht="16.5" customHeight="1">
      <c r="A341" s="20"/>
      <c r="B341" s="20"/>
      <c r="D341" s="20"/>
      <c r="G341" s="20"/>
      <c r="H341" s="20"/>
      <c r="I341" s="20"/>
      <c r="K341" s="20"/>
      <c r="L341" s="20"/>
      <c r="M341" s="20"/>
      <c r="N341" s="20"/>
      <c r="O341" s="20"/>
      <c r="P341" s="20"/>
      <c r="Q341" s="20"/>
      <c r="R341" s="20"/>
      <c r="S341" s="20"/>
      <c r="T341" s="20"/>
      <c r="U341" s="20"/>
      <c r="V341" s="20"/>
    </row>
    <row r="342" spans="1:22" ht="16.5" customHeight="1">
      <c r="A342" s="20"/>
      <c r="B342" s="20"/>
      <c r="D342" s="20"/>
      <c r="G342" s="20"/>
      <c r="H342" s="20"/>
      <c r="I342" s="20"/>
      <c r="K342" s="20"/>
      <c r="L342" s="20"/>
      <c r="M342" s="20"/>
      <c r="N342" s="20"/>
      <c r="O342" s="20"/>
      <c r="P342" s="20"/>
      <c r="Q342" s="20"/>
      <c r="R342" s="20"/>
      <c r="S342" s="20"/>
      <c r="T342" s="20"/>
      <c r="U342" s="20"/>
      <c r="V342" s="20"/>
    </row>
    <row r="343" spans="1:22" ht="16.5" customHeight="1">
      <c r="A343" s="20"/>
      <c r="B343" s="20"/>
      <c r="D343" s="20"/>
      <c r="G343" s="20"/>
      <c r="H343" s="20"/>
      <c r="I343" s="20"/>
      <c r="K343" s="20"/>
      <c r="L343" s="20"/>
      <c r="M343" s="20"/>
      <c r="N343" s="20"/>
      <c r="O343" s="20"/>
      <c r="P343" s="20"/>
      <c r="Q343" s="20"/>
      <c r="R343" s="20"/>
      <c r="S343" s="20"/>
      <c r="T343" s="20"/>
      <c r="U343" s="20"/>
      <c r="V343" s="20"/>
    </row>
    <row r="344" spans="1:22" ht="16.5" customHeight="1">
      <c r="A344" s="20"/>
      <c r="B344" s="20"/>
      <c r="D344" s="20"/>
      <c r="G344" s="20"/>
      <c r="H344" s="20"/>
      <c r="I344" s="20"/>
      <c r="K344" s="20"/>
      <c r="L344" s="20"/>
      <c r="M344" s="20"/>
      <c r="N344" s="20"/>
      <c r="O344" s="20"/>
      <c r="P344" s="20"/>
      <c r="Q344" s="20"/>
      <c r="R344" s="20"/>
      <c r="S344" s="20"/>
      <c r="T344" s="20"/>
      <c r="U344" s="20"/>
      <c r="V344" s="20"/>
    </row>
    <row r="345" spans="1:22" ht="16.5" customHeight="1">
      <c r="A345" s="20"/>
      <c r="B345" s="20"/>
      <c r="D345" s="20"/>
      <c r="G345" s="20"/>
      <c r="H345" s="20"/>
      <c r="I345" s="20"/>
      <c r="K345" s="20"/>
      <c r="L345" s="20"/>
      <c r="M345" s="20"/>
      <c r="N345" s="20"/>
      <c r="O345" s="20"/>
      <c r="P345" s="20"/>
      <c r="Q345" s="20"/>
      <c r="R345" s="20"/>
      <c r="S345" s="20"/>
      <c r="T345" s="20"/>
      <c r="U345" s="20"/>
      <c r="V345" s="20"/>
    </row>
    <row r="346" spans="1:22" ht="16.5" customHeight="1">
      <c r="A346" s="20"/>
      <c r="B346" s="20"/>
      <c r="D346" s="20"/>
      <c r="G346" s="20"/>
      <c r="H346" s="20"/>
      <c r="I346" s="20"/>
      <c r="K346" s="20"/>
      <c r="L346" s="20"/>
      <c r="M346" s="20"/>
      <c r="N346" s="20"/>
      <c r="O346" s="20"/>
      <c r="P346" s="20"/>
      <c r="Q346" s="20"/>
      <c r="R346" s="20"/>
      <c r="S346" s="20"/>
      <c r="T346" s="20"/>
      <c r="U346" s="20"/>
      <c r="V346" s="20"/>
    </row>
    <row r="347" spans="1:22" ht="16.5" customHeight="1">
      <c r="A347" s="20"/>
      <c r="B347" s="20"/>
      <c r="D347" s="20"/>
      <c r="G347" s="20"/>
      <c r="H347" s="20"/>
      <c r="I347" s="20"/>
      <c r="K347" s="20"/>
      <c r="L347" s="20"/>
      <c r="M347" s="20"/>
      <c r="N347" s="20"/>
      <c r="O347" s="20"/>
      <c r="P347" s="20"/>
      <c r="Q347" s="20"/>
      <c r="R347" s="20"/>
      <c r="S347" s="20"/>
      <c r="T347" s="20"/>
      <c r="U347" s="20"/>
      <c r="V347" s="20"/>
    </row>
    <row r="348" spans="1:22" ht="16.5" customHeight="1">
      <c r="A348" s="20"/>
      <c r="B348" s="20"/>
      <c r="D348" s="20"/>
      <c r="G348" s="20"/>
      <c r="H348" s="20"/>
      <c r="I348" s="20"/>
      <c r="K348" s="20"/>
      <c r="L348" s="20"/>
      <c r="M348" s="20"/>
      <c r="N348" s="20"/>
      <c r="O348" s="20"/>
      <c r="P348" s="20"/>
      <c r="Q348" s="20"/>
      <c r="R348" s="20"/>
      <c r="S348" s="20"/>
      <c r="T348" s="20"/>
      <c r="U348" s="20"/>
      <c r="V348" s="20"/>
    </row>
    <row r="349" spans="1:22" ht="16.5" customHeight="1">
      <c r="A349" s="20"/>
      <c r="B349" s="20"/>
      <c r="D349" s="20"/>
      <c r="G349" s="20"/>
      <c r="H349" s="20"/>
      <c r="I349" s="20"/>
      <c r="K349" s="20"/>
      <c r="L349" s="20"/>
      <c r="M349" s="20"/>
      <c r="N349" s="20"/>
      <c r="O349" s="20"/>
      <c r="P349" s="20"/>
      <c r="Q349" s="20"/>
      <c r="R349" s="20"/>
      <c r="S349" s="20"/>
      <c r="T349" s="20"/>
      <c r="U349" s="20"/>
      <c r="V349" s="20"/>
    </row>
    <row r="350" spans="1:22" ht="16.5" customHeight="1">
      <c r="A350" s="20"/>
      <c r="B350" s="20"/>
      <c r="D350" s="20"/>
      <c r="G350" s="20"/>
      <c r="H350" s="20"/>
      <c r="I350" s="20"/>
      <c r="K350" s="20"/>
      <c r="L350" s="20"/>
      <c r="M350" s="20"/>
      <c r="N350" s="20"/>
      <c r="O350" s="20"/>
      <c r="P350" s="20"/>
      <c r="Q350" s="20"/>
      <c r="R350" s="20"/>
      <c r="S350" s="20"/>
      <c r="T350" s="20"/>
      <c r="U350" s="20"/>
      <c r="V350" s="20"/>
    </row>
    <row r="351" spans="1:22" ht="16.5" customHeight="1">
      <c r="A351" s="20"/>
      <c r="B351" s="20"/>
      <c r="D351" s="20"/>
      <c r="G351" s="20"/>
      <c r="H351" s="20"/>
      <c r="I351" s="20"/>
      <c r="K351" s="20"/>
      <c r="L351" s="20"/>
      <c r="M351" s="20"/>
      <c r="N351" s="20"/>
      <c r="O351" s="20"/>
      <c r="P351" s="20"/>
      <c r="Q351" s="20"/>
      <c r="R351" s="20"/>
      <c r="S351" s="20"/>
      <c r="T351" s="20"/>
      <c r="U351" s="20"/>
      <c r="V351" s="20"/>
    </row>
    <row r="352" spans="1:22" ht="16.5" customHeight="1">
      <c r="A352" s="20"/>
      <c r="B352" s="20"/>
      <c r="D352" s="20"/>
      <c r="G352" s="20"/>
      <c r="H352" s="20"/>
      <c r="I352" s="20"/>
      <c r="K352" s="20"/>
      <c r="L352" s="20"/>
      <c r="M352" s="20"/>
      <c r="N352" s="20"/>
      <c r="O352" s="20"/>
      <c r="P352" s="20"/>
      <c r="Q352" s="20"/>
      <c r="R352" s="20"/>
      <c r="S352" s="20"/>
      <c r="T352" s="20"/>
      <c r="U352" s="20"/>
      <c r="V352" s="20"/>
    </row>
    <row r="353" spans="1:22" ht="16.5" customHeight="1">
      <c r="A353" s="20"/>
      <c r="B353" s="20"/>
      <c r="D353" s="20"/>
      <c r="G353" s="20"/>
      <c r="H353" s="20"/>
      <c r="I353" s="20"/>
      <c r="K353" s="20"/>
      <c r="L353" s="20"/>
      <c r="M353" s="20"/>
      <c r="N353" s="20"/>
      <c r="O353" s="20"/>
      <c r="P353" s="20"/>
      <c r="Q353" s="20"/>
      <c r="R353" s="20"/>
      <c r="S353" s="20"/>
      <c r="T353" s="20"/>
      <c r="U353" s="20"/>
      <c r="V353" s="20"/>
    </row>
    <row r="354" spans="1:22" ht="16.5" customHeight="1">
      <c r="A354" s="20"/>
      <c r="B354" s="20"/>
      <c r="D354" s="20"/>
      <c r="G354" s="20"/>
      <c r="H354" s="20"/>
      <c r="I354" s="20"/>
      <c r="K354" s="20"/>
      <c r="L354" s="20"/>
      <c r="M354" s="20"/>
      <c r="N354" s="20"/>
      <c r="O354" s="20"/>
      <c r="P354" s="20"/>
      <c r="Q354" s="20"/>
      <c r="R354" s="20"/>
      <c r="S354" s="20"/>
      <c r="T354" s="20"/>
      <c r="U354" s="20"/>
      <c r="V354" s="20"/>
    </row>
    <row r="355" spans="1:22" ht="16.5" customHeight="1">
      <c r="A355" s="20"/>
      <c r="B355" s="20"/>
      <c r="D355" s="20"/>
      <c r="G355" s="20"/>
      <c r="H355" s="20"/>
      <c r="I355" s="20"/>
      <c r="K355" s="20"/>
      <c r="L355" s="20"/>
      <c r="M355" s="20"/>
      <c r="N355" s="20"/>
      <c r="O355" s="20"/>
      <c r="P355" s="20"/>
      <c r="Q355" s="20"/>
      <c r="R355" s="20"/>
      <c r="S355" s="20"/>
      <c r="T355" s="20"/>
      <c r="U355" s="20"/>
      <c r="V355" s="20"/>
    </row>
    <row r="356" spans="1:22" ht="16.5" customHeight="1">
      <c r="A356" s="20"/>
      <c r="B356" s="20"/>
      <c r="D356" s="20"/>
      <c r="G356" s="20"/>
      <c r="H356" s="20"/>
      <c r="I356" s="20"/>
      <c r="K356" s="20"/>
      <c r="L356" s="20"/>
      <c r="M356" s="20"/>
      <c r="N356" s="20"/>
      <c r="O356" s="20"/>
      <c r="P356" s="20"/>
      <c r="Q356" s="20"/>
      <c r="R356" s="20"/>
      <c r="S356" s="20"/>
      <c r="T356" s="20"/>
      <c r="U356" s="20"/>
      <c r="V356" s="20"/>
    </row>
    <row r="357" spans="1:22" ht="16.5" customHeight="1">
      <c r="A357" s="20"/>
      <c r="B357" s="20"/>
      <c r="D357" s="20"/>
      <c r="G357" s="20"/>
      <c r="H357" s="20"/>
      <c r="I357" s="20"/>
      <c r="K357" s="20"/>
      <c r="L357" s="20"/>
      <c r="M357" s="20"/>
      <c r="N357" s="20"/>
      <c r="O357" s="20"/>
      <c r="P357" s="20"/>
      <c r="Q357" s="20"/>
      <c r="R357" s="20"/>
      <c r="S357" s="20"/>
      <c r="T357" s="20"/>
      <c r="U357" s="20"/>
      <c r="V357" s="20"/>
    </row>
    <row r="358" spans="1:22" ht="16.5" customHeight="1">
      <c r="A358" s="20"/>
      <c r="B358" s="20"/>
      <c r="D358" s="20"/>
      <c r="G358" s="20"/>
      <c r="H358" s="20"/>
      <c r="I358" s="20"/>
      <c r="K358" s="20"/>
      <c r="L358" s="20"/>
      <c r="M358" s="20"/>
      <c r="N358" s="20"/>
      <c r="O358" s="20"/>
      <c r="P358" s="20"/>
      <c r="Q358" s="20"/>
      <c r="R358" s="20"/>
      <c r="S358" s="20"/>
      <c r="T358" s="20"/>
      <c r="U358" s="20"/>
      <c r="V358" s="20"/>
    </row>
    <row r="359" spans="1:22" ht="16.5" customHeight="1">
      <c r="A359" s="20"/>
      <c r="B359" s="20"/>
      <c r="D359" s="20"/>
      <c r="G359" s="20"/>
      <c r="H359" s="20"/>
      <c r="I359" s="20"/>
      <c r="K359" s="20"/>
      <c r="L359" s="20"/>
      <c r="M359" s="20"/>
      <c r="N359" s="20"/>
      <c r="O359" s="20"/>
      <c r="P359" s="20"/>
      <c r="Q359" s="20"/>
      <c r="R359" s="20"/>
      <c r="S359" s="20"/>
      <c r="T359" s="20"/>
      <c r="U359" s="20"/>
      <c r="V359" s="20"/>
    </row>
    <row r="360" spans="1:22" ht="16.5" customHeight="1">
      <c r="A360" s="20"/>
      <c r="B360" s="20"/>
      <c r="D360" s="20"/>
      <c r="G360" s="20"/>
      <c r="H360" s="20"/>
      <c r="I360" s="20"/>
      <c r="K360" s="20"/>
      <c r="L360" s="20"/>
      <c r="M360" s="20"/>
      <c r="N360" s="20"/>
      <c r="O360" s="20"/>
      <c r="P360" s="20"/>
      <c r="Q360" s="20"/>
      <c r="R360" s="20"/>
      <c r="S360" s="20"/>
      <c r="T360" s="20"/>
      <c r="U360" s="20"/>
      <c r="V360" s="20"/>
    </row>
    <row r="361" spans="1:22" ht="16.5" customHeight="1">
      <c r="A361" s="20"/>
      <c r="B361" s="20"/>
      <c r="D361" s="20"/>
      <c r="G361" s="20"/>
      <c r="H361" s="20"/>
      <c r="I361" s="20"/>
      <c r="K361" s="20"/>
      <c r="L361" s="20"/>
      <c r="M361" s="20"/>
      <c r="N361" s="20"/>
      <c r="O361" s="20"/>
      <c r="P361" s="20"/>
      <c r="Q361" s="20"/>
      <c r="R361" s="20"/>
      <c r="S361" s="20"/>
      <c r="T361" s="20"/>
      <c r="U361" s="20"/>
      <c r="V361" s="20"/>
    </row>
    <row r="362" spans="1:22" ht="16.5" customHeight="1">
      <c r="A362" s="20"/>
      <c r="B362" s="20"/>
      <c r="D362" s="20"/>
      <c r="G362" s="20"/>
      <c r="H362" s="20"/>
      <c r="I362" s="20"/>
      <c r="K362" s="20"/>
      <c r="L362" s="20"/>
      <c r="M362" s="20"/>
      <c r="N362" s="20"/>
      <c r="O362" s="20"/>
      <c r="P362" s="20"/>
      <c r="Q362" s="20"/>
      <c r="R362" s="20"/>
      <c r="S362" s="20"/>
      <c r="T362" s="20"/>
      <c r="U362" s="20"/>
      <c r="V362" s="20"/>
    </row>
    <row r="363" spans="1:22" ht="16.5" customHeight="1">
      <c r="A363" s="20"/>
      <c r="B363" s="20"/>
      <c r="D363" s="20"/>
      <c r="G363" s="20"/>
      <c r="H363" s="20"/>
      <c r="I363" s="20"/>
      <c r="K363" s="20"/>
      <c r="L363" s="20"/>
      <c r="M363" s="20"/>
      <c r="N363" s="20"/>
      <c r="O363" s="20"/>
      <c r="P363" s="20"/>
      <c r="Q363" s="20"/>
      <c r="R363" s="20"/>
      <c r="S363" s="20"/>
      <c r="T363" s="20"/>
      <c r="U363" s="20"/>
      <c r="V363" s="20"/>
    </row>
    <row r="364" spans="1:22" ht="16.5" customHeight="1">
      <c r="A364" s="20"/>
      <c r="B364" s="20"/>
      <c r="D364" s="20"/>
      <c r="G364" s="20"/>
      <c r="H364" s="20"/>
      <c r="I364" s="20"/>
      <c r="K364" s="20"/>
      <c r="L364" s="20"/>
      <c r="M364" s="20"/>
      <c r="N364" s="20"/>
      <c r="O364" s="20"/>
      <c r="P364" s="20"/>
      <c r="Q364" s="20"/>
      <c r="R364" s="20"/>
      <c r="S364" s="20"/>
      <c r="T364" s="20"/>
      <c r="U364" s="20"/>
      <c r="V364" s="20"/>
    </row>
    <row r="365" spans="1:22" ht="16.5" customHeight="1">
      <c r="A365" s="20"/>
      <c r="B365" s="20"/>
      <c r="D365" s="20"/>
      <c r="G365" s="20"/>
      <c r="H365" s="20"/>
      <c r="I365" s="20"/>
      <c r="K365" s="20"/>
      <c r="L365" s="20"/>
      <c r="M365" s="20"/>
      <c r="N365" s="20"/>
      <c r="O365" s="20"/>
      <c r="P365" s="20"/>
      <c r="Q365" s="20"/>
      <c r="R365" s="20"/>
      <c r="S365" s="20"/>
      <c r="T365" s="20"/>
      <c r="U365" s="20"/>
      <c r="V365" s="20"/>
    </row>
    <row r="366" spans="1:22" ht="16.5" customHeight="1">
      <c r="A366" s="20"/>
      <c r="B366" s="20"/>
      <c r="D366" s="20"/>
      <c r="G366" s="20"/>
      <c r="H366" s="20"/>
      <c r="I366" s="20"/>
      <c r="K366" s="20"/>
      <c r="L366" s="20"/>
      <c r="M366" s="20"/>
      <c r="N366" s="20"/>
      <c r="O366" s="20"/>
      <c r="P366" s="20"/>
      <c r="Q366" s="20"/>
      <c r="R366" s="20"/>
      <c r="S366" s="20"/>
      <c r="T366" s="20"/>
      <c r="U366" s="20"/>
      <c r="V366" s="20"/>
    </row>
    <row r="367" spans="1:22" ht="16.5" customHeight="1">
      <c r="A367" s="20"/>
      <c r="B367" s="20"/>
      <c r="D367" s="20"/>
      <c r="G367" s="20"/>
      <c r="H367" s="20"/>
      <c r="I367" s="20"/>
      <c r="K367" s="20"/>
      <c r="L367" s="20"/>
      <c r="M367" s="20"/>
      <c r="N367" s="20"/>
      <c r="O367" s="20"/>
      <c r="P367" s="20"/>
      <c r="Q367" s="20"/>
      <c r="R367" s="20"/>
      <c r="S367" s="20"/>
      <c r="T367" s="20"/>
      <c r="U367" s="20"/>
      <c r="V367" s="20"/>
    </row>
    <row r="368" spans="1:22" ht="16.5" customHeight="1">
      <c r="A368" s="20"/>
      <c r="B368" s="20"/>
      <c r="D368" s="20"/>
      <c r="G368" s="20"/>
      <c r="H368" s="20"/>
      <c r="I368" s="20"/>
      <c r="K368" s="20"/>
      <c r="L368" s="20"/>
      <c r="M368" s="20"/>
      <c r="N368" s="20"/>
      <c r="O368" s="20"/>
      <c r="P368" s="20"/>
      <c r="Q368" s="20"/>
      <c r="R368" s="20"/>
      <c r="S368" s="20"/>
      <c r="T368" s="20"/>
      <c r="U368" s="20"/>
      <c r="V368" s="20"/>
    </row>
    <row r="369" spans="1:22" ht="16.5" customHeight="1">
      <c r="A369" s="20"/>
      <c r="B369" s="20"/>
      <c r="D369" s="20"/>
      <c r="G369" s="20"/>
      <c r="H369" s="20"/>
      <c r="I369" s="20"/>
      <c r="K369" s="20"/>
      <c r="L369" s="20"/>
      <c r="M369" s="20"/>
      <c r="N369" s="20"/>
      <c r="O369" s="20"/>
      <c r="P369" s="20"/>
      <c r="Q369" s="20"/>
      <c r="R369" s="20"/>
      <c r="S369" s="20"/>
      <c r="T369" s="20"/>
      <c r="U369" s="20"/>
      <c r="V369" s="20"/>
    </row>
    <row r="370" spans="1:22" ht="16.5" customHeight="1">
      <c r="A370" s="20"/>
      <c r="B370" s="20"/>
      <c r="D370" s="20"/>
      <c r="G370" s="20"/>
      <c r="H370" s="20"/>
      <c r="I370" s="20"/>
      <c r="K370" s="20"/>
      <c r="L370" s="20"/>
      <c r="M370" s="20"/>
      <c r="N370" s="20"/>
      <c r="O370" s="20"/>
      <c r="P370" s="20"/>
      <c r="Q370" s="20"/>
      <c r="R370" s="20"/>
      <c r="S370" s="20"/>
      <c r="T370" s="20"/>
      <c r="U370" s="20"/>
      <c r="V370" s="20"/>
    </row>
    <row r="371" spans="1:22" ht="16.5" customHeight="1">
      <c r="A371" s="20"/>
      <c r="B371" s="20"/>
      <c r="D371" s="20"/>
      <c r="G371" s="20"/>
      <c r="H371" s="20"/>
      <c r="I371" s="20"/>
      <c r="K371" s="20"/>
      <c r="L371" s="20"/>
      <c r="M371" s="20"/>
      <c r="N371" s="20"/>
      <c r="O371" s="20"/>
      <c r="P371" s="20"/>
      <c r="Q371" s="20"/>
      <c r="R371" s="20"/>
      <c r="S371" s="20"/>
      <c r="T371" s="20"/>
      <c r="U371" s="20"/>
      <c r="V371" s="20"/>
    </row>
    <row r="372" spans="1:22" ht="16.5" customHeight="1">
      <c r="A372" s="20"/>
      <c r="B372" s="20"/>
      <c r="D372" s="20"/>
      <c r="G372" s="20"/>
      <c r="H372" s="20"/>
      <c r="I372" s="20"/>
      <c r="K372" s="20"/>
      <c r="L372" s="20"/>
      <c r="M372" s="20"/>
      <c r="N372" s="20"/>
      <c r="O372" s="20"/>
      <c r="P372" s="20"/>
      <c r="Q372" s="20"/>
      <c r="R372" s="20"/>
      <c r="S372" s="20"/>
      <c r="T372" s="20"/>
      <c r="U372" s="20"/>
      <c r="V372" s="20"/>
    </row>
    <row r="373" spans="1:22" ht="16.5" customHeight="1">
      <c r="A373" s="20"/>
      <c r="B373" s="20"/>
      <c r="D373" s="20"/>
      <c r="G373" s="20"/>
      <c r="H373" s="20"/>
      <c r="I373" s="20"/>
      <c r="K373" s="20"/>
      <c r="L373" s="20"/>
      <c r="M373" s="20"/>
      <c r="N373" s="20"/>
      <c r="O373" s="20"/>
      <c r="P373" s="20"/>
      <c r="Q373" s="20"/>
      <c r="R373" s="20"/>
      <c r="S373" s="20"/>
      <c r="T373" s="20"/>
      <c r="U373" s="20"/>
      <c r="V373" s="20"/>
    </row>
    <row r="374" spans="1:22" ht="16.5" customHeight="1">
      <c r="A374" s="20"/>
      <c r="B374" s="20"/>
      <c r="D374" s="20"/>
      <c r="G374" s="20"/>
      <c r="H374" s="20"/>
      <c r="I374" s="20"/>
      <c r="K374" s="20"/>
      <c r="L374" s="20"/>
      <c r="M374" s="20"/>
      <c r="N374" s="20"/>
      <c r="O374" s="20"/>
      <c r="P374" s="20"/>
      <c r="Q374" s="20"/>
      <c r="R374" s="20"/>
      <c r="S374" s="20"/>
      <c r="T374" s="20"/>
      <c r="U374" s="20"/>
      <c r="V374" s="20"/>
    </row>
    <row r="375" spans="1:22" ht="16.5" customHeight="1">
      <c r="A375" s="20"/>
      <c r="B375" s="20"/>
      <c r="D375" s="20"/>
      <c r="G375" s="20"/>
      <c r="H375" s="20"/>
      <c r="I375" s="20"/>
      <c r="K375" s="20"/>
      <c r="L375" s="20"/>
      <c r="M375" s="20"/>
      <c r="N375" s="20"/>
      <c r="O375" s="20"/>
      <c r="P375" s="20"/>
      <c r="Q375" s="20"/>
      <c r="R375" s="20"/>
      <c r="S375" s="20"/>
      <c r="T375" s="20"/>
      <c r="U375" s="20"/>
      <c r="V375" s="20"/>
    </row>
    <row r="376" spans="1:22" ht="16.5" customHeight="1">
      <c r="A376" s="20"/>
      <c r="B376" s="20"/>
      <c r="D376" s="20"/>
      <c r="G376" s="20"/>
      <c r="H376" s="20"/>
      <c r="I376" s="20"/>
      <c r="K376" s="20"/>
      <c r="L376" s="20"/>
      <c r="M376" s="20"/>
      <c r="N376" s="20"/>
      <c r="O376" s="20"/>
      <c r="P376" s="20"/>
      <c r="Q376" s="20"/>
      <c r="R376" s="20"/>
      <c r="S376" s="20"/>
      <c r="T376" s="20"/>
      <c r="U376" s="20"/>
      <c r="V376" s="20"/>
    </row>
    <row r="377" spans="1:22" ht="16.5" customHeight="1">
      <c r="A377" s="20"/>
      <c r="B377" s="20"/>
      <c r="D377" s="20"/>
      <c r="G377" s="20"/>
      <c r="H377" s="20"/>
      <c r="I377" s="20"/>
      <c r="K377" s="20"/>
      <c r="L377" s="20"/>
      <c r="M377" s="20"/>
      <c r="N377" s="20"/>
      <c r="O377" s="20"/>
      <c r="P377" s="20"/>
      <c r="Q377" s="20"/>
      <c r="R377" s="20"/>
      <c r="S377" s="20"/>
      <c r="T377" s="20"/>
      <c r="U377" s="20"/>
      <c r="V377" s="20"/>
    </row>
    <row r="378" spans="1:22" ht="16.5" customHeight="1">
      <c r="A378" s="20"/>
      <c r="B378" s="20"/>
      <c r="D378" s="20"/>
      <c r="G378" s="20"/>
      <c r="H378" s="20"/>
      <c r="I378" s="20"/>
      <c r="K378" s="20"/>
      <c r="L378" s="20"/>
      <c r="M378" s="20"/>
      <c r="N378" s="20"/>
      <c r="O378" s="20"/>
      <c r="P378" s="20"/>
      <c r="Q378" s="20"/>
      <c r="R378" s="20"/>
      <c r="S378" s="20"/>
      <c r="T378" s="20"/>
      <c r="U378" s="20"/>
      <c r="V378" s="20"/>
    </row>
    <row r="379" spans="1:22" ht="16.5" customHeight="1">
      <c r="A379" s="20"/>
      <c r="B379" s="20"/>
      <c r="D379" s="20"/>
      <c r="G379" s="20"/>
      <c r="H379" s="20"/>
      <c r="I379" s="20"/>
      <c r="K379" s="20"/>
      <c r="L379" s="20"/>
      <c r="M379" s="20"/>
      <c r="N379" s="20"/>
      <c r="O379" s="20"/>
      <c r="P379" s="20"/>
      <c r="Q379" s="20"/>
      <c r="R379" s="20"/>
      <c r="S379" s="20"/>
      <c r="T379" s="20"/>
      <c r="U379" s="20"/>
      <c r="V379" s="20"/>
    </row>
    <row r="380" spans="1:22" ht="16.5" customHeight="1">
      <c r="A380" s="20"/>
      <c r="B380" s="20"/>
      <c r="D380" s="20"/>
      <c r="G380" s="20"/>
      <c r="H380" s="20"/>
      <c r="I380" s="20"/>
      <c r="K380" s="20"/>
      <c r="L380" s="20"/>
      <c r="M380" s="20"/>
      <c r="N380" s="20"/>
      <c r="O380" s="20"/>
      <c r="P380" s="20"/>
      <c r="Q380" s="20"/>
      <c r="R380" s="20"/>
      <c r="S380" s="20"/>
      <c r="T380" s="20"/>
      <c r="U380" s="20"/>
      <c r="V380" s="20"/>
    </row>
    <row r="381" spans="1:22" ht="16.5" customHeight="1">
      <c r="A381" s="20"/>
      <c r="B381" s="20"/>
      <c r="D381" s="20"/>
      <c r="G381" s="20"/>
      <c r="H381" s="20"/>
      <c r="I381" s="20"/>
      <c r="K381" s="20"/>
      <c r="L381" s="20"/>
      <c r="M381" s="20"/>
      <c r="N381" s="20"/>
      <c r="O381" s="20"/>
      <c r="P381" s="20"/>
      <c r="Q381" s="20"/>
      <c r="R381" s="20"/>
      <c r="S381" s="20"/>
      <c r="T381" s="20"/>
      <c r="U381" s="20"/>
      <c r="V381" s="20"/>
    </row>
    <row r="382" spans="1:22" ht="16.5" customHeight="1">
      <c r="A382" s="20"/>
      <c r="B382" s="20"/>
      <c r="D382" s="20"/>
      <c r="G382" s="20"/>
      <c r="H382" s="20"/>
      <c r="I382" s="20"/>
      <c r="K382" s="20"/>
      <c r="L382" s="20"/>
      <c r="M382" s="20"/>
      <c r="N382" s="20"/>
      <c r="O382" s="20"/>
      <c r="P382" s="20"/>
      <c r="Q382" s="20"/>
      <c r="R382" s="20"/>
      <c r="S382" s="20"/>
      <c r="T382" s="20"/>
      <c r="U382" s="20"/>
      <c r="V382" s="20"/>
    </row>
    <row r="383" spans="1:22" ht="16.5" customHeight="1">
      <c r="A383" s="20"/>
      <c r="B383" s="20"/>
      <c r="D383" s="20"/>
      <c r="G383" s="20"/>
      <c r="H383" s="20"/>
      <c r="I383" s="20"/>
      <c r="K383" s="20"/>
      <c r="L383" s="20"/>
      <c r="M383" s="20"/>
      <c r="N383" s="20"/>
      <c r="O383" s="20"/>
      <c r="P383" s="20"/>
      <c r="Q383" s="20"/>
      <c r="R383" s="20"/>
      <c r="S383" s="20"/>
      <c r="T383" s="20"/>
      <c r="U383" s="20"/>
      <c r="V383" s="20"/>
    </row>
    <row r="384" spans="1:22" ht="16.5" customHeight="1">
      <c r="A384" s="20"/>
      <c r="B384" s="20"/>
      <c r="D384" s="20"/>
      <c r="G384" s="20"/>
      <c r="H384" s="20"/>
      <c r="I384" s="20"/>
      <c r="K384" s="20"/>
      <c r="L384" s="20"/>
      <c r="M384" s="20"/>
      <c r="N384" s="20"/>
      <c r="O384" s="20"/>
      <c r="P384" s="20"/>
      <c r="Q384" s="20"/>
      <c r="R384" s="20"/>
      <c r="S384" s="20"/>
      <c r="T384" s="20"/>
      <c r="U384" s="20"/>
      <c r="V384" s="20"/>
    </row>
    <row r="385" spans="1:22" ht="16.5" customHeight="1">
      <c r="A385" s="20"/>
      <c r="B385" s="20"/>
      <c r="D385" s="20"/>
      <c r="G385" s="20"/>
      <c r="H385" s="20"/>
      <c r="I385" s="20"/>
      <c r="K385" s="20"/>
      <c r="L385" s="20"/>
      <c r="M385" s="20"/>
      <c r="N385" s="20"/>
      <c r="O385" s="20"/>
      <c r="P385" s="20"/>
      <c r="Q385" s="20"/>
      <c r="R385" s="20"/>
      <c r="S385" s="20"/>
      <c r="T385" s="20"/>
      <c r="U385" s="20"/>
      <c r="V385" s="20"/>
    </row>
    <row r="386" spans="1:22" ht="16.5" customHeight="1">
      <c r="A386" s="20"/>
      <c r="B386" s="20"/>
      <c r="D386" s="20"/>
      <c r="G386" s="20"/>
      <c r="H386" s="20"/>
      <c r="I386" s="20"/>
      <c r="K386" s="20"/>
      <c r="L386" s="20"/>
      <c r="M386" s="20"/>
      <c r="N386" s="20"/>
      <c r="O386" s="20"/>
      <c r="P386" s="20"/>
      <c r="Q386" s="20"/>
      <c r="R386" s="20"/>
      <c r="S386" s="20"/>
      <c r="T386" s="20"/>
      <c r="U386" s="20"/>
      <c r="V386" s="20"/>
    </row>
    <row r="387" spans="1:22" ht="16.5" customHeight="1">
      <c r="A387" s="20"/>
      <c r="B387" s="20"/>
      <c r="D387" s="20"/>
      <c r="G387" s="20"/>
      <c r="H387" s="20"/>
      <c r="I387" s="20"/>
      <c r="K387" s="20"/>
      <c r="L387" s="20"/>
      <c r="M387" s="20"/>
      <c r="N387" s="20"/>
      <c r="O387" s="20"/>
      <c r="P387" s="20"/>
      <c r="Q387" s="20"/>
      <c r="R387" s="20"/>
      <c r="S387" s="20"/>
      <c r="T387" s="20"/>
      <c r="U387" s="20"/>
      <c r="V387" s="20"/>
    </row>
    <row r="388" spans="1:22" ht="16.5" customHeight="1">
      <c r="A388" s="20"/>
      <c r="B388" s="20"/>
      <c r="D388" s="20"/>
      <c r="G388" s="20"/>
      <c r="H388" s="20"/>
      <c r="I388" s="20"/>
      <c r="K388" s="20"/>
      <c r="L388" s="20"/>
      <c r="M388" s="20"/>
      <c r="N388" s="20"/>
      <c r="O388" s="20"/>
      <c r="P388" s="20"/>
      <c r="Q388" s="20"/>
      <c r="R388" s="20"/>
      <c r="S388" s="20"/>
      <c r="T388" s="20"/>
      <c r="U388" s="20"/>
      <c r="V388" s="20"/>
    </row>
    <row r="389" spans="1:22" ht="16.5" customHeight="1">
      <c r="A389" s="20"/>
      <c r="B389" s="20"/>
      <c r="D389" s="20"/>
      <c r="G389" s="20"/>
      <c r="H389" s="20"/>
      <c r="I389" s="20"/>
      <c r="K389" s="20"/>
      <c r="L389" s="20"/>
      <c r="M389" s="20"/>
      <c r="N389" s="20"/>
      <c r="O389" s="20"/>
      <c r="P389" s="20"/>
      <c r="Q389" s="20"/>
      <c r="R389" s="20"/>
      <c r="S389" s="20"/>
      <c r="T389" s="20"/>
      <c r="U389" s="20"/>
      <c r="V389" s="20"/>
    </row>
    <row r="390" spans="1:22" ht="16.5" customHeight="1">
      <c r="A390" s="20"/>
      <c r="B390" s="20"/>
      <c r="D390" s="20"/>
      <c r="G390" s="20"/>
      <c r="H390" s="20"/>
      <c r="I390" s="20"/>
      <c r="K390" s="20"/>
      <c r="L390" s="20"/>
      <c r="M390" s="20"/>
      <c r="N390" s="20"/>
      <c r="O390" s="20"/>
      <c r="P390" s="20"/>
      <c r="Q390" s="20"/>
      <c r="R390" s="20"/>
      <c r="S390" s="20"/>
      <c r="T390" s="20"/>
      <c r="U390" s="20"/>
      <c r="V390" s="20"/>
    </row>
    <row r="391" spans="1:22" ht="16.5" customHeight="1">
      <c r="A391" s="20"/>
      <c r="B391" s="20"/>
      <c r="D391" s="20"/>
      <c r="G391" s="20"/>
      <c r="H391" s="20"/>
      <c r="I391" s="20"/>
      <c r="K391" s="20"/>
      <c r="L391" s="20"/>
      <c r="M391" s="20"/>
      <c r="N391" s="20"/>
      <c r="O391" s="20"/>
      <c r="P391" s="20"/>
      <c r="Q391" s="20"/>
      <c r="R391" s="20"/>
      <c r="S391" s="20"/>
      <c r="T391" s="20"/>
      <c r="U391" s="20"/>
      <c r="V391" s="20"/>
    </row>
    <row r="392" spans="1:22" ht="16.5" customHeight="1">
      <c r="A392" s="20"/>
      <c r="B392" s="20"/>
      <c r="D392" s="20"/>
      <c r="G392" s="20"/>
      <c r="H392" s="20"/>
      <c r="I392" s="20"/>
      <c r="K392" s="20"/>
      <c r="L392" s="20"/>
      <c r="M392" s="20"/>
      <c r="N392" s="20"/>
      <c r="O392" s="20"/>
      <c r="P392" s="20"/>
      <c r="Q392" s="20"/>
      <c r="R392" s="20"/>
      <c r="S392" s="20"/>
      <c r="T392" s="20"/>
      <c r="U392" s="20"/>
      <c r="V392" s="20"/>
    </row>
    <row r="393" spans="1:22" ht="16.5" customHeight="1">
      <c r="A393" s="20"/>
      <c r="B393" s="20"/>
      <c r="D393" s="20"/>
      <c r="G393" s="20"/>
      <c r="H393" s="20"/>
      <c r="I393" s="20"/>
      <c r="K393" s="20"/>
      <c r="L393" s="20"/>
      <c r="M393" s="20"/>
      <c r="N393" s="20"/>
      <c r="O393" s="20"/>
      <c r="P393" s="20"/>
      <c r="Q393" s="20"/>
      <c r="R393" s="20"/>
      <c r="S393" s="20"/>
      <c r="T393" s="20"/>
      <c r="U393" s="20"/>
      <c r="V393" s="20"/>
    </row>
    <row r="394" spans="1:22" ht="16.5" customHeight="1">
      <c r="A394" s="20"/>
      <c r="B394" s="20"/>
      <c r="D394" s="20"/>
      <c r="G394" s="20"/>
      <c r="H394" s="20"/>
      <c r="I394" s="20"/>
      <c r="K394" s="20"/>
      <c r="L394" s="20"/>
      <c r="M394" s="20"/>
      <c r="N394" s="20"/>
      <c r="O394" s="20"/>
      <c r="P394" s="20"/>
      <c r="Q394" s="20"/>
      <c r="R394" s="20"/>
      <c r="S394" s="20"/>
      <c r="T394" s="20"/>
      <c r="U394" s="20"/>
      <c r="V394" s="20"/>
    </row>
    <row r="395" spans="1:22" ht="16.5" customHeight="1">
      <c r="A395" s="20"/>
      <c r="B395" s="20"/>
      <c r="D395" s="20"/>
      <c r="G395" s="20"/>
      <c r="H395" s="20"/>
      <c r="I395" s="20"/>
      <c r="K395" s="20"/>
      <c r="L395" s="20"/>
      <c r="M395" s="20"/>
      <c r="N395" s="20"/>
      <c r="O395" s="20"/>
      <c r="P395" s="20"/>
      <c r="Q395" s="20"/>
      <c r="R395" s="20"/>
      <c r="S395" s="20"/>
      <c r="T395" s="20"/>
      <c r="U395" s="20"/>
      <c r="V395" s="20"/>
    </row>
    <row r="396" spans="1:22" ht="16.5" customHeight="1">
      <c r="A396" s="20"/>
      <c r="B396" s="20"/>
      <c r="D396" s="20"/>
      <c r="G396" s="20"/>
      <c r="H396" s="20"/>
      <c r="I396" s="20"/>
      <c r="K396" s="20"/>
      <c r="L396" s="20"/>
      <c r="M396" s="20"/>
      <c r="N396" s="20"/>
      <c r="O396" s="20"/>
      <c r="P396" s="20"/>
      <c r="Q396" s="20"/>
      <c r="R396" s="20"/>
      <c r="S396" s="20"/>
      <c r="T396" s="20"/>
      <c r="U396" s="20"/>
      <c r="V396" s="20"/>
    </row>
    <row r="397" spans="1:22" ht="16.5" customHeight="1">
      <c r="A397" s="20"/>
      <c r="B397" s="20"/>
      <c r="D397" s="20"/>
      <c r="G397" s="20"/>
      <c r="H397" s="20"/>
      <c r="I397" s="20"/>
      <c r="K397" s="20"/>
      <c r="L397" s="20"/>
      <c r="M397" s="20"/>
      <c r="N397" s="20"/>
      <c r="O397" s="20"/>
      <c r="P397" s="20"/>
      <c r="Q397" s="20"/>
      <c r="R397" s="20"/>
      <c r="S397" s="20"/>
      <c r="T397" s="20"/>
      <c r="U397" s="20"/>
      <c r="V397" s="20"/>
    </row>
    <row r="398" spans="1:22" ht="16.5" customHeight="1">
      <c r="A398" s="20"/>
      <c r="B398" s="20"/>
      <c r="D398" s="20"/>
      <c r="G398" s="20"/>
      <c r="H398" s="20"/>
      <c r="I398" s="20"/>
      <c r="K398" s="20"/>
      <c r="L398" s="20"/>
      <c r="M398" s="20"/>
      <c r="N398" s="20"/>
      <c r="O398" s="20"/>
      <c r="P398" s="20"/>
      <c r="Q398" s="20"/>
      <c r="R398" s="20"/>
      <c r="S398" s="20"/>
      <c r="T398" s="20"/>
      <c r="U398" s="20"/>
      <c r="V398" s="20"/>
    </row>
    <row r="399" spans="1:22" ht="16.5" customHeight="1">
      <c r="A399" s="20"/>
      <c r="B399" s="20"/>
      <c r="D399" s="20"/>
      <c r="G399" s="20"/>
      <c r="H399" s="20"/>
      <c r="I399" s="20"/>
      <c r="K399" s="20"/>
      <c r="L399" s="20"/>
      <c r="M399" s="20"/>
      <c r="N399" s="20"/>
      <c r="O399" s="20"/>
      <c r="P399" s="20"/>
      <c r="Q399" s="20"/>
      <c r="R399" s="20"/>
      <c r="S399" s="20"/>
      <c r="T399" s="20"/>
      <c r="U399" s="20"/>
      <c r="V399" s="20"/>
    </row>
    <row r="400" spans="1:22" ht="16.5" customHeight="1">
      <c r="A400" s="20"/>
      <c r="B400" s="20"/>
      <c r="D400" s="20"/>
      <c r="G400" s="20"/>
      <c r="H400" s="20"/>
      <c r="I400" s="20"/>
      <c r="K400" s="20"/>
      <c r="L400" s="20"/>
      <c r="M400" s="20"/>
      <c r="N400" s="20"/>
      <c r="O400" s="20"/>
      <c r="P400" s="20"/>
      <c r="Q400" s="20"/>
      <c r="R400" s="20"/>
      <c r="S400" s="20"/>
      <c r="T400" s="20"/>
      <c r="U400" s="20"/>
      <c r="V400" s="20"/>
    </row>
    <row r="401" spans="1:22" ht="16.5" customHeight="1">
      <c r="A401" s="20"/>
      <c r="B401" s="20"/>
      <c r="D401" s="20"/>
      <c r="G401" s="20"/>
      <c r="H401" s="20"/>
      <c r="I401" s="20"/>
      <c r="K401" s="20"/>
      <c r="L401" s="20"/>
      <c r="M401" s="20"/>
      <c r="N401" s="20"/>
      <c r="O401" s="20"/>
      <c r="P401" s="20"/>
      <c r="Q401" s="20"/>
      <c r="R401" s="20"/>
      <c r="S401" s="20"/>
      <c r="T401" s="20"/>
      <c r="U401" s="20"/>
      <c r="V401" s="20"/>
    </row>
    <row r="402" spans="1:22" ht="16.5" customHeight="1">
      <c r="A402" s="20"/>
      <c r="B402" s="20"/>
      <c r="D402" s="20"/>
      <c r="G402" s="20"/>
      <c r="H402" s="20"/>
      <c r="I402" s="20"/>
      <c r="K402" s="20"/>
      <c r="L402" s="20"/>
      <c r="M402" s="20"/>
      <c r="N402" s="20"/>
      <c r="O402" s="20"/>
      <c r="P402" s="20"/>
      <c r="Q402" s="20"/>
      <c r="R402" s="20"/>
      <c r="S402" s="20"/>
      <c r="T402" s="20"/>
      <c r="U402" s="20"/>
      <c r="V402" s="20"/>
    </row>
    <row r="403" spans="1:22" ht="16.5" customHeight="1">
      <c r="A403" s="20"/>
      <c r="B403" s="20"/>
      <c r="D403" s="20"/>
      <c r="G403" s="20"/>
      <c r="H403" s="20"/>
      <c r="I403" s="20"/>
      <c r="K403" s="20"/>
      <c r="L403" s="20"/>
      <c r="M403" s="20"/>
      <c r="N403" s="20"/>
      <c r="O403" s="20"/>
      <c r="P403" s="20"/>
      <c r="Q403" s="20"/>
      <c r="R403" s="20"/>
      <c r="S403" s="20"/>
      <c r="T403" s="20"/>
      <c r="U403" s="20"/>
      <c r="V403" s="20"/>
    </row>
    <row r="404" spans="1:22" ht="16.5" customHeight="1">
      <c r="A404" s="20"/>
      <c r="B404" s="20"/>
      <c r="D404" s="20"/>
      <c r="G404" s="20"/>
      <c r="H404" s="20"/>
      <c r="I404" s="20"/>
      <c r="K404" s="20"/>
      <c r="L404" s="20"/>
      <c r="M404" s="20"/>
      <c r="N404" s="20"/>
      <c r="O404" s="20"/>
      <c r="P404" s="20"/>
      <c r="Q404" s="20"/>
      <c r="R404" s="20"/>
      <c r="S404" s="20"/>
      <c r="T404" s="20"/>
      <c r="U404" s="20"/>
      <c r="V404" s="20"/>
    </row>
    <row r="405" spans="1:22" ht="16.5" customHeight="1">
      <c r="A405" s="20"/>
      <c r="B405" s="20"/>
      <c r="D405" s="20"/>
      <c r="G405" s="20"/>
      <c r="H405" s="20"/>
      <c r="I405" s="20"/>
      <c r="K405" s="20"/>
      <c r="L405" s="20"/>
      <c r="M405" s="20"/>
      <c r="N405" s="20"/>
      <c r="O405" s="20"/>
      <c r="P405" s="20"/>
      <c r="Q405" s="20"/>
      <c r="R405" s="20"/>
      <c r="S405" s="20"/>
      <c r="T405" s="20"/>
      <c r="U405" s="20"/>
      <c r="V405" s="20"/>
    </row>
    <row r="406" spans="1:22" ht="16.5" customHeight="1">
      <c r="A406" s="20"/>
      <c r="B406" s="20"/>
      <c r="D406" s="20"/>
      <c r="G406" s="20"/>
      <c r="H406" s="20"/>
      <c r="I406" s="20"/>
      <c r="K406" s="20"/>
      <c r="L406" s="20"/>
      <c r="M406" s="20"/>
      <c r="N406" s="20"/>
      <c r="O406" s="20"/>
      <c r="P406" s="20"/>
      <c r="Q406" s="20"/>
      <c r="R406" s="20"/>
      <c r="S406" s="20"/>
      <c r="T406" s="20"/>
      <c r="U406" s="20"/>
      <c r="V406" s="20"/>
    </row>
    <row r="407" spans="1:22" ht="16.5" customHeight="1">
      <c r="A407" s="20"/>
      <c r="B407" s="20"/>
      <c r="D407" s="20"/>
      <c r="G407" s="20"/>
      <c r="H407" s="20"/>
      <c r="I407" s="20"/>
      <c r="K407" s="20"/>
      <c r="L407" s="20"/>
      <c r="M407" s="20"/>
      <c r="N407" s="20"/>
      <c r="O407" s="20"/>
      <c r="P407" s="20"/>
      <c r="Q407" s="20"/>
      <c r="R407" s="20"/>
      <c r="S407" s="20"/>
      <c r="T407" s="20"/>
      <c r="U407" s="20"/>
      <c r="V407" s="20"/>
    </row>
    <row r="408" spans="1:22" ht="16.5" customHeight="1">
      <c r="A408" s="20"/>
      <c r="B408" s="20"/>
      <c r="D408" s="20"/>
      <c r="G408" s="20"/>
      <c r="H408" s="20"/>
      <c r="I408" s="20"/>
      <c r="K408" s="20"/>
      <c r="L408" s="20"/>
      <c r="M408" s="20"/>
      <c r="N408" s="20"/>
      <c r="O408" s="20"/>
      <c r="P408" s="20"/>
      <c r="Q408" s="20"/>
      <c r="R408" s="20"/>
      <c r="S408" s="20"/>
      <c r="T408" s="20"/>
      <c r="U408" s="20"/>
      <c r="V408" s="20"/>
    </row>
    <row r="409" spans="1:22" ht="16.5" customHeight="1">
      <c r="A409" s="20"/>
      <c r="B409" s="20"/>
      <c r="D409" s="20"/>
      <c r="G409" s="20"/>
      <c r="H409" s="20"/>
      <c r="I409" s="20"/>
      <c r="K409" s="20"/>
      <c r="L409" s="20"/>
      <c r="M409" s="20"/>
      <c r="N409" s="20"/>
      <c r="O409" s="20"/>
      <c r="P409" s="20"/>
      <c r="Q409" s="20"/>
      <c r="R409" s="20"/>
      <c r="S409" s="20"/>
      <c r="T409" s="20"/>
      <c r="U409" s="20"/>
      <c r="V409" s="20"/>
    </row>
    <row r="410" spans="1:22" ht="16.5" customHeight="1">
      <c r="A410" s="20"/>
      <c r="B410" s="20"/>
      <c r="D410" s="20"/>
      <c r="G410" s="20"/>
      <c r="H410" s="20"/>
      <c r="I410" s="20"/>
      <c r="K410" s="20"/>
      <c r="L410" s="20"/>
      <c r="M410" s="20"/>
      <c r="N410" s="20"/>
      <c r="O410" s="20"/>
      <c r="P410" s="20"/>
      <c r="Q410" s="20"/>
      <c r="R410" s="20"/>
      <c r="S410" s="20"/>
      <c r="T410" s="20"/>
      <c r="U410" s="20"/>
      <c r="V410" s="20"/>
    </row>
    <row r="411" spans="1:22" ht="16.5" customHeight="1">
      <c r="A411" s="20"/>
      <c r="B411" s="20"/>
      <c r="D411" s="20"/>
      <c r="G411" s="20"/>
      <c r="H411" s="20"/>
      <c r="I411" s="20"/>
      <c r="K411" s="20"/>
      <c r="L411" s="20"/>
      <c r="M411" s="20"/>
      <c r="N411" s="20"/>
      <c r="O411" s="20"/>
      <c r="P411" s="20"/>
      <c r="Q411" s="20"/>
      <c r="R411" s="20"/>
      <c r="S411" s="20"/>
      <c r="T411" s="20"/>
      <c r="U411" s="20"/>
      <c r="V411" s="20"/>
    </row>
    <row r="412" spans="1:22" ht="16.5" customHeight="1">
      <c r="A412" s="20"/>
      <c r="B412" s="20"/>
      <c r="D412" s="20"/>
      <c r="G412" s="20"/>
      <c r="H412" s="20"/>
      <c r="I412" s="20"/>
      <c r="K412" s="20"/>
      <c r="L412" s="20"/>
      <c r="M412" s="20"/>
      <c r="N412" s="20"/>
      <c r="O412" s="20"/>
      <c r="P412" s="20"/>
      <c r="Q412" s="20"/>
      <c r="R412" s="20"/>
      <c r="S412" s="20"/>
      <c r="T412" s="20"/>
      <c r="U412" s="20"/>
      <c r="V412" s="20"/>
    </row>
    <row r="413" spans="1:22" ht="16.5" customHeight="1">
      <c r="A413" s="20"/>
      <c r="B413" s="20"/>
      <c r="D413" s="20"/>
      <c r="G413" s="20"/>
      <c r="H413" s="20"/>
      <c r="I413" s="20"/>
      <c r="K413" s="20"/>
      <c r="L413" s="20"/>
      <c r="M413" s="20"/>
      <c r="N413" s="20"/>
      <c r="O413" s="20"/>
      <c r="P413" s="20"/>
      <c r="Q413" s="20"/>
      <c r="R413" s="20"/>
      <c r="S413" s="20"/>
      <c r="T413" s="20"/>
      <c r="U413" s="20"/>
      <c r="V413" s="20"/>
    </row>
    <row r="414" spans="1:22" ht="16.5" customHeight="1">
      <c r="A414" s="20"/>
      <c r="B414" s="20"/>
      <c r="D414" s="20"/>
      <c r="G414" s="20"/>
      <c r="H414" s="20"/>
      <c r="I414" s="20"/>
      <c r="K414" s="20"/>
      <c r="L414" s="20"/>
      <c r="M414" s="20"/>
      <c r="N414" s="20"/>
      <c r="O414" s="20"/>
      <c r="P414" s="20"/>
      <c r="Q414" s="20"/>
      <c r="R414" s="20"/>
      <c r="S414" s="20"/>
      <c r="T414" s="20"/>
      <c r="U414" s="20"/>
      <c r="V414" s="20"/>
    </row>
    <row r="415" spans="1:22" ht="16.5" customHeight="1">
      <c r="A415" s="20"/>
      <c r="B415" s="20"/>
      <c r="D415" s="20"/>
      <c r="G415" s="20"/>
      <c r="H415" s="20"/>
      <c r="I415" s="20"/>
      <c r="K415" s="20"/>
      <c r="L415" s="20"/>
      <c r="M415" s="20"/>
      <c r="N415" s="20"/>
      <c r="O415" s="20"/>
      <c r="P415" s="20"/>
      <c r="Q415" s="20"/>
      <c r="R415" s="20"/>
      <c r="S415" s="20"/>
      <c r="T415" s="20"/>
      <c r="U415" s="20"/>
      <c r="V415" s="20"/>
    </row>
    <row r="416" spans="1:22" ht="16.5" customHeight="1">
      <c r="A416" s="20"/>
      <c r="B416" s="20"/>
      <c r="D416" s="20"/>
      <c r="G416" s="20"/>
      <c r="H416" s="20"/>
      <c r="I416" s="20"/>
      <c r="K416" s="20"/>
      <c r="L416" s="20"/>
      <c r="M416" s="20"/>
      <c r="N416" s="20"/>
      <c r="O416" s="20"/>
      <c r="P416" s="20"/>
      <c r="Q416" s="20"/>
      <c r="R416" s="20"/>
      <c r="S416" s="20"/>
      <c r="T416" s="20"/>
      <c r="U416" s="20"/>
      <c r="V416" s="20"/>
    </row>
    <row r="417" spans="1:22" ht="16.5" customHeight="1">
      <c r="A417" s="20"/>
      <c r="B417" s="20"/>
      <c r="D417" s="20"/>
      <c r="G417" s="20"/>
      <c r="H417" s="20"/>
      <c r="I417" s="20"/>
      <c r="K417" s="20"/>
      <c r="L417" s="20"/>
      <c r="M417" s="20"/>
      <c r="N417" s="20"/>
      <c r="O417" s="20"/>
      <c r="P417" s="20"/>
      <c r="Q417" s="20"/>
      <c r="R417" s="20"/>
      <c r="S417" s="20"/>
      <c r="T417" s="20"/>
      <c r="U417" s="20"/>
      <c r="V417" s="20"/>
    </row>
    <row r="418" spans="1:22" ht="16.5" customHeight="1">
      <c r="A418" s="20"/>
      <c r="B418" s="20"/>
      <c r="D418" s="20"/>
      <c r="G418" s="20"/>
      <c r="H418" s="20"/>
      <c r="I418" s="20"/>
      <c r="K418" s="20"/>
      <c r="L418" s="20"/>
      <c r="M418" s="20"/>
      <c r="N418" s="20"/>
      <c r="O418" s="20"/>
      <c r="P418" s="20"/>
      <c r="Q418" s="20"/>
      <c r="R418" s="20"/>
      <c r="S418" s="20"/>
      <c r="T418" s="20"/>
      <c r="U418" s="20"/>
      <c r="V418" s="20"/>
    </row>
    <row r="419" spans="1:22" ht="16.5" customHeight="1">
      <c r="A419" s="20"/>
      <c r="B419" s="20"/>
      <c r="D419" s="20"/>
      <c r="G419" s="20"/>
      <c r="H419" s="20"/>
      <c r="I419" s="20"/>
      <c r="K419" s="20"/>
      <c r="L419" s="20"/>
      <c r="M419" s="20"/>
      <c r="N419" s="20"/>
      <c r="O419" s="20"/>
      <c r="P419" s="20"/>
      <c r="Q419" s="20"/>
      <c r="R419" s="20"/>
      <c r="S419" s="20"/>
      <c r="T419" s="20"/>
      <c r="U419" s="20"/>
      <c r="V419" s="20"/>
    </row>
    <row r="420" spans="1:22" ht="16.5" customHeight="1">
      <c r="A420" s="20"/>
      <c r="B420" s="20"/>
      <c r="D420" s="20"/>
      <c r="G420" s="20"/>
      <c r="H420" s="20"/>
      <c r="I420" s="20"/>
      <c r="K420" s="20"/>
      <c r="L420" s="20"/>
      <c r="M420" s="20"/>
      <c r="N420" s="20"/>
      <c r="O420" s="20"/>
      <c r="P420" s="20"/>
      <c r="Q420" s="20"/>
      <c r="R420" s="20"/>
      <c r="S420" s="20"/>
      <c r="T420" s="20"/>
      <c r="U420" s="20"/>
      <c r="V420" s="20"/>
    </row>
    <row r="421" spans="1:22" ht="16.5" customHeight="1">
      <c r="A421" s="20"/>
      <c r="B421" s="20"/>
      <c r="D421" s="20"/>
      <c r="G421" s="20"/>
      <c r="H421" s="20"/>
      <c r="I421" s="20"/>
      <c r="K421" s="20"/>
      <c r="L421" s="20"/>
      <c r="M421" s="20"/>
      <c r="N421" s="20"/>
      <c r="O421" s="20"/>
      <c r="P421" s="20"/>
      <c r="Q421" s="20"/>
      <c r="R421" s="20"/>
      <c r="S421" s="20"/>
      <c r="T421" s="20"/>
      <c r="U421" s="20"/>
      <c r="V421" s="20"/>
    </row>
    <row r="422" spans="1:22" ht="16.5" customHeight="1">
      <c r="A422" s="20"/>
      <c r="B422" s="20"/>
      <c r="D422" s="20"/>
      <c r="G422" s="20"/>
      <c r="H422" s="20"/>
      <c r="I422" s="20"/>
      <c r="K422" s="20"/>
      <c r="L422" s="20"/>
      <c r="M422" s="20"/>
      <c r="N422" s="20"/>
      <c r="O422" s="20"/>
      <c r="P422" s="20"/>
      <c r="Q422" s="20"/>
      <c r="R422" s="20"/>
      <c r="S422" s="20"/>
      <c r="T422" s="20"/>
      <c r="U422" s="20"/>
      <c r="V422" s="20"/>
    </row>
    <row r="423" spans="1:22" ht="16.5" customHeight="1">
      <c r="A423" s="20"/>
      <c r="B423" s="20"/>
      <c r="D423" s="20"/>
      <c r="G423" s="20"/>
      <c r="H423" s="20"/>
      <c r="I423" s="20"/>
      <c r="K423" s="20"/>
      <c r="L423" s="20"/>
      <c r="M423" s="20"/>
      <c r="N423" s="20"/>
      <c r="O423" s="20"/>
      <c r="P423" s="20"/>
      <c r="Q423" s="20"/>
      <c r="R423" s="20"/>
      <c r="S423" s="20"/>
      <c r="T423" s="20"/>
      <c r="U423" s="20"/>
      <c r="V423" s="20"/>
    </row>
    <row r="424" spans="1:22" ht="16.5" customHeight="1">
      <c r="A424" s="20"/>
      <c r="B424" s="20"/>
      <c r="D424" s="20"/>
      <c r="G424" s="20"/>
      <c r="H424" s="20"/>
      <c r="I424" s="20"/>
      <c r="K424" s="20"/>
      <c r="L424" s="20"/>
      <c r="M424" s="20"/>
      <c r="N424" s="20"/>
      <c r="O424" s="20"/>
      <c r="P424" s="20"/>
      <c r="Q424" s="20"/>
      <c r="R424" s="20"/>
      <c r="S424" s="20"/>
      <c r="T424" s="20"/>
      <c r="U424" s="20"/>
      <c r="V424" s="20"/>
    </row>
    <row r="425" spans="1:22" ht="16.5" customHeight="1">
      <c r="A425" s="20"/>
      <c r="B425" s="20"/>
      <c r="D425" s="20"/>
      <c r="G425" s="20"/>
      <c r="H425" s="20"/>
      <c r="I425" s="20"/>
      <c r="K425" s="20"/>
      <c r="L425" s="20"/>
      <c r="M425" s="20"/>
      <c r="N425" s="20"/>
      <c r="O425" s="20"/>
      <c r="P425" s="20"/>
      <c r="Q425" s="20"/>
      <c r="R425" s="20"/>
      <c r="S425" s="20"/>
      <c r="T425" s="20"/>
      <c r="U425" s="20"/>
      <c r="V425" s="20"/>
    </row>
    <row r="426" spans="1:22" ht="16.5" customHeight="1">
      <c r="A426" s="20"/>
      <c r="B426" s="20"/>
      <c r="D426" s="20"/>
      <c r="G426" s="20"/>
      <c r="H426" s="20"/>
      <c r="I426" s="20"/>
      <c r="K426" s="20"/>
      <c r="L426" s="20"/>
      <c r="M426" s="20"/>
      <c r="N426" s="20"/>
      <c r="O426" s="20"/>
      <c r="P426" s="20"/>
      <c r="Q426" s="20"/>
      <c r="R426" s="20"/>
      <c r="S426" s="20"/>
      <c r="T426" s="20"/>
      <c r="U426" s="20"/>
      <c r="V426" s="20"/>
    </row>
    <row r="427" spans="1:22" ht="16.5" customHeight="1">
      <c r="A427" s="20"/>
      <c r="B427" s="20"/>
      <c r="D427" s="20"/>
      <c r="G427" s="20"/>
      <c r="H427" s="20"/>
      <c r="I427" s="20"/>
      <c r="K427" s="20"/>
      <c r="L427" s="20"/>
      <c r="M427" s="20"/>
      <c r="N427" s="20"/>
      <c r="O427" s="20"/>
      <c r="P427" s="20"/>
      <c r="Q427" s="20"/>
      <c r="R427" s="20"/>
      <c r="S427" s="20"/>
      <c r="T427" s="20"/>
      <c r="U427" s="20"/>
      <c r="V427" s="20"/>
    </row>
    <row r="428" spans="1:22" ht="16.5" customHeight="1">
      <c r="A428" s="20"/>
      <c r="B428" s="20"/>
      <c r="D428" s="20"/>
      <c r="G428" s="20"/>
      <c r="H428" s="20"/>
      <c r="I428" s="20"/>
      <c r="K428" s="20"/>
      <c r="L428" s="20"/>
      <c r="M428" s="20"/>
      <c r="N428" s="20"/>
      <c r="O428" s="20"/>
      <c r="P428" s="20"/>
      <c r="Q428" s="20"/>
      <c r="R428" s="20"/>
      <c r="S428" s="20"/>
      <c r="T428" s="20"/>
      <c r="U428" s="20"/>
      <c r="V428" s="20"/>
    </row>
    <row r="429" spans="1:22" ht="16.5" customHeight="1">
      <c r="A429" s="20"/>
      <c r="B429" s="20"/>
      <c r="D429" s="20"/>
      <c r="G429" s="20"/>
      <c r="H429" s="20"/>
      <c r="I429" s="20"/>
      <c r="K429" s="20"/>
      <c r="L429" s="20"/>
      <c r="M429" s="20"/>
      <c r="N429" s="20"/>
      <c r="O429" s="20"/>
      <c r="P429" s="20"/>
      <c r="Q429" s="20"/>
      <c r="R429" s="20"/>
      <c r="S429" s="20"/>
      <c r="T429" s="20"/>
      <c r="U429" s="20"/>
      <c r="V429" s="20"/>
    </row>
    <row r="430" spans="1:22" ht="16.5" customHeight="1">
      <c r="A430" s="20"/>
      <c r="B430" s="20"/>
      <c r="D430" s="20"/>
      <c r="G430" s="20"/>
      <c r="H430" s="20"/>
      <c r="I430" s="20"/>
      <c r="K430" s="20"/>
      <c r="L430" s="20"/>
      <c r="M430" s="20"/>
      <c r="N430" s="20"/>
      <c r="O430" s="20"/>
      <c r="P430" s="20"/>
      <c r="Q430" s="20"/>
      <c r="R430" s="20"/>
      <c r="S430" s="20"/>
      <c r="T430" s="20"/>
      <c r="U430" s="20"/>
      <c r="V430" s="20"/>
    </row>
    <row r="431" spans="1:22" ht="16.5" customHeight="1">
      <c r="A431" s="20"/>
      <c r="B431" s="20"/>
      <c r="D431" s="20"/>
      <c r="G431" s="20"/>
      <c r="H431" s="20"/>
      <c r="I431" s="20"/>
      <c r="K431" s="20"/>
      <c r="L431" s="20"/>
      <c r="M431" s="20"/>
      <c r="N431" s="20"/>
      <c r="O431" s="20"/>
      <c r="P431" s="20"/>
      <c r="Q431" s="20"/>
      <c r="R431" s="20"/>
      <c r="S431" s="20"/>
      <c r="T431" s="20"/>
      <c r="U431" s="20"/>
      <c r="V431" s="20"/>
    </row>
    <row r="432" spans="1:22" ht="16.5" customHeight="1">
      <c r="A432" s="20"/>
      <c r="B432" s="20"/>
      <c r="D432" s="20"/>
      <c r="G432" s="20"/>
      <c r="H432" s="20"/>
      <c r="I432" s="20"/>
      <c r="K432" s="20"/>
      <c r="L432" s="20"/>
      <c r="M432" s="20"/>
      <c r="N432" s="20"/>
      <c r="O432" s="20"/>
      <c r="P432" s="20"/>
      <c r="Q432" s="20"/>
      <c r="R432" s="20"/>
      <c r="S432" s="20"/>
      <c r="T432" s="20"/>
      <c r="U432" s="20"/>
      <c r="V432" s="20"/>
    </row>
    <row r="433" spans="1:22" ht="16.5" customHeight="1">
      <c r="A433" s="20"/>
      <c r="B433" s="20"/>
      <c r="D433" s="20"/>
      <c r="G433" s="20"/>
      <c r="H433" s="20"/>
      <c r="I433" s="20"/>
      <c r="K433" s="20"/>
      <c r="L433" s="20"/>
      <c r="M433" s="20"/>
      <c r="N433" s="20"/>
      <c r="O433" s="20"/>
      <c r="P433" s="20"/>
      <c r="Q433" s="20"/>
      <c r="R433" s="20"/>
      <c r="S433" s="20"/>
      <c r="T433" s="20"/>
      <c r="U433" s="20"/>
      <c r="V433" s="20"/>
    </row>
    <row r="434" spans="1:22" ht="16.5" customHeight="1">
      <c r="A434" s="20"/>
      <c r="B434" s="20"/>
      <c r="D434" s="20"/>
      <c r="G434" s="20"/>
      <c r="H434" s="20"/>
      <c r="I434" s="20"/>
      <c r="K434" s="20"/>
      <c r="L434" s="20"/>
      <c r="M434" s="20"/>
      <c r="N434" s="20"/>
      <c r="O434" s="20"/>
      <c r="P434" s="20"/>
      <c r="Q434" s="20"/>
      <c r="R434" s="20"/>
      <c r="S434" s="20"/>
      <c r="T434" s="20"/>
      <c r="U434" s="20"/>
      <c r="V434" s="20"/>
    </row>
    <row r="435" spans="1:22" ht="16.5" customHeight="1">
      <c r="A435" s="20"/>
      <c r="B435" s="20"/>
      <c r="D435" s="20"/>
      <c r="G435" s="20"/>
      <c r="H435" s="20"/>
      <c r="I435" s="20"/>
      <c r="K435" s="20"/>
      <c r="L435" s="20"/>
      <c r="M435" s="20"/>
      <c r="N435" s="20"/>
      <c r="O435" s="20"/>
      <c r="P435" s="20"/>
      <c r="Q435" s="20"/>
      <c r="R435" s="20"/>
      <c r="S435" s="20"/>
      <c r="T435" s="20"/>
      <c r="U435" s="20"/>
      <c r="V435" s="20"/>
    </row>
    <row r="436" spans="1:22" ht="16.5" customHeight="1">
      <c r="A436" s="20"/>
      <c r="B436" s="20"/>
      <c r="D436" s="20"/>
      <c r="G436" s="20"/>
      <c r="H436" s="20"/>
      <c r="I436" s="20"/>
      <c r="K436" s="20"/>
      <c r="L436" s="20"/>
      <c r="M436" s="20"/>
      <c r="N436" s="20"/>
      <c r="O436" s="20"/>
      <c r="P436" s="20"/>
      <c r="Q436" s="20"/>
      <c r="R436" s="20"/>
      <c r="S436" s="20"/>
      <c r="T436" s="20"/>
      <c r="U436" s="20"/>
      <c r="V436" s="20"/>
    </row>
    <row r="437" spans="1:22" ht="16.5" customHeight="1">
      <c r="A437" s="20"/>
      <c r="B437" s="20"/>
      <c r="D437" s="20"/>
      <c r="G437" s="20"/>
      <c r="H437" s="20"/>
      <c r="I437" s="20"/>
      <c r="K437" s="20"/>
      <c r="L437" s="20"/>
      <c r="M437" s="20"/>
      <c r="N437" s="20"/>
      <c r="O437" s="20"/>
      <c r="P437" s="20"/>
      <c r="Q437" s="20"/>
      <c r="R437" s="20"/>
      <c r="S437" s="20"/>
      <c r="T437" s="20"/>
      <c r="U437" s="20"/>
      <c r="V437" s="20"/>
    </row>
    <row r="438" spans="1:22" ht="16.5" customHeight="1">
      <c r="A438" s="20"/>
      <c r="B438" s="20"/>
      <c r="D438" s="20"/>
      <c r="G438" s="20"/>
      <c r="H438" s="20"/>
      <c r="I438" s="20"/>
      <c r="K438" s="20"/>
      <c r="L438" s="20"/>
      <c r="M438" s="20"/>
      <c r="N438" s="20"/>
      <c r="O438" s="20"/>
      <c r="P438" s="20"/>
      <c r="Q438" s="20"/>
      <c r="R438" s="20"/>
      <c r="S438" s="20"/>
      <c r="T438" s="20"/>
      <c r="U438" s="20"/>
      <c r="V438" s="20"/>
    </row>
    <row r="439" spans="1:22" ht="16.5" customHeight="1">
      <c r="A439" s="20"/>
      <c r="B439" s="20"/>
      <c r="D439" s="20"/>
      <c r="G439" s="20"/>
      <c r="H439" s="20"/>
      <c r="I439" s="20"/>
      <c r="K439" s="20"/>
      <c r="L439" s="20"/>
      <c r="M439" s="20"/>
      <c r="N439" s="20"/>
      <c r="O439" s="20"/>
      <c r="P439" s="20"/>
      <c r="Q439" s="20"/>
      <c r="R439" s="20"/>
      <c r="S439" s="20"/>
      <c r="T439" s="20"/>
      <c r="U439" s="20"/>
      <c r="V439" s="20"/>
    </row>
    <row r="440" spans="1:22" ht="16.5" customHeight="1">
      <c r="A440" s="20"/>
      <c r="B440" s="20"/>
      <c r="D440" s="20"/>
      <c r="G440" s="20"/>
      <c r="H440" s="20"/>
      <c r="I440" s="20"/>
      <c r="K440" s="20"/>
      <c r="L440" s="20"/>
      <c r="M440" s="20"/>
      <c r="N440" s="20"/>
      <c r="O440" s="20"/>
      <c r="P440" s="20"/>
      <c r="Q440" s="20"/>
      <c r="R440" s="20"/>
      <c r="S440" s="20"/>
      <c r="T440" s="20"/>
      <c r="U440" s="20"/>
      <c r="V440" s="20"/>
    </row>
    <row r="441" spans="1:22" ht="16.5" customHeight="1">
      <c r="A441" s="20"/>
      <c r="B441" s="20"/>
      <c r="D441" s="20"/>
      <c r="G441" s="20"/>
      <c r="H441" s="20"/>
      <c r="I441" s="20"/>
      <c r="K441" s="20"/>
      <c r="L441" s="20"/>
      <c r="M441" s="20"/>
      <c r="N441" s="20"/>
      <c r="O441" s="20"/>
      <c r="P441" s="20"/>
      <c r="Q441" s="20"/>
      <c r="R441" s="20"/>
      <c r="S441" s="20"/>
      <c r="T441" s="20"/>
      <c r="U441" s="20"/>
      <c r="V441" s="20"/>
    </row>
    <row r="442" spans="1:22" ht="16.5" customHeight="1">
      <c r="A442" s="20"/>
      <c r="B442" s="20"/>
      <c r="D442" s="20"/>
      <c r="G442" s="20"/>
      <c r="H442" s="20"/>
      <c r="I442" s="20"/>
      <c r="K442" s="20"/>
      <c r="L442" s="20"/>
      <c r="M442" s="20"/>
      <c r="N442" s="20"/>
      <c r="O442" s="20"/>
      <c r="P442" s="20"/>
      <c r="Q442" s="20"/>
      <c r="R442" s="20"/>
      <c r="S442" s="20"/>
      <c r="T442" s="20"/>
      <c r="U442" s="20"/>
      <c r="V442" s="20"/>
    </row>
    <row r="443" spans="1:22" ht="16.5" customHeight="1">
      <c r="A443" s="20"/>
      <c r="B443" s="20"/>
      <c r="D443" s="20"/>
      <c r="G443" s="20"/>
      <c r="H443" s="20"/>
      <c r="I443" s="20"/>
      <c r="K443" s="20"/>
      <c r="L443" s="20"/>
      <c r="M443" s="20"/>
      <c r="N443" s="20"/>
      <c r="O443" s="20"/>
      <c r="P443" s="20"/>
      <c r="Q443" s="20"/>
      <c r="R443" s="20"/>
      <c r="S443" s="20"/>
      <c r="T443" s="20"/>
      <c r="U443" s="20"/>
      <c r="V443" s="20"/>
    </row>
    <row r="444" spans="1:22" ht="16.5" customHeight="1">
      <c r="A444" s="20"/>
      <c r="B444" s="20"/>
      <c r="D444" s="20"/>
      <c r="G444" s="20"/>
      <c r="H444" s="20"/>
      <c r="I444" s="20"/>
      <c r="K444" s="20"/>
      <c r="L444" s="20"/>
      <c r="M444" s="20"/>
      <c r="N444" s="20"/>
      <c r="O444" s="20"/>
      <c r="P444" s="20"/>
      <c r="Q444" s="20"/>
      <c r="R444" s="20"/>
      <c r="S444" s="20"/>
      <c r="T444" s="20"/>
      <c r="U444" s="20"/>
      <c r="V444" s="20"/>
    </row>
    <row r="445" spans="1:22" ht="16.5" customHeight="1">
      <c r="A445" s="20"/>
      <c r="B445" s="20"/>
      <c r="D445" s="20"/>
      <c r="G445" s="20"/>
      <c r="H445" s="20"/>
      <c r="I445" s="20"/>
      <c r="K445" s="20"/>
      <c r="L445" s="20"/>
      <c r="M445" s="20"/>
      <c r="N445" s="20"/>
      <c r="O445" s="20"/>
      <c r="P445" s="20"/>
      <c r="Q445" s="20"/>
      <c r="R445" s="20"/>
      <c r="S445" s="20"/>
      <c r="T445" s="20"/>
      <c r="U445" s="20"/>
      <c r="V445" s="20"/>
    </row>
    <row r="446" spans="1:22" ht="16.5" customHeight="1">
      <c r="A446" s="20"/>
      <c r="B446" s="20"/>
      <c r="D446" s="20"/>
      <c r="G446" s="20"/>
      <c r="H446" s="20"/>
      <c r="I446" s="20"/>
      <c r="K446" s="20"/>
      <c r="L446" s="20"/>
      <c r="M446" s="20"/>
      <c r="N446" s="20"/>
      <c r="O446" s="20"/>
      <c r="P446" s="20"/>
      <c r="Q446" s="20"/>
      <c r="R446" s="20"/>
      <c r="S446" s="20"/>
      <c r="T446" s="20"/>
      <c r="U446" s="20"/>
      <c r="V446" s="20"/>
    </row>
    <row r="447" spans="1:22" ht="16.5" customHeight="1">
      <c r="A447" s="20"/>
      <c r="B447" s="20"/>
      <c r="D447" s="20"/>
      <c r="G447" s="20"/>
      <c r="H447" s="20"/>
      <c r="I447" s="20"/>
      <c r="K447" s="20"/>
      <c r="L447" s="20"/>
      <c r="M447" s="20"/>
      <c r="N447" s="20"/>
      <c r="O447" s="20"/>
      <c r="P447" s="20"/>
      <c r="Q447" s="20"/>
      <c r="R447" s="20"/>
      <c r="S447" s="20"/>
      <c r="T447" s="20"/>
      <c r="U447" s="20"/>
      <c r="V447" s="20"/>
    </row>
    <row r="448" spans="1:22" ht="16.5" customHeight="1">
      <c r="A448" s="20"/>
      <c r="B448" s="20"/>
      <c r="D448" s="20"/>
      <c r="G448" s="20"/>
      <c r="H448" s="20"/>
      <c r="I448" s="20"/>
      <c r="K448" s="20"/>
      <c r="L448" s="20"/>
      <c r="M448" s="20"/>
      <c r="N448" s="20"/>
      <c r="O448" s="20"/>
      <c r="P448" s="20"/>
      <c r="Q448" s="20"/>
      <c r="R448" s="20"/>
      <c r="S448" s="20"/>
      <c r="T448" s="20"/>
      <c r="U448" s="20"/>
      <c r="V448" s="20"/>
    </row>
    <row r="449" spans="1:22" ht="16.5" customHeight="1">
      <c r="A449" s="20"/>
      <c r="B449" s="20"/>
      <c r="D449" s="20"/>
      <c r="G449" s="20"/>
      <c r="H449" s="20"/>
      <c r="I449" s="20"/>
      <c r="K449" s="20"/>
      <c r="L449" s="20"/>
      <c r="M449" s="20"/>
      <c r="N449" s="20"/>
      <c r="O449" s="20"/>
      <c r="P449" s="20"/>
      <c r="Q449" s="20"/>
      <c r="R449" s="20"/>
      <c r="S449" s="20"/>
      <c r="T449" s="20"/>
      <c r="U449" s="20"/>
      <c r="V449" s="20"/>
    </row>
    <row r="450" spans="1:22" ht="16.5" customHeight="1">
      <c r="A450" s="20"/>
      <c r="B450" s="20"/>
      <c r="D450" s="20"/>
      <c r="G450" s="20"/>
      <c r="H450" s="20"/>
      <c r="I450" s="20"/>
      <c r="K450" s="20"/>
      <c r="L450" s="20"/>
      <c r="M450" s="20"/>
      <c r="N450" s="20"/>
      <c r="O450" s="20"/>
      <c r="P450" s="20"/>
      <c r="Q450" s="20"/>
      <c r="R450" s="20"/>
      <c r="S450" s="20"/>
      <c r="T450" s="20"/>
      <c r="U450" s="20"/>
      <c r="V450" s="20"/>
    </row>
    <row r="451" spans="1:22" ht="16.5" customHeight="1">
      <c r="A451" s="20"/>
      <c r="B451" s="20"/>
      <c r="D451" s="20"/>
      <c r="G451" s="20"/>
      <c r="H451" s="20"/>
      <c r="I451" s="20"/>
      <c r="K451" s="20"/>
      <c r="L451" s="20"/>
      <c r="M451" s="20"/>
      <c r="N451" s="20"/>
      <c r="O451" s="20"/>
      <c r="P451" s="20"/>
      <c r="Q451" s="20"/>
      <c r="R451" s="20"/>
      <c r="S451" s="20"/>
      <c r="T451" s="20"/>
      <c r="U451" s="20"/>
      <c r="V451" s="20"/>
    </row>
    <row r="452" spans="1:22" ht="16.5" customHeight="1">
      <c r="A452" s="20"/>
      <c r="B452" s="20"/>
      <c r="D452" s="20"/>
      <c r="G452" s="20"/>
      <c r="H452" s="20"/>
      <c r="I452" s="20"/>
      <c r="K452" s="20"/>
      <c r="L452" s="20"/>
      <c r="M452" s="20"/>
      <c r="N452" s="20"/>
      <c r="O452" s="20"/>
      <c r="P452" s="20"/>
      <c r="Q452" s="20"/>
      <c r="R452" s="20"/>
      <c r="S452" s="20"/>
      <c r="T452" s="20"/>
      <c r="U452" s="20"/>
      <c r="V452" s="20"/>
    </row>
    <row r="453" spans="1:22" ht="16.5" customHeight="1">
      <c r="A453" s="20"/>
      <c r="B453" s="20"/>
      <c r="D453" s="20"/>
      <c r="G453" s="20"/>
      <c r="H453" s="20"/>
      <c r="I453" s="20"/>
      <c r="K453" s="20"/>
      <c r="L453" s="20"/>
      <c r="M453" s="20"/>
      <c r="N453" s="20"/>
      <c r="O453" s="20"/>
      <c r="P453" s="20"/>
      <c r="Q453" s="20"/>
      <c r="R453" s="20"/>
      <c r="S453" s="20"/>
      <c r="T453" s="20"/>
      <c r="U453" s="20"/>
      <c r="V453" s="20"/>
    </row>
    <row r="454" spans="1:22" ht="16.5" customHeight="1">
      <c r="A454" s="20"/>
      <c r="B454" s="20"/>
      <c r="D454" s="20"/>
      <c r="G454" s="20"/>
      <c r="H454" s="20"/>
      <c r="I454" s="20"/>
      <c r="K454" s="20"/>
      <c r="L454" s="20"/>
      <c r="M454" s="20"/>
      <c r="N454" s="20"/>
      <c r="O454" s="20"/>
      <c r="P454" s="20"/>
      <c r="Q454" s="20"/>
      <c r="R454" s="20"/>
      <c r="S454" s="20"/>
      <c r="T454" s="20"/>
      <c r="U454" s="20"/>
      <c r="V454" s="20"/>
    </row>
    <row r="455" spans="1:22" ht="16.5" customHeight="1">
      <c r="A455" s="20"/>
      <c r="B455" s="20"/>
      <c r="D455" s="20"/>
      <c r="G455" s="20"/>
      <c r="H455" s="20"/>
      <c r="I455" s="20"/>
      <c r="K455" s="20"/>
      <c r="L455" s="20"/>
      <c r="M455" s="20"/>
      <c r="N455" s="20"/>
      <c r="O455" s="20"/>
      <c r="P455" s="20"/>
      <c r="Q455" s="20"/>
      <c r="R455" s="20"/>
      <c r="S455" s="20"/>
      <c r="T455" s="20"/>
      <c r="U455" s="20"/>
      <c r="V455" s="20"/>
    </row>
    <row r="456" spans="1:22" ht="16.5" customHeight="1">
      <c r="A456" s="20"/>
      <c r="B456" s="20"/>
      <c r="D456" s="20"/>
      <c r="G456" s="20"/>
      <c r="H456" s="20"/>
      <c r="I456" s="20"/>
      <c r="K456" s="20"/>
      <c r="L456" s="20"/>
      <c r="M456" s="20"/>
      <c r="N456" s="20"/>
      <c r="O456" s="20"/>
      <c r="P456" s="20"/>
      <c r="Q456" s="20"/>
      <c r="R456" s="20"/>
      <c r="S456" s="20"/>
      <c r="T456" s="20"/>
      <c r="U456" s="20"/>
      <c r="V456" s="20"/>
    </row>
    <row r="457" spans="1:22" ht="16.5" customHeight="1">
      <c r="A457" s="20"/>
      <c r="B457" s="20"/>
      <c r="D457" s="20"/>
      <c r="G457" s="20"/>
      <c r="H457" s="20"/>
      <c r="I457" s="20"/>
      <c r="K457" s="20"/>
      <c r="L457" s="20"/>
      <c r="M457" s="20"/>
      <c r="N457" s="20"/>
      <c r="O457" s="20"/>
      <c r="P457" s="20"/>
      <c r="Q457" s="20"/>
      <c r="R457" s="20"/>
      <c r="S457" s="20"/>
      <c r="T457" s="20"/>
      <c r="U457" s="20"/>
      <c r="V457" s="20"/>
    </row>
    <row r="458" spans="1:22" ht="16.5" customHeight="1">
      <c r="A458" s="20"/>
      <c r="B458" s="20"/>
      <c r="D458" s="20"/>
      <c r="G458" s="20"/>
      <c r="H458" s="20"/>
      <c r="I458" s="20"/>
      <c r="K458" s="20"/>
      <c r="L458" s="20"/>
      <c r="M458" s="20"/>
      <c r="N458" s="20"/>
      <c r="O458" s="20"/>
      <c r="P458" s="20"/>
      <c r="Q458" s="20"/>
      <c r="R458" s="20"/>
      <c r="S458" s="20"/>
      <c r="T458" s="20"/>
      <c r="U458" s="20"/>
      <c r="V458" s="20"/>
    </row>
    <row r="459" spans="1:22" ht="16.5" customHeight="1">
      <c r="A459" s="20"/>
      <c r="B459" s="20"/>
      <c r="D459" s="20"/>
      <c r="G459" s="20"/>
      <c r="H459" s="20"/>
      <c r="I459" s="20"/>
      <c r="K459" s="20"/>
      <c r="L459" s="20"/>
      <c r="M459" s="20"/>
      <c r="N459" s="20"/>
      <c r="O459" s="20"/>
      <c r="P459" s="20"/>
      <c r="Q459" s="20"/>
      <c r="R459" s="20"/>
      <c r="S459" s="20"/>
      <c r="T459" s="20"/>
      <c r="U459" s="20"/>
      <c r="V459" s="20"/>
    </row>
    <row r="460" spans="1:22" ht="16.5" customHeight="1">
      <c r="A460" s="20"/>
      <c r="B460" s="20"/>
      <c r="D460" s="20"/>
      <c r="G460" s="20"/>
      <c r="H460" s="20"/>
      <c r="I460" s="20"/>
      <c r="K460" s="20"/>
      <c r="L460" s="20"/>
      <c r="M460" s="20"/>
      <c r="N460" s="20"/>
      <c r="O460" s="20"/>
      <c r="P460" s="20"/>
      <c r="Q460" s="20"/>
      <c r="R460" s="20"/>
      <c r="S460" s="20"/>
      <c r="T460" s="20"/>
      <c r="U460" s="20"/>
      <c r="V460" s="20"/>
    </row>
    <row r="461" spans="1:22" ht="16.5" customHeight="1">
      <c r="A461" s="20"/>
      <c r="B461" s="20"/>
      <c r="D461" s="20"/>
      <c r="G461" s="20"/>
      <c r="H461" s="20"/>
      <c r="I461" s="20"/>
      <c r="K461" s="20"/>
      <c r="L461" s="20"/>
      <c r="M461" s="20"/>
      <c r="N461" s="20"/>
      <c r="O461" s="20"/>
      <c r="P461" s="20"/>
      <c r="Q461" s="20"/>
      <c r="R461" s="20"/>
      <c r="S461" s="20"/>
      <c r="T461" s="20"/>
      <c r="U461" s="20"/>
      <c r="V461" s="20"/>
    </row>
    <row r="462" spans="1:22" ht="16.5" customHeight="1">
      <c r="A462" s="20"/>
      <c r="B462" s="20"/>
      <c r="D462" s="20"/>
      <c r="G462" s="20"/>
      <c r="H462" s="20"/>
      <c r="I462" s="20"/>
      <c r="K462" s="20"/>
      <c r="L462" s="20"/>
      <c r="M462" s="20"/>
      <c r="N462" s="20"/>
      <c r="O462" s="20"/>
      <c r="P462" s="20"/>
      <c r="Q462" s="20"/>
      <c r="R462" s="20"/>
      <c r="S462" s="20"/>
      <c r="T462" s="20"/>
      <c r="U462" s="20"/>
      <c r="V462" s="20"/>
    </row>
    <row r="463" spans="1:22" ht="16.5" customHeight="1">
      <c r="A463" s="20"/>
      <c r="B463" s="20"/>
      <c r="D463" s="20"/>
      <c r="G463" s="20"/>
      <c r="H463" s="20"/>
      <c r="I463" s="20"/>
      <c r="K463" s="20"/>
      <c r="L463" s="20"/>
      <c r="M463" s="20"/>
      <c r="N463" s="20"/>
      <c r="O463" s="20"/>
      <c r="P463" s="20"/>
      <c r="Q463" s="20"/>
      <c r="R463" s="20"/>
      <c r="S463" s="20"/>
      <c r="T463" s="20"/>
      <c r="U463" s="20"/>
      <c r="V463" s="20"/>
    </row>
    <row r="464" spans="1:22" ht="16.5" customHeight="1">
      <c r="A464" s="20"/>
      <c r="B464" s="20"/>
      <c r="D464" s="20"/>
      <c r="G464" s="20"/>
      <c r="H464" s="20"/>
      <c r="I464" s="20"/>
      <c r="K464" s="20"/>
      <c r="L464" s="20"/>
      <c r="M464" s="20"/>
      <c r="N464" s="20"/>
      <c r="O464" s="20"/>
      <c r="P464" s="20"/>
      <c r="Q464" s="20"/>
      <c r="R464" s="20"/>
      <c r="S464" s="20"/>
      <c r="T464" s="20"/>
      <c r="U464" s="20"/>
      <c r="V464" s="20"/>
    </row>
    <row r="465" spans="1:22" ht="16.5" customHeight="1">
      <c r="A465" s="20"/>
      <c r="B465" s="20"/>
      <c r="D465" s="20"/>
      <c r="G465" s="20"/>
      <c r="H465" s="20"/>
      <c r="I465" s="20"/>
      <c r="K465" s="20"/>
      <c r="L465" s="20"/>
      <c r="M465" s="20"/>
      <c r="N465" s="20"/>
      <c r="O465" s="20"/>
      <c r="P465" s="20"/>
      <c r="Q465" s="20"/>
      <c r="R465" s="20"/>
      <c r="S465" s="20"/>
      <c r="T465" s="20"/>
      <c r="U465" s="20"/>
      <c r="V465" s="20"/>
    </row>
    <row r="466" spans="1:22" ht="16.5" customHeight="1">
      <c r="A466" s="20"/>
      <c r="B466" s="20"/>
      <c r="D466" s="20"/>
      <c r="G466" s="20"/>
      <c r="H466" s="20"/>
      <c r="I466" s="20"/>
      <c r="K466" s="20"/>
      <c r="L466" s="20"/>
      <c r="M466" s="20"/>
      <c r="N466" s="20"/>
      <c r="O466" s="20"/>
      <c r="P466" s="20"/>
      <c r="Q466" s="20"/>
      <c r="R466" s="20"/>
      <c r="S466" s="20"/>
      <c r="T466" s="20"/>
      <c r="U466" s="20"/>
      <c r="V466" s="20"/>
    </row>
    <row r="467" spans="1:22" ht="16.5" customHeight="1">
      <c r="A467" s="20"/>
      <c r="B467" s="20"/>
      <c r="D467" s="20"/>
      <c r="G467" s="20"/>
      <c r="H467" s="20"/>
      <c r="I467" s="20"/>
      <c r="K467" s="20"/>
      <c r="L467" s="20"/>
      <c r="M467" s="20"/>
      <c r="N467" s="20"/>
      <c r="O467" s="20"/>
      <c r="P467" s="20"/>
      <c r="Q467" s="20"/>
      <c r="R467" s="20"/>
      <c r="S467" s="20"/>
      <c r="T467" s="20"/>
      <c r="U467" s="20"/>
      <c r="V467" s="20"/>
    </row>
    <row r="468" spans="1:22" ht="16.5" customHeight="1">
      <c r="A468" s="20"/>
      <c r="B468" s="20"/>
      <c r="D468" s="20"/>
      <c r="G468" s="20"/>
      <c r="H468" s="20"/>
      <c r="I468" s="20"/>
      <c r="K468" s="20"/>
      <c r="L468" s="20"/>
      <c r="M468" s="20"/>
      <c r="N468" s="20"/>
      <c r="O468" s="20"/>
      <c r="P468" s="20"/>
      <c r="Q468" s="20"/>
      <c r="R468" s="20"/>
      <c r="S468" s="20"/>
      <c r="T468" s="20"/>
      <c r="U468" s="20"/>
      <c r="V468" s="20"/>
    </row>
    <row r="469" spans="1:22" ht="16.5" customHeight="1">
      <c r="A469" s="20"/>
      <c r="B469" s="20"/>
      <c r="D469" s="20"/>
      <c r="G469" s="20"/>
      <c r="H469" s="20"/>
      <c r="I469" s="20"/>
      <c r="K469" s="20"/>
      <c r="L469" s="20"/>
      <c r="M469" s="20"/>
      <c r="N469" s="20"/>
      <c r="O469" s="20"/>
      <c r="P469" s="20"/>
      <c r="Q469" s="20"/>
      <c r="R469" s="20"/>
      <c r="S469" s="20"/>
      <c r="T469" s="20"/>
      <c r="U469" s="20"/>
      <c r="V469" s="20"/>
    </row>
    <row r="470" spans="1:22" ht="16.5" customHeight="1">
      <c r="A470" s="20"/>
      <c r="B470" s="20"/>
      <c r="D470" s="20"/>
      <c r="G470" s="20"/>
      <c r="H470" s="20"/>
      <c r="I470" s="20"/>
      <c r="K470" s="20"/>
      <c r="L470" s="20"/>
      <c r="M470" s="20"/>
      <c r="N470" s="20"/>
      <c r="O470" s="20"/>
      <c r="P470" s="20"/>
      <c r="Q470" s="20"/>
      <c r="R470" s="20"/>
      <c r="S470" s="20"/>
      <c r="T470" s="20"/>
      <c r="U470" s="20"/>
      <c r="V470" s="20"/>
    </row>
    <row r="471" spans="1:22" ht="16.5" customHeight="1">
      <c r="A471" s="20"/>
      <c r="B471" s="20"/>
      <c r="D471" s="20"/>
      <c r="G471" s="20"/>
      <c r="H471" s="20"/>
      <c r="I471" s="20"/>
      <c r="K471" s="20"/>
      <c r="L471" s="20"/>
      <c r="M471" s="20"/>
      <c r="N471" s="20"/>
      <c r="O471" s="20"/>
      <c r="P471" s="20"/>
      <c r="Q471" s="20"/>
      <c r="R471" s="20"/>
      <c r="S471" s="20"/>
      <c r="T471" s="20"/>
      <c r="U471" s="20"/>
      <c r="V471" s="20"/>
    </row>
    <row r="472" spans="1:22" ht="16.5" customHeight="1">
      <c r="A472" s="20"/>
      <c r="B472" s="20"/>
      <c r="D472" s="20"/>
      <c r="G472" s="20"/>
      <c r="H472" s="20"/>
      <c r="I472" s="20"/>
      <c r="K472" s="20"/>
      <c r="L472" s="20"/>
      <c r="M472" s="20"/>
      <c r="N472" s="20"/>
      <c r="O472" s="20"/>
      <c r="P472" s="20"/>
      <c r="Q472" s="20"/>
      <c r="R472" s="20"/>
      <c r="S472" s="20"/>
      <c r="T472" s="20"/>
      <c r="U472" s="20"/>
      <c r="V472" s="20"/>
    </row>
    <row r="473" spans="1:22" ht="16.5" customHeight="1">
      <c r="A473" s="20"/>
      <c r="B473" s="20"/>
      <c r="D473" s="20"/>
      <c r="G473" s="20"/>
      <c r="H473" s="20"/>
      <c r="I473" s="20"/>
      <c r="K473" s="20"/>
      <c r="L473" s="20"/>
      <c r="M473" s="20"/>
      <c r="N473" s="20"/>
      <c r="O473" s="20"/>
      <c r="P473" s="20"/>
      <c r="Q473" s="20"/>
      <c r="R473" s="20"/>
      <c r="S473" s="20"/>
      <c r="T473" s="20"/>
      <c r="U473" s="20"/>
      <c r="V473" s="20"/>
    </row>
    <row r="474" spans="1:22" ht="16.5" customHeight="1">
      <c r="A474" s="20"/>
      <c r="B474" s="20"/>
      <c r="D474" s="20"/>
      <c r="G474" s="20"/>
      <c r="H474" s="20"/>
      <c r="I474" s="20"/>
      <c r="K474" s="20"/>
      <c r="L474" s="20"/>
      <c r="M474" s="20"/>
      <c r="N474" s="20"/>
      <c r="O474" s="20"/>
      <c r="P474" s="20"/>
      <c r="Q474" s="20"/>
      <c r="R474" s="20"/>
      <c r="S474" s="20"/>
      <c r="T474" s="20"/>
      <c r="U474" s="20"/>
      <c r="V474" s="20"/>
    </row>
    <row r="475" spans="1:22" ht="16.5" customHeight="1">
      <c r="A475" s="20"/>
      <c r="B475" s="20"/>
      <c r="D475" s="20"/>
      <c r="G475" s="20"/>
      <c r="H475" s="20"/>
      <c r="I475" s="20"/>
      <c r="K475" s="20"/>
      <c r="L475" s="20"/>
      <c r="M475" s="20"/>
      <c r="N475" s="20"/>
      <c r="O475" s="20"/>
      <c r="P475" s="20"/>
      <c r="Q475" s="20"/>
      <c r="R475" s="20"/>
      <c r="S475" s="20"/>
      <c r="T475" s="20"/>
      <c r="U475" s="20"/>
      <c r="V475" s="20"/>
    </row>
    <row r="476" spans="1:22" ht="16.5" customHeight="1">
      <c r="A476" s="20"/>
      <c r="B476" s="20"/>
      <c r="D476" s="20"/>
      <c r="G476" s="20"/>
      <c r="H476" s="20"/>
      <c r="I476" s="20"/>
      <c r="K476" s="20"/>
      <c r="L476" s="20"/>
      <c r="M476" s="20"/>
      <c r="N476" s="20"/>
      <c r="O476" s="20"/>
      <c r="P476" s="20"/>
      <c r="Q476" s="20"/>
      <c r="R476" s="20"/>
      <c r="S476" s="20"/>
      <c r="T476" s="20"/>
      <c r="U476" s="20"/>
      <c r="V476" s="20"/>
    </row>
    <row r="477" spans="1:22" ht="16.5" customHeight="1">
      <c r="A477" s="20"/>
      <c r="B477" s="20"/>
      <c r="D477" s="20"/>
      <c r="G477" s="20"/>
      <c r="H477" s="20"/>
      <c r="I477" s="20"/>
      <c r="K477" s="20"/>
      <c r="L477" s="20"/>
      <c r="M477" s="20"/>
      <c r="N477" s="20"/>
      <c r="O477" s="20"/>
      <c r="P477" s="20"/>
      <c r="Q477" s="20"/>
      <c r="R477" s="20"/>
      <c r="S477" s="20"/>
      <c r="T477" s="20"/>
      <c r="U477" s="20"/>
      <c r="V477" s="20"/>
    </row>
    <row r="478" spans="1:22" ht="16.5" customHeight="1">
      <c r="A478" s="20"/>
      <c r="B478" s="20"/>
      <c r="D478" s="20"/>
      <c r="G478" s="20"/>
      <c r="H478" s="20"/>
      <c r="I478" s="20"/>
      <c r="K478" s="20"/>
      <c r="L478" s="20"/>
      <c r="M478" s="20"/>
      <c r="N478" s="20"/>
      <c r="O478" s="20"/>
      <c r="P478" s="20"/>
      <c r="Q478" s="20"/>
      <c r="R478" s="20"/>
      <c r="S478" s="20"/>
      <c r="T478" s="20"/>
      <c r="U478" s="20"/>
      <c r="V478" s="20"/>
    </row>
    <row r="479" spans="1:22" ht="16.5" customHeight="1">
      <c r="A479" s="20"/>
      <c r="B479" s="20"/>
      <c r="D479" s="20"/>
      <c r="G479" s="20"/>
      <c r="H479" s="20"/>
      <c r="I479" s="20"/>
      <c r="K479" s="20"/>
      <c r="L479" s="20"/>
      <c r="M479" s="20"/>
      <c r="N479" s="20"/>
      <c r="O479" s="20"/>
      <c r="P479" s="20"/>
      <c r="Q479" s="20"/>
      <c r="R479" s="20"/>
      <c r="S479" s="20"/>
      <c r="T479" s="20"/>
      <c r="U479" s="20"/>
      <c r="V479" s="20"/>
    </row>
    <row r="480" spans="1:22" ht="16.5" customHeight="1">
      <c r="A480" s="20"/>
      <c r="B480" s="20"/>
      <c r="D480" s="20"/>
      <c r="G480" s="20"/>
      <c r="H480" s="20"/>
      <c r="I480" s="20"/>
      <c r="K480" s="20"/>
      <c r="L480" s="20"/>
      <c r="M480" s="20"/>
      <c r="N480" s="20"/>
      <c r="O480" s="20"/>
      <c r="P480" s="20"/>
      <c r="Q480" s="20"/>
      <c r="R480" s="20"/>
      <c r="S480" s="20"/>
      <c r="T480" s="20"/>
      <c r="U480" s="20"/>
      <c r="V480" s="20"/>
    </row>
    <row r="481" spans="1:22" ht="16.5" customHeight="1">
      <c r="A481" s="20"/>
      <c r="B481" s="20"/>
      <c r="D481" s="20"/>
      <c r="G481" s="20"/>
      <c r="H481" s="20"/>
      <c r="I481" s="20"/>
      <c r="K481" s="20"/>
      <c r="L481" s="20"/>
      <c r="M481" s="20"/>
      <c r="N481" s="20"/>
      <c r="O481" s="20"/>
      <c r="P481" s="20"/>
      <c r="Q481" s="20"/>
      <c r="R481" s="20"/>
      <c r="S481" s="20"/>
      <c r="T481" s="20"/>
      <c r="U481" s="20"/>
      <c r="V481" s="20"/>
    </row>
    <row r="482" spans="1:22" ht="16.5" customHeight="1">
      <c r="A482" s="20"/>
      <c r="B482" s="20"/>
      <c r="D482" s="20"/>
      <c r="G482" s="20"/>
      <c r="H482" s="20"/>
      <c r="I482" s="20"/>
      <c r="K482" s="20"/>
      <c r="L482" s="20"/>
      <c r="M482" s="20"/>
      <c r="N482" s="20"/>
      <c r="O482" s="20"/>
      <c r="P482" s="20"/>
      <c r="Q482" s="20"/>
      <c r="R482" s="20"/>
      <c r="S482" s="20"/>
      <c r="T482" s="20"/>
      <c r="U482" s="20"/>
      <c r="V482" s="20"/>
    </row>
    <row r="483" spans="1:22" ht="16.5" customHeight="1">
      <c r="A483" s="20"/>
      <c r="B483" s="20"/>
      <c r="D483" s="20"/>
      <c r="G483" s="20"/>
      <c r="H483" s="20"/>
      <c r="I483" s="20"/>
      <c r="K483" s="20"/>
      <c r="L483" s="20"/>
      <c r="M483" s="20"/>
      <c r="N483" s="20"/>
      <c r="O483" s="20"/>
      <c r="P483" s="20"/>
      <c r="Q483" s="20"/>
      <c r="R483" s="20"/>
      <c r="S483" s="20"/>
      <c r="T483" s="20"/>
      <c r="U483" s="20"/>
      <c r="V483" s="20"/>
    </row>
    <row r="484" spans="1:22" ht="16.5" customHeight="1">
      <c r="A484" s="20"/>
      <c r="B484" s="20"/>
      <c r="D484" s="20"/>
      <c r="G484" s="20"/>
      <c r="H484" s="20"/>
      <c r="I484" s="20"/>
      <c r="K484" s="20"/>
      <c r="L484" s="20"/>
      <c r="M484" s="20"/>
      <c r="N484" s="20"/>
      <c r="O484" s="20"/>
      <c r="P484" s="20"/>
      <c r="Q484" s="20"/>
      <c r="R484" s="20"/>
      <c r="S484" s="20"/>
      <c r="T484" s="20"/>
      <c r="U484" s="20"/>
      <c r="V484" s="20"/>
    </row>
    <row r="485" spans="1:22" ht="16.5" customHeight="1">
      <c r="A485" s="20"/>
      <c r="B485" s="20"/>
      <c r="D485" s="20"/>
      <c r="G485" s="20"/>
      <c r="H485" s="20"/>
      <c r="I485" s="20"/>
      <c r="K485" s="20"/>
      <c r="L485" s="20"/>
      <c r="M485" s="20"/>
      <c r="N485" s="20"/>
      <c r="O485" s="20"/>
      <c r="P485" s="20"/>
      <c r="Q485" s="20"/>
      <c r="R485" s="20"/>
      <c r="S485" s="20"/>
      <c r="T485" s="20"/>
      <c r="U485" s="20"/>
      <c r="V485" s="20"/>
    </row>
    <row r="486" spans="1:22" ht="16.5" customHeight="1">
      <c r="A486" s="20"/>
      <c r="B486" s="20"/>
      <c r="D486" s="20"/>
      <c r="G486" s="20"/>
      <c r="H486" s="20"/>
      <c r="I486" s="20"/>
      <c r="K486" s="20"/>
      <c r="L486" s="20"/>
      <c r="M486" s="20"/>
      <c r="N486" s="20"/>
      <c r="O486" s="20"/>
      <c r="P486" s="20"/>
      <c r="Q486" s="20"/>
      <c r="R486" s="20"/>
      <c r="S486" s="20"/>
      <c r="T486" s="20"/>
      <c r="U486" s="20"/>
      <c r="V486" s="20"/>
    </row>
    <row r="487" spans="1:22" ht="16.5" customHeight="1">
      <c r="A487" s="20"/>
      <c r="B487" s="20"/>
      <c r="D487" s="20"/>
      <c r="G487" s="20"/>
      <c r="H487" s="20"/>
      <c r="I487" s="20"/>
      <c r="K487" s="20"/>
      <c r="L487" s="20"/>
      <c r="M487" s="20"/>
      <c r="N487" s="20"/>
      <c r="O487" s="20"/>
      <c r="P487" s="20"/>
      <c r="Q487" s="20"/>
      <c r="R487" s="20"/>
      <c r="S487" s="20"/>
      <c r="T487" s="20"/>
      <c r="U487" s="20"/>
      <c r="V487" s="20"/>
    </row>
    <row r="488" spans="1:22" ht="16.5" customHeight="1">
      <c r="A488" s="20"/>
      <c r="B488" s="20"/>
      <c r="D488" s="20"/>
      <c r="G488" s="20"/>
      <c r="H488" s="20"/>
      <c r="I488" s="20"/>
      <c r="K488" s="20"/>
      <c r="L488" s="20"/>
      <c r="M488" s="20"/>
      <c r="N488" s="20"/>
      <c r="O488" s="20"/>
      <c r="P488" s="20"/>
      <c r="Q488" s="20"/>
      <c r="R488" s="20"/>
      <c r="S488" s="20"/>
      <c r="T488" s="20"/>
      <c r="U488" s="20"/>
      <c r="V488" s="20"/>
    </row>
    <row r="489" spans="1:22" ht="16.5" customHeight="1">
      <c r="A489" s="20"/>
      <c r="B489" s="20"/>
      <c r="D489" s="20"/>
      <c r="G489" s="20"/>
      <c r="H489" s="20"/>
      <c r="I489" s="20"/>
      <c r="K489" s="20"/>
      <c r="L489" s="20"/>
      <c r="M489" s="20"/>
      <c r="N489" s="20"/>
      <c r="O489" s="20"/>
      <c r="P489" s="20"/>
      <c r="Q489" s="20"/>
      <c r="R489" s="20"/>
      <c r="S489" s="20"/>
      <c r="T489" s="20"/>
      <c r="U489" s="20"/>
      <c r="V489" s="20"/>
    </row>
    <row r="490" spans="1:22" ht="16.5" customHeight="1">
      <c r="A490" s="20"/>
      <c r="B490" s="20"/>
      <c r="D490" s="20"/>
      <c r="G490" s="20"/>
      <c r="H490" s="20"/>
      <c r="I490" s="20"/>
      <c r="K490" s="20"/>
      <c r="L490" s="20"/>
      <c r="M490" s="20"/>
      <c r="N490" s="20"/>
      <c r="O490" s="20"/>
      <c r="P490" s="20"/>
      <c r="Q490" s="20"/>
      <c r="R490" s="20"/>
      <c r="S490" s="20"/>
      <c r="T490" s="20"/>
      <c r="U490" s="20"/>
      <c r="V490" s="20"/>
    </row>
    <row r="491" spans="1:22" ht="16.5" customHeight="1">
      <c r="A491" s="20"/>
      <c r="B491" s="20"/>
      <c r="D491" s="20"/>
      <c r="G491" s="20"/>
      <c r="H491" s="20"/>
      <c r="I491" s="20"/>
      <c r="K491" s="20"/>
      <c r="L491" s="20"/>
      <c r="M491" s="20"/>
      <c r="N491" s="20"/>
      <c r="O491" s="20"/>
      <c r="P491" s="20"/>
      <c r="Q491" s="20"/>
      <c r="R491" s="20"/>
      <c r="S491" s="20"/>
      <c r="T491" s="20"/>
      <c r="U491" s="20"/>
      <c r="V491" s="20"/>
    </row>
    <row r="492" spans="1:22" ht="16.5" customHeight="1">
      <c r="A492" s="20"/>
      <c r="B492" s="20"/>
      <c r="D492" s="20"/>
      <c r="G492" s="20"/>
      <c r="H492" s="20"/>
      <c r="I492" s="20"/>
      <c r="K492" s="20"/>
      <c r="L492" s="20"/>
      <c r="M492" s="20"/>
      <c r="N492" s="20"/>
      <c r="O492" s="20"/>
      <c r="P492" s="20"/>
      <c r="Q492" s="20"/>
      <c r="R492" s="20"/>
      <c r="S492" s="20"/>
      <c r="T492" s="20"/>
      <c r="U492" s="20"/>
      <c r="V492" s="20"/>
    </row>
    <row r="493" spans="1:22" ht="16.5" customHeight="1">
      <c r="A493" s="20"/>
      <c r="B493" s="20"/>
      <c r="D493" s="20"/>
      <c r="G493" s="20"/>
      <c r="H493" s="20"/>
      <c r="I493" s="20"/>
      <c r="K493" s="20"/>
      <c r="L493" s="20"/>
      <c r="M493" s="20"/>
      <c r="N493" s="20"/>
      <c r="O493" s="20"/>
      <c r="P493" s="20"/>
      <c r="Q493" s="20"/>
      <c r="R493" s="20"/>
      <c r="S493" s="20"/>
      <c r="T493" s="20"/>
      <c r="U493" s="20"/>
      <c r="V493" s="20"/>
    </row>
    <row r="494" spans="1:22" ht="16.5" customHeight="1">
      <c r="A494" s="20"/>
      <c r="B494" s="20"/>
      <c r="D494" s="20"/>
      <c r="G494" s="20"/>
      <c r="H494" s="20"/>
      <c r="I494" s="20"/>
      <c r="K494" s="20"/>
      <c r="L494" s="20"/>
      <c r="M494" s="20"/>
      <c r="N494" s="20"/>
      <c r="O494" s="20"/>
      <c r="P494" s="20"/>
      <c r="Q494" s="20"/>
      <c r="R494" s="20"/>
      <c r="S494" s="20"/>
      <c r="T494" s="20"/>
      <c r="U494" s="20"/>
      <c r="V494" s="20"/>
    </row>
    <row r="495" spans="1:22" ht="16.5" customHeight="1">
      <c r="A495" s="20"/>
      <c r="B495" s="20"/>
      <c r="D495" s="20"/>
      <c r="G495" s="20"/>
      <c r="H495" s="20"/>
      <c r="I495" s="20"/>
      <c r="K495" s="20"/>
      <c r="L495" s="20"/>
      <c r="M495" s="20"/>
      <c r="N495" s="20"/>
      <c r="O495" s="20"/>
      <c r="P495" s="20"/>
      <c r="Q495" s="20"/>
      <c r="R495" s="20"/>
      <c r="S495" s="20"/>
      <c r="T495" s="20"/>
      <c r="U495" s="20"/>
      <c r="V495" s="20"/>
    </row>
    <row r="496" spans="1:22" ht="16.5" customHeight="1">
      <c r="A496" s="20"/>
      <c r="B496" s="20"/>
      <c r="D496" s="20"/>
      <c r="G496" s="20"/>
      <c r="H496" s="20"/>
      <c r="I496" s="20"/>
      <c r="K496" s="20"/>
      <c r="L496" s="20"/>
      <c r="M496" s="20"/>
      <c r="N496" s="20"/>
      <c r="O496" s="20"/>
      <c r="P496" s="20"/>
      <c r="Q496" s="20"/>
      <c r="R496" s="20"/>
      <c r="S496" s="20"/>
      <c r="T496" s="20"/>
      <c r="U496" s="20"/>
      <c r="V496" s="20"/>
    </row>
    <row r="497" spans="1:22" ht="16.5" customHeight="1">
      <c r="A497" s="20"/>
      <c r="B497" s="20"/>
      <c r="D497" s="20"/>
      <c r="G497" s="20"/>
      <c r="H497" s="20"/>
      <c r="I497" s="20"/>
      <c r="K497" s="20"/>
      <c r="L497" s="20"/>
      <c r="M497" s="20"/>
      <c r="N497" s="20"/>
      <c r="O497" s="20"/>
      <c r="P497" s="20"/>
      <c r="Q497" s="20"/>
      <c r="R497" s="20"/>
      <c r="S497" s="20"/>
      <c r="T497" s="20"/>
      <c r="U497" s="20"/>
      <c r="V497" s="20"/>
    </row>
    <row r="498" spans="1:22" ht="16.5" customHeight="1">
      <c r="A498" s="20"/>
      <c r="B498" s="20"/>
      <c r="D498" s="20"/>
      <c r="G498" s="20"/>
      <c r="H498" s="20"/>
      <c r="I498" s="20"/>
      <c r="K498" s="20"/>
      <c r="L498" s="20"/>
      <c r="M498" s="20"/>
      <c r="N498" s="20"/>
      <c r="O498" s="20"/>
      <c r="P498" s="20"/>
      <c r="Q498" s="20"/>
      <c r="R498" s="20"/>
      <c r="S498" s="20"/>
      <c r="T498" s="20"/>
      <c r="U498" s="20"/>
      <c r="V498" s="20"/>
    </row>
    <row r="499" spans="1:22" ht="16.5" customHeight="1">
      <c r="A499" s="20"/>
      <c r="B499" s="20"/>
      <c r="D499" s="20"/>
      <c r="G499" s="20"/>
      <c r="H499" s="20"/>
      <c r="I499" s="20"/>
      <c r="K499" s="20"/>
      <c r="L499" s="20"/>
      <c r="M499" s="20"/>
      <c r="N499" s="20"/>
      <c r="O499" s="20"/>
      <c r="P499" s="20"/>
      <c r="Q499" s="20"/>
      <c r="R499" s="20"/>
      <c r="S499" s="20"/>
      <c r="T499" s="20"/>
      <c r="U499" s="20"/>
      <c r="V499" s="20"/>
    </row>
    <row r="500" spans="1:22" ht="16.5" customHeight="1">
      <c r="A500" s="20"/>
      <c r="B500" s="20"/>
      <c r="D500" s="20"/>
      <c r="G500" s="20"/>
      <c r="H500" s="20"/>
      <c r="I500" s="20"/>
      <c r="K500" s="20"/>
      <c r="L500" s="20"/>
      <c r="M500" s="20"/>
      <c r="N500" s="20"/>
      <c r="O500" s="20"/>
      <c r="P500" s="20"/>
      <c r="Q500" s="20"/>
      <c r="R500" s="20"/>
      <c r="S500" s="20"/>
      <c r="T500" s="20"/>
      <c r="U500" s="20"/>
      <c r="V500" s="20"/>
    </row>
    <row r="501" spans="1:22" ht="16.5" customHeight="1">
      <c r="A501" s="20"/>
      <c r="B501" s="20"/>
      <c r="D501" s="20"/>
      <c r="G501" s="20"/>
      <c r="H501" s="20"/>
      <c r="I501" s="20"/>
      <c r="K501" s="20"/>
      <c r="L501" s="20"/>
      <c r="M501" s="20"/>
      <c r="N501" s="20"/>
      <c r="O501" s="20"/>
      <c r="P501" s="20"/>
      <c r="Q501" s="20"/>
      <c r="R501" s="20"/>
      <c r="S501" s="20"/>
      <c r="T501" s="20"/>
      <c r="U501" s="20"/>
      <c r="V501" s="20"/>
    </row>
    <row r="502" spans="1:22" ht="16.5" customHeight="1">
      <c r="A502" s="20"/>
      <c r="B502" s="20"/>
      <c r="D502" s="20"/>
      <c r="G502" s="20"/>
      <c r="H502" s="20"/>
      <c r="I502" s="20"/>
      <c r="K502" s="20"/>
      <c r="L502" s="20"/>
      <c r="M502" s="20"/>
      <c r="N502" s="20"/>
      <c r="O502" s="20"/>
      <c r="P502" s="20"/>
      <c r="Q502" s="20"/>
      <c r="R502" s="20"/>
      <c r="S502" s="20"/>
      <c r="T502" s="20"/>
      <c r="U502" s="20"/>
      <c r="V502" s="20"/>
    </row>
    <row r="503" spans="1:22" ht="16.5" customHeight="1">
      <c r="A503" s="20"/>
      <c r="B503" s="20"/>
      <c r="D503" s="20"/>
      <c r="G503" s="20"/>
      <c r="H503" s="20"/>
      <c r="I503" s="20"/>
      <c r="K503" s="20"/>
      <c r="L503" s="20"/>
      <c r="M503" s="20"/>
      <c r="N503" s="20"/>
      <c r="O503" s="20"/>
      <c r="P503" s="20"/>
      <c r="Q503" s="20"/>
      <c r="R503" s="20"/>
      <c r="S503" s="20"/>
      <c r="T503" s="20"/>
      <c r="U503" s="20"/>
      <c r="V503" s="20"/>
    </row>
    <row r="504" spans="1:22" ht="16.5" customHeight="1">
      <c r="A504" s="20"/>
      <c r="B504" s="20"/>
      <c r="D504" s="20"/>
      <c r="G504" s="20"/>
      <c r="H504" s="20"/>
      <c r="I504" s="20"/>
      <c r="K504" s="20"/>
      <c r="L504" s="20"/>
      <c r="M504" s="20"/>
      <c r="N504" s="20"/>
      <c r="O504" s="20"/>
      <c r="P504" s="20"/>
      <c r="Q504" s="20"/>
      <c r="R504" s="20"/>
      <c r="S504" s="20"/>
      <c r="T504" s="20"/>
      <c r="U504" s="20"/>
      <c r="V504" s="20"/>
    </row>
    <row r="505" spans="1:22" ht="16.5" customHeight="1">
      <c r="A505" s="20"/>
      <c r="B505" s="20"/>
      <c r="D505" s="20"/>
      <c r="G505" s="20"/>
      <c r="H505" s="20"/>
      <c r="I505" s="20"/>
      <c r="K505" s="20"/>
      <c r="L505" s="20"/>
      <c r="M505" s="20"/>
      <c r="N505" s="20"/>
      <c r="O505" s="20"/>
      <c r="P505" s="20"/>
      <c r="Q505" s="20"/>
      <c r="R505" s="20"/>
      <c r="S505" s="20"/>
      <c r="T505" s="20"/>
      <c r="U505" s="20"/>
      <c r="V505" s="20"/>
    </row>
    <row r="506" spans="1:22" ht="16.5" customHeight="1">
      <c r="A506" s="20"/>
      <c r="B506" s="20"/>
      <c r="D506" s="20"/>
      <c r="G506" s="20"/>
      <c r="H506" s="20"/>
      <c r="I506" s="20"/>
      <c r="K506" s="20"/>
      <c r="L506" s="20"/>
      <c r="M506" s="20"/>
      <c r="N506" s="20"/>
      <c r="O506" s="20"/>
      <c r="P506" s="20"/>
      <c r="Q506" s="20"/>
      <c r="R506" s="20"/>
      <c r="S506" s="20"/>
      <c r="T506" s="20"/>
      <c r="U506" s="20"/>
      <c r="V506" s="20"/>
    </row>
    <row r="507" spans="1:22" ht="16.5" customHeight="1">
      <c r="A507" s="20"/>
      <c r="B507" s="20"/>
      <c r="D507" s="20"/>
      <c r="G507" s="20"/>
      <c r="H507" s="20"/>
      <c r="I507" s="20"/>
      <c r="K507" s="20"/>
      <c r="L507" s="20"/>
      <c r="M507" s="20"/>
      <c r="N507" s="20"/>
      <c r="O507" s="20"/>
      <c r="P507" s="20"/>
      <c r="Q507" s="20"/>
      <c r="R507" s="20"/>
      <c r="S507" s="20"/>
      <c r="T507" s="20"/>
      <c r="U507" s="20"/>
      <c r="V507" s="20"/>
    </row>
    <row r="508" spans="1:22" ht="16.5" customHeight="1">
      <c r="A508" s="20"/>
      <c r="B508" s="20"/>
      <c r="D508" s="20"/>
      <c r="G508" s="20"/>
      <c r="H508" s="20"/>
      <c r="I508" s="20"/>
      <c r="K508" s="20"/>
      <c r="L508" s="20"/>
      <c r="M508" s="20"/>
      <c r="N508" s="20"/>
      <c r="O508" s="20"/>
      <c r="P508" s="20"/>
      <c r="Q508" s="20"/>
      <c r="R508" s="20"/>
      <c r="S508" s="20"/>
      <c r="T508" s="20"/>
      <c r="U508" s="20"/>
      <c r="V508" s="20"/>
    </row>
    <row r="509" spans="1:22" ht="16.5" customHeight="1">
      <c r="A509" s="20"/>
      <c r="B509" s="20"/>
      <c r="D509" s="20"/>
      <c r="G509" s="20"/>
      <c r="H509" s="20"/>
      <c r="I509" s="20"/>
      <c r="K509" s="20"/>
      <c r="L509" s="20"/>
      <c r="M509" s="20"/>
      <c r="N509" s="20"/>
      <c r="O509" s="20"/>
      <c r="P509" s="20"/>
      <c r="Q509" s="20"/>
      <c r="R509" s="20"/>
      <c r="S509" s="20"/>
      <c r="T509" s="20"/>
      <c r="U509" s="20"/>
      <c r="V509" s="20"/>
    </row>
    <row r="510" spans="1:22" ht="16.5" customHeight="1">
      <c r="A510" s="20"/>
      <c r="B510" s="20"/>
      <c r="D510" s="20"/>
      <c r="G510" s="20"/>
      <c r="H510" s="20"/>
      <c r="I510" s="20"/>
      <c r="K510" s="20"/>
      <c r="L510" s="20"/>
      <c r="M510" s="20"/>
      <c r="N510" s="20"/>
      <c r="O510" s="20"/>
      <c r="P510" s="20"/>
      <c r="Q510" s="20"/>
      <c r="R510" s="20"/>
      <c r="S510" s="20"/>
      <c r="T510" s="20"/>
      <c r="U510" s="20"/>
      <c r="V510" s="20"/>
    </row>
    <row r="511" spans="1:22" ht="16.5" customHeight="1">
      <c r="A511" s="20"/>
      <c r="B511" s="20"/>
      <c r="D511" s="20"/>
      <c r="G511" s="20"/>
      <c r="H511" s="20"/>
      <c r="I511" s="20"/>
      <c r="K511" s="20"/>
      <c r="L511" s="20"/>
      <c r="M511" s="20"/>
      <c r="N511" s="20"/>
      <c r="O511" s="20"/>
      <c r="P511" s="20"/>
      <c r="Q511" s="20"/>
      <c r="R511" s="20"/>
      <c r="S511" s="20"/>
      <c r="T511" s="20"/>
      <c r="U511" s="20"/>
      <c r="V511" s="20"/>
    </row>
    <row r="512" spans="1:22" ht="16.5" customHeight="1">
      <c r="A512" s="20"/>
      <c r="B512" s="20"/>
      <c r="D512" s="20"/>
      <c r="G512" s="20"/>
      <c r="H512" s="20"/>
      <c r="I512" s="20"/>
      <c r="K512" s="20"/>
      <c r="L512" s="20"/>
      <c r="M512" s="20"/>
      <c r="N512" s="20"/>
      <c r="O512" s="20"/>
      <c r="P512" s="20"/>
      <c r="Q512" s="20"/>
      <c r="R512" s="20"/>
      <c r="S512" s="20"/>
      <c r="T512" s="20"/>
      <c r="U512" s="20"/>
      <c r="V512" s="20"/>
    </row>
    <row r="513" spans="1:22" ht="16.5" customHeight="1">
      <c r="A513" s="20"/>
      <c r="B513" s="20"/>
      <c r="D513" s="20"/>
      <c r="G513" s="20"/>
      <c r="H513" s="20"/>
      <c r="I513" s="20"/>
      <c r="K513" s="20"/>
      <c r="L513" s="20"/>
      <c r="M513" s="20"/>
      <c r="N513" s="20"/>
      <c r="O513" s="20"/>
      <c r="P513" s="20"/>
      <c r="Q513" s="20"/>
      <c r="R513" s="20"/>
      <c r="S513" s="20"/>
      <c r="T513" s="20"/>
      <c r="U513" s="20"/>
      <c r="V513" s="20"/>
    </row>
    <row r="514" spans="1:22" ht="16.5" customHeight="1">
      <c r="A514" s="20"/>
      <c r="B514" s="20"/>
      <c r="D514" s="20"/>
      <c r="G514" s="20"/>
      <c r="H514" s="20"/>
      <c r="I514" s="20"/>
      <c r="K514" s="20"/>
      <c r="L514" s="20"/>
      <c r="M514" s="20"/>
      <c r="N514" s="20"/>
      <c r="O514" s="20"/>
      <c r="P514" s="20"/>
      <c r="Q514" s="20"/>
      <c r="R514" s="20"/>
      <c r="S514" s="20"/>
      <c r="T514" s="20"/>
      <c r="U514" s="20"/>
      <c r="V514" s="20"/>
    </row>
    <row r="515" spans="1:22" ht="16.5" customHeight="1">
      <c r="A515" s="20"/>
      <c r="B515" s="20"/>
      <c r="D515" s="20"/>
      <c r="G515" s="20"/>
      <c r="H515" s="20"/>
      <c r="I515" s="20"/>
      <c r="K515" s="20"/>
      <c r="L515" s="20"/>
      <c r="M515" s="20"/>
      <c r="N515" s="20"/>
      <c r="O515" s="20"/>
      <c r="P515" s="20"/>
      <c r="Q515" s="20"/>
      <c r="R515" s="20"/>
      <c r="S515" s="20"/>
      <c r="T515" s="20"/>
      <c r="U515" s="20"/>
      <c r="V515" s="20"/>
    </row>
    <row r="516" spans="1:22" ht="16.5" customHeight="1">
      <c r="A516" s="20"/>
      <c r="B516" s="20"/>
      <c r="D516" s="20"/>
      <c r="G516" s="20"/>
      <c r="H516" s="20"/>
      <c r="I516" s="20"/>
      <c r="K516" s="20"/>
      <c r="L516" s="20"/>
      <c r="M516" s="20"/>
      <c r="N516" s="20"/>
      <c r="O516" s="20"/>
      <c r="P516" s="20"/>
      <c r="Q516" s="20"/>
      <c r="R516" s="20"/>
      <c r="S516" s="20"/>
      <c r="T516" s="20"/>
      <c r="U516" s="20"/>
      <c r="V516" s="20"/>
    </row>
    <row r="517" spans="1:22" ht="16.5" customHeight="1">
      <c r="A517" s="20"/>
      <c r="B517" s="20"/>
      <c r="D517" s="20"/>
      <c r="G517" s="20"/>
      <c r="H517" s="20"/>
      <c r="I517" s="20"/>
      <c r="K517" s="20"/>
      <c r="L517" s="20"/>
      <c r="M517" s="20"/>
      <c r="N517" s="20"/>
      <c r="O517" s="20"/>
      <c r="P517" s="20"/>
      <c r="Q517" s="20"/>
      <c r="R517" s="20"/>
      <c r="S517" s="20"/>
      <c r="T517" s="20"/>
      <c r="U517" s="20"/>
      <c r="V517" s="20"/>
    </row>
    <row r="518" spans="1:22" ht="16.5" customHeight="1">
      <c r="A518" s="20"/>
      <c r="B518" s="20"/>
      <c r="D518" s="20"/>
      <c r="G518" s="20"/>
      <c r="H518" s="20"/>
      <c r="I518" s="20"/>
      <c r="K518" s="20"/>
      <c r="L518" s="20"/>
      <c r="M518" s="20"/>
      <c r="N518" s="20"/>
      <c r="O518" s="20"/>
      <c r="P518" s="20"/>
      <c r="Q518" s="20"/>
      <c r="R518" s="20"/>
      <c r="S518" s="20"/>
      <c r="T518" s="20"/>
      <c r="U518" s="20"/>
      <c r="V518" s="20"/>
    </row>
    <row r="519" spans="1:22" ht="16.5" customHeight="1">
      <c r="A519" s="20"/>
      <c r="B519" s="20"/>
      <c r="D519" s="20"/>
      <c r="G519" s="20"/>
      <c r="H519" s="20"/>
      <c r="I519" s="20"/>
      <c r="K519" s="20"/>
      <c r="L519" s="20"/>
      <c r="M519" s="20"/>
      <c r="N519" s="20"/>
      <c r="O519" s="20"/>
      <c r="P519" s="20"/>
      <c r="Q519" s="20"/>
      <c r="R519" s="20"/>
      <c r="S519" s="20"/>
      <c r="T519" s="20"/>
      <c r="U519" s="20"/>
      <c r="V519" s="20"/>
    </row>
    <row r="520" spans="1:22" ht="16.5" customHeight="1">
      <c r="A520" s="20"/>
      <c r="B520" s="20"/>
      <c r="D520" s="20"/>
      <c r="G520" s="20"/>
      <c r="H520" s="20"/>
      <c r="I520" s="20"/>
      <c r="K520" s="20"/>
      <c r="L520" s="20"/>
      <c r="M520" s="20"/>
      <c r="N520" s="20"/>
      <c r="O520" s="20"/>
      <c r="P520" s="20"/>
      <c r="Q520" s="20"/>
      <c r="R520" s="20"/>
      <c r="S520" s="20"/>
      <c r="T520" s="20"/>
      <c r="U520" s="20"/>
      <c r="V520" s="20"/>
    </row>
    <row r="521" spans="1:22" ht="16.5" customHeight="1">
      <c r="A521" s="20"/>
      <c r="B521" s="20"/>
      <c r="D521" s="20"/>
      <c r="G521" s="20"/>
      <c r="H521" s="20"/>
      <c r="I521" s="20"/>
      <c r="K521" s="20"/>
      <c r="L521" s="20"/>
      <c r="M521" s="20"/>
      <c r="N521" s="20"/>
      <c r="O521" s="20"/>
      <c r="P521" s="20"/>
      <c r="Q521" s="20"/>
      <c r="R521" s="20"/>
      <c r="S521" s="20"/>
      <c r="T521" s="20"/>
      <c r="U521" s="20"/>
      <c r="V521" s="20"/>
    </row>
    <row r="522" spans="1:22" ht="16.5" customHeight="1">
      <c r="A522" s="20"/>
      <c r="B522" s="20"/>
      <c r="D522" s="20"/>
      <c r="G522" s="20"/>
      <c r="H522" s="20"/>
      <c r="I522" s="20"/>
      <c r="K522" s="20"/>
      <c r="L522" s="20"/>
      <c r="M522" s="20"/>
      <c r="N522" s="20"/>
      <c r="O522" s="20"/>
      <c r="P522" s="20"/>
      <c r="Q522" s="20"/>
      <c r="R522" s="20"/>
      <c r="S522" s="20"/>
      <c r="T522" s="20"/>
      <c r="U522" s="20"/>
      <c r="V522" s="20"/>
    </row>
    <row r="523" spans="1:22" ht="16.5" customHeight="1">
      <c r="A523" s="20"/>
      <c r="B523" s="20"/>
      <c r="D523" s="20"/>
      <c r="G523" s="20"/>
      <c r="H523" s="20"/>
      <c r="I523" s="20"/>
      <c r="K523" s="20"/>
      <c r="L523" s="20"/>
      <c r="M523" s="20"/>
      <c r="N523" s="20"/>
      <c r="O523" s="20"/>
      <c r="P523" s="20"/>
      <c r="Q523" s="20"/>
      <c r="R523" s="20"/>
      <c r="S523" s="20"/>
      <c r="T523" s="20"/>
      <c r="U523" s="20"/>
      <c r="V523" s="20"/>
    </row>
    <row r="524" spans="1:22" ht="16.5" customHeight="1">
      <c r="A524" s="20"/>
      <c r="B524" s="20"/>
      <c r="D524" s="20"/>
      <c r="G524" s="20"/>
      <c r="H524" s="20"/>
      <c r="I524" s="20"/>
      <c r="K524" s="20"/>
      <c r="L524" s="20"/>
      <c r="M524" s="20"/>
      <c r="N524" s="20"/>
      <c r="O524" s="20"/>
      <c r="P524" s="20"/>
      <c r="Q524" s="20"/>
      <c r="R524" s="20"/>
      <c r="S524" s="20"/>
      <c r="T524" s="20"/>
      <c r="U524" s="20"/>
      <c r="V524" s="20"/>
    </row>
    <row r="525" spans="1:22" ht="16.5" customHeight="1">
      <c r="A525" s="20"/>
      <c r="B525" s="20"/>
      <c r="D525" s="20"/>
      <c r="G525" s="20"/>
      <c r="H525" s="20"/>
      <c r="I525" s="20"/>
      <c r="K525" s="20"/>
      <c r="L525" s="20"/>
      <c r="M525" s="20"/>
      <c r="N525" s="20"/>
      <c r="O525" s="20"/>
      <c r="P525" s="20"/>
      <c r="Q525" s="20"/>
      <c r="R525" s="20"/>
      <c r="S525" s="20"/>
      <c r="T525" s="20"/>
      <c r="U525" s="20"/>
      <c r="V525" s="20"/>
    </row>
    <row r="526" spans="1:22" ht="16.5" customHeight="1">
      <c r="A526" s="20"/>
      <c r="B526" s="20"/>
      <c r="D526" s="20"/>
      <c r="G526" s="20"/>
      <c r="H526" s="20"/>
      <c r="I526" s="20"/>
      <c r="K526" s="20"/>
      <c r="L526" s="20"/>
      <c r="M526" s="20"/>
      <c r="N526" s="20"/>
      <c r="O526" s="20"/>
      <c r="P526" s="20"/>
      <c r="Q526" s="20"/>
      <c r="R526" s="20"/>
      <c r="S526" s="20"/>
      <c r="T526" s="20"/>
      <c r="U526" s="20"/>
      <c r="V526" s="20"/>
    </row>
    <row r="527" spans="1:22" ht="16.5" customHeight="1">
      <c r="A527" s="20"/>
      <c r="B527" s="20"/>
      <c r="D527" s="20"/>
      <c r="G527" s="20"/>
      <c r="H527" s="20"/>
      <c r="I527" s="20"/>
      <c r="K527" s="20"/>
      <c r="L527" s="20"/>
      <c r="M527" s="20"/>
      <c r="N527" s="20"/>
      <c r="O527" s="20"/>
      <c r="P527" s="20"/>
      <c r="Q527" s="20"/>
      <c r="R527" s="20"/>
      <c r="S527" s="20"/>
      <c r="T527" s="20"/>
      <c r="U527" s="20"/>
      <c r="V527" s="20"/>
    </row>
    <row r="528" spans="1:22" ht="16.5" customHeight="1">
      <c r="A528" s="20"/>
      <c r="B528" s="20"/>
      <c r="D528" s="20"/>
      <c r="G528" s="20"/>
      <c r="H528" s="20"/>
      <c r="I528" s="20"/>
      <c r="K528" s="20"/>
      <c r="L528" s="20"/>
      <c r="M528" s="20"/>
      <c r="N528" s="20"/>
      <c r="O528" s="20"/>
      <c r="P528" s="20"/>
      <c r="Q528" s="20"/>
      <c r="R528" s="20"/>
      <c r="S528" s="20"/>
      <c r="T528" s="20"/>
      <c r="U528" s="20"/>
      <c r="V528" s="20"/>
    </row>
    <row r="529" spans="1:22" ht="16.5" customHeight="1">
      <c r="A529" s="20"/>
      <c r="B529" s="20"/>
      <c r="D529" s="20"/>
      <c r="G529" s="20"/>
      <c r="H529" s="20"/>
      <c r="I529" s="20"/>
      <c r="K529" s="20"/>
      <c r="L529" s="20"/>
      <c r="M529" s="20"/>
      <c r="N529" s="20"/>
      <c r="O529" s="20"/>
      <c r="P529" s="20"/>
      <c r="Q529" s="20"/>
      <c r="R529" s="20"/>
      <c r="S529" s="20"/>
      <c r="T529" s="20"/>
      <c r="U529" s="20"/>
      <c r="V529" s="20"/>
    </row>
    <row r="530" spans="1:22" ht="16.5" customHeight="1">
      <c r="A530" s="20"/>
      <c r="B530" s="20"/>
      <c r="D530" s="20"/>
      <c r="G530" s="20"/>
      <c r="H530" s="20"/>
      <c r="I530" s="20"/>
      <c r="K530" s="20"/>
      <c r="L530" s="20"/>
      <c r="M530" s="20"/>
      <c r="N530" s="20"/>
      <c r="O530" s="20"/>
      <c r="P530" s="20"/>
      <c r="Q530" s="20"/>
      <c r="R530" s="20"/>
      <c r="S530" s="20"/>
      <c r="T530" s="20"/>
      <c r="U530" s="20"/>
      <c r="V530" s="20"/>
    </row>
    <row r="531" spans="1:22" ht="16.5" customHeight="1">
      <c r="A531" s="20"/>
      <c r="B531" s="20"/>
      <c r="D531" s="20"/>
      <c r="G531" s="20"/>
      <c r="H531" s="20"/>
      <c r="I531" s="20"/>
      <c r="K531" s="20"/>
      <c r="L531" s="20"/>
      <c r="M531" s="20"/>
      <c r="N531" s="20"/>
      <c r="O531" s="20"/>
      <c r="P531" s="20"/>
      <c r="Q531" s="20"/>
      <c r="R531" s="20"/>
      <c r="S531" s="20"/>
      <c r="T531" s="20"/>
      <c r="U531" s="20"/>
      <c r="V531" s="20"/>
    </row>
    <row r="532" spans="1:22" ht="16.5" customHeight="1">
      <c r="A532" s="20"/>
      <c r="B532" s="20"/>
      <c r="D532" s="20"/>
      <c r="G532" s="20"/>
      <c r="H532" s="20"/>
      <c r="I532" s="20"/>
      <c r="K532" s="20"/>
      <c r="L532" s="20"/>
      <c r="M532" s="20"/>
      <c r="N532" s="20"/>
      <c r="O532" s="20"/>
      <c r="P532" s="20"/>
      <c r="Q532" s="20"/>
      <c r="R532" s="20"/>
      <c r="S532" s="20"/>
      <c r="T532" s="20"/>
      <c r="U532" s="20"/>
      <c r="V532" s="20"/>
    </row>
    <row r="533" spans="1:22" ht="16.5" customHeight="1">
      <c r="A533" s="20"/>
      <c r="B533" s="20"/>
      <c r="D533" s="20"/>
      <c r="G533" s="20"/>
      <c r="H533" s="20"/>
      <c r="I533" s="20"/>
      <c r="K533" s="20"/>
      <c r="L533" s="20"/>
      <c r="M533" s="20"/>
      <c r="N533" s="20"/>
      <c r="O533" s="20"/>
      <c r="P533" s="20"/>
      <c r="Q533" s="20"/>
      <c r="R533" s="20"/>
      <c r="S533" s="20"/>
      <c r="T533" s="20"/>
      <c r="U533" s="20"/>
      <c r="V533" s="20"/>
    </row>
    <row r="534" spans="1:22" ht="16.5" customHeight="1">
      <c r="A534" s="20"/>
      <c r="B534" s="20"/>
      <c r="D534" s="20"/>
      <c r="G534" s="20"/>
      <c r="H534" s="20"/>
      <c r="I534" s="20"/>
      <c r="K534" s="20"/>
      <c r="L534" s="20"/>
      <c r="M534" s="20"/>
      <c r="N534" s="20"/>
      <c r="O534" s="20"/>
      <c r="P534" s="20"/>
      <c r="Q534" s="20"/>
      <c r="R534" s="20"/>
      <c r="S534" s="20"/>
      <c r="T534" s="20"/>
      <c r="U534" s="20"/>
      <c r="V534" s="20"/>
    </row>
    <row r="535" spans="1:22" ht="16.5" customHeight="1">
      <c r="A535" s="20"/>
      <c r="B535" s="20"/>
      <c r="D535" s="20"/>
      <c r="G535" s="20"/>
      <c r="H535" s="20"/>
      <c r="I535" s="20"/>
      <c r="K535" s="20"/>
      <c r="L535" s="20"/>
      <c r="M535" s="20"/>
      <c r="N535" s="20"/>
      <c r="O535" s="20"/>
      <c r="P535" s="20"/>
      <c r="Q535" s="20"/>
      <c r="R535" s="20"/>
      <c r="S535" s="20"/>
      <c r="T535" s="20"/>
      <c r="U535" s="20"/>
      <c r="V535" s="20"/>
    </row>
    <row r="536" spans="1:22" ht="16.5" customHeight="1">
      <c r="A536" s="20"/>
      <c r="B536" s="20"/>
      <c r="D536" s="20"/>
      <c r="G536" s="20"/>
      <c r="H536" s="20"/>
      <c r="I536" s="20"/>
      <c r="K536" s="20"/>
      <c r="L536" s="20"/>
      <c r="M536" s="20"/>
      <c r="N536" s="20"/>
      <c r="O536" s="20"/>
      <c r="P536" s="20"/>
      <c r="Q536" s="20"/>
      <c r="R536" s="20"/>
      <c r="S536" s="20"/>
      <c r="T536" s="20"/>
      <c r="U536" s="20"/>
      <c r="V536" s="20"/>
    </row>
    <row r="537" spans="1:22" ht="16.5" customHeight="1">
      <c r="A537" s="20"/>
      <c r="B537" s="20"/>
      <c r="D537" s="20"/>
      <c r="G537" s="20"/>
      <c r="H537" s="20"/>
      <c r="I537" s="20"/>
      <c r="K537" s="20"/>
      <c r="L537" s="20"/>
      <c r="M537" s="20"/>
      <c r="N537" s="20"/>
      <c r="O537" s="20"/>
      <c r="P537" s="20"/>
      <c r="Q537" s="20"/>
      <c r="R537" s="20"/>
      <c r="S537" s="20"/>
      <c r="T537" s="20"/>
      <c r="U537" s="20"/>
      <c r="V537" s="20"/>
    </row>
    <row r="538" spans="1:22" ht="16.5" customHeight="1">
      <c r="A538" s="20"/>
      <c r="B538" s="20"/>
      <c r="D538" s="20"/>
      <c r="G538" s="20"/>
      <c r="H538" s="20"/>
      <c r="I538" s="20"/>
      <c r="K538" s="20"/>
      <c r="L538" s="20"/>
      <c r="M538" s="20"/>
      <c r="N538" s="20"/>
      <c r="O538" s="20"/>
      <c r="P538" s="20"/>
      <c r="Q538" s="20"/>
      <c r="R538" s="20"/>
      <c r="S538" s="20"/>
      <c r="T538" s="20"/>
      <c r="U538" s="20"/>
      <c r="V538" s="20"/>
    </row>
    <row r="539" spans="1:22" ht="16.5" customHeight="1">
      <c r="A539" s="20"/>
      <c r="B539" s="20"/>
      <c r="D539" s="20"/>
      <c r="G539" s="20"/>
      <c r="H539" s="20"/>
      <c r="I539" s="20"/>
      <c r="K539" s="20"/>
      <c r="L539" s="20"/>
      <c r="M539" s="20"/>
      <c r="N539" s="20"/>
      <c r="O539" s="20"/>
      <c r="P539" s="20"/>
      <c r="Q539" s="20"/>
      <c r="R539" s="20"/>
      <c r="S539" s="20"/>
      <c r="T539" s="20"/>
      <c r="U539" s="20"/>
      <c r="V539" s="20"/>
    </row>
    <row r="540" spans="1:22" ht="16.5" customHeight="1">
      <c r="A540" s="20"/>
      <c r="B540" s="20"/>
      <c r="D540" s="20"/>
      <c r="G540" s="20"/>
      <c r="H540" s="20"/>
      <c r="I540" s="20"/>
      <c r="K540" s="20"/>
      <c r="L540" s="20"/>
      <c r="M540" s="20"/>
      <c r="N540" s="20"/>
      <c r="O540" s="20"/>
      <c r="P540" s="20"/>
      <c r="Q540" s="20"/>
      <c r="R540" s="20"/>
      <c r="S540" s="20"/>
      <c r="T540" s="20"/>
      <c r="U540" s="20"/>
      <c r="V540" s="20"/>
    </row>
    <row r="541" spans="1:22" ht="16.5" customHeight="1">
      <c r="A541" s="20"/>
      <c r="B541" s="20"/>
      <c r="D541" s="20"/>
      <c r="G541" s="20"/>
      <c r="H541" s="20"/>
      <c r="I541" s="20"/>
      <c r="K541" s="20"/>
      <c r="L541" s="20"/>
      <c r="M541" s="20"/>
      <c r="N541" s="20"/>
      <c r="O541" s="20"/>
      <c r="P541" s="20"/>
      <c r="Q541" s="20"/>
      <c r="R541" s="20"/>
      <c r="S541" s="20"/>
      <c r="T541" s="20"/>
      <c r="U541" s="20"/>
      <c r="V541" s="20"/>
    </row>
    <row r="542" spans="1:22" ht="16.5" customHeight="1">
      <c r="A542" s="20"/>
      <c r="B542" s="20"/>
      <c r="D542" s="20"/>
      <c r="G542" s="20"/>
      <c r="H542" s="20"/>
      <c r="I542" s="20"/>
      <c r="K542" s="20"/>
      <c r="L542" s="20"/>
      <c r="M542" s="20"/>
      <c r="N542" s="20"/>
      <c r="O542" s="20"/>
      <c r="P542" s="20"/>
      <c r="Q542" s="20"/>
      <c r="R542" s="20"/>
      <c r="S542" s="20"/>
      <c r="T542" s="20"/>
      <c r="U542" s="20"/>
      <c r="V542" s="20"/>
    </row>
    <row r="543" spans="1:22" ht="16.5" customHeight="1">
      <c r="A543" s="20"/>
      <c r="B543" s="20"/>
      <c r="D543" s="20"/>
      <c r="G543" s="20"/>
      <c r="H543" s="20"/>
      <c r="I543" s="20"/>
      <c r="K543" s="20"/>
      <c r="L543" s="20"/>
      <c r="M543" s="20"/>
      <c r="N543" s="20"/>
      <c r="O543" s="20"/>
      <c r="P543" s="20"/>
      <c r="Q543" s="20"/>
      <c r="R543" s="20"/>
      <c r="S543" s="20"/>
      <c r="T543" s="20"/>
      <c r="U543" s="20"/>
      <c r="V543" s="20"/>
    </row>
    <row r="544" spans="1:22" ht="16.5" customHeight="1">
      <c r="A544" s="20"/>
      <c r="B544" s="20"/>
      <c r="D544" s="20"/>
      <c r="G544" s="20"/>
      <c r="H544" s="20"/>
      <c r="I544" s="20"/>
      <c r="K544" s="20"/>
      <c r="L544" s="20"/>
      <c r="M544" s="20"/>
      <c r="N544" s="20"/>
      <c r="O544" s="20"/>
      <c r="P544" s="20"/>
      <c r="Q544" s="20"/>
      <c r="R544" s="20"/>
      <c r="S544" s="20"/>
      <c r="T544" s="20"/>
      <c r="U544" s="20"/>
      <c r="V544" s="20"/>
    </row>
    <row r="545" spans="1:22" ht="16.5" customHeight="1">
      <c r="A545" s="20"/>
      <c r="B545" s="20"/>
      <c r="D545" s="20"/>
      <c r="G545" s="20"/>
      <c r="H545" s="20"/>
      <c r="I545" s="20"/>
      <c r="K545" s="20"/>
      <c r="L545" s="20"/>
      <c r="M545" s="20"/>
      <c r="N545" s="20"/>
      <c r="O545" s="20"/>
      <c r="P545" s="20"/>
      <c r="Q545" s="20"/>
      <c r="R545" s="20"/>
      <c r="S545" s="20"/>
      <c r="T545" s="20"/>
      <c r="U545" s="20"/>
      <c r="V545" s="20"/>
    </row>
    <row r="546" spans="1:22" ht="16.5" customHeight="1">
      <c r="A546" s="20"/>
      <c r="B546" s="20"/>
      <c r="D546" s="20"/>
      <c r="G546" s="20"/>
      <c r="H546" s="20"/>
      <c r="I546" s="20"/>
      <c r="K546" s="20"/>
      <c r="L546" s="20"/>
      <c r="M546" s="20"/>
      <c r="N546" s="20"/>
      <c r="O546" s="20"/>
      <c r="P546" s="20"/>
      <c r="Q546" s="20"/>
      <c r="R546" s="20"/>
      <c r="S546" s="20"/>
      <c r="T546" s="20"/>
      <c r="U546" s="20"/>
      <c r="V546" s="20"/>
    </row>
    <row r="547" spans="1:22" ht="16.5" customHeight="1">
      <c r="A547" s="20"/>
      <c r="B547" s="20"/>
      <c r="D547" s="20"/>
      <c r="G547" s="20"/>
      <c r="H547" s="20"/>
      <c r="I547" s="20"/>
      <c r="K547" s="20"/>
      <c r="L547" s="20"/>
      <c r="M547" s="20"/>
      <c r="N547" s="20"/>
      <c r="O547" s="20"/>
      <c r="P547" s="20"/>
      <c r="Q547" s="20"/>
      <c r="R547" s="20"/>
      <c r="S547" s="20"/>
      <c r="T547" s="20"/>
      <c r="U547" s="20"/>
      <c r="V547" s="20"/>
    </row>
    <row r="548" spans="1:22" ht="16.5" customHeight="1">
      <c r="A548" s="20"/>
      <c r="B548" s="20"/>
      <c r="D548" s="20"/>
      <c r="G548" s="20"/>
      <c r="H548" s="20"/>
      <c r="I548" s="20"/>
      <c r="K548" s="20"/>
      <c r="L548" s="20"/>
      <c r="M548" s="20"/>
      <c r="N548" s="20"/>
      <c r="O548" s="20"/>
      <c r="P548" s="20"/>
      <c r="Q548" s="20"/>
      <c r="R548" s="20"/>
      <c r="S548" s="20"/>
      <c r="T548" s="20"/>
      <c r="U548" s="20"/>
      <c r="V548" s="20"/>
    </row>
    <row r="549" spans="1:22" ht="16.5" customHeight="1">
      <c r="A549" s="20"/>
      <c r="B549" s="20"/>
      <c r="D549" s="20"/>
      <c r="G549" s="20"/>
      <c r="H549" s="20"/>
      <c r="I549" s="20"/>
      <c r="K549" s="20"/>
      <c r="L549" s="20"/>
      <c r="M549" s="20"/>
      <c r="N549" s="20"/>
      <c r="O549" s="20"/>
      <c r="P549" s="20"/>
      <c r="Q549" s="20"/>
      <c r="R549" s="20"/>
      <c r="S549" s="20"/>
      <c r="T549" s="20"/>
      <c r="U549" s="20"/>
      <c r="V549" s="20"/>
    </row>
    <row r="550" spans="1:22" ht="16.5" customHeight="1">
      <c r="A550" s="20"/>
      <c r="B550" s="20"/>
      <c r="D550" s="20"/>
      <c r="G550" s="20"/>
      <c r="H550" s="20"/>
      <c r="I550" s="20"/>
      <c r="K550" s="20"/>
      <c r="L550" s="20"/>
      <c r="M550" s="20"/>
      <c r="N550" s="20"/>
      <c r="O550" s="20"/>
      <c r="P550" s="20"/>
      <c r="Q550" s="20"/>
      <c r="R550" s="20"/>
      <c r="S550" s="20"/>
      <c r="T550" s="20"/>
      <c r="U550" s="20"/>
      <c r="V550" s="20"/>
    </row>
    <row r="551" spans="1:22" ht="16.5" customHeight="1">
      <c r="A551" s="20"/>
      <c r="B551" s="20"/>
      <c r="D551" s="20"/>
      <c r="G551" s="20"/>
      <c r="H551" s="20"/>
      <c r="I551" s="20"/>
      <c r="K551" s="20"/>
      <c r="L551" s="20"/>
      <c r="M551" s="20"/>
      <c r="N551" s="20"/>
      <c r="O551" s="20"/>
      <c r="P551" s="20"/>
      <c r="Q551" s="20"/>
      <c r="R551" s="20"/>
      <c r="S551" s="20"/>
      <c r="T551" s="20"/>
      <c r="U551" s="20"/>
      <c r="V551" s="20"/>
    </row>
    <row r="552" spans="1:22" ht="16.5" customHeight="1">
      <c r="A552" s="20"/>
      <c r="B552" s="20"/>
      <c r="D552" s="20"/>
      <c r="G552" s="20"/>
      <c r="H552" s="20"/>
      <c r="I552" s="20"/>
      <c r="K552" s="20"/>
      <c r="L552" s="20"/>
      <c r="M552" s="20"/>
      <c r="N552" s="20"/>
      <c r="O552" s="20"/>
      <c r="P552" s="20"/>
      <c r="Q552" s="20"/>
      <c r="R552" s="20"/>
      <c r="S552" s="20"/>
      <c r="T552" s="20"/>
      <c r="U552" s="20"/>
      <c r="V552" s="20"/>
    </row>
    <row r="553" spans="1:22" ht="16.5" customHeight="1">
      <c r="A553" s="20"/>
      <c r="B553" s="20"/>
      <c r="D553" s="20"/>
      <c r="G553" s="20"/>
      <c r="H553" s="20"/>
      <c r="I553" s="20"/>
      <c r="K553" s="20"/>
      <c r="L553" s="20"/>
      <c r="M553" s="20"/>
      <c r="N553" s="20"/>
      <c r="O553" s="20"/>
      <c r="P553" s="20"/>
      <c r="Q553" s="20"/>
      <c r="R553" s="20"/>
      <c r="S553" s="20"/>
      <c r="T553" s="20"/>
      <c r="U553" s="20"/>
      <c r="V553" s="20"/>
    </row>
    <row r="554" spans="1:22" ht="16.5" customHeight="1">
      <c r="A554" s="20"/>
      <c r="B554" s="20"/>
      <c r="D554" s="20"/>
      <c r="G554" s="20"/>
      <c r="H554" s="20"/>
      <c r="I554" s="20"/>
      <c r="K554" s="20"/>
      <c r="L554" s="20"/>
      <c r="M554" s="20"/>
      <c r="N554" s="20"/>
      <c r="O554" s="20"/>
      <c r="P554" s="20"/>
      <c r="Q554" s="20"/>
      <c r="R554" s="20"/>
      <c r="S554" s="20"/>
      <c r="T554" s="20"/>
      <c r="U554" s="20"/>
      <c r="V554" s="20"/>
    </row>
    <row r="555" spans="1:22" ht="16.5" customHeight="1">
      <c r="A555" s="20"/>
      <c r="B555" s="20"/>
      <c r="D555" s="20"/>
      <c r="G555" s="20"/>
      <c r="H555" s="20"/>
      <c r="I555" s="20"/>
      <c r="K555" s="20"/>
      <c r="L555" s="20"/>
      <c r="M555" s="20"/>
      <c r="N555" s="20"/>
      <c r="O555" s="20"/>
      <c r="P555" s="20"/>
      <c r="Q555" s="20"/>
      <c r="R555" s="20"/>
      <c r="S555" s="20"/>
      <c r="T555" s="20"/>
      <c r="U555" s="20"/>
      <c r="V555" s="20"/>
    </row>
    <row r="556" spans="1:22" ht="16.5" customHeight="1">
      <c r="A556" s="20"/>
      <c r="B556" s="20"/>
      <c r="D556" s="20"/>
      <c r="G556" s="20"/>
      <c r="H556" s="20"/>
      <c r="I556" s="20"/>
      <c r="K556" s="20"/>
      <c r="L556" s="20"/>
      <c r="M556" s="20"/>
      <c r="N556" s="20"/>
      <c r="O556" s="20"/>
      <c r="P556" s="20"/>
      <c r="Q556" s="20"/>
      <c r="R556" s="20"/>
      <c r="S556" s="20"/>
      <c r="T556" s="20"/>
      <c r="U556" s="20"/>
      <c r="V556" s="20"/>
    </row>
    <row r="557" spans="1:22" ht="16.5" customHeight="1">
      <c r="A557" s="20"/>
      <c r="B557" s="20"/>
      <c r="D557" s="20"/>
      <c r="G557" s="20"/>
      <c r="H557" s="20"/>
      <c r="I557" s="20"/>
      <c r="K557" s="20"/>
      <c r="L557" s="20"/>
      <c r="M557" s="20"/>
      <c r="N557" s="20"/>
      <c r="O557" s="20"/>
      <c r="P557" s="20"/>
      <c r="Q557" s="20"/>
      <c r="R557" s="20"/>
      <c r="S557" s="20"/>
      <c r="T557" s="20"/>
      <c r="U557" s="20"/>
      <c r="V557" s="20"/>
    </row>
    <row r="558" spans="1:22" ht="16.5" customHeight="1">
      <c r="A558" s="20"/>
      <c r="B558" s="20"/>
      <c r="D558" s="20"/>
      <c r="G558" s="20"/>
      <c r="H558" s="20"/>
      <c r="I558" s="20"/>
      <c r="K558" s="20"/>
      <c r="L558" s="20"/>
      <c r="M558" s="20"/>
      <c r="N558" s="20"/>
      <c r="O558" s="20"/>
      <c r="P558" s="20"/>
      <c r="Q558" s="20"/>
      <c r="R558" s="20"/>
      <c r="S558" s="20"/>
      <c r="T558" s="20"/>
      <c r="U558" s="20"/>
      <c r="V558" s="20"/>
    </row>
    <row r="559" spans="1:22" ht="16.5" customHeight="1">
      <c r="A559" s="20"/>
      <c r="B559" s="20"/>
      <c r="D559" s="20"/>
      <c r="G559" s="20"/>
      <c r="H559" s="20"/>
      <c r="I559" s="20"/>
      <c r="K559" s="20"/>
      <c r="L559" s="20"/>
      <c r="M559" s="20"/>
      <c r="N559" s="20"/>
      <c r="O559" s="20"/>
      <c r="P559" s="20"/>
      <c r="Q559" s="20"/>
      <c r="R559" s="20"/>
      <c r="S559" s="20"/>
      <c r="T559" s="20"/>
      <c r="U559" s="20"/>
      <c r="V559" s="20"/>
    </row>
    <row r="560" spans="1:22" ht="16.5" customHeight="1">
      <c r="A560" s="20"/>
      <c r="B560" s="20"/>
      <c r="D560" s="20"/>
      <c r="G560" s="20"/>
      <c r="H560" s="20"/>
      <c r="I560" s="20"/>
      <c r="K560" s="20"/>
      <c r="L560" s="20"/>
      <c r="M560" s="20"/>
      <c r="N560" s="20"/>
      <c r="O560" s="20"/>
      <c r="P560" s="20"/>
      <c r="Q560" s="20"/>
      <c r="R560" s="20"/>
      <c r="S560" s="20"/>
      <c r="T560" s="20"/>
      <c r="U560" s="20"/>
      <c r="V560" s="20"/>
    </row>
    <row r="561" spans="1:22" ht="16.5" customHeight="1">
      <c r="A561" s="20"/>
      <c r="B561" s="20"/>
      <c r="D561" s="20"/>
      <c r="G561" s="20"/>
      <c r="H561" s="20"/>
      <c r="I561" s="20"/>
      <c r="K561" s="20"/>
      <c r="L561" s="20"/>
      <c r="M561" s="20"/>
      <c r="N561" s="20"/>
      <c r="O561" s="20"/>
      <c r="P561" s="20"/>
      <c r="Q561" s="20"/>
      <c r="R561" s="20"/>
      <c r="S561" s="20"/>
      <c r="T561" s="20"/>
      <c r="U561" s="20"/>
      <c r="V561" s="20"/>
    </row>
    <row r="562" spans="1:22" ht="16.5" customHeight="1">
      <c r="A562" s="20"/>
      <c r="B562" s="20"/>
      <c r="D562" s="20"/>
      <c r="G562" s="20"/>
      <c r="H562" s="20"/>
      <c r="I562" s="20"/>
      <c r="K562" s="20"/>
      <c r="L562" s="20"/>
      <c r="M562" s="20"/>
      <c r="N562" s="20"/>
      <c r="O562" s="20"/>
      <c r="P562" s="20"/>
      <c r="Q562" s="20"/>
      <c r="R562" s="20"/>
      <c r="S562" s="20"/>
      <c r="T562" s="20"/>
      <c r="U562" s="20"/>
      <c r="V562" s="20"/>
    </row>
    <row r="563" spans="1:22" ht="16.5" customHeight="1">
      <c r="A563" s="20"/>
      <c r="B563" s="20"/>
      <c r="D563" s="20"/>
      <c r="G563" s="20"/>
      <c r="H563" s="20"/>
      <c r="I563" s="20"/>
      <c r="K563" s="20"/>
      <c r="L563" s="20"/>
      <c r="M563" s="20"/>
      <c r="N563" s="20"/>
      <c r="O563" s="20"/>
      <c r="P563" s="20"/>
      <c r="Q563" s="20"/>
      <c r="R563" s="20"/>
      <c r="S563" s="20"/>
      <c r="T563" s="20"/>
      <c r="U563" s="20"/>
      <c r="V563" s="20"/>
    </row>
    <row r="564" spans="1:22" ht="16.5" customHeight="1">
      <c r="A564" s="20"/>
      <c r="B564" s="20"/>
      <c r="D564" s="20"/>
      <c r="G564" s="20"/>
      <c r="H564" s="20"/>
      <c r="I564" s="20"/>
      <c r="K564" s="20"/>
      <c r="L564" s="20"/>
      <c r="M564" s="20"/>
      <c r="N564" s="20"/>
      <c r="O564" s="20"/>
      <c r="P564" s="20"/>
      <c r="Q564" s="20"/>
      <c r="R564" s="20"/>
      <c r="S564" s="20"/>
      <c r="T564" s="20"/>
      <c r="U564" s="20"/>
      <c r="V564" s="20"/>
    </row>
    <row r="565" spans="1:22" ht="16.5" customHeight="1">
      <c r="A565" s="20"/>
      <c r="B565" s="20"/>
      <c r="D565" s="20"/>
      <c r="G565" s="20"/>
      <c r="H565" s="20"/>
      <c r="I565" s="20"/>
      <c r="K565" s="20"/>
      <c r="L565" s="20"/>
      <c r="M565" s="20"/>
      <c r="N565" s="20"/>
      <c r="O565" s="20"/>
      <c r="P565" s="20"/>
      <c r="Q565" s="20"/>
      <c r="R565" s="20"/>
      <c r="S565" s="20"/>
      <c r="T565" s="20"/>
      <c r="U565" s="20"/>
      <c r="V565" s="20"/>
    </row>
    <row r="566" spans="1:22" ht="16.5" customHeight="1">
      <c r="A566" s="20"/>
      <c r="B566" s="20"/>
      <c r="D566" s="20"/>
      <c r="G566" s="20"/>
      <c r="H566" s="20"/>
      <c r="I566" s="20"/>
      <c r="K566" s="20"/>
      <c r="L566" s="20"/>
      <c r="M566" s="20"/>
      <c r="N566" s="20"/>
      <c r="O566" s="20"/>
      <c r="P566" s="20"/>
      <c r="Q566" s="20"/>
      <c r="R566" s="20"/>
      <c r="S566" s="20"/>
      <c r="T566" s="20"/>
      <c r="U566" s="20"/>
      <c r="V566" s="20"/>
    </row>
    <row r="567" spans="1:22" ht="16.5" customHeight="1">
      <c r="A567" s="20"/>
      <c r="B567" s="20"/>
      <c r="D567" s="20"/>
      <c r="G567" s="20"/>
      <c r="H567" s="20"/>
      <c r="I567" s="20"/>
      <c r="K567" s="20"/>
      <c r="L567" s="20"/>
      <c r="M567" s="20"/>
      <c r="N567" s="20"/>
      <c r="O567" s="20"/>
      <c r="P567" s="20"/>
      <c r="Q567" s="20"/>
      <c r="R567" s="20"/>
      <c r="S567" s="20"/>
      <c r="T567" s="20"/>
      <c r="U567" s="20"/>
      <c r="V567" s="20"/>
    </row>
    <row r="568" spans="1:22" ht="16.5" customHeight="1">
      <c r="A568" s="20"/>
      <c r="B568" s="20"/>
      <c r="D568" s="20"/>
      <c r="G568" s="20"/>
      <c r="H568" s="20"/>
      <c r="I568" s="20"/>
      <c r="K568" s="20"/>
      <c r="L568" s="20"/>
      <c r="M568" s="20"/>
      <c r="N568" s="20"/>
      <c r="O568" s="20"/>
      <c r="P568" s="20"/>
      <c r="Q568" s="20"/>
      <c r="R568" s="20"/>
      <c r="S568" s="20"/>
      <c r="T568" s="20"/>
      <c r="U568" s="20"/>
      <c r="V568" s="20"/>
    </row>
    <row r="569" spans="1:22" ht="16.5" customHeight="1">
      <c r="A569" s="20"/>
      <c r="B569" s="20"/>
      <c r="D569" s="20"/>
      <c r="G569" s="20"/>
      <c r="H569" s="20"/>
      <c r="I569" s="20"/>
      <c r="K569" s="20"/>
      <c r="L569" s="20"/>
      <c r="M569" s="20"/>
      <c r="N569" s="20"/>
      <c r="O569" s="20"/>
      <c r="P569" s="20"/>
      <c r="Q569" s="20"/>
      <c r="R569" s="20"/>
      <c r="S569" s="20"/>
      <c r="T569" s="20"/>
      <c r="U569" s="20"/>
      <c r="V569" s="20"/>
    </row>
    <row r="570" spans="1:22" ht="16.5" customHeight="1">
      <c r="A570" s="20"/>
      <c r="B570" s="20"/>
      <c r="D570" s="20"/>
      <c r="G570" s="20"/>
      <c r="H570" s="20"/>
      <c r="I570" s="20"/>
      <c r="K570" s="20"/>
      <c r="L570" s="20"/>
      <c r="M570" s="20"/>
      <c r="N570" s="20"/>
      <c r="O570" s="20"/>
      <c r="P570" s="20"/>
      <c r="Q570" s="20"/>
      <c r="R570" s="20"/>
      <c r="S570" s="20"/>
      <c r="T570" s="20"/>
      <c r="U570" s="20"/>
      <c r="V570" s="20"/>
    </row>
    <row r="571" spans="1:22" ht="16.5" customHeight="1">
      <c r="A571" s="20"/>
      <c r="B571" s="20"/>
      <c r="D571" s="20"/>
      <c r="G571" s="20"/>
      <c r="H571" s="20"/>
      <c r="I571" s="20"/>
      <c r="K571" s="20"/>
      <c r="L571" s="20"/>
      <c r="M571" s="20"/>
      <c r="N571" s="20"/>
      <c r="O571" s="20"/>
      <c r="P571" s="20"/>
      <c r="Q571" s="20"/>
      <c r="R571" s="20"/>
      <c r="S571" s="20"/>
      <c r="T571" s="20"/>
      <c r="U571" s="20"/>
      <c r="V571" s="20"/>
    </row>
    <row r="572" spans="1:22" ht="16.5" customHeight="1">
      <c r="A572" s="20"/>
      <c r="B572" s="20"/>
      <c r="D572" s="20"/>
      <c r="G572" s="20"/>
      <c r="H572" s="20"/>
      <c r="I572" s="20"/>
      <c r="K572" s="20"/>
      <c r="L572" s="20"/>
      <c r="M572" s="20"/>
      <c r="N572" s="20"/>
      <c r="O572" s="20"/>
      <c r="P572" s="20"/>
      <c r="Q572" s="20"/>
      <c r="R572" s="20"/>
      <c r="S572" s="20"/>
      <c r="T572" s="20"/>
      <c r="U572" s="20"/>
      <c r="V572" s="20"/>
    </row>
    <row r="573" spans="1:22" ht="16.5" customHeight="1">
      <c r="A573" s="20"/>
      <c r="B573" s="20"/>
      <c r="D573" s="20"/>
      <c r="G573" s="20"/>
      <c r="H573" s="20"/>
      <c r="I573" s="20"/>
      <c r="K573" s="20"/>
      <c r="L573" s="20"/>
      <c r="M573" s="20"/>
      <c r="N573" s="20"/>
      <c r="O573" s="20"/>
      <c r="P573" s="20"/>
      <c r="Q573" s="20"/>
      <c r="R573" s="20"/>
      <c r="S573" s="20"/>
      <c r="T573" s="20"/>
      <c r="U573" s="20"/>
      <c r="V573" s="20"/>
    </row>
    <row r="574" spans="1:22" ht="16.5" customHeight="1">
      <c r="A574" s="20"/>
      <c r="B574" s="20"/>
      <c r="D574" s="20"/>
      <c r="G574" s="20"/>
      <c r="H574" s="20"/>
      <c r="I574" s="20"/>
      <c r="K574" s="20"/>
      <c r="L574" s="20"/>
      <c r="M574" s="20"/>
      <c r="N574" s="20"/>
      <c r="O574" s="20"/>
      <c r="P574" s="20"/>
      <c r="Q574" s="20"/>
      <c r="R574" s="20"/>
      <c r="S574" s="20"/>
      <c r="T574" s="20"/>
      <c r="U574" s="20"/>
      <c r="V574" s="20"/>
    </row>
    <row r="575" spans="1:22" ht="16.5" customHeight="1">
      <c r="A575" s="20"/>
      <c r="B575" s="20"/>
      <c r="D575" s="20"/>
      <c r="G575" s="20"/>
      <c r="H575" s="20"/>
      <c r="I575" s="20"/>
      <c r="K575" s="20"/>
      <c r="L575" s="20"/>
      <c r="M575" s="20"/>
      <c r="N575" s="20"/>
      <c r="O575" s="20"/>
      <c r="P575" s="20"/>
      <c r="Q575" s="20"/>
      <c r="R575" s="20"/>
      <c r="S575" s="20"/>
      <c r="T575" s="20"/>
      <c r="U575" s="20"/>
      <c r="V575" s="20"/>
    </row>
    <row r="576" spans="1:22" ht="16.5" customHeight="1">
      <c r="A576" s="20"/>
      <c r="B576" s="20"/>
      <c r="D576" s="20"/>
      <c r="G576" s="20"/>
      <c r="H576" s="20"/>
      <c r="I576" s="20"/>
      <c r="K576" s="20"/>
      <c r="L576" s="20"/>
      <c r="M576" s="20"/>
      <c r="N576" s="20"/>
      <c r="O576" s="20"/>
      <c r="P576" s="20"/>
      <c r="Q576" s="20"/>
      <c r="R576" s="20"/>
      <c r="S576" s="20"/>
      <c r="T576" s="20"/>
      <c r="U576" s="20"/>
      <c r="V576" s="20"/>
    </row>
    <row r="577" spans="1:22" ht="16.5" customHeight="1">
      <c r="A577" s="20"/>
      <c r="B577" s="20"/>
      <c r="D577" s="20"/>
      <c r="G577" s="20"/>
      <c r="H577" s="20"/>
      <c r="I577" s="20"/>
      <c r="K577" s="20"/>
      <c r="L577" s="20"/>
      <c r="M577" s="20"/>
      <c r="N577" s="20"/>
      <c r="O577" s="20"/>
      <c r="P577" s="20"/>
      <c r="Q577" s="20"/>
      <c r="R577" s="20"/>
      <c r="S577" s="20"/>
      <c r="T577" s="20"/>
      <c r="U577" s="20"/>
      <c r="V577" s="20"/>
    </row>
    <row r="578" spans="1:22" ht="16.5" customHeight="1">
      <c r="A578" s="20"/>
      <c r="B578" s="20"/>
      <c r="D578" s="20"/>
      <c r="G578" s="20"/>
      <c r="H578" s="20"/>
      <c r="I578" s="20"/>
      <c r="K578" s="20"/>
      <c r="L578" s="20"/>
      <c r="M578" s="20"/>
      <c r="N578" s="20"/>
      <c r="O578" s="20"/>
      <c r="P578" s="20"/>
      <c r="Q578" s="20"/>
      <c r="R578" s="20"/>
      <c r="S578" s="20"/>
      <c r="T578" s="20"/>
      <c r="U578" s="20"/>
      <c r="V578" s="20"/>
    </row>
    <row r="579" spans="1:22" ht="16.5" customHeight="1">
      <c r="A579" s="20"/>
      <c r="B579" s="20"/>
      <c r="D579" s="20"/>
      <c r="G579" s="20"/>
      <c r="H579" s="20"/>
      <c r="I579" s="20"/>
      <c r="K579" s="20"/>
      <c r="L579" s="20"/>
      <c r="M579" s="20"/>
      <c r="N579" s="20"/>
      <c r="O579" s="20"/>
      <c r="P579" s="20"/>
      <c r="Q579" s="20"/>
      <c r="R579" s="20"/>
      <c r="S579" s="20"/>
      <c r="T579" s="20"/>
      <c r="U579" s="20"/>
      <c r="V579" s="20"/>
    </row>
    <row r="580" spans="1:22" ht="16.5" customHeight="1">
      <c r="A580" s="20"/>
      <c r="B580" s="20"/>
      <c r="D580" s="20"/>
      <c r="G580" s="20"/>
      <c r="H580" s="20"/>
      <c r="I580" s="20"/>
      <c r="K580" s="20"/>
      <c r="L580" s="20"/>
      <c r="M580" s="20"/>
      <c r="N580" s="20"/>
      <c r="O580" s="20"/>
      <c r="P580" s="20"/>
      <c r="Q580" s="20"/>
      <c r="R580" s="20"/>
      <c r="S580" s="20"/>
      <c r="T580" s="20"/>
      <c r="U580" s="20"/>
      <c r="V580" s="20"/>
    </row>
    <row r="581" spans="1:22" ht="16.5" customHeight="1">
      <c r="A581" s="20"/>
      <c r="B581" s="20"/>
      <c r="D581" s="20"/>
      <c r="G581" s="20"/>
      <c r="H581" s="20"/>
      <c r="I581" s="20"/>
      <c r="K581" s="20"/>
      <c r="L581" s="20"/>
      <c r="M581" s="20"/>
      <c r="N581" s="20"/>
      <c r="O581" s="20"/>
      <c r="P581" s="20"/>
      <c r="Q581" s="20"/>
      <c r="R581" s="20"/>
      <c r="S581" s="20"/>
      <c r="T581" s="20"/>
      <c r="U581" s="20"/>
      <c r="V581" s="20"/>
    </row>
    <row r="582" spans="1:22" ht="16.5" customHeight="1">
      <c r="A582" s="20"/>
      <c r="B582" s="20"/>
      <c r="D582" s="20"/>
      <c r="G582" s="20"/>
      <c r="H582" s="20"/>
      <c r="I582" s="20"/>
      <c r="K582" s="20"/>
      <c r="L582" s="20"/>
      <c r="M582" s="20"/>
      <c r="N582" s="20"/>
      <c r="O582" s="20"/>
      <c r="P582" s="20"/>
      <c r="Q582" s="20"/>
      <c r="R582" s="20"/>
      <c r="S582" s="20"/>
      <c r="T582" s="20"/>
      <c r="U582" s="20"/>
      <c r="V582" s="20"/>
    </row>
    <row r="583" spans="1:22" ht="16.5" customHeight="1">
      <c r="A583" s="20"/>
      <c r="B583" s="20"/>
      <c r="D583" s="20"/>
      <c r="G583" s="20"/>
      <c r="H583" s="20"/>
      <c r="I583" s="20"/>
      <c r="K583" s="20"/>
      <c r="L583" s="20"/>
      <c r="M583" s="20"/>
      <c r="N583" s="20"/>
      <c r="O583" s="20"/>
      <c r="P583" s="20"/>
      <c r="Q583" s="20"/>
      <c r="R583" s="20"/>
      <c r="S583" s="20"/>
      <c r="T583" s="20"/>
      <c r="U583" s="20"/>
      <c r="V583" s="20"/>
    </row>
    <row r="584" spans="1:22" ht="16.5" customHeight="1">
      <c r="A584" s="20"/>
      <c r="B584" s="20"/>
      <c r="D584" s="20"/>
      <c r="G584" s="20"/>
      <c r="H584" s="20"/>
      <c r="I584" s="20"/>
      <c r="K584" s="20"/>
      <c r="L584" s="20"/>
      <c r="M584" s="20"/>
      <c r="N584" s="20"/>
      <c r="O584" s="20"/>
      <c r="P584" s="20"/>
      <c r="Q584" s="20"/>
      <c r="R584" s="20"/>
      <c r="S584" s="20"/>
      <c r="T584" s="20"/>
      <c r="U584" s="20"/>
      <c r="V584" s="20"/>
    </row>
    <row r="585" spans="1:22" ht="16.5" customHeight="1">
      <c r="A585" s="20"/>
      <c r="B585" s="20"/>
      <c r="D585" s="20"/>
      <c r="G585" s="20"/>
      <c r="H585" s="20"/>
      <c r="I585" s="20"/>
      <c r="K585" s="20"/>
      <c r="L585" s="20"/>
      <c r="M585" s="20"/>
      <c r="N585" s="20"/>
      <c r="O585" s="20"/>
      <c r="P585" s="20"/>
      <c r="Q585" s="20"/>
      <c r="R585" s="20"/>
      <c r="S585" s="20"/>
      <c r="T585" s="20"/>
      <c r="U585" s="20"/>
      <c r="V585" s="20"/>
    </row>
    <row r="586" spans="1:22" ht="16.5" customHeight="1">
      <c r="A586" s="20"/>
      <c r="B586" s="20"/>
      <c r="D586" s="20"/>
      <c r="G586" s="20"/>
      <c r="H586" s="20"/>
      <c r="I586" s="20"/>
      <c r="K586" s="20"/>
      <c r="L586" s="20"/>
      <c r="M586" s="20"/>
      <c r="N586" s="20"/>
      <c r="O586" s="20"/>
      <c r="P586" s="20"/>
      <c r="Q586" s="20"/>
      <c r="R586" s="20"/>
      <c r="S586" s="20"/>
      <c r="T586" s="20"/>
      <c r="U586" s="20"/>
      <c r="V586" s="20"/>
    </row>
    <row r="587" spans="1:22" ht="16.5" customHeight="1">
      <c r="A587" s="20"/>
      <c r="B587" s="20"/>
      <c r="D587" s="20"/>
      <c r="G587" s="20"/>
      <c r="H587" s="20"/>
      <c r="I587" s="20"/>
      <c r="K587" s="20"/>
      <c r="L587" s="20"/>
      <c r="M587" s="20"/>
      <c r="N587" s="20"/>
      <c r="O587" s="20"/>
      <c r="P587" s="20"/>
      <c r="Q587" s="20"/>
      <c r="R587" s="20"/>
      <c r="S587" s="20"/>
      <c r="T587" s="20"/>
      <c r="U587" s="20"/>
      <c r="V587" s="20"/>
    </row>
    <row r="588" spans="1:22" ht="16.5" customHeight="1">
      <c r="A588" s="20"/>
      <c r="B588" s="20"/>
      <c r="D588" s="20"/>
      <c r="G588" s="20"/>
      <c r="H588" s="20"/>
      <c r="I588" s="20"/>
      <c r="K588" s="20"/>
      <c r="L588" s="20"/>
      <c r="M588" s="20"/>
      <c r="N588" s="20"/>
      <c r="O588" s="20"/>
      <c r="P588" s="20"/>
      <c r="Q588" s="20"/>
      <c r="R588" s="20"/>
      <c r="S588" s="20"/>
      <c r="T588" s="20"/>
      <c r="U588" s="20"/>
      <c r="V588" s="20"/>
    </row>
    <row r="589" spans="1:22" ht="16.5" customHeight="1">
      <c r="A589" s="20"/>
      <c r="B589" s="20"/>
      <c r="D589" s="20"/>
      <c r="G589" s="20"/>
      <c r="H589" s="20"/>
      <c r="I589" s="20"/>
      <c r="K589" s="20"/>
      <c r="L589" s="20"/>
      <c r="M589" s="20"/>
      <c r="N589" s="20"/>
      <c r="O589" s="20"/>
      <c r="P589" s="20"/>
      <c r="Q589" s="20"/>
      <c r="R589" s="20"/>
      <c r="S589" s="20"/>
      <c r="T589" s="20"/>
      <c r="U589" s="20"/>
      <c r="V589" s="20"/>
    </row>
    <row r="590" spans="1:22" ht="16.5" customHeight="1">
      <c r="A590" s="20"/>
      <c r="B590" s="20"/>
      <c r="D590" s="20"/>
      <c r="G590" s="20"/>
      <c r="H590" s="20"/>
      <c r="I590" s="20"/>
      <c r="K590" s="20"/>
      <c r="L590" s="20"/>
      <c r="M590" s="20"/>
      <c r="N590" s="20"/>
      <c r="O590" s="20"/>
      <c r="P590" s="20"/>
      <c r="Q590" s="20"/>
      <c r="R590" s="20"/>
      <c r="S590" s="20"/>
      <c r="T590" s="20"/>
      <c r="U590" s="20"/>
      <c r="V590" s="20"/>
    </row>
    <row r="591" spans="1:22" ht="16.5" customHeight="1">
      <c r="A591" s="20"/>
      <c r="B591" s="20"/>
      <c r="D591" s="20"/>
      <c r="G591" s="20"/>
      <c r="H591" s="20"/>
      <c r="I591" s="20"/>
      <c r="K591" s="20"/>
      <c r="L591" s="20"/>
      <c r="M591" s="20"/>
      <c r="N591" s="20"/>
      <c r="O591" s="20"/>
      <c r="P591" s="20"/>
      <c r="Q591" s="20"/>
      <c r="R591" s="20"/>
      <c r="S591" s="20"/>
      <c r="T591" s="20"/>
      <c r="U591" s="20"/>
      <c r="V591" s="20"/>
    </row>
    <row r="592" spans="1:22" ht="16.5" customHeight="1">
      <c r="A592" s="20"/>
      <c r="B592" s="20"/>
      <c r="D592" s="20"/>
      <c r="G592" s="20"/>
      <c r="H592" s="20"/>
      <c r="I592" s="20"/>
      <c r="K592" s="20"/>
      <c r="L592" s="20"/>
      <c r="M592" s="20"/>
      <c r="N592" s="20"/>
      <c r="O592" s="20"/>
      <c r="P592" s="20"/>
      <c r="Q592" s="20"/>
      <c r="R592" s="20"/>
      <c r="S592" s="20"/>
      <c r="T592" s="20"/>
      <c r="U592" s="20"/>
      <c r="V592" s="20"/>
    </row>
    <row r="593" spans="1:22" ht="16.5" customHeight="1">
      <c r="A593" s="20"/>
      <c r="B593" s="20"/>
      <c r="D593" s="20"/>
      <c r="G593" s="20"/>
      <c r="H593" s="20"/>
      <c r="I593" s="20"/>
      <c r="K593" s="20"/>
      <c r="L593" s="20"/>
      <c r="M593" s="20"/>
      <c r="N593" s="20"/>
      <c r="O593" s="20"/>
      <c r="P593" s="20"/>
      <c r="Q593" s="20"/>
      <c r="R593" s="20"/>
      <c r="S593" s="20"/>
      <c r="T593" s="20"/>
      <c r="U593" s="20"/>
      <c r="V593" s="20"/>
    </row>
    <row r="594" spans="1:22" ht="16.5" customHeight="1">
      <c r="A594" s="20"/>
      <c r="B594" s="20"/>
      <c r="D594" s="20"/>
      <c r="G594" s="20"/>
      <c r="H594" s="20"/>
      <c r="I594" s="20"/>
      <c r="K594" s="20"/>
      <c r="L594" s="20"/>
      <c r="M594" s="20"/>
      <c r="N594" s="20"/>
      <c r="O594" s="20"/>
      <c r="P594" s="20"/>
      <c r="Q594" s="20"/>
      <c r="R594" s="20"/>
      <c r="S594" s="20"/>
      <c r="T594" s="20"/>
      <c r="U594" s="20"/>
      <c r="V594" s="20"/>
    </row>
    <row r="595" spans="1:22" ht="16.5" customHeight="1">
      <c r="A595" s="20"/>
      <c r="B595" s="20"/>
      <c r="D595" s="20"/>
      <c r="G595" s="20"/>
      <c r="H595" s="20"/>
      <c r="I595" s="20"/>
      <c r="K595" s="20"/>
      <c r="L595" s="20"/>
      <c r="M595" s="20"/>
      <c r="N595" s="20"/>
      <c r="O595" s="20"/>
      <c r="P595" s="20"/>
      <c r="Q595" s="20"/>
      <c r="R595" s="20"/>
      <c r="S595" s="20"/>
      <c r="T595" s="20"/>
      <c r="U595" s="20"/>
      <c r="V595" s="20"/>
    </row>
    <row r="596" spans="1:22" ht="16.5" customHeight="1">
      <c r="A596" s="20"/>
      <c r="B596" s="20"/>
      <c r="D596" s="20"/>
      <c r="G596" s="20"/>
      <c r="H596" s="20"/>
      <c r="I596" s="20"/>
      <c r="K596" s="20"/>
      <c r="L596" s="20"/>
      <c r="M596" s="20"/>
      <c r="N596" s="20"/>
      <c r="O596" s="20"/>
      <c r="P596" s="20"/>
      <c r="Q596" s="20"/>
      <c r="R596" s="20"/>
      <c r="S596" s="20"/>
      <c r="T596" s="20"/>
      <c r="U596" s="20"/>
      <c r="V596" s="20"/>
    </row>
    <row r="597" spans="1:22" ht="16.5" customHeight="1">
      <c r="A597" s="20"/>
      <c r="B597" s="20"/>
      <c r="D597" s="20"/>
      <c r="G597" s="20"/>
      <c r="H597" s="20"/>
      <c r="I597" s="20"/>
      <c r="K597" s="20"/>
      <c r="L597" s="20"/>
      <c r="M597" s="20"/>
      <c r="N597" s="20"/>
      <c r="O597" s="20"/>
      <c r="P597" s="20"/>
      <c r="Q597" s="20"/>
      <c r="R597" s="20"/>
      <c r="S597" s="20"/>
      <c r="T597" s="20"/>
      <c r="U597" s="20"/>
      <c r="V597" s="20"/>
    </row>
    <row r="598" spans="1:22" ht="16.5" customHeight="1">
      <c r="A598" s="20"/>
      <c r="B598" s="20"/>
      <c r="D598" s="20"/>
      <c r="G598" s="20"/>
      <c r="H598" s="20"/>
      <c r="I598" s="20"/>
      <c r="K598" s="20"/>
      <c r="L598" s="20"/>
      <c r="M598" s="20"/>
      <c r="N598" s="20"/>
      <c r="O598" s="20"/>
      <c r="P598" s="20"/>
      <c r="Q598" s="20"/>
      <c r="R598" s="20"/>
      <c r="S598" s="20"/>
      <c r="T598" s="20"/>
      <c r="U598" s="20"/>
      <c r="V598" s="20"/>
    </row>
    <row r="599" spans="1:22" ht="16.5" customHeight="1">
      <c r="A599" s="20"/>
      <c r="B599" s="20"/>
      <c r="D599" s="20"/>
      <c r="G599" s="20"/>
      <c r="H599" s="20"/>
      <c r="I599" s="20"/>
      <c r="K599" s="20"/>
      <c r="L599" s="20"/>
      <c r="M599" s="20"/>
      <c r="N599" s="20"/>
      <c r="O599" s="20"/>
      <c r="P599" s="20"/>
      <c r="Q599" s="20"/>
      <c r="R599" s="20"/>
      <c r="S599" s="20"/>
      <c r="T599" s="20"/>
      <c r="U599" s="20"/>
      <c r="V599" s="20"/>
    </row>
    <row r="600" spans="1:22" ht="16.5" customHeight="1">
      <c r="A600" s="20"/>
      <c r="B600" s="20"/>
      <c r="D600" s="20"/>
      <c r="G600" s="20"/>
      <c r="H600" s="20"/>
      <c r="I600" s="20"/>
      <c r="K600" s="20"/>
      <c r="L600" s="20"/>
      <c r="M600" s="20"/>
      <c r="N600" s="20"/>
      <c r="O600" s="20"/>
      <c r="P600" s="20"/>
      <c r="Q600" s="20"/>
      <c r="R600" s="20"/>
      <c r="S600" s="20"/>
      <c r="T600" s="20"/>
      <c r="U600" s="20"/>
      <c r="V600" s="20"/>
    </row>
    <row r="601" spans="1:22" ht="16.5" customHeight="1">
      <c r="A601" s="20"/>
      <c r="B601" s="20"/>
      <c r="D601" s="20"/>
      <c r="G601" s="20"/>
      <c r="H601" s="20"/>
      <c r="I601" s="20"/>
      <c r="K601" s="20"/>
      <c r="L601" s="20"/>
      <c r="M601" s="20"/>
      <c r="N601" s="20"/>
      <c r="O601" s="20"/>
      <c r="P601" s="20"/>
      <c r="Q601" s="20"/>
      <c r="R601" s="20"/>
      <c r="S601" s="20"/>
      <c r="T601" s="20"/>
      <c r="U601" s="20"/>
      <c r="V601" s="20"/>
    </row>
    <row r="602" spans="1:22" ht="16.5" customHeight="1">
      <c r="A602" s="20"/>
      <c r="B602" s="20"/>
      <c r="D602" s="20"/>
      <c r="G602" s="20"/>
      <c r="H602" s="20"/>
      <c r="I602" s="20"/>
      <c r="K602" s="20"/>
      <c r="L602" s="20"/>
      <c r="M602" s="20"/>
      <c r="N602" s="20"/>
      <c r="O602" s="20"/>
      <c r="P602" s="20"/>
      <c r="Q602" s="20"/>
      <c r="R602" s="20"/>
      <c r="S602" s="20"/>
      <c r="T602" s="20"/>
      <c r="U602" s="20"/>
      <c r="V602" s="20"/>
    </row>
    <row r="603" spans="1:22" ht="16.5" customHeight="1">
      <c r="A603" s="20"/>
      <c r="B603" s="20"/>
      <c r="D603" s="20"/>
      <c r="G603" s="20"/>
      <c r="H603" s="20"/>
      <c r="I603" s="20"/>
      <c r="K603" s="20"/>
      <c r="L603" s="20"/>
      <c r="M603" s="20"/>
      <c r="N603" s="20"/>
      <c r="O603" s="20"/>
      <c r="P603" s="20"/>
      <c r="Q603" s="20"/>
      <c r="R603" s="20"/>
      <c r="S603" s="20"/>
      <c r="T603" s="20"/>
      <c r="U603" s="20"/>
      <c r="V603" s="20"/>
    </row>
    <row r="604" spans="1:22" ht="16.5" customHeight="1">
      <c r="A604" s="20"/>
      <c r="B604" s="20"/>
      <c r="D604" s="20"/>
      <c r="G604" s="20"/>
      <c r="H604" s="20"/>
      <c r="I604" s="20"/>
      <c r="K604" s="20"/>
      <c r="L604" s="20"/>
      <c r="M604" s="20"/>
      <c r="N604" s="20"/>
      <c r="O604" s="20"/>
      <c r="P604" s="20"/>
      <c r="Q604" s="20"/>
      <c r="R604" s="20"/>
      <c r="S604" s="20"/>
      <c r="T604" s="20"/>
      <c r="U604" s="20"/>
      <c r="V604" s="20"/>
    </row>
    <row r="605" spans="1:22" ht="16.5" customHeight="1">
      <c r="A605" s="20"/>
      <c r="B605" s="20"/>
      <c r="D605" s="20"/>
      <c r="G605" s="20"/>
      <c r="H605" s="20"/>
      <c r="I605" s="20"/>
      <c r="K605" s="20"/>
      <c r="L605" s="20"/>
      <c r="M605" s="20"/>
      <c r="N605" s="20"/>
      <c r="O605" s="20"/>
      <c r="P605" s="20"/>
      <c r="Q605" s="20"/>
      <c r="R605" s="20"/>
      <c r="S605" s="20"/>
      <c r="T605" s="20"/>
      <c r="U605" s="20"/>
      <c r="V605" s="20"/>
    </row>
    <row r="606" spans="1:22" ht="16.5" customHeight="1">
      <c r="A606" s="20"/>
      <c r="B606" s="20"/>
      <c r="D606" s="20"/>
      <c r="G606" s="20"/>
      <c r="H606" s="20"/>
      <c r="I606" s="20"/>
      <c r="K606" s="20"/>
      <c r="L606" s="20"/>
      <c r="M606" s="20"/>
      <c r="N606" s="20"/>
      <c r="O606" s="20"/>
      <c r="P606" s="20"/>
      <c r="Q606" s="20"/>
      <c r="R606" s="20"/>
      <c r="S606" s="20"/>
      <c r="T606" s="20"/>
      <c r="U606" s="20"/>
      <c r="V606" s="20"/>
    </row>
    <row r="607" spans="1:22" ht="16.5" customHeight="1">
      <c r="A607" s="20"/>
      <c r="B607" s="20"/>
      <c r="D607" s="20"/>
      <c r="G607" s="20"/>
      <c r="H607" s="20"/>
      <c r="I607" s="20"/>
      <c r="K607" s="20"/>
      <c r="L607" s="20"/>
      <c r="M607" s="20"/>
      <c r="N607" s="20"/>
      <c r="O607" s="20"/>
      <c r="P607" s="20"/>
      <c r="Q607" s="20"/>
      <c r="R607" s="20"/>
      <c r="S607" s="20"/>
      <c r="T607" s="20"/>
      <c r="U607" s="20"/>
      <c r="V607" s="20"/>
    </row>
    <row r="608" spans="1:22" ht="16.5" customHeight="1">
      <c r="A608" s="20"/>
      <c r="B608" s="20"/>
      <c r="D608" s="20"/>
      <c r="G608" s="20"/>
      <c r="H608" s="20"/>
      <c r="I608" s="20"/>
      <c r="K608" s="20"/>
      <c r="L608" s="20"/>
      <c r="M608" s="20"/>
      <c r="N608" s="20"/>
      <c r="O608" s="20"/>
      <c r="P608" s="20"/>
      <c r="Q608" s="20"/>
      <c r="R608" s="20"/>
      <c r="S608" s="20"/>
      <c r="T608" s="20"/>
      <c r="U608" s="20"/>
      <c r="V608" s="20"/>
    </row>
    <row r="609" spans="1:22" ht="16.5" customHeight="1">
      <c r="A609" s="20"/>
      <c r="B609" s="20"/>
      <c r="D609" s="20"/>
      <c r="G609" s="20"/>
      <c r="H609" s="20"/>
      <c r="I609" s="20"/>
      <c r="K609" s="20"/>
      <c r="L609" s="20"/>
      <c r="M609" s="20"/>
      <c r="N609" s="20"/>
      <c r="O609" s="20"/>
      <c r="P609" s="20"/>
      <c r="Q609" s="20"/>
      <c r="R609" s="20"/>
      <c r="S609" s="20"/>
      <c r="T609" s="20"/>
      <c r="U609" s="20"/>
      <c r="V609" s="20"/>
    </row>
    <row r="610" spans="1:22" ht="16.5" customHeight="1">
      <c r="A610" s="20"/>
      <c r="B610" s="20"/>
      <c r="D610" s="20"/>
      <c r="G610" s="20"/>
      <c r="H610" s="20"/>
      <c r="I610" s="20"/>
      <c r="K610" s="20"/>
      <c r="L610" s="20"/>
      <c r="M610" s="20"/>
      <c r="N610" s="20"/>
      <c r="O610" s="20"/>
      <c r="P610" s="20"/>
      <c r="Q610" s="20"/>
      <c r="R610" s="20"/>
      <c r="S610" s="20"/>
      <c r="T610" s="20"/>
      <c r="U610" s="20"/>
      <c r="V610" s="20"/>
    </row>
    <row r="611" spans="1:22" ht="16.5" customHeight="1">
      <c r="A611" s="20"/>
      <c r="B611" s="20"/>
      <c r="D611" s="20"/>
      <c r="G611" s="20"/>
      <c r="H611" s="20"/>
      <c r="I611" s="20"/>
      <c r="K611" s="20"/>
      <c r="L611" s="20"/>
      <c r="M611" s="20"/>
      <c r="N611" s="20"/>
      <c r="O611" s="20"/>
      <c r="P611" s="20"/>
      <c r="Q611" s="20"/>
      <c r="R611" s="20"/>
      <c r="S611" s="20"/>
      <c r="T611" s="20"/>
      <c r="U611" s="20"/>
      <c r="V611" s="20"/>
    </row>
    <row r="612" spans="1:22" ht="16.5" customHeight="1">
      <c r="A612" s="20"/>
      <c r="B612" s="20"/>
      <c r="D612" s="20"/>
      <c r="G612" s="20"/>
      <c r="H612" s="20"/>
      <c r="I612" s="20"/>
      <c r="K612" s="20"/>
      <c r="L612" s="20"/>
      <c r="M612" s="20"/>
      <c r="N612" s="20"/>
      <c r="O612" s="20"/>
      <c r="P612" s="20"/>
      <c r="Q612" s="20"/>
      <c r="R612" s="20"/>
      <c r="S612" s="20"/>
      <c r="T612" s="20"/>
      <c r="U612" s="20"/>
      <c r="V612" s="20"/>
    </row>
    <row r="613" spans="1:22" ht="16.5" customHeight="1">
      <c r="A613" s="20"/>
      <c r="B613" s="20"/>
      <c r="D613" s="20"/>
      <c r="G613" s="20"/>
      <c r="H613" s="20"/>
      <c r="I613" s="20"/>
      <c r="K613" s="20"/>
      <c r="L613" s="20"/>
      <c r="M613" s="20"/>
      <c r="N613" s="20"/>
      <c r="O613" s="20"/>
      <c r="P613" s="20"/>
      <c r="Q613" s="20"/>
      <c r="R613" s="20"/>
      <c r="S613" s="20"/>
      <c r="T613" s="20"/>
      <c r="U613" s="20"/>
      <c r="V613" s="20"/>
    </row>
    <row r="614" spans="1:22" ht="16.5" customHeight="1">
      <c r="A614" s="20"/>
      <c r="B614" s="20"/>
      <c r="D614" s="20"/>
      <c r="G614" s="20"/>
      <c r="H614" s="20"/>
      <c r="I614" s="20"/>
      <c r="K614" s="20"/>
      <c r="L614" s="20"/>
      <c r="M614" s="20"/>
      <c r="N614" s="20"/>
      <c r="O614" s="20"/>
      <c r="P614" s="20"/>
      <c r="Q614" s="20"/>
      <c r="R614" s="20"/>
      <c r="S614" s="20"/>
      <c r="T614" s="20"/>
      <c r="U614" s="20"/>
      <c r="V614" s="20"/>
    </row>
    <row r="615" spans="1:22" ht="16.5" customHeight="1">
      <c r="A615" s="20"/>
      <c r="B615" s="20"/>
      <c r="D615" s="20"/>
      <c r="G615" s="20"/>
      <c r="H615" s="20"/>
      <c r="I615" s="20"/>
      <c r="K615" s="20"/>
      <c r="L615" s="20"/>
      <c r="M615" s="20"/>
      <c r="N615" s="20"/>
      <c r="O615" s="20"/>
      <c r="P615" s="20"/>
      <c r="Q615" s="20"/>
      <c r="R615" s="20"/>
      <c r="S615" s="20"/>
      <c r="T615" s="20"/>
      <c r="U615" s="20"/>
      <c r="V615" s="20"/>
    </row>
    <row r="616" spans="1:22" ht="16.5" customHeight="1">
      <c r="A616" s="20"/>
      <c r="B616" s="20"/>
      <c r="D616" s="20"/>
      <c r="G616" s="20"/>
      <c r="H616" s="20"/>
      <c r="I616" s="20"/>
      <c r="K616" s="20"/>
      <c r="L616" s="20"/>
      <c r="M616" s="20"/>
      <c r="N616" s="20"/>
      <c r="O616" s="20"/>
      <c r="P616" s="20"/>
      <c r="Q616" s="20"/>
      <c r="R616" s="20"/>
      <c r="S616" s="20"/>
      <c r="T616" s="20"/>
      <c r="U616" s="20"/>
      <c r="V616" s="20"/>
    </row>
    <row r="617" spans="1:22" ht="16.5" customHeight="1">
      <c r="A617" s="20"/>
      <c r="B617" s="20"/>
      <c r="D617" s="20"/>
      <c r="G617" s="20"/>
      <c r="H617" s="20"/>
      <c r="I617" s="20"/>
      <c r="K617" s="20"/>
      <c r="L617" s="20"/>
      <c r="M617" s="20"/>
      <c r="N617" s="20"/>
      <c r="O617" s="20"/>
      <c r="P617" s="20"/>
      <c r="Q617" s="20"/>
      <c r="R617" s="20"/>
      <c r="S617" s="20"/>
      <c r="T617" s="20"/>
      <c r="U617" s="20"/>
      <c r="V617" s="20"/>
    </row>
    <row r="618" spans="1:22" ht="16.5" customHeight="1">
      <c r="A618" s="20"/>
      <c r="B618" s="20"/>
      <c r="D618" s="20"/>
      <c r="G618" s="20"/>
      <c r="H618" s="20"/>
      <c r="I618" s="20"/>
      <c r="K618" s="20"/>
      <c r="L618" s="20"/>
      <c r="M618" s="20"/>
      <c r="N618" s="20"/>
      <c r="O618" s="20"/>
      <c r="P618" s="20"/>
      <c r="Q618" s="20"/>
      <c r="R618" s="20"/>
      <c r="S618" s="20"/>
      <c r="T618" s="20"/>
      <c r="U618" s="20"/>
      <c r="V618" s="20"/>
    </row>
    <row r="619" spans="1:22" ht="16.5" customHeight="1">
      <c r="A619" s="20"/>
      <c r="B619" s="20"/>
      <c r="D619" s="20"/>
      <c r="G619" s="20"/>
      <c r="H619" s="20"/>
      <c r="I619" s="20"/>
      <c r="K619" s="20"/>
      <c r="L619" s="20"/>
      <c r="M619" s="20"/>
      <c r="N619" s="20"/>
      <c r="O619" s="20"/>
      <c r="P619" s="20"/>
      <c r="Q619" s="20"/>
      <c r="R619" s="20"/>
      <c r="S619" s="20"/>
      <c r="T619" s="20"/>
      <c r="U619" s="20"/>
      <c r="V619" s="20"/>
    </row>
    <row r="620" spans="1:22" ht="16.5" customHeight="1">
      <c r="A620" s="20"/>
      <c r="B620" s="20"/>
      <c r="D620" s="20"/>
      <c r="G620" s="20"/>
      <c r="H620" s="20"/>
      <c r="I620" s="20"/>
      <c r="K620" s="20"/>
      <c r="L620" s="20"/>
      <c r="M620" s="20"/>
      <c r="N620" s="20"/>
      <c r="O620" s="20"/>
      <c r="P620" s="20"/>
      <c r="Q620" s="20"/>
      <c r="R620" s="20"/>
      <c r="S620" s="20"/>
      <c r="T620" s="20"/>
      <c r="U620" s="20"/>
      <c r="V620" s="20"/>
    </row>
    <row r="621" spans="1:22" ht="16.5" customHeight="1">
      <c r="A621" s="20"/>
      <c r="B621" s="20"/>
      <c r="D621" s="20"/>
      <c r="G621" s="20"/>
      <c r="H621" s="20"/>
      <c r="I621" s="20"/>
      <c r="K621" s="20"/>
      <c r="L621" s="20"/>
      <c r="M621" s="20"/>
      <c r="N621" s="20"/>
      <c r="O621" s="20"/>
      <c r="P621" s="20"/>
      <c r="Q621" s="20"/>
      <c r="R621" s="20"/>
      <c r="S621" s="20"/>
      <c r="T621" s="20"/>
      <c r="U621" s="20"/>
      <c r="V621" s="20"/>
    </row>
    <row r="622" spans="1:22" ht="16.5" customHeight="1">
      <c r="A622" s="20"/>
      <c r="B622" s="20"/>
      <c r="D622" s="20"/>
      <c r="G622" s="20"/>
      <c r="H622" s="20"/>
      <c r="I622" s="20"/>
      <c r="K622" s="20"/>
      <c r="L622" s="20"/>
      <c r="M622" s="20"/>
      <c r="N622" s="20"/>
      <c r="O622" s="20"/>
      <c r="P622" s="20"/>
      <c r="Q622" s="20"/>
      <c r="R622" s="20"/>
      <c r="S622" s="20"/>
      <c r="T622" s="20"/>
      <c r="U622" s="20"/>
      <c r="V622" s="20"/>
    </row>
    <row r="623" spans="1:22" ht="16.5" customHeight="1">
      <c r="A623" s="20"/>
      <c r="B623" s="20"/>
      <c r="D623" s="20"/>
      <c r="G623" s="20"/>
      <c r="H623" s="20"/>
      <c r="I623" s="20"/>
      <c r="K623" s="20"/>
      <c r="L623" s="20"/>
      <c r="M623" s="20"/>
      <c r="N623" s="20"/>
      <c r="O623" s="20"/>
      <c r="P623" s="20"/>
      <c r="Q623" s="20"/>
      <c r="R623" s="20"/>
      <c r="S623" s="20"/>
      <c r="T623" s="20"/>
      <c r="U623" s="20"/>
      <c r="V623" s="20"/>
    </row>
    <row r="624" spans="1:22" ht="16.5" customHeight="1">
      <c r="A624" s="20"/>
      <c r="B624" s="20"/>
      <c r="D624" s="20"/>
      <c r="G624" s="20"/>
      <c r="H624" s="20"/>
      <c r="I624" s="20"/>
      <c r="K624" s="20"/>
      <c r="L624" s="20"/>
      <c r="M624" s="20"/>
      <c r="N624" s="20"/>
      <c r="O624" s="20"/>
      <c r="P624" s="20"/>
      <c r="Q624" s="20"/>
      <c r="R624" s="20"/>
      <c r="S624" s="20"/>
      <c r="T624" s="20"/>
      <c r="U624" s="20"/>
      <c r="V624" s="20"/>
    </row>
    <row r="625" spans="1:22" ht="16.5" customHeight="1">
      <c r="A625" s="20"/>
      <c r="B625" s="20"/>
      <c r="D625" s="20"/>
      <c r="G625" s="20"/>
      <c r="H625" s="20"/>
      <c r="I625" s="20"/>
      <c r="K625" s="20"/>
      <c r="L625" s="20"/>
      <c r="M625" s="20"/>
      <c r="N625" s="20"/>
      <c r="O625" s="20"/>
      <c r="P625" s="20"/>
      <c r="Q625" s="20"/>
      <c r="R625" s="20"/>
      <c r="S625" s="20"/>
      <c r="T625" s="20"/>
      <c r="U625" s="20"/>
      <c r="V625" s="20"/>
    </row>
    <row r="626" spans="1:22" ht="16.5" customHeight="1">
      <c r="A626" s="20"/>
      <c r="B626" s="20"/>
      <c r="D626" s="20"/>
      <c r="G626" s="20"/>
      <c r="H626" s="20"/>
      <c r="I626" s="20"/>
      <c r="K626" s="20"/>
      <c r="L626" s="20"/>
      <c r="M626" s="20"/>
      <c r="N626" s="20"/>
      <c r="O626" s="20"/>
      <c r="P626" s="20"/>
      <c r="Q626" s="20"/>
      <c r="R626" s="20"/>
      <c r="S626" s="20"/>
      <c r="T626" s="20"/>
      <c r="U626" s="20"/>
      <c r="V626" s="20"/>
    </row>
    <row r="627" spans="1:22" ht="16.5" customHeight="1">
      <c r="A627" s="20"/>
      <c r="B627" s="20"/>
      <c r="D627" s="20"/>
      <c r="G627" s="20"/>
      <c r="H627" s="20"/>
      <c r="I627" s="20"/>
      <c r="K627" s="20"/>
      <c r="L627" s="20"/>
      <c r="M627" s="20"/>
      <c r="N627" s="20"/>
      <c r="O627" s="20"/>
      <c r="P627" s="20"/>
      <c r="Q627" s="20"/>
      <c r="R627" s="20"/>
      <c r="S627" s="20"/>
      <c r="T627" s="20"/>
      <c r="U627" s="20"/>
      <c r="V627" s="20"/>
    </row>
    <row r="628" spans="1:22" ht="16.5" customHeight="1">
      <c r="A628" s="20"/>
      <c r="B628" s="20"/>
      <c r="D628" s="20"/>
      <c r="G628" s="20"/>
      <c r="H628" s="20"/>
      <c r="I628" s="20"/>
      <c r="K628" s="20"/>
      <c r="L628" s="20"/>
      <c r="M628" s="20"/>
      <c r="N628" s="20"/>
      <c r="O628" s="20"/>
      <c r="P628" s="20"/>
      <c r="Q628" s="20"/>
      <c r="R628" s="20"/>
      <c r="S628" s="20"/>
      <c r="T628" s="20"/>
      <c r="U628" s="20"/>
      <c r="V628" s="20"/>
    </row>
    <row r="629" spans="1:22" ht="16.5" customHeight="1">
      <c r="A629" s="20"/>
      <c r="B629" s="20"/>
      <c r="D629" s="20"/>
      <c r="G629" s="20"/>
      <c r="H629" s="20"/>
      <c r="I629" s="20"/>
      <c r="K629" s="20"/>
      <c r="L629" s="20"/>
      <c r="M629" s="20"/>
      <c r="N629" s="20"/>
      <c r="O629" s="20"/>
      <c r="P629" s="20"/>
      <c r="Q629" s="20"/>
      <c r="R629" s="20"/>
      <c r="S629" s="20"/>
      <c r="T629" s="20"/>
      <c r="U629" s="20"/>
      <c r="V629" s="20"/>
    </row>
    <row r="630" spans="1:22" ht="16.5" customHeight="1">
      <c r="A630" s="20"/>
      <c r="B630" s="20"/>
      <c r="D630" s="20"/>
      <c r="G630" s="20"/>
      <c r="H630" s="20"/>
      <c r="I630" s="20"/>
      <c r="K630" s="20"/>
      <c r="L630" s="20"/>
      <c r="M630" s="20"/>
      <c r="N630" s="20"/>
      <c r="O630" s="20"/>
      <c r="P630" s="20"/>
      <c r="Q630" s="20"/>
      <c r="R630" s="20"/>
      <c r="S630" s="20"/>
      <c r="T630" s="20"/>
      <c r="U630" s="20"/>
      <c r="V630" s="20"/>
    </row>
    <row r="631" spans="1:22" ht="16.5" customHeight="1">
      <c r="A631" s="20"/>
      <c r="B631" s="20"/>
      <c r="D631" s="20"/>
      <c r="G631" s="20"/>
      <c r="H631" s="20"/>
      <c r="I631" s="20"/>
      <c r="K631" s="20"/>
      <c r="L631" s="20"/>
      <c r="M631" s="20"/>
      <c r="N631" s="20"/>
      <c r="O631" s="20"/>
      <c r="P631" s="20"/>
      <c r="Q631" s="20"/>
      <c r="R631" s="20"/>
      <c r="S631" s="20"/>
      <c r="T631" s="20"/>
      <c r="U631" s="20"/>
      <c r="V631" s="20"/>
    </row>
    <row r="632" spans="1:22" ht="16.5" customHeight="1">
      <c r="A632" s="20"/>
      <c r="B632" s="20"/>
      <c r="D632" s="20"/>
      <c r="G632" s="20"/>
      <c r="H632" s="20"/>
      <c r="I632" s="20"/>
      <c r="K632" s="20"/>
      <c r="L632" s="20"/>
      <c r="M632" s="20"/>
      <c r="N632" s="20"/>
      <c r="O632" s="20"/>
      <c r="P632" s="20"/>
      <c r="Q632" s="20"/>
      <c r="R632" s="20"/>
      <c r="S632" s="20"/>
      <c r="T632" s="20"/>
      <c r="U632" s="20"/>
      <c r="V632" s="20"/>
    </row>
    <row r="633" spans="1:22" ht="16.5" customHeight="1">
      <c r="A633" s="20"/>
      <c r="B633" s="20"/>
      <c r="D633" s="20"/>
      <c r="G633" s="20"/>
      <c r="H633" s="20"/>
      <c r="I633" s="20"/>
      <c r="K633" s="20"/>
      <c r="L633" s="20"/>
      <c r="M633" s="20"/>
      <c r="N633" s="20"/>
      <c r="O633" s="20"/>
      <c r="P633" s="20"/>
      <c r="Q633" s="20"/>
      <c r="R633" s="20"/>
      <c r="S633" s="20"/>
      <c r="T633" s="20"/>
      <c r="U633" s="20"/>
      <c r="V633" s="20"/>
    </row>
    <row r="634" spans="1:22" ht="16.5" customHeight="1">
      <c r="A634" s="20"/>
      <c r="B634" s="20"/>
      <c r="D634" s="20"/>
      <c r="G634" s="20"/>
      <c r="H634" s="20"/>
      <c r="I634" s="20"/>
      <c r="K634" s="20"/>
      <c r="L634" s="20"/>
      <c r="M634" s="20"/>
      <c r="N634" s="20"/>
      <c r="O634" s="20"/>
      <c r="P634" s="20"/>
      <c r="Q634" s="20"/>
      <c r="R634" s="20"/>
      <c r="S634" s="20"/>
      <c r="T634" s="20"/>
      <c r="U634" s="20"/>
      <c r="V634" s="20"/>
    </row>
    <row r="635" spans="1:22" ht="16.5" customHeight="1">
      <c r="A635" s="20"/>
      <c r="B635" s="20"/>
      <c r="D635" s="20"/>
      <c r="G635" s="20"/>
      <c r="H635" s="20"/>
      <c r="I635" s="20"/>
      <c r="K635" s="20"/>
      <c r="L635" s="20"/>
      <c r="M635" s="20"/>
      <c r="N635" s="20"/>
      <c r="O635" s="20"/>
      <c r="P635" s="20"/>
      <c r="Q635" s="20"/>
      <c r="R635" s="20"/>
      <c r="S635" s="20"/>
      <c r="T635" s="20"/>
      <c r="U635" s="20"/>
      <c r="V635" s="20"/>
    </row>
    <row r="636" spans="1:22" ht="16.5" customHeight="1">
      <c r="A636" s="20"/>
      <c r="B636" s="20"/>
      <c r="D636" s="20"/>
      <c r="G636" s="20"/>
      <c r="H636" s="20"/>
      <c r="I636" s="20"/>
      <c r="K636" s="20"/>
      <c r="L636" s="20"/>
      <c r="M636" s="20"/>
      <c r="N636" s="20"/>
      <c r="O636" s="20"/>
      <c r="P636" s="20"/>
      <c r="Q636" s="20"/>
      <c r="R636" s="20"/>
      <c r="S636" s="20"/>
      <c r="T636" s="20"/>
      <c r="U636" s="20"/>
      <c r="V636" s="20"/>
    </row>
    <row r="637" spans="1:22" ht="16.5" customHeight="1">
      <c r="A637" s="20"/>
      <c r="B637" s="20"/>
      <c r="D637" s="20"/>
      <c r="G637" s="20"/>
      <c r="H637" s="20"/>
      <c r="I637" s="20"/>
      <c r="K637" s="20"/>
      <c r="L637" s="20"/>
      <c r="M637" s="20"/>
      <c r="N637" s="20"/>
      <c r="O637" s="20"/>
      <c r="P637" s="20"/>
      <c r="Q637" s="20"/>
      <c r="R637" s="20"/>
      <c r="S637" s="20"/>
      <c r="T637" s="20"/>
      <c r="U637" s="20"/>
      <c r="V637" s="20"/>
    </row>
    <row r="638" spans="1:22" ht="16.5" customHeight="1">
      <c r="A638" s="20"/>
      <c r="B638" s="20"/>
      <c r="D638" s="20"/>
      <c r="G638" s="20"/>
      <c r="H638" s="20"/>
      <c r="I638" s="20"/>
      <c r="K638" s="20"/>
      <c r="L638" s="20"/>
      <c r="M638" s="20"/>
      <c r="N638" s="20"/>
      <c r="O638" s="20"/>
      <c r="P638" s="20"/>
      <c r="Q638" s="20"/>
      <c r="R638" s="20"/>
      <c r="S638" s="20"/>
      <c r="T638" s="20"/>
      <c r="U638" s="20"/>
      <c r="V638" s="20"/>
    </row>
    <row r="639" spans="1:22" ht="16.5" customHeight="1">
      <c r="A639" s="20"/>
      <c r="B639" s="20"/>
      <c r="D639" s="20"/>
      <c r="G639" s="20"/>
      <c r="H639" s="20"/>
      <c r="I639" s="20"/>
      <c r="K639" s="20"/>
      <c r="L639" s="20"/>
      <c r="M639" s="20"/>
      <c r="N639" s="20"/>
      <c r="O639" s="20"/>
      <c r="P639" s="20"/>
      <c r="Q639" s="20"/>
      <c r="R639" s="20"/>
      <c r="S639" s="20"/>
      <c r="T639" s="20"/>
      <c r="U639" s="20"/>
      <c r="V639" s="20"/>
    </row>
    <row r="640" spans="1:22" ht="16.5" customHeight="1">
      <c r="A640" s="20"/>
      <c r="B640" s="20"/>
      <c r="D640" s="20"/>
      <c r="G640" s="20"/>
      <c r="H640" s="20"/>
      <c r="I640" s="20"/>
      <c r="K640" s="20"/>
      <c r="L640" s="20"/>
      <c r="M640" s="20"/>
      <c r="N640" s="20"/>
      <c r="O640" s="20"/>
      <c r="P640" s="20"/>
      <c r="Q640" s="20"/>
      <c r="R640" s="20"/>
      <c r="S640" s="20"/>
      <c r="T640" s="20"/>
      <c r="U640" s="20"/>
      <c r="V640" s="20"/>
    </row>
    <row r="641" spans="1:22" ht="16.5" customHeight="1">
      <c r="A641" s="20"/>
      <c r="B641" s="20"/>
      <c r="D641" s="20"/>
      <c r="G641" s="20"/>
      <c r="H641" s="20"/>
      <c r="I641" s="20"/>
      <c r="K641" s="20"/>
      <c r="L641" s="20"/>
      <c r="M641" s="20"/>
      <c r="N641" s="20"/>
      <c r="O641" s="20"/>
      <c r="P641" s="20"/>
      <c r="Q641" s="20"/>
      <c r="R641" s="20"/>
      <c r="S641" s="20"/>
      <c r="T641" s="20"/>
      <c r="U641" s="20"/>
      <c r="V641" s="20"/>
    </row>
    <row r="642" spans="1:22" ht="16.5" customHeight="1">
      <c r="A642" s="20"/>
      <c r="B642" s="20"/>
      <c r="D642" s="20"/>
      <c r="G642" s="20"/>
      <c r="H642" s="20"/>
      <c r="I642" s="20"/>
      <c r="K642" s="20"/>
      <c r="L642" s="20"/>
      <c r="M642" s="20"/>
      <c r="N642" s="20"/>
      <c r="O642" s="20"/>
      <c r="P642" s="20"/>
      <c r="Q642" s="20"/>
      <c r="R642" s="20"/>
      <c r="S642" s="20"/>
      <c r="T642" s="20"/>
      <c r="U642" s="20"/>
      <c r="V642" s="20"/>
    </row>
    <row r="643" spans="1:22" ht="16.5" customHeight="1">
      <c r="A643" s="20"/>
      <c r="B643" s="20"/>
      <c r="D643" s="20"/>
      <c r="G643" s="20"/>
      <c r="H643" s="20"/>
      <c r="I643" s="20"/>
      <c r="K643" s="20"/>
      <c r="L643" s="20"/>
      <c r="M643" s="20"/>
      <c r="N643" s="20"/>
      <c r="O643" s="20"/>
      <c r="P643" s="20"/>
      <c r="Q643" s="20"/>
      <c r="R643" s="20"/>
      <c r="S643" s="20"/>
      <c r="T643" s="20"/>
      <c r="U643" s="20"/>
      <c r="V643" s="20"/>
    </row>
    <row r="644" spans="1:22" ht="16.5" customHeight="1">
      <c r="A644" s="20"/>
      <c r="B644" s="20"/>
      <c r="D644" s="20"/>
      <c r="G644" s="20"/>
      <c r="H644" s="20"/>
      <c r="I644" s="20"/>
      <c r="K644" s="20"/>
      <c r="L644" s="20"/>
      <c r="M644" s="20"/>
      <c r="N644" s="20"/>
      <c r="O644" s="20"/>
      <c r="P644" s="20"/>
      <c r="Q644" s="20"/>
      <c r="R644" s="20"/>
      <c r="S644" s="20"/>
      <c r="T644" s="20"/>
      <c r="U644" s="20"/>
      <c r="V644" s="20"/>
    </row>
    <row r="645" spans="1:22" ht="16.5" customHeight="1">
      <c r="A645" s="20"/>
      <c r="B645" s="20"/>
      <c r="D645" s="20"/>
      <c r="G645" s="20"/>
      <c r="H645" s="20"/>
      <c r="I645" s="20"/>
      <c r="K645" s="20"/>
      <c r="L645" s="20"/>
      <c r="M645" s="20"/>
      <c r="N645" s="20"/>
      <c r="O645" s="20"/>
      <c r="P645" s="20"/>
      <c r="Q645" s="20"/>
      <c r="R645" s="20"/>
      <c r="S645" s="20"/>
      <c r="T645" s="20"/>
      <c r="U645" s="20"/>
      <c r="V645" s="20"/>
    </row>
    <row r="646" spans="1:22" ht="16.5" customHeight="1">
      <c r="A646" s="20"/>
      <c r="B646" s="20"/>
      <c r="D646" s="20"/>
      <c r="G646" s="20"/>
      <c r="H646" s="20"/>
      <c r="I646" s="20"/>
      <c r="K646" s="20"/>
      <c r="L646" s="20"/>
      <c r="M646" s="20"/>
      <c r="N646" s="20"/>
      <c r="O646" s="20"/>
      <c r="P646" s="20"/>
      <c r="Q646" s="20"/>
      <c r="R646" s="20"/>
      <c r="S646" s="20"/>
      <c r="T646" s="20"/>
      <c r="U646" s="20"/>
      <c r="V646" s="20"/>
    </row>
    <row r="647" spans="1:22" ht="16.5" customHeight="1">
      <c r="A647" s="20"/>
      <c r="B647" s="20"/>
      <c r="D647" s="20"/>
      <c r="G647" s="20"/>
      <c r="H647" s="20"/>
      <c r="I647" s="20"/>
      <c r="K647" s="20"/>
      <c r="L647" s="20"/>
      <c r="M647" s="20"/>
      <c r="N647" s="20"/>
      <c r="O647" s="20"/>
      <c r="P647" s="20"/>
      <c r="Q647" s="20"/>
      <c r="R647" s="20"/>
      <c r="S647" s="20"/>
      <c r="T647" s="20"/>
      <c r="U647" s="20"/>
      <c r="V647" s="20"/>
    </row>
    <row r="648" spans="1:22" ht="16.5" customHeight="1">
      <c r="A648" s="20"/>
      <c r="B648" s="20"/>
      <c r="D648" s="20"/>
      <c r="G648" s="20"/>
      <c r="H648" s="20"/>
      <c r="I648" s="20"/>
      <c r="K648" s="20"/>
      <c r="L648" s="20"/>
      <c r="M648" s="20"/>
      <c r="N648" s="20"/>
      <c r="O648" s="20"/>
      <c r="P648" s="20"/>
      <c r="Q648" s="20"/>
      <c r="R648" s="20"/>
      <c r="S648" s="20"/>
      <c r="T648" s="20"/>
      <c r="U648" s="20"/>
      <c r="V648" s="20"/>
    </row>
    <row r="649" spans="1:22" ht="16.5" customHeight="1">
      <c r="A649" s="20"/>
      <c r="B649" s="20"/>
      <c r="D649" s="20"/>
      <c r="G649" s="20"/>
      <c r="H649" s="20"/>
      <c r="I649" s="20"/>
      <c r="K649" s="20"/>
      <c r="L649" s="20"/>
      <c r="M649" s="20"/>
      <c r="N649" s="20"/>
      <c r="O649" s="20"/>
      <c r="P649" s="20"/>
      <c r="Q649" s="20"/>
      <c r="R649" s="20"/>
      <c r="S649" s="20"/>
      <c r="T649" s="20"/>
      <c r="U649" s="20"/>
      <c r="V649" s="20"/>
    </row>
    <row r="650" spans="1:22" ht="16.5" customHeight="1">
      <c r="A650" s="20"/>
      <c r="B650" s="20"/>
      <c r="D650" s="20"/>
      <c r="G650" s="20"/>
      <c r="H650" s="20"/>
      <c r="I650" s="20"/>
      <c r="K650" s="20"/>
      <c r="L650" s="20"/>
      <c r="M650" s="20"/>
      <c r="N650" s="20"/>
      <c r="O650" s="20"/>
      <c r="P650" s="20"/>
      <c r="Q650" s="20"/>
      <c r="R650" s="20"/>
      <c r="S650" s="20"/>
      <c r="T650" s="20"/>
      <c r="U650" s="20"/>
      <c r="V650" s="20"/>
    </row>
    <row r="651" spans="1:22" ht="16.5" customHeight="1">
      <c r="A651" s="20"/>
      <c r="B651" s="20"/>
      <c r="D651" s="20"/>
      <c r="G651" s="20"/>
      <c r="H651" s="20"/>
      <c r="I651" s="20"/>
      <c r="K651" s="20"/>
      <c r="L651" s="20"/>
      <c r="M651" s="20"/>
      <c r="N651" s="20"/>
      <c r="O651" s="20"/>
      <c r="P651" s="20"/>
      <c r="Q651" s="20"/>
      <c r="R651" s="20"/>
      <c r="S651" s="20"/>
      <c r="T651" s="20"/>
      <c r="U651" s="20"/>
      <c r="V651" s="20"/>
    </row>
    <row r="652" spans="1:22" ht="16.5" customHeight="1">
      <c r="A652" s="20"/>
      <c r="B652" s="20"/>
      <c r="D652" s="20"/>
      <c r="G652" s="20"/>
      <c r="H652" s="20"/>
      <c r="I652" s="20"/>
      <c r="K652" s="20"/>
      <c r="L652" s="20"/>
      <c r="M652" s="20"/>
      <c r="N652" s="20"/>
      <c r="O652" s="20"/>
      <c r="P652" s="20"/>
      <c r="Q652" s="20"/>
      <c r="R652" s="20"/>
      <c r="S652" s="20"/>
      <c r="T652" s="20"/>
      <c r="U652" s="20"/>
      <c r="V652" s="20"/>
    </row>
    <row r="653" spans="1:22" ht="16.5" customHeight="1">
      <c r="A653" s="20"/>
      <c r="B653" s="20"/>
      <c r="D653" s="20"/>
      <c r="G653" s="20"/>
      <c r="H653" s="20"/>
      <c r="I653" s="20"/>
      <c r="K653" s="20"/>
      <c r="L653" s="20"/>
      <c r="M653" s="20"/>
      <c r="N653" s="20"/>
      <c r="O653" s="20"/>
      <c r="P653" s="20"/>
      <c r="Q653" s="20"/>
      <c r="R653" s="20"/>
      <c r="S653" s="20"/>
      <c r="T653" s="20"/>
      <c r="U653" s="20"/>
      <c r="V653" s="20"/>
    </row>
    <row r="654" spans="1:22" ht="16.5" customHeight="1">
      <c r="A654" s="20"/>
      <c r="B654" s="20"/>
      <c r="D654" s="20"/>
      <c r="G654" s="20"/>
      <c r="H654" s="20"/>
      <c r="I654" s="20"/>
      <c r="K654" s="20"/>
      <c r="L654" s="20"/>
      <c r="M654" s="20"/>
      <c r="N654" s="20"/>
      <c r="O654" s="20"/>
      <c r="P654" s="20"/>
      <c r="Q654" s="20"/>
      <c r="R654" s="20"/>
      <c r="S654" s="20"/>
      <c r="T654" s="20"/>
      <c r="U654" s="20"/>
      <c r="V654" s="20"/>
    </row>
    <row r="655" spans="1:22" ht="16.5" customHeight="1">
      <c r="A655" s="20"/>
      <c r="B655" s="20"/>
      <c r="D655" s="20"/>
      <c r="G655" s="20"/>
      <c r="H655" s="20"/>
      <c r="I655" s="20"/>
      <c r="K655" s="20"/>
      <c r="L655" s="20"/>
      <c r="M655" s="20"/>
      <c r="N655" s="20"/>
      <c r="O655" s="20"/>
      <c r="P655" s="20"/>
      <c r="Q655" s="20"/>
      <c r="R655" s="20"/>
      <c r="S655" s="20"/>
      <c r="T655" s="20"/>
      <c r="U655" s="20"/>
      <c r="V655" s="20"/>
    </row>
    <row r="656" spans="1:22" ht="16.5" customHeight="1">
      <c r="A656" s="20"/>
      <c r="B656" s="20"/>
      <c r="D656" s="20"/>
      <c r="G656" s="20"/>
      <c r="H656" s="20"/>
      <c r="I656" s="20"/>
      <c r="K656" s="20"/>
      <c r="L656" s="20"/>
      <c r="M656" s="20"/>
      <c r="N656" s="20"/>
      <c r="O656" s="20"/>
      <c r="P656" s="20"/>
      <c r="Q656" s="20"/>
      <c r="R656" s="20"/>
      <c r="S656" s="20"/>
      <c r="T656" s="20"/>
      <c r="U656" s="20"/>
      <c r="V656" s="20"/>
    </row>
    <row r="657" spans="1:22" ht="16.5" customHeight="1">
      <c r="A657" s="20"/>
      <c r="B657" s="20"/>
      <c r="D657" s="20"/>
      <c r="G657" s="20"/>
      <c r="H657" s="20"/>
      <c r="I657" s="20"/>
      <c r="K657" s="20"/>
      <c r="L657" s="20"/>
      <c r="M657" s="20"/>
      <c r="N657" s="20"/>
      <c r="O657" s="20"/>
      <c r="P657" s="20"/>
      <c r="Q657" s="20"/>
      <c r="R657" s="20"/>
      <c r="S657" s="20"/>
      <c r="T657" s="20"/>
      <c r="U657" s="20"/>
      <c r="V657" s="20"/>
    </row>
    <row r="658" spans="1:22" ht="16.5" customHeight="1">
      <c r="A658" s="20"/>
      <c r="B658" s="20"/>
      <c r="D658" s="20"/>
      <c r="G658" s="20"/>
      <c r="H658" s="20"/>
      <c r="I658" s="20"/>
      <c r="K658" s="20"/>
      <c r="L658" s="20"/>
      <c r="M658" s="20"/>
      <c r="N658" s="20"/>
      <c r="O658" s="20"/>
      <c r="P658" s="20"/>
      <c r="Q658" s="20"/>
      <c r="R658" s="20"/>
      <c r="S658" s="20"/>
      <c r="T658" s="20"/>
      <c r="U658" s="20"/>
      <c r="V658" s="20"/>
    </row>
    <row r="659" spans="1:22" ht="16.5" customHeight="1">
      <c r="A659" s="20"/>
      <c r="B659" s="20"/>
      <c r="D659" s="20"/>
      <c r="G659" s="20"/>
      <c r="H659" s="20"/>
      <c r="I659" s="20"/>
      <c r="K659" s="20"/>
      <c r="L659" s="20"/>
      <c r="M659" s="20"/>
      <c r="N659" s="20"/>
      <c r="O659" s="20"/>
      <c r="P659" s="20"/>
      <c r="Q659" s="20"/>
      <c r="R659" s="20"/>
      <c r="S659" s="20"/>
      <c r="T659" s="20"/>
      <c r="U659" s="20"/>
      <c r="V659" s="20"/>
    </row>
    <row r="660" spans="1:22" ht="16.5" customHeight="1">
      <c r="A660" s="20"/>
      <c r="B660" s="20"/>
      <c r="D660" s="20"/>
      <c r="G660" s="20"/>
      <c r="H660" s="20"/>
      <c r="I660" s="20"/>
      <c r="K660" s="20"/>
      <c r="L660" s="20"/>
      <c r="M660" s="20"/>
      <c r="N660" s="20"/>
      <c r="O660" s="20"/>
      <c r="P660" s="20"/>
      <c r="Q660" s="20"/>
      <c r="R660" s="20"/>
      <c r="S660" s="20"/>
      <c r="T660" s="20"/>
      <c r="U660" s="20"/>
      <c r="V660" s="20"/>
    </row>
    <row r="661" spans="1:22" ht="16.5" customHeight="1">
      <c r="A661" s="20"/>
      <c r="B661" s="20"/>
      <c r="D661" s="20"/>
      <c r="G661" s="20"/>
      <c r="H661" s="20"/>
      <c r="I661" s="20"/>
      <c r="K661" s="20"/>
      <c r="L661" s="20"/>
      <c r="M661" s="20"/>
      <c r="N661" s="20"/>
      <c r="O661" s="20"/>
      <c r="P661" s="20"/>
      <c r="Q661" s="20"/>
      <c r="R661" s="20"/>
      <c r="S661" s="20"/>
      <c r="T661" s="20"/>
      <c r="U661" s="20"/>
      <c r="V661" s="20"/>
    </row>
    <row r="662" spans="1:22" ht="16.5" customHeight="1">
      <c r="A662" s="20"/>
      <c r="B662" s="20"/>
      <c r="D662" s="20"/>
      <c r="G662" s="20"/>
      <c r="H662" s="20"/>
      <c r="I662" s="20"/>
      <c r="K662" s="20"/>
      <c r="L662" s="20"/>
      <c r="M662" s="20"/>
      <c r="N662" s="20"/>
      <c r="O662" s="20"/>
      <c r="P662" s="20"/>
      <c r="Q662" s="20"/>
      <c r="R662" s="20"/>
      <c r="S662" s="20"/>
      <c r="T662" s="20"/>
      <c r="U662" s="20"/>
      <c r="V662" s="20"/>
    </row>
    <row r="663" spans="1:22" ht="16.5" customHeight="1">
      <c r="A663" s="20"/>
      <c r="B663" s="20"/>
      <c r="D663" s="20"/>
      <c r="G663" s="20"/>
      <c r="H663" s="20"/>
      <c r="I663" s="20"/>
      <c r="K663" s="20"/>
      <c r="L663" s="20"/>
      <c r="M663" s="20"/>
      <c r="N663" s="20"/>
      <c r="O663" s="20"/>
      <c r="P663" s="20"/>
      <c r="Q663" s="20"/>
      <c r="R663" s="20"/>
      <c r="S663" s="20"/>
      <c r="T663" s="20"/>
      <c r="U663" s="20"/>
      <c r="V663" s="20"/>
    </row>
    <row r="664" spans="1:22" ht="16.5" customHeight="1">
      <c r="A664" s="20"/>
      <c r="B664" s="20"/>
      <c r="D664" s="20"/>
      <c r="G664" s="20"/>
      <c r="H664" s="20"/>
      <c r="I664" s="20"/>
      <c r="K664" s="20"/>
      <c r="L664" s="20"/>
      <c r="M664" s="20"/>
      <c r="N664" s="20"/>
      <c r="O664" s="20"/>
      <c r="P664" s="20"/>
      <c r="Q664" s="20"/>
      <c r="R664" s="20"/>
      <c r="S664" s="20"/>
      <c r="T664" s="20"/>
      <c r="U664" s="20"/>
      <c r="V664" s="20"/>
    </row>
    <row r="665" spans="1:22" ht="16.5" customHeight="1">
      <c r="A665" s="20"/>
      <c r="B665" s="20"/>
      <c r="D665" s="20"/>
      <c r="G665" s="20"/>
      <c r="H665" s="20"/>
      <c r="I665" s="20"/>
      <c r="K665" s="20"/>
      <c r="L665" s="20"/>
      <c r="M665" s="20"/>
      <c r="N665" s="20"/>
      <c r="O665" s="20"/>
      <c r="P665" s="20"/>
      <c r="Q665" s="20"/>
      <c r="R665" s="20"/>
      <c r="S665" s="20"/>
      <c r="T665" s="20"/>
      <c r="U665" s="20"/>
      <c r="V665" s="20"/>
    </row>
    <row r="666" spans="1:22" ht="16.5" customHeight="1">
      <c r="A666" s="20"/>
      <c r="B666" s="20"/>
      <c r="D666" s="20"/>
      <c r="G666" s="20"/>
      <c r="H666" s="20"/>
      <c r="I666" s="20"/>
      <c r="K666" s="20"/>
      <c r="L666" s="20"/>
      <c r="M666" s="20"/>
      <c r="N666" s="20"/>
      <c r="O666" s="20"/>
      <c r="P666" s="20"/>
      <c r="Q666" s="20"/>
      <c r="R666" s="20"/>
      <c r="S666" s="20"/>
      <c r="T666" s="20"/>
      <c r="U666" s="20"/>
      <c r="V666" s="20"/>
    </row>
    <row r="667" spans="1:22" ht="16.5" customHeight="1">
      <c r="A667" s="20"/>
      <c r="B667" s="20"/>
      <c r="D667" s="20"/>
      <c r="G667" s="20"/>
      <c r="H667" s="20"/>
      <c r="I667" s="20"/>
      <c r="K667" s="20"/>
      <c r="L667" s="20"/>
      <c r="M667" s="20"/>
      <c r="N667" s="20"/>
      <c r="O667" s="20"/>
      <c r="P667" s="20"/>
      <c r="Q667" s="20"/>
      <c r="R667" s="20"/>
      <c r="S667" s="20"/>
      <c r="T667" s="20"/>
      <c r="U667" s="20"/>
      <c r="V667" s="20"/>
    </row>
    <row r="668" spans="1:22" ht="16.5" customHeight="1">
      <c r="A668" s="20"/>
      <c r="B668" s="20"/>
      <c r="D668" s="20"/>
      <c r="G668" s="20"/>
      <c r="H668" s="20"/>
      <c r="I668" s="20"/>
      <c r="K668" s="20"/>
      <c r="L668" s="20"/>
      <c r="M668" s="20"/>
      <c r="N668" s="20"/>
      <c r="O668" s="20"/>
      <c r="P668" s="20"/>
      <c r="Q668" s="20"/>
      <c r="R668" s="20"/>
      <c r="S668" s="20"/>
      <c r="T668" s="20"/>
      <c r="U668" s="20"/>
      <c r="V668" s="20"/>
    </row>
    <row r="669" spans="1:22" ht="16.5" customHeight="1">
      <c r="A669" s="20"/>
      <c r="B669" s="20"/>
      <c r="D669" s="20"/>
      <c r="G669" s="20"/>
      <c r="H669" s="20"/>
      <c r="I669" s="20"/>
      <c r="K669" s="20"/>
      <c r="L669" s="20"/>
      <c r="M669" s="20"/>
      <c r="N669" s="20"/>
      <c r="O669" s="20"/>
      <c r="P669" s="20"/>
      <c r="Q669" s="20"/>
      <c r="R669" s="20"/>
      <c r="S669" s="20"/>
      <c r="T669" s="20"/>
      <c r="U669" s="20"/>
      <c r="V669" s="20"/>
    </row>
    <row r="670" spans="1:22" ht="16.5" customHeight="1">
      <c r="A670" s="20"/>
      <c r="B670" s="20"/>
      <c r="D670" s="20"/>
      <c r="G670" s="20"/>
      <c r="H670" s="20"/>
      <c r="I670" s="20"/>
      <c r="K670" s="20"/>
      <c r="L670" s="20"/>
      <c r="M670" s="20"/>
      <c r="N670" s="20"/>
      <c r="O670" s="20"/>
      <c r="P670" s="20"/>
      <c r="Q670" s="20"/>
      <c r="R670" s="20"/>
      <c r="S670" s="20"/>
      <c r="T670" s="20"/>
      <c r="U670" s="20"/>
      <c r="V670" s="20"/>
    </row>
    <row r="671" spans="1:22" ht="16.5" customHeight="1">
      <c r="A671" s="20"/>
      <c r="B671" s="20"/>
      <c r="D671" s="20"/>
      <c r="G671" s="20"/>
      <c r="H671" s="20"/>
      <c r="I671" s="20"/>
      <c r="K671" s="20"/>
      <c r="L671" s="20"/>
      <c r="M671" s="20"/>
      <c r="N671" s="20"/>
      <c r="O671" s="20"/>
      <c r="P671" s="20"/>
      <c r="Q671" s="20"/>
      <c r="R671" s="20"/>
      <c r="S671" s="20"/>
      <c r="T671" s="20"/>
      <c r="U671" s="20"/>
      <c r="V671" s="20"/>
    </row>
    <row r="672" spans="1:22" ht="16.5" customHeight="1">
      <c r="A672" s="20"/>
      <c r="B672" s="20"/>
      <c r="D672" s="20"/>
      <c r="G672" s="20"/>
      <c r="H672" s="20"/>
      <c r="I672" s="20"/>
      <c r="K672" s="20"/>
      <c r="L672" s="20"/>
      <c r="M672" s="20"/>
      <c r="N672" s="20"/>
      <c r="O672" s="20"/>
      <c r="P672" s="20"/>
      <c r="Q672" s="20"/>
      <c r="R672" s="20"/>
      <c r="S672" s="20"/>
      <c r="T672" s="20"/>
      <c r="U672" s="20"/>
      <c r="V672" s="20"/>
    </row>
    <row r="673" spans="1:22" ht="16.5" customHeight="1">
      <c r="A673" s="20"/>
      <c r="B673" s="20"/>
      <c r="D673" s="20"/>
      <c r="G673" s="20"/>
      <c r="H673" s="20"/>
      <c r="I673" s="20"/>
      <c r="K673" s="20"/>
      <c r="L673" s="20"/>
      <c r="M673" s="20"/>
      <c r="N673" s="20"/>
      <c r="O673" s="20"/>
      <c r="P673" s="20"/>
      <c r="Q673" s="20"/>
      <c r="R673" s="20"/>
      <c r="S673" s="20"/>
      <c r="T673" s="20"/>
      <c r="U673" s="20"/>
      <c r="V673" s="20"/>
    </row>
    <row r="674" spans="1:22" ht="16.5" customHeight="1">
      <c r="A674" s="20"/>
      <c r="B674" s="20"/>
      <c r="D674" s="20"/>
      <c r="G674" s="20"/>
      <c r="H674" s="20"/>
      <c r="I674" s="20"/>
      <c r="K674" s="20"/>
      <c r="L674" s="20"/>
      <c r="M674" s="20"/>
      <c r="N674" s="20"/>
      <c r="O674" s="20"/>
      <c r="P674" s="20"/>
      <c r="Q674" s="20"/>
      <c r="R674" s="20"/>
      <c r="S674" s="20"/>
      <c r="T674" s="20"/>
      <c r="U674" s="20"/>
      <c r="V674" s="20"/>
    </row>
    <row r="675" spans="1:22" ht="16.5" customHeight="1">
      <c r="A675" s="20"/>
      <c r="B675" s="20"/>
      <c r="D675" s="20"/>
      <c r="G675" s="20"/>
      <c r="H675" s="20"/>
      <c r="I675" s="20"/>
      <c r="K675" s="20"/>
      <c r="L675" s="20"/>
      <c r="M675" s="20"/>
      <c r="N675" s="20"/>
      <c r="O675" s="20"/>
      <c r="P675" s="20"/>
      <c r="Q675" s="20"/>
      <c r="R675" s="20"/>
      <c r="S675" s="20"/>
      <c r="T675" s="20"/>
      <c r="U675" s="20"/>
      <c r="V675" s="20"/>
    </row>
    <row r="676" spans="1:22" ht="16.5" customHeight="1">
      <c r="A676" s="20"/>
      <c r="B676" s="20"/>
      <c r="D676" s="20"/>
      <c r="G676" s="20"/>
      <c r="H676" s="20"/>
      <c r="I676" s="20"/>
      <c r="K676" s="20"/>
      <c r="L676" s="20"/>
      <c r="M676" s="20"/>
      <c r="N676" s="20"/>
      <c r="O676" s="20"/>
      <c r="P676" s="20"/>
      <c r="Q676" s="20"/>
      <c r="R676" s="20"/>
      <c r="S676" s="20"/>
      <c r="T676" s="20"/>
      <c r="U676" s="20"/>
      <c r="V676" s="20"/>
    </row>
    <row r="677" spans="1:22" ht="16.5" customHeight="1">
      <c r="A677" s="20"/>
      <c r="B677" s="20"/>
      <c r="D677" s="20"/>
      <c r="G677" s="20"/>
      <c r="H677" s="20"/>
      <c r="I677" s="20"/>
      <c r="K677" s="20"/>
      <c r="L677" s="20"/>
      <c r="M677" s="20"/>
      <c r="N677" s="20"/>
      <c r="O677" s="20"/>
      <c r="P677" s="20"/>
      <c r="Q677" s="20"/>
      <c r="R677" s="20"/>
      <c r="S677" s="20"/>
      <c r="T677" s="20"/>
      <c r="U677" s="20"/>
      <c r="V677" s="20"/>
    </row>
    <row r="678" spans="1:22" ht="16.5" customHeight="1">
      <c r="A678" s="20"/>
      <c r="B678" s="20"/>
      <c r="D678" s="20"/>
      <c r="G678" s="20"/>
      <c r="H678" s="20"/>
      <c r="I678" s="20"/>
      <c r="K678" s="20"/>
      <c r="L678" s="20"/>
      <c r="M678" s="20"/>
      <c r="N678" s="20"/>
      <c r="O678" s="20"/>
      <c r="P678" s="20"/>
      <c r="Q678" s="20"/>
      <c r="R678" s="20"/>
      <c r="S678" s="20"/>
      <c r="T678" s="20"/>
      <c r="U678" s="20"/>
      <c r="V678" s="20"/>
    </row>
    <row r="679" spans="1:22" ht="16.5" customHeight="1">
      <c r="A679" s="20"/>
      <c r="B679" s="20"/>
      <c r="D679" s="20"/>
      <c r="G679" s="20"/>
      <c r="H679" s="20"/>
      <c r="I679" s="20"/>
      <c r="K679" s="20"/>
      <c r="L679" s="20"/>
      <c r="M679" s="20"/>
      <c r="N679" s="20"/>
      <c r="O679" s="20"/>
      <c r="P679" s="20"/>
      <c r="Q679" s="20"/>
      <c r="R679" s="20"/>
      <c r="S679" s="20"/>
      <c r="T679" s="20"/>
      <c r="U679" s="20"/>
      <c r="V679" s="20"/>
    </row>
    <row r="680" spans="1:22" ht="16.5" customHeight="1">
      <c r="A680" s="20"/>
      <c r="B680" s="20"/>
      <c r="D680" s="20"/>
      <c r="G680" s="20"/>
      <c r="H680" s="20"/>
      <c r="I680" s="20"/>
      <c r="K680" s="20"/>
      <c r="L680" s="20"/>
      <c r="M680" s="20"/>
      <c r="N680" s="20"/>
      <c r="O680" s="20"/>
      <c r="P680" s="20"/>
      <c r="Q680" s="20"/>
      <c r="R680" s="20"/>
      <c r="S680" s="20"/>
      <c r="T680" s="20"/>
      <c r="U680" s="20"/>
      <c r="V680" s="20"/>
    </row>
    <row r="681" spans="1:22" ht="16.5" customHeight="1">
      <c r="A681" s="20"/>
      <c r="B681" s="20"/>
      <c r="D681" s="20"/>
      <c r="G681" s="20"/>
      <c r="H681" s="20"/>
      <c r="I681" s="20"/>
      <c r="K681" s="20"/>
      <c r="L681" s="20"/>
      <c r="M681" s="20"/>
      <c r="N681" s="20"/>
      <c r="O681" s="20"/>
      <c r="P681" s="20"/>
      <c r="Q681" s="20"/>
      <c r="R681" s="20"/>
      <c r="S681" s="20"/>
      <c r="T681" s="20"/>
      <c r="U681" s="20"/>
      <c r="V681" s="20"/>
    </row>
    <row r="682" spans="1:22" ht="16.5" customHeight="1">
      <c r="A682" s="20"/>
      <c r="B682" s="20"/>
      <c r="D682" s="20"/>
      <c r="G682" s="20"/>
      <c r="H682" s="20"/>
      <c r="I682" s="20"/>
      <c r="K682" s="20"/>
      <c r="L682" s="20"/>
      <c r="M682" s="20"/>
      <c r="N682" s="20"/>
      <c r="O682" s="20"/>
      <c r="P682" s="20"/>
      <c r="Q682" s="20"/>
      <c r="R682" s="20"/>
      <c r="S682" s="20"/>
      <c r="T682" s="20"/>
      <c r="U682" s="20"/>
      <c r="V682" s="20"/>
    </row>
    <row r="683" spans="1:22" ht="16.5" customHeight="1">
      <c r="A683" s="20"/>
      <c r="B683" s="20"/>
      <c r="D683" s="20"/>
      <c r="G683" s="20"/>
      <c r="H683" s="20"/>
      <c r="I683" s="20"/>
      <c r="K683" s="20"/>
      <c r="L683" s="20"/>
      <c r="M683" s="20"/>
      <c r="N683" s="20"/>
      <c r="O683" s="20"/>
      <c r="P683" s="20"/>
      <c r="Q683" s="20"/>
      <c r="R683" s="20"/>
      <c r="S683" s="20"/>
      <c r="T683" s="20"/>
      <c r="U683" s="20"/>
      <c r="V683" s="20"/>
    </row>
    <row r="684" spans="1:22" ht="16.5" customHeight="1">
      <c r="A684" s="20"/>
      <c r="B684" s="20"/>
      <c r="D684" s="20"/>
      <c r="G684" s="20"/>
      <c r="H684" s="20"/>
      <c r="I684" s="20"/>
      <c r="K684" s="20"/>
      <c r="L684" s="20"/>
      <c r="M684" s="20"/>
      <c r="N684" s="20"/>
      <c r="O684" s="20"/>
      <c r="P684" s="20"/>
      <c r="Q684" s="20"/>
      <c r="R684" s="20"/>
      <c r="S684" s="20"/>
      <c r="T684" s="20"/>
      <c r="U684" s="20"/>
      <c r="V684" s="20"/>
    </row>
    <row r="685" spans="1:22" ht="16.5" customHeight="1">
      <c r="A685" s="20"/>
      <c r="B685" s="20"/>
      <c r="D685" s="20"/>
      <c r="G685" s="20"/>
      <c r="H685" s="20"/>
      <c r="I685" s="20"/>
      <c r="K685" s="20"/>
      <c r="L685" s="20"/>
      <c r="M685" s="20"/>
      <c r="N685" s="20"/>
      <c r="O685" s="20"/>
      <c r="P685" s="20"/>
      <c r="Q685" s="20"/>
      <c r="R685" s="20"/>
      <c r="S685" s="20"/>
      <c r="T685" s="20"/>
      <c r="U685" s="20"/>
      <c r="V685" s="20"/>
    </row>
    <row r="686" spans="1:22" ht="16.5" customHeight="1">
      <c r="A686" s="20"/>
      <c r="B686" s="20"/>
      <c r="D686" s="20"/>
      <c r="G686" s="20"/>
      <c r="H686" s="20"/>
      <c r="I686" s="20"/>
      <c r="K686" s="20"/>
      <c r="L686" s="20"/>
      <c r="M686" s="20"/>
      <c r="N686" s="20"/>
      <c r="O686" s="20"/>
      <c r="P686" s="20"/>
      <c r="Q686" s="20"/>
      <c r="R686" s="20"/>
      <c r="S686" s="20"/>
      <c r="T686" s="20"/>
      <c r="U686" s="20"/>
      <c r="V686" s="20"/>
    </row>
    <row r="687" spans="1:22" ht="16.5" customHeight="1">
      <c r="A687" s="20"/>
      <c r="B687" s="20"/>
      <c r="D687" s="20"/>
      <c r="G687" s="20"/>
      <c r="H687" s="20"/>
      <c r="I687" s="20"/>
      <c r="K687" s="20"/>
      <c r="L687" s="20"/>
      <c r="M687" s="20"/>
      <c r="N687" s="20"/>
      <c r="O687" s="20"/>
      <c r="P687" s="20"/>
      <c r="Q687" s="20"/>
      <c r="R687" s="20"/>
      <c r="S687" s="20"/>
      <c r="T687" s="20"/>
      <c r="U687" s="20"/>
      <c r="V687" s="20"/>
    </row>
    <row r="688" spans="1:22" ht="16.5" customHeight="1">
      <c r="A688" s="20"/>
      <c r="B688" s="20"/>
      <c r="D688" s="20"/>
      <c r="G688" s="20"/>
      <c r="H688" s="20"/>
      <c r="I688" s="20"/>
      <c r="K688" s="20"/>
      <c r="L688" s="20"/>
      <c r="M688" s="20"/>
      <c r="N688" s="20"/>
      <c r="O688" s="20"/>
      <c r="P688" s="20"/>
      <c r="Q688" s="20"/>
      <c r="R688" s="20"/>
      <c r="S688" s="20"/>
      <c r="T688" s="20"/>
      <c r="U688" s="20"/>
      <c r="V688" s="20"/>
    </row>
    <row r="689" spans="1:22" ht="16.5" customHeight="1">
      <c r="A689" s="20"/>
      <c r="B689" s="20"/>
      <c r="D689" s="20"/>
      <c r="G689" s="20"/>
      <c r="H689" s="20"/>
      <c r="I689" s="20"/>
      <c r="K689" s="20"/>
      <c r="L689" s="20"/>
      <c r="M689" s="20"/>
      <c r="N689" s="20"/>
      <c r="O689" s="20"/>
      <c r="P689" s="20"/>
      <c r="Q689" s="20"/>
      <c r="R689" s="20"/>
      <c r="S689" s="20"/>
      <c r="T689" s="20"/>
      <c r="U689" s="20"/>
      <c r="V689" s="20"/>
    </row>
    <row r="690" spans="1:22" ht="16.5" customHeight="1">
      <c r="A690" s="20"/>
      <c r="B690" s="20"/>
      <c r="D690" s="20"/>
      <c r="G690" s="20"/>
      <c r="H690" s="20"/>
      <c r="I690" s="20"/>
      <c r="K690" s="20"/>
      <c r="L690" s="20"/>
      <c r="M690" s="20"/>
      <c r="N690" s="20"/>
      <c r="O690" s="20"/>
      <c r="P690" s="20"/>
      <c r="Q690" s="20"/>
      <c r="R690" s="20"/>
      <c r="S690" s="20"/>
      <c r="T690" s="20"/>
      <c r="U690" s="20"/>
      <c r="V690" s="20"/>
    </row>
    <row r="691" spans="1:22" ht="16.5" customHeight="1">
      <c r="A691" s="20"/>
      <c r="B691" s="20"/>
      <c r="D691" s="20"/>
      <c r="G691" s="20"/>
      <c r="H691" s="20"/>
      <c r="I691" s="20"/>
      <c r="K691" s="20"/>
      <c r="L691" s="20"/>
      <c r="M691" s="20"/>
      <c r="N691" s="20"/>
      <c r="O691" s="20"/>
      <c r="P691" s="20"/>
      <c r="Q691" s="20"/>
      <c r="R691" s="20"/>
      <c r="S691" s="20"/>
      <c r="T691" s="20"/>
      <c r="U691" s="20"/>
      <c r="V691" s="20"/>
    </row>
    <row r="692" spans="1:22" ht="16.5" customHeight="1">
      <c r="A692" s="20"/>
      <c r="B692" s="20"/>
      <c r="D692" s="20"/>
      <c r="G692" s="20"/>
      <c r="H692" s="20"/>
      <c r="I692" s="20"/>
      <c r="K692" s="20"/>
      <c r="L692" s="20"/>
      <c r="M692" s="20"/>
      <c r="N692" s="20"/>
      <c r="O692" s="20"/>
      <c r="P692" s="20"/>
      <c r="Q692" s="20"/>
      <c r="R692" s="20"/>
      <c r="S692" s="20"/>
      <c r="T692" s="20"/>
      <c r="U692" s="20"/>
      <c r="V692" s="20"/>
    </row>
    <row r="693" spans="1:22" ht="16.5" customHeight="1">
      <c r="A693" s="20"/>
      <c r="B693" s="20"/>
      <c r="D693" s="20"/>
      <c r="G693" s="20"/>
      <c r="H693" s="20"/>
      <c r="I693" s="20"/>
      <c r="K693" s="20"/>
      <c r="L693" s="20"/>
      <c r="M693" s="20"/>
      <c r="N693" s="20"/>
      <c r="O693" s="20"/>
      <c r="P693" s="20"/>
      <c r="Q693" s="20"/>
      <c r="R693" s="20"/>
      <c r="S693" s="20"/>
      <c r="T693" s="20"/>
      <c r="U693" s="20"/>
      <c r="V693" s="20"/>
    </row>
    <row r="694" spans="1:22" ht="16.5" customHeight="1">
      <c r="A694" s="20"/>
      <c r="B694" s="20"/>
      <c r="D694" s="20"/>
      <c r="G694" s="20"/>
      <c r="H694" s="20"/>
      <c r="I694" s="20"/>
      <c r="K694" s="20"/>
      <c r="L694" s="20"/>
      <c r="M694" s="20"/>
      <c r="N694" s="20"/>
      <c r="O694" s="20"/>
      <c r="P694" s="20"/>
      <c r="Q694" s="20"/>
      <c r="R694" s="20"/>
      <c r="S694" s="20"/>
      <c r="T694" s="20"/>
      <c r="U694" s="20"/>
      <c r="V694" s="20"/>
    </row>
    <row r="695" spans="1:22" ht="16.5" customHeight="1">
      <c r="A695" s="20"/>
      <c r="B695" s="20"/>
      <c r="D695" s="20"/>
      <c r="G695" s="20"/>
      <c r="H695" s="20"/>
      <c r="I695" s="20"/>
      <c r="K695" s="20"/>
      <c r="L695" s="20"/>
      <c r="M695" s="20"/>
      <c r="N695" s="20"/>
      <c r="O695" s="20"/>
      <c r="P695" s="20"/>
      <c r="Q695" s="20"/>
      <c r="R695" s="20"/>
      <c r="S695" s="20"/>
      <c r="T695" s="20"/>
      <c r="U695" s="20"/>
      <c r="V695" s="20"/>
    </row>
    <row r="696" spans="1:22" ht="16.5" customHeight="1">
      <c r="A696" s="20"/>
      <c r="B696" s="20"/>
      <c r="D696" s="20"/>
      <c r="G696" s="20"/>
      <c r="H696" s="20"/>
      <c r="I696" s="20"/>
      <c r="K696" s="20"/>
      <c r="L696" s="20"/>
      <c r="M696" s="20"/>
      <c r="N696" s="20"/>
      <c r="O696" s="20"/>
      <c r="P696" s="20"/>
      <c r="Q696" s="20"/>
      <c r="R696" s="20"/>
      <c r="S696" s="20"/>
      <c r="T696" s="20"/>
      <c r="U696" s="20"/>
      <c r="V696" s="20"/>
    </row>
    <row r="697" spans="1:22" ht="16.5" customHeight="1">
      <c r="A697" s="20"/>
      <c r="B697" s="20"/>
      <c r="D697" s="20"/>
      <c r="G697" s="20"/>
      <c r="H697" s="20"/>
      <c r="I697" s="20"/>
      <c r="K697" s="20"/>
      <c r="L697" s="20"/>
      <c r="M697" s="20"/>
      <c r="N697" s="20"/>
      <c r="O697" s="20"/>
      <c r="P697" s="20"/>
      <c r="Q697" s="20"/>
      <c r="R697" s="20"/>
      <c r="S697" s="20"/>
      <c r="T697" s="20"/>
      <c r="U697" s="20"/>
      <c r="V697" s="20"/>
    </row>
    <row r="698" spans="1:22" ht="16.5" customHeight="1">
      <c r="A698" s="20"/>
      <c r="B698" s="20"/>
      <c r="D698" s="20"/>
      <c r="G698" s="20"/>
      <c r="H698" s="20"/>
      <c r="I698" s="20"/>
      <c r="K698" s="20"/>
      <c r="L698" s="20"/>
      <c r="M698" s="20"/>
      <c r="N698" s="20"/>
      <c r="O698" s="20"/>
      <c r="P698" s="20"/>
      <c r="Q698" s="20"/>
      <c r="R698" s="20"/>
      <c r="S698" s="20"/>
      <c r="T698" s="20"/>
      <c r="U698" s="20"/>
      <c r="V698" s="20"/>
    </row>
    <row r="699" spans="1:22" ht="16.5" customHeight="1">
      <c r="A699" s="20"/>
      <c r="B699" s="20"/>
      <c r="D699" s="20"/>
      <c r="G699" s="20"/>
      <c r="H699" s="20"/>
      <c r="I699" s="20"/>
      <c r="K699" s="20"/>
      <c r="L699" s="20"/>
      <c r="M699" s="20"/>
      <c r="N699" s="20"/>
      <c r="O699" s="20"/>
      <c r="P699" s="20"/>
      <c r="Q699" s="20"/>
      <c r="R699" s="20"/>
      <c r="S699" s="20"/>
      <c r="T699" s="20"/>
      <c r="U699" s="20"/>
      <c r="V699" s="20"/>
    </row>
    <row r="700" spans="1:22" ht="16.5" customHeight="1">
      <c r="A700" s="20"/>
      <c r="B700" s="20"/>
      <c r="D700" s="20"/>
      <c r="G700" s="20"/>
      <c r="H700" s="20"/>
      <c r="I700" s="20"/>
      <c r="K700" s="20"/>
      <c r="L700" s="20"/>
      <c r="M700" s="20"/>
      <c r="N700" s="20"/>
      <c r="O700" s="20"/>
      <c r="P700" s="20"/>
      <c r="Q700" s="20"/>
      <c r="R700" s="20"/>
      <c r="S700" s="20"/>
      <c r="T700" s="20"/>
      <c r="U700" s="20"/>
      <c r="V700" s="20"/>
    </row>
    <row r="701" spans="1:22" ht="16.5" customHeight="1">
      <c r="A701" s="20"/>
      <c r="B701" s="20"/>
      <c r="D701" s="20"/>
      <c r="G701" s="20"/>
      <c r="H701" s="20"/>
      <c r="I701" s="20"/>
      <c r="K701" s="20"/>
      <c r="L701" s="20"/>
      <c r="M701" s="20"/>
      <c r="N701" s="20"/>
      <c r="O701" s="20"/>
      <c r="P701" s="20"/>
      <c r="Q701" s="20"/>
      <c r="R701" s="20"/>
      <c r="S701" s="20"/>
      <c r="T701" s="20"/>
      <c r="U701" s="20"/>
      <c r="V701" s="20"/>
    </row>
    <row r="702" spans="1:22" ht="16.5" customHeight="1">
      <c r="A702" s="20"/>
      <c r="B702" s="20"/>
      <c r="D702" s="20"/>
      <c r="G702" s="20"/>
      <c r="H702" s="20"/>
      <c r="I702" s="20"/>
      <c r="K702" s="20"/>
      <c r="L702" s="20"/>
      <c r="M702" s="20"/>
      <c r="N702" s="20"/>
      <c r="O702" s="20"/>
      <c r="P702" s="20"/>
      <c r="Q702" s="20"/>
      <c r="R702" s="20"/>
      <c r="S702" s="20"/>
      <c r="T702" s="20"/>
      <c r="U702" s="20"/>
      <c r="V702" s="20"/>
    </row>
    <row r="703" spans="1:22" ht="16.5" customHeight="1">
      <c r="A703" s="20"/>
      <c r="B703" s="20"/>
      <c r="D703" s="20"/>
      <c r="G703" s="20"/>
      <c r="H703" s="20"/>
      <c r="I703" s="20"/>
      <c r="K703" s="20"/>
      <c r="L703" s="20"/>
      <c r="M703" s="20"/>
      <c r="N703" s="20"/>
      <c r="O703" s="20"/>
      <c r="P703" s="20"/>
      <c r="Q703" s="20"/>
      <c r="R703" s="20"/>
      <c r="S703" s="20"/>
      <c r="T703" s="20"/>
      <c r="U703" s="20"/>
      <c r="V703" s="20"/>
    </row>
    <row r="704" spans="1:22" ht="16.5" customHeight="1">
      <c r="A704" s="20"/>
      <c r="B704" s="20"/>
      <c r="D704" s="20"/>
      <c r="G704" s="20"/>
      <c r="H704" s="20"/>
      <c r="I704" s="20"/>
      <c r="K704" s="20"/>
      <c r="L704" s="20"/>
      <c r="M704" s="20"/>
      <c r="N704" s="20"/>
      <c r="O704" s="20"/>
      <c r="P704" s="20"/>
      <c r="Q704" s="20"/>
      <c r="R704" s="20"/>
      <c r="S704" s="20"/>
      <c r="T704" s="20"/>
      <c r="U704" s="20"/>
      <c r="V704" s="20"/>
    </row>
    <row r="705" spans="1:22" ht="16.5" customHeight="1">
      <c r="A705" s="20"/>
      <c r="B705" s="20"/>
      <c r="D705" s="20"/>
      <c r="G705" s="20"/>
      <c r="H705" s="20"/>
      <c r="I705" s="20"/>
      <c r="K705" s="20"/>
      <c r="L705" s="20"/>
      <c r="M705" s="20"/>
      <c r="N705" s="20"/>
      <c r="O705" s="20"/>
      <c r="P705" s="20"/>
      <c r="Q705" s="20"/>
      <c r="R705" s="20"/>
      <c r="S705" s="20"/>
      <c r="T705" s="20"/>
      <c r="U705" s="20"/>
      <c r="V705" s="20"/>
    </row>
    <row r="706" spans="1:22" ht="16.5" customHeight="1">
      <c r="A706" s="20"/>
      <c r="B706" s="20"/>
      <c r="D706" s="20"/>
      <c r="G706" s="20"/>
      <c r="H706" s="20"/>
      <c r="I706" s="20"/>
      <c r="K706" s="20"/>
      <c r="L706" s="20"/>
      <c r="M706" s="20"/>
      <c r="N706" s="20"/>
      <c r="O706" s="20"/>
      <c r="P706" s="20"/>
      <c r="Q706" s="20"/>
      <c r="R706" s="20"/>
      <c r="S706" s="20"/>
      <c r="T706" s="20"/>
      <c r="U706" s="20"/>
      <c r="V706" s="20"/>
    </row>
    <row r="707" spans="1:22" ht="16.5" customHeight="1">
      <c r="A707" s="20"/>
      <c r="B707" s="20"/>
      <c r="D707" s="20"/>
      <c r="G707" s="20"/>
      <c r="H707" s="20"/>
      <c r="I707" s="20"/>
      <c r="K707" s="20"/>
      <c r="L707" s="20"/>
      <c r="M707" s="20"/>
      <c r="N707" s="20"/>
      <c r="O707" s="20"/>
      <c r="P707" s="20"/>
      <c r="Q707" s="20"/>
      <c r="R707" s="20"/>
      <c r="S707" s="20"/>
      <c r="T707" s="20"/>
      <c r="U707" s="20"/>
      <c r="V707" s="20"/>
    </row>
    <row r="708" spans="1:22" ht="16.5" customHeight="1">
      <c r="A708" s="20"/>
      <c r="B708" s="20"/>
      <c r="D708" s="20"/>
      <c r="G708" s="20"/>
      <c r="H708" s="20"/>
      <c r="I708" s="20"/>
      <c r="K708" s="20"/>
      <c r="L708" s="20"/>
      <c r="M708" s="20"/>
      <c r="N708" s="20"/>
      <c r="O708" s="20"/>
      <c r="P708" s="20"/>
      <c r="Q708" s="20"/>
      <c r="R708" s="20"/>
      <c r="S708" s="20"/>
      <c r="T708" s="20"/>
      <c r="U708" s="20"/>
      <c r="V708" s="20"/>
    </row>
    <row r="709" spans="1:22" ht="16.5" customHeight="1">
      <c r="A709" s="20"/>
      <c r="B709" s="20"/>
      <c r="D709" s="20"/>
      <c r="G709" s="20"/>
      <c r="H709" s="20"/>
      <c r="I709" s="20"/>
      <c r="K709" s="20"/>
      <c r="L709" s="20"/>
      <c r="M709" s="20"/>
      <c r="N709" s="20"/>
      <c r="O709" s="20"/>
      <c r="P709" s="20"/>
      <c r="Q709" s="20"/>
      <c r="R709" s="20"/>
      <c r="S709" s="20"/>
      <c r="T709" s="20"/>
      <c r="U709" s="20"/>
      <c r="V709" s="20"/>
    </row>
    <row r="710" spans="1:22" ht="16.5" customHeight="1">
      <c r="A710" s="20"/>
      <c r="B710" s="20"/>
      <c r="D710" s="20"/>
      <c r="G710" s="20"/>
      <c r="H710" s="20"/>
      <c r="I710" s="20"/>
      <c r="K710" s="20"/>
      <c r="L710" s="20"/>
      <c r="M710" s="20"/>
      <c r="N710" s="20"/>
      <c r="O710" s="20"/>
      <c r="P710" s="20"/>
      <c r="Q710" s="20"/>
      <c r="R710" s="20"/>
      <c r="S710" s="20"/>
      <c r="T710" s="20"/>
      <c r="U710" s="20"/>
      <c r="V710" s="20"/>
    </row>
    <row r="711" spans="1:22" ht="16.5" customHeight="1">
      <c r="A711" s="20"/>
      <c r="B711" s="20"/>
      <c r="D711" s="20"/>
      <c r="G711" s="20"/>
      <c r="H711" s="20"/>
      <c r="I711" s="20"/>
      <c r="K711" s="20"/>
      <c r="L711" s="20"/>
      <c r="M711" s="20"/>
      <c r="N711" s="20"/>
      <c r="O711" s="20"/>
      <c r="P711" s="20"/>
      <c r="Q711" s="20"/>
      <c r="R711" s="20"/>
      <c r="S711" s="20"/>
      <c r="T711" s="20"/>
      <c r="U711" s="20"/>
      <c r="V711" s="20"/>
    </row>
    <row r="712" spans="1:22" ht="16.5" customHeight="1">
      <c r="A712" s="20"/>
      <c r="B712" s="20"/>
      <c r="D712" s="20"/>
      <c r="G712" s="20"/>
      <c r="H712" s="20"/>
      <c r="I712" s="20"/>
      <c r="K712" s="20"/>
      <c r="L712" s="20"/>
      <c r="M712" s="20"/>
      <c r="N712" s="20"/>
      <c r="O712" s="20"/>
      <c r="P712" s="20"/>
      <c r="Q712" s="20"/>
      <c r="R712" s="20"/>
      <c r="S712" s="20"/>
      <c r="T712" s="20"/>
      <c r="U712" s="20"/>
      <c r="V712" s="20"/>
    </row>
    <row r="713" spans="1:22" ht="16.5" customHeight="1">
      <c r="A713" s="20"/>
      <c r="B713" s="20"/>
      <c r="D713" s="20"/>
      <c r="G713" s="20"/>
      <c r="H713" s="20"/>
      <c r="I713" s="20"/>
      <c r="K713" s="20"/>
      <c r="L713" s="20"/>
      <c r="M713" s="20"/>
      <c r="N713" s="20"/>
      <c r="O713" s="20"/>
      <c r="P713" s="20"/>
      <c r="Q713" s="20"/>
      <c r="R713" s="20"/>
      <c r="S713" s="20"/>
      <c r="T713" s="20"/>
      <c r="U713" s="20"/>
      <c r="V713" s="20"/>
    </row>
    <row r="714" spans="1:22" ht="16.5" customHeight="1">
      <c r="A714" s="20"/>
      <c r="B714" s="20"/>
      <c r="D714" s="20"/>
      <c r="G714" s="20"/>
      <c r="H714" s="20"/>
      <c r="I714" s="20"/>
      <c r="K714" s="20"/>
      <c r="L714" s="20"/>
      <c r="M714" s="20"/>
      <c r="N714" s="20"/>
      <c r="O714" s="20"/>
      <c r="P714" s="20"/>
      <c r="Q714" s="20"/>
      <c r="R714" s="20"/>
      <c r="S714" s="20"/>
      <c r="T714" s="20"/>
      <c r="U714" s="20"/>
      <c r="V714" s="20"/>
    </row>
    <row r="715" spans="1:22" ht="16.5" customHeight="1">
      <c r="A715" s="20"/>
      <c r="B715" s="20"/>
      <c r="D715" s="20"/>
      <c r="G715" s="20"/>
      <c r="H715" s="20"/>
      <c r="I715" s="20"/>
      <c r="K715" s="20"/>
      <c r="L715" s="20"/>
      <c r="M715" s="20"/>
      <c r="N715" s="20"/>
      <c r="O715" s="20"/>
      <c r="P715" s="20"/>
      <c r="Q715" s="20"/>
      <c r="R715" s="20"/>
      <c r="S715" s="20"/>
      <c r="T715" s="20"/>
      <c r="U715" s="20"/>
      <c r="V715" s="20"/>
    </row>
    <row r="716" spans="1:22" ht="16.5" customHeight="1">
      <c r="A716" s="20"/>
      <c r="B716" s="20"/>
      <c r="D716" s="20"/>
      <c r="G716" s="20"/>
      <c r="H716" s="20"/>
      <c r="I716" s="20"/>
      <c r="K716" s="20"/>
      <c r="L716" s="20"/>
      <c r="M716" s="20"/>
      <c r="N716" s="20"/>
      <c r="O716" s="20"/>
      <c r="P716" s="20"/>
      <c r="Q716" s="20"/>
      <c r="R716" s="20"/>
      <c r="S716" s="20"/>
      <c r="T716" s="20"/>
      <c r="U716" s="20"/>
      <c r="V716" s="20"/>
    </row>
    <row r="717" spans="1:22" ht="16.5" customHeight="1">
      <c r="A717" s="20"/>
      <c r="B717" s="20"/>
      <c r="D717" s="20"/>
      <c r="G717" s="20"/>
      <c r="H717" s="20"/>
      <c r="I717" s="20"/>
      <c r="K717" s="20"/>
      <c r="L717" s="20"/>
      <c r="M717" s="20"/>
      <c r="N717" s="20"/>
      <c r="O717" s="20"/>
      <c r="P717" s="20"/>
      <c r="Q717" s="20"/>
      <c r="R717" s="20"/>
      <c r="S717" s="20"/>
      <c r="T717" s="20"/>
      <c r="U717" s="20"/>
      <c r="V717" s="20"/>
    </row>
    <row r="718" spans="1:22" ht="16.5" customHeight="1">
      <c r="A718" s="20"/>
      <c r="B718" s="20"/>
      <c r="D718" s="20"/>
      <c r="G718" s="20"/>
      <c r="H718" s="20"/>
      <c r="I718" s="20"/>
      <c r="K718" s="20"/>
      <c r="L718" s="20"/>
      <c r="M718" s="20"/>
      <c r="N718" s="20"/>
      <c r="O718" s="20"/>
      <c r="P718" s="20"/>
      <c r="Q718" s="20"/>
      <c r="R718" s="20"/>
      <c r="S718" s="20"/>
      <c r="T718" s="20"/>
      <c r="U718" s="20"/>
      <c r="V718" s="20"/>
    </row>
    <row r="719" spans="1:22" ht="16.5" customHeight="1">
      <c r="A719" s="20"/>
      <c r="B719" s="20"/>
      <c r="D719" s="20"/>
      <c r="G719" s="20"/>
      <c r="H719" s="20"/>
      <c r="I719" s="20"/>
      <c r="K719" s="20"/>
      <c r="L719" s="20"/>
      <c r="M719" s="20"/>
      <c r="N719" s="20"/>
      <c r="O719" s="20"/>
      <c r="P719" s="20"/>
      <c r="Q719" s="20"/>
      <c r="R719" s="20"/>
      <c r="S719" s="20"/>
      <c r="T719" s="20"/>
      <c r="U719" s="20"/>
      <c r="V719" s="20"/>
    </row>
    <row r="720" spans="1:22" ht="16.5" customHeight="1">
      <c r="A720" s="20"/>
      <c r="B720" s="20"/>
      <c r="D720" s="20"/>
      <c r="G720" s="20"/>
      <c r="H720" s="20"/>
      <c r="I720" s="20"/>
      <c r="K720" s="20"/>
      <c r="L720" s="20"/>
      <c r="M720" s="20"/>
      <c r="N720" s="20"/>
      <c r="O720" s="20"/>
      <c r="P720" s="20"/>
      <c r="Q720" s="20"/>
      <c r="R720" s="20"/>
      <c r="S720" s="20"/>
      <c r="T720" s="20"/>
      <c r="U720" s="20"/>
      <c r="V720" s="20"/>
    </row>
    <row r="721" spans="1:22" ht="16.5" customHeight="1">
      <c r="A721" s="20"/>
      <c r="B721" s="20"/>
      <c r="D721" s="20"/>
      <c r="G721" s="20"/>
      <c r="H721" s="20"/>
      <c r="I721" s="20"/>
      <c r="K721" s="20"/>
      <c r="L721" s="20"/>
      <c r="M721" s="20"/>
      <c r="N721" s="20"/>
      <c r="O721" s="20"/>
      <c r="P721" s="20"/>
      <c r="Q721" s="20"/>
      <c r="R721" s="20"/>
      <c r="S721" s="20"/>
      <c r="T721" s="20"/>
      <c r="U721" s="20"/>
      <c r="V721" s="20"/>
    </row>
    <row r="722" spans="1:22" ht="16.5" customHeight="1">
      <c r="A722" s="20"/>
      <c r="B722" s="20"/>
      <c r="D722" s="20"/>
      <c r="G722" s="20"/>
      <c r="H722" s="20"/>
      <c r="I722" s="20"/>
      <c r="K722" s="20"/>
      <c r="L722" s="20"/>
      <c r="M722" s="20"/>
      <c r="N722" s="20"/>
      <c r="O722" s="20"/>
      <c r="P722" s="20"/>
      <c r="Q722" s="20"/>
      <c r="R722" s="20"/>
      <c r="S722" s="20"/>
      <c r="T722" s="20"/>
      <c r="U722" s="20"/>
      <c r="V722" s="20"/>
    </row>
    <row r="723" spans="1:22" ht="16.5" customHeight="1">
      <c r="A723" s="20"/>
      <c r="B723" s="20"/>
      <c r="D723" s="20"/>
      <c r="G723" s="20"/>
      <c r="H723" s="20"/>
      <c r="I723" s="20"/>
      <c r="K723" s="20"/>
      <c r="L723" s="20"/>
      <c r="M723" s="20"/>
      <c r="N723" s="20"/>
      <c r="O723" s="20"/>
      <c r="P723" s="20"/>
      <c r="Q723" s="20"/>
      <c r="R723" s="20"/>
      <c r="S723" s="20"/>
      <c r="T723" s="20"/>
      <c r="U723" s="20"/>
      <c r="V723" s="20"/>
    </row>
    <row r="724" spans="1:22" ht="16.5" customHeight="1">
      <c r="A724" s="20"/>
      <c r="B724" s="20"/>
      <c r="D724" s="20"/>
      <c r="G724" s="20"/>
      <c r="H724" s="20"/>
      <c r="I724" s="20"/>
      <c r="K724" s="20"/>
      <c r="L724" s="20"/>
      <c r="M724" s="20"/>
      <c r="N724" s="20"/>
      <c r="O724" s="20"/>
      <c r="P724" s="20"/>
      <c r="Q724" s="20"/>
      <c r="R724" s="20"/>
      <c r="S724" s="20"/>
      <c r="T724" s="20"/>
      <c r="U724" s="20"/>
      <c r="V724" s="20"/>
    </row>
    <row r="725" spans="1:22" ht="16.5" customHeight="1">
      <c r="A725" s="20"/>
      <c r="B725" s="20"/>
      <c r="D725" s="20"/>
      <c r="G725" s="20"/>
      <c r="H725" s="20"/>
      <c r="I725" s="20"/>
      <c r="K725" s="20"/>
      <c r="L725" s="20"/>
      <c r="M725" s="20"/>
      <c r="N725" s="20"/>
      <c r="O725" s="20"/>
      <c r="P725" s="20"/>
      <c r="Q725" s="20"/>
      <c r="R725" s="20"/>
      <c r="S725" s="20"/>
      <c r="T725" s="20"/>
      <c r="U725" s="20"/>
      <c r="V725" s="20"/>
    </row>
    <row r="726" spans="1:22" ht="15" customHeight="1">
      <c r="A726" s="20"/>
      <c r="B726" s="20"/>
      <c r="D726" s="20"/>
    </row>
  </sheetData>
  <mergeCells count="1">
    <mergeCell ref="J11:J14"/>
  </mergeCells>
  <phoneticPr fontId="17" type="noConversion"/>
  <conditionalFormatting sqref="A28:A30">
    <cfRule type="expression" dxfId="175" priority="19">
      <formula>(MGMT_FEDERATION_Result="Excluded")</formula>
    </cfRule>
  </conditionalFormatting>
  <conditionalFormatting sqref="A5:B5">
    <cfRule type="expression" dxfId="174" priority="26">
      <formula>(MGMT_FEDERATION_Result="Excluded")</formula>
    </cfRule>
  </conditionalFormatting>
  <conditionalFormatting sqref="A3:C4 I3:J9 A15:A23 I15:J30">
    <cfRule type="expression" dxfId="173" priority="38">
      <formula>(MGMT_FEDERATION_Result="Excluded")</formula>
    </cfRule>
  </conditionalFormatting>
  <conditionalFormatting sqref="A32:D32">
    <cfRule type="expression" dxfId="172" priority="57">
      <formula>(WLD_Result="Excluded")</formula>
    </cfRule>
    <cfRule type="expression" dxfId="171" priority="58">
      <formula>(wld_static_host_overlay_result="Excluded")</formula>
    </cfRule>
  </conditionalFormatting>
  <conditionalFormatting sqref="B3:C27">
    <cfRule type="notContainsBlanks" dxfId="170" priority="28">
      <formula>LEN(TRIM(B3))&gt;0</formula>
    </cfRule>
    <cfRule type="containsBlanks" dxfId="169" priority="29">
      <formula>LEN(TRIM(B3))=0</formula>
    </cfRule>
  </conditionalFormatting>
  <conditionalFormatting sqref="B28:C30">
    <cfRule type="notContainsBlanks" dxfId="168" priority="1">
      <formula>LEN(TRIM(B28))&gt;0</formula>
    </cfRule>
    <cfRule type="containsBlanks" dxfId="167" priority="2">
      <formula>LEN(TRIM(B28))=0</formula>
    </cfRule>
  </conditionalFormatting>
  <conditionalFormatting sqref="C3:C14 D3:D30 M3:M30">
    <cfRule type="expression" dxfId="166" priority="46">
      <formula>(MGMT_FEDERATION_Result="Excluded")</formula>
    </cfRule>
    <cfRule type="notContainsBlanks" dxfId="165" priority="47">
      <formula>LEN(TRIM(C3))&gt;0</formula>
    </cfRule>
    <cfRule type="containsBlanks" dxfId="164" priority="48">
      <formula>LEN(TRIM(C3))=0</formula>
    </cfRule>
  </conditionalFormatting>
  <conditionalFormatting sqref="E3:F30">
    <cfRule type="notContainsBlanks" dxfId="163" priority="14">
      <formula>LEN(TRIM(E3))&gt;0</formula>
    </cfRule>
    <cfRule type="containsBlanks" dxfId="162" priority="15">
      <formula>LEN(TRIM(E3))=0</formula>
    </cfRule>
  </conditionalFormatting>
  <conditionalFormatting sqref="E3:G29">
    <cfRule type="expression" dxfId="161" priority="6">
      <formula>(MGMT_FEDERATION_Result="Excluded")</formula>
    </cfRule>
  </conditionalFormatting>
  <conditionalFormatting sqref="G3:G29">
    <cfRule type="notContainsBlanks" dxfId="160" priority="7">
      <formula>LEN(TRIM(G3))&gt;0</formula>
    </cfRule>
    <cfRule type="containsBlanks" dxfId="159" priority="8">
      <formula>LEN(TRIM(G3))=0</formula>
    </cfRule>
  </conditionalFormatting>
  <conditionalFormatting sqref="H24:H29">
    <cfRule type="expression" dxfId="158" priority="3">
      <formula>(MGMT_FEDERATION_Result="Excluded")</formula>
    </cfRule>
    <cfRule type="notContainsBlanks" dxfId="157" priority="4">
      <formula>LEN(TRIM(H24))&gt;0</formula>
    </cfRule>
    <cfRule type="containsBlanks" dxfId="156" priority="5">
      <formula>LEN(TRIM(H24))=0</formula>
    </cfRule>
  </conditionalFormatting>
  <conditionalFormatting sqref="J10 I10:I14">
    <cfRule type="expression" dxfId="155" priority="30">
      <formula>(MGMT_FEDERATION_Result="Excluded")</formula>
    </cfRule>
  </conditionalFormatting>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9CBF-51D0-4F89-86EF-DD247835367A}">
  <dimension ref="A1:V888"/>
  <sheetViews>
    <sheetView zoomScale="125" zoomScaleNormal="110" workbookViewId="0">
      <pane xSplit="3" ySplit="2" topLeftCell="D52" activePane="bottomRight" state="frozen"/>
      <selection pane="topRight" activeCell="D1" sqref="D1"/>
      <selection pane="bottomLeft" activeCell="A3" sqref="A3"/>
      <selection pane="bottomRight" activeCell="B21" sqref="B21"/>
    </sheetView>
  </sheetViews>
  <sheetFormatPr baseColWidth="10" defaultColWidth="11.42578125" defaultRowHeight="15" customHeight="1"/>
  <cols>
    <col min="1" max="1" width="59.42578125" style="18" customWidth="1"/>
    <col min="2" max="2" width="37.85546875" style="18" bestFit="1" customWidth="1"/>
    <col min="3" max="3" width="28.85546875" style="20" hidden="1" customWidth="1"/>
    <col min="4" max="4" width="28.28515625" style="18" customWidth="1"/>
    <col min="5" max="5" width="21.42578125" style="20" bestFit="1" customWidth="1"/>
    <col min="6" max="6" width="21.5703125" style="20" bestFit="1" customWidth="1"/>
    <col min="7" max="8" width="25.5703125" style="18" bestFit="1" customWidth="1"/>
    <col min="9" max="9" width="40.5703125" style="18" customWidth="1"/>
    <col min="10" max="10" width="32.140625" style="20" customWidth="1"/>
    <col min="11" max="11" width="7.7109375" style="18" customWidth="1"/>
    <col min="12" max="12" width="36.85546875" style="18" hidden="1" customWidth="1"/>
    <col min="13" max="22" width="8.5703125" style="18" customWidth="1"/>
    <col min="23" max="16384" width="11.42578125" style="18"/>
  </cols>
  <sheetData>
    <row r="1" spans="1:22" s="19" customFormat="1" ht="28.25" customHeight="1">
      <c r="A1" s="4" t="s">
        <v>160</v>
      </c>
      <c r="B1" s="5"/>
      <c r="C1" s="5"/>
      <c r="D1" s="5"/>
      <c r="E1" s="5"/>
      <c r="F1" s="5"/>
      <c r="G1" s="5"/>
      <c r="H1" s="5"/>
      <c r="I1" s="5"/>
      <c r="J1" s="5"/>
      <c r="K1" s="5"/>
      <c r="L1" s="5"/>
      <c r="M1" s="5"/>
      <c r="N1" s="22"/>
      <c r="O1" s="22"/>
      <c r="P1" s="22"/>
      <c r="Q1" s="22"/>
      <c r="R1" s="22"/>
      <c r="S1" s="22"/>
      <c r="T1" s="22"/>
      <c r="U1" s="22"/>
      <c r="V1" s="22"/>
    </row>
    <row r="2" spans="1:22" ht="19">
      <c r="A2" s="68" t="s">
        <v>2</v>
      </c>
      <c r="B2" s="71" t="s">
        <v>181</v>
      </c>
      <c r="C2" s="68" t="s">
        <v>425</v>
      </c>
      <c r="D2" s="68" t="s">
        <v>157</v>
      </c>
      <c r="E2" s="68" t="s">
        <v>153</v>
      </c>
      <c r="F2" s="68" t="s">
        <v>154</v>
      </c>
      <c r="G2" s="68" t="s">
        <v>155</v>
      </c>
      <c r="H2" s="68" t="s">
        <v>156</v>
      </c>
      <c r="I2" s="68" t="s">
        <v>9</v>
      </c>
      <c r="J2" s="68" t="s">
        <v>4400</v>
      </c>
      <c r="K2" s="157"/>
      <c r="L2" s="68" t="s">
        <v>329</v>
      </c>
      <c r="M2" s="68"/>
      <c r="N2" s="20"/>
      <c r="O2" s="20"/>
      <c r="P2" s="20"/>
      <c r="Q2" s="20"/>
      <c r="R2" s="20"/>
      <c r="S2" s="20"/>
      <c r="T2" s="20"/>
      <c r="U2" s="20"/>
      <c r="V2" s="20"/>
    </row>
    <row r="3" spans="1:22" s="20" customFormat="1" ht="15.75" customHeight="1">
      <c r="A3" s="10" t="s">
        <v>51</v>
      </c>
      <c r="B3" s="72"/>
      <c r="C3" s="6"/>
      <c r="D3" s="7" t="s">
        <v>10</v>
      </c>
      <c r="E3" s="7" t="s">
        <v>10</v>
      </c>
      <c r="F3" s="7" t="s">
        <v>10</v>
      </c>
      <c r="G3" s="7" t="s">
        <v>10</v>
      </c>
      <c r="H3" s="7" t="s">
        <v>10</v>
      </c>
      <c r="I3" s="8"/>
      <c r="J3" s="8"/>
      <c r="M3" s="72"/>
    </row>
    <row r="4" spans="1:22" ht="15.75" customHeight="1">
      <c r="A4" s="10" t="s">
        <v>52</v>
      </c>
      <c r="B4" s="72"/>
      <c r="C4" s="6"/>
      <c r="D4" s="7" t="s">
        <v>10</v>
      </c>
      <c r="E4" s="7" t="s">
        <v>10</v>
      </c>
      <c r="F4" s="7" t="s">
        <v>10</v>
      </c>
      <c r="G4" s="7" t="s">
        <v>10</v>
      </c>
      <c r="H4" s="7" t="s">
        <v>10</v>
      </c>
      <c r="I4" s="8"/>
      <c r="J4" s="8"/>
      <c r="K4" s="20"/>
      <c r="L4" s="20"/>
      <c r="M4" s="72"/>
      <c r="N4" s="20"/>
      <c r="O4" s="20"/>
      <c r="P4" s="20"/>
      <c r="Q4" s="20"/>
      <c r="R4" s="20"/>
      <c r="S4" s="20"/>
      <c r="T4" s="20"/>
      <c r="U4" s="20"/>
      <c r="V4" s="20"/>
    </row>
    <row r="5" spans="1:22" ht="15.75" customHeight="1">
      <c r="A5" s="10" t="s">
        <v>11</v>
      </c>
      <c r="B5" s="72"/>
      <c r="C5" s="6"/>
      <c r="D5" s="7" t="s">
        <v>10</v>
      </c>
      <c r="E5" s="7" t="s">
        <v>10</v>
      </c>
      <c r="F5" s="7" t="s">
        <v>10</v>
      </c>
      <c r="G5" s="7" t="s">
        <v>10</v>
      </c>
      <c r="H5" s="7" t="s">
        <v>10</v>
      </c>
      <c r="I5" s="8"/>
      <c r="J5" s="8"/>
      <c r="K5" s="20"/>
      <c r="L5" s="20"/>
      <c r="M5" s="72"/>
      <c r="N5" s="20"/>
      <c r="O5" s="20"/>
      <c r="P5" s="20"/>
      <c r="Q5" s="20"/>
      <c r="R5" s="20"/>
      <c r="S5" s="20"/>
      <c r="T5" s="20"/>
      <c r="U5" s="20"/>
      <c r="V5" s="20"/>
    </row>
    <row r="6" spans="1:22" ht="16.5" customHeight="1">
      <c r="A6" s="10" t="s">
        <v>12</v>
      </c>
      <c r="B6" s="6"/>
      <c r="C6" s="6"/>
      <c r="D6" s="7" t="s">
        <v>10</v>
      </c>
      <c r="E6" s="7" t="s">
        <v>10</v>
      </c>
      <c r="F6" s="7" t="s">
        <v>10</v>
      </c>
      <c r="G6" s="7" t="s">
        <v>10</v>
      </c>
      <c r="H6" s="7" t="s">
        <v>10</v>
      </c>
      <c r="I6" s="8"/>
      <c r="J6" s="8"/>
      <c r="K6" s="20"/>
      <c r="L6" s="20"/>
      <c r="M6" s="72"/>
      <c r="N6" s="20"/>
      <c r="O6" s="20"/>
      <c r="P6" s="20"/>
      <c r="Q6" s="20"/>
      <c r="R6" s="20"/>
      <c r="S6" s="20"/>
      <c r="T6" s="20"/>
      <c r="U6" s="20"/>
      <c r="V6" s="20"/>
    </row>
    <row r="7" spans="1:22" ht="16.5" customHeight="1">
      <c r="A7" s="13" t="s">
        <v>22</v>
      </c>
      <c r="B7" s="6" t="s">
        <v>1709</v>
      </c>
      <c r="C7" s="6"/>
      <c r="D7" s="6" t="s">
        <v>1391</v>
      </c>
      <c r="E7" s="7" t="s">
        <v>10</v>
      </c>
      <c r="F7" s="7" t="s">
        <v>10</v>
      </c>
      <c r="G7" s="7" t="s">
        <v>10</v>
      </c>
      <c r="H7" s="7" t="s">
        <v>10</v>
      </c>
      <c r="I7" s="8"/>
      <c r="J7" s="8"/>
      <c r="K7" s="20"/>
      <c r="L7" s="20"/>
      <c r="M7" s="72"/>
      <c r="N7" s="20"/>
      <c r="O7" s="20"/>
      <c r="P7" s="20"/>
      <c r="Q7" s="20"/>
      <c r="R7" s="20"/>
      <c r="S7" s="20"/>
      <c r="T7" s="20"/>
      <c r="U7" s="20"/>
      <c r="V7" s="20"/>
    </row>
    <row r="8" spans="1:22" s="20" customFormat="1" ht="16.5" customHeight="1">
      <c r="A8" s="10" t="s">
        <v>3314</v>
      </c>
      <c r="B8" s="11" t="s">
        <v>3313</v>
      </c>
      <c r="C8" s="6"/>
      <c r="D8" s="6" t="s">
        <v>1392</v>
      </c>
      <c r="E8" s="7" t="s">
        <v>10</v>
      </c>
      <c r="F8" s="7" t="s">
        <v>10</v>
      </c>
      <c r="G8" s="7" t="s">
        <v>10</v>
      </c>
      <c r="H8" s="7" t="s">
        <v>10</v>
      </c>
      <c r="I8" s="8"/>
      <c r="J8" s="8"/>
      <c r="M8" s="72"/>
    </row>
    <row r="9" spans="1:22" ht="16.5" customHeight="1">
      <c r="A9" s="10" t="s">
        <v>169</v>
      </c>
      <c r="B9" s="11" t="s">
        <v>347</v>
      </c>
      <c r="C9" s="6"/>
      <c r="D9" s="6" t="s">
        <v>1216</v>
      </c>
      <c r="E9" s="7" t="s">
        <v>10</v>
      </c>
      <c r="F9" s="7" t="s">
        <v>10</v>
      </c>
      <c r="G9" s="7" t="s">
        <v>10</v>
      </c>
      <c r="H9" s="7" t="s">
        <v>10</v>
      </c>
      <c r="I9" s="8"/>
      <c r="J9" s="8"/>
      <c r="K9" s="20"/>
      <c r="L9" s="20"/>
      <c r="M9" s="72"/>
      <c r="N9" s="20"/>
      <c r="O9" s="20"/>
      <c r="P9" s="20"/>
      <c r="Q9" s="20"/>
      <c r="R9" s="20"/>
      <c r="S9" s="20"/>
      <c r="T9" s="20"/>
      <c r="U9" s="20"/>
      <c r="V9" s="20"/>
    </row>
    <row r="10" spans="1:22" ht="16.5" customHeight="1">
      <c r="A10" s="3" t="s">
        <v>167</v>
      </c>
      <c r="B10" s="11" t="s">
        <v>348</v>
      </c>
      <c r="C10" s="6"/>
      <c r="D10" s="6" t="s">
        <v>4392</v>
      </c>
      <c r="E10" s="7" t="s">
        <v>10</v>
      </c>
      <c r="F10" s="7" t="s">
        <v>10</v>
      </c>
      <c r="G10" s="7" t="s">
        <v>10</v>
      </c>
      <c r="H10" s="7" t="s">
        <v>10</v>
      </c>
      <c r="I10" s="8"/>
      <c r="J10" s="417" t="s">
        <v>4401</v>
      </c>
      <c r="K10" s="20"/>
      <c r="L10" s="20"/>
      <c r="M10" s="72"/>
    </row>
    <row r="11" spans="1:22" s="20" customFormat="1" ht="16.5" customHeight="1">
      <c r="A11" s="9" t="s">
        <v>2927</v>
      </c>
      <c r="B11" s="6" t="s">
        <v>3316</v>
      </c>
      <c r="C11" s="6"/>
      <c r="D11" s="6" t="s">
        <v>1214</v>
      </c>
      <c r="E11" s="7" t="s">
        <v>10</v>
      </c>
      <c r="F11" s="7" t="s">
        <v>10</v>
      </c>
      <c r="G11" s="7" t="s">
        <v>10</v>
      </c>
      <c r="H11" s="7" t="s">
        <v>10</v>
      </c>
      <c r="I11" s="8"/>
      <c r="J11" s="8"/>
      <c r="M11" s="72"/>
    </row>
    <row r="12" spans="1:22" s="20" customFormat="1" ht="16.5" customHeight="1">
      <c r="A12" s="9" t="s">
        <v>2927</v>
      </c>
      <c r="B12" s="6" t="s">
        <v>3317</v>
      </c>
      <c r="C12" s="6"/>
      <c r="D12" s="6" t="s">
        <v>1213</v>
      </c>
      <c r="E12" s="7"/>
      <c r="F12" s="7"/>
      <c r="G12" s="7"/>
      <c r="H12" s="7"/>
      <c r="I12" s="8"/>
      <c r="J12" s="8"/>
      <c r="M12" s="72"/>
    </row>
    <row r="13" spans="1:22" s="20" customFormat="1" ht="16.5" customHeight="1">
      <c r="A13" s="9" t="s">
        <v>2927</v>
      </c>
      <c r="B13" s="6" t="s">
        <v>3318</v>
      </c>
      <c r="C13" s="6"/>
      <c r="D13" s="6" t="s">
        <v>1237</v>
      </c>
      <c r="E13" s="7"/>
      <c r="F13" s="7"/>
      <c r="G13" s="7"/>
      <c r="H13" s="7"/>
      <c r="I13" s="8"/>
      <c r="J13" s="8"/>
      <c r="M13" s="72"/>
    </row>
    <row r="14" spans="1:22" ht="16.5" customHeight="1">
      <c r="A14" s="9" t="s">
        <v>2927</v>
      </c>
      <c r="B14" s="6" t="s">
        <v>3319</v>
      </c>
      <c r="C14" s="6"/>
      <c r="D14" s="6" t="s">
        <v>1238</v>
      </c>
      <c r="E14" s="7" t="s">
        <v>10</v>
      </c>
      <c r="F14" s="7" t="s">
        <v>10</v>
      </c>
      <c r="G14" s="7" t="s">
        <v>10</v>
      </c>
      <c r="H14" s="7" t="s">
        <v>10</v>
      </c>
      <c r="I14" s="8"/>
      <c r="J14" s="418"/>
      <c r="K14" s="20"/>
      <c r="L14" s="20"/>
      <c r="M14" s="72"/>
    </row>
    <row r="15" spans="1:22" ht="16.5" customHeight="1">
      <c r="A15" s="3" t="s">
        <v>173</v>
      </c>
      <c r="B15" s="6" t="s">
        <v>484</v>
      </c>
      <c r="C15" s="6"/>
      <c r="D15" s="6" t="s">
        <v>1239</v>
      </c>
      <c r="E15" s="7" t="s">
        <v>10</v>
      </c>
      <c r="F15" s="7" t="s">
        <v>10</v>
      </c>
      <c r="G15" s="7" t="s">
        <v>10</v>
      </c>
      <c r="H15" s="7" t="s">
        <v>10</v>
      </c>
      <c r="I15" s="8"/>
      <c r="J15" s="666" t="s">
        <v>4404</v>
      </c>
      <c r="K15" s="20"/>
      <c r="L15" s="20"/>
      <c r="M15" s="72"/>
    </row>
    <row r="16" spans="1:22" ht="16.5" customHeight="1">
      <c r="A16" s="3" t="s">
        <v>170</v>
      </c>
      <c r="B16" s="6" t="s">
        <v>483</v>
      </c>
      <c r="C16" s="6"/>
      <c r="D16" s="6" t="s">
        <v>1240</v>
      </c>
      <c r="E16" s="7" t="s">
        <v>10</v>
      </c>
      <c r="F16" s="7" t="s">
        <v>10</v>
      </c>
      <c r="G16" s="7" t="s">
        <v>10</v>
      </c>
      <c r="H16" s="7" t="s">
        <v>10</v>
      </c>
      <c r="I16" s="8"/>
      <c r="J16" s="666"/>
      <c r="K16" s="20"/>
      <c r="L16" s="20"/>
      <c r="M16" s="72"/>
    </row>
    <row r="17" spans="1:22" ht="16.5" customHeight="1">
      <c r="A17" s="3" t="s">
        <v>171</v>
      </c>
      <c r="B17" s="6" t="s">
        <v>349</v>
      </c>
      <c r="C17" s="6"/>
      <c r="D17" s="6" t="s">
        <v>1228</v>
      </c>
      <c r="E17" s="7" t="s">
        <v>10</v>
      </c>
      <c r="F17" s="7" t="s">
        <v>10</v>
      </c>
      <c r="G17" s="7" t="s">
        <v>10</v>
      </c>
      <c r="H17" s="7" t="s">
        <v>10</v>
      </c>
      <c r="I17" s="8"/>
      <c r="J17" s="666"/>
      <c r="K17" s="20"/>
      <c r="L17" s="20"/>
      <c r="M17" s="72"/>
    </row>
    <row r="18" spans="1:22" ht="16.5" customHeight="1">
      <c r="A18" s="3" t="s">
        <v>172</v>
      </c>
      <c r="B18" s="6" t="s">
        <v>3315</v>
      </c>
      <c r="C18" s="6"/>
      <c r="D18" s="6" t="s">
        <v>1229</v>
      </c>
      <c r="E18" s="7" t="s">
        <v>10</v>
      </c>
      <c r="F18" s="7" t="s">
        <v>10</v>
      </c>
      <c r="G18" s="7" t="s">
        <v>10</v>
      </c>
      <c r="H18" s="7" t="s">
        <v>10</v>
      </c>
      <c r="I18" s="8"/>
      <c r="J18" s="667"/>
      <c r="K18" s="20"/>
      <c r="L18" s="20"/>
      <c r="M18" s="72"/>
    </row>
    <row r="19" spans="1:22" ht="16.5" customHeight="1">
      <c r="A19" s="12" t="s">
        <v>14</v>
      </c>
      <c r="B19" s="6" t="s">
        <v>351</v>
      </c>
      <c r="C19" s="7"/>
      <c r="D19" s="6" t="s">
        <v>1230</v>
      </c>
      <c r="E19" s="7" t="s">
        <v>10</v>
      </c>
      <c r="F19" s="7" t="s">
        <v>10</v>
      </c>
      <c r="G19" s="7" t="s">
        <v>10</v>
      </c>
      <c r="H19" s="7" t="s">
        <v>10</v>
      </c>
      <c r="I19" s="8"/>
      <c r="J19" s="669"/>
      <c r="K19" s="20"/>
      <c r="L19" s="20"/>
      <c r="M19" s="72"/>
    </row>
    <row r="20" spans="1:22" ht="16.5" customHeight="1">
      <c r="A20" s="16" t="s">
        <v>20</v>
      </c>
      <c r="B20" s="6" t="s">
        <v>352</v>
      </c>
      <c r="C20" s="7"/>
      <c r="D20" s="6" t="s">
        <v>1231</v>
      </c>
      <c r="E20" s="7" t="s">
        <v>10</v>
      </c>
      <c r="F20" s="7" t="s">
        <v>10</v>
      </c>
      <c r="G20" s="7" t="s">
        <v>10</v>
      </c>
      <c r="H20" s="7" t="s">
        <v>10</v>
      </c>
      <c r="I20" s="8"/>
      <c r="J20" s="666"/>
      <c r="K20" s="20"/>
      <c r="L20" s="20"/>
      <c r="M20" s="72"/>
    </row>
    <row r="21" spans="1:22" ht="15.75" customHeight="1">
      <c r="A21" s="13" t="s">
        <v>21</v>
      </c>
      <c r="B21" s="6" t="s">
        <v>1233</v>
      </c>
      <c r="C21" s="7"/>
      <c r="D21" s="6" t="s">
        <v>1232</v>
      </c>
      <c r="E21" s="7" t="s">
        <v>10</v>
      </c>
      <c r="F21" s="7" t="s">
        <v>10</v>
      </c>
      <c r="G21" s="7" t="s">
        <v>10</v>
      </c>
      <c r="H21" s="7" t="s">
        <v>10</v>
      </c>
      <c r="I21" s="8"/>
      <c r="J21" s="666"/>
      <c r="K21" s="20"/>
      <c r="L21" s="20"/>
      <c r="M21" s="72"/>
      <c r="N21" s="20"/>
      <c r="O21" s="20"/>
      <c r="P21" s="20"/>
      <c r="Q21" s="20"/>
      <c r="R21" s="20"/>
      <c r="S21" s="20"/>
      <c r="T21" s="20"/>
      <c r="U21" s="20"/>
      <c r="V21" s="20"/>
    </row>
    <row r="22" spans="1:22" s="20" customFormat="1" ht="15.75" customHeight="1">
      <c r="A22" s="13" t="s">
        <v>21</v>
      </c>
      <c r="B22" s="6" t="s">
        <v>1234</v>
      </c>
      <c r="C22" s="7"/>
      <c r="D22" s="6" t="s">
        <v>1217</v>
      </c>
      <c r="E22" s="7"/>
      <c r="F22" s="7"/>
      <c r="G22" s="7"/>
      <c r="H22" s="7"/>
      <c r="I22" s="8"/>
      <c r="J22" s="666"/>
      <c r="M22" s="72"/>
    </row>
    <row r="23" spans="1:22" s="20" customFormat="1" ht="15.75" customHeight="1">
      <c r="A23" s="13" t="s">
        <v>21</v>
      </c>
      <c r="B23" s="6" t="s">
        <v>1235</v>
      </c>
      <c r="C23" s="7"/>
      <c r="D23" s="6" t="s">
        <v>1218</v>
      </c>
      <c r="E23" s="7"/>
      <c r="F23" s="7"/>
      <c r="G23" s="7"/>
      <c r="H23" s="7"/>
      <c r="I23" s="8"/>
      <c r="J23" s="666"/>
      <c r="M23" s="72"/>
    </row>
    <row r="24" spans="1:22" s="20" customFormat="1" ht="16.5" customHeight="1">
      <c r="A24" s="12" t="s">
        <v>166</v>
      </c>
      <c r="B24" s="6" t="s">
        <v>353</v>
      </c>
      <c r="C24" s="7"/>
      <c r="D24" s="6" t="s">
        <v>1219</v>
      </c>
      <c r="E24" s="7" t="s">
        <v>10</v>
      </c>
      <c r="F24" s="7" t="s">
        <v>10</v>
      </c>
      <c r="G24" s="7" t="s">
        <v>10</v>
      </c>
      <c r="H24" s="7" t="s">
        <v>10</v>
      </c>
      <c r="I24" s="8"/>
      <c r="J24" s="667"/>
      <c r="M24" s="72"/>
    </row>
    <row r="25" spans="1:22" ht="16.5" customHeight="1">
      <c r="A25" s="13" t="s">
        <v>177</v>
      </c>
      <c r="B25" s="6" t="s">
        <v>354</v>
      </c>
      <c r="C25" s="7"/>
      <c r="D25" s="6" t="s">
        <v>1220</v>
      </c>
      <c r="E25" s="7" t="s">
        <v>10</v>
      </c>
      <c r="F25" s="7" t="s">
        <v>10</v>
      </c>
      <c r="G25" s="7" t="s">
        <v>10</v>
      </c>
      <c r="H25" s="7" t="s">
        <v>10</v>
      </c>
      <c r="I25" s="8"/>
      <c r="J25" s="8"/>
      <c r="K25" s="20"/>
      <c r="L25" s="20"/>
      <c r="M25" s="72"/>
    </row>
    <row r="26" spans="1:22" s="20" customFormat="1" ht="16.5" customHeight="1">
      <c r="A26" s="13" t="s">
        <v>2953</v>
      </c>
      <c r="B26" s="6" t="s">
        <v>2954</v>
      </c>
      <c r="C26" s="7"/>
      <c r="D26" s="6" t="s">
        <v>1221</v>
      </c>
      <c r="E26" s="7" t="s">
        <v>10</v>
      </c>
      <c r="F26" s="7" t="s">
        <v>10</v>
      </c>
      <c r="G26" s="7" t="s">
        <v>10</v>
      </c>
      <c r="H26" s="7" t="s">
        <v>10</v>
      </c>
      <c r="I26" s="8"/>
      <c r="J26" s="8"/>
      <c r="M26" s="72"/>
    </row>
    <row r="27" spans="1:22" s="20" customFormat="1" ht="16.5" customHeight="1">
      <c r="A27" s="9" t="s">
        <v>1241</v>
      </c>
      <c r="B27" s="6"/>
      <c r="C27" s="7"/>
      <c r="D27" s="6" t="s">
        <v>1222</v>
      </c>
      <c r="E27" s="7" t="s">
        <v>10</v>
      </c>
      <c r="F27" s="7" t="s">
        <v>10</v>
      </c>
      <c r="G27" s="7" t="s">
        <v>10</v>
      </c>
      <c r="H27" s="7" t="s">
        <v>10</v>
      </c>
      <c r="I27" s="8"/>
      <c r="J27" s="8"/>
      <c r="M27" s="72"/>
    </row>
    <row r="28" spans="1:22" ht="16.5" customHeight="1">
      <c r="A28" s="9" t="s">
        <v>1242</v>
      </c>
      <c r="B28" s="6"/>
      <c r="C28" s="7"/>
      <c r="D28" s="6" t="s">
        <v>1223</v>
      </c>
      <c r="E28" s="7" t="s">
        <v>10</v>
      </c>
      <c r="F28" s="7" t="s">
        <v>10</v>
      </c>
      <c r="G28" s="7" t="s">
        <v>10</v>
      </c>
      <c r="H28" s="7" t="s">
        <v>10</v>
      </c>
      <c r="I28" s="8"/>
      <c r="J28" s="8"/>
      <c r="K28" s="20"/>
      <c r="L28" s="20"/>
      <c r="M28" s="72"/>
    </row>
    <row r="29" spans="1:22" ht="16.5" customHeight="1">
      <c r="A29" s="12" t="s">
        <v>18</v>
      </c>
      <c r="B29" s="6" t="s">
        <v>485</v>
      </c>
      <c r="C29" s="7"/>
      <c r="D29" s="6" t="s">
        <v>1224</v>
      </c>
      <c r="E29" s="7" t="s">
        <v>10</v>
      </c>
      <c r="F29" s="7" t="s">
        <v>10</v>
      </c>
      <c r="G29" s="7" t="s">
        <v>10</v>
      </c>
      <c r="H29" s="7" t="s">
        <v>10</v>
      </c>
      <c r="I29" s="8"/>
      <c r="J29" s="8"/>
      <c r="K29" s="20"/>
      <c r="L29" s="20"/>
      <c r="M29" s="72"/>
    </row>
    <row r="30" spans="1:22" ht="16.5" customHeight="1">
      <c r="A30" s="12" t="s">
        <v>15</v>
      </c>
      <c r="B30" s="6" t="s">
        <v>355</v>
      </c>
      <c r="C30" s="7"/>
      <c r="D30" s="6" t="s">
        <v>1225</v>
      </c>
      <c r="E30" s="7" t="s">
        <v>10</v>
      </c>
      <c r="F30" s="7" t="s">
        <v>10</v>
      </c>
      <c r="G30" s="7" t="s">
        <v>10</v>
      </c>
      <c r="H30" s="7" t="s">
        <v>10</v>
      </c>
      <c r="I30" s="8"/>
      <c r="J30" s="8"/>
      <c r="K30" s="20"/>
      <c r="L30" s="20"/>
      <c r="M30" s="72"/>
    </row>
    <row r="31" spans="1:22" ht="16.5" customHeight="1">
      <c r="A31" s="12" t="s">
        <v>16</v>
      </c>
      <c r="B31" s="6" t="s">
        <v>356</v>
      </c>
      <c r="C31" s="7"/>
      <c r="D31" s="6" t="s">
        <v>1226</v>
      </c>
      <c r="E31" s="7" t="s">
        <v>10</v>
      </c>
      <c r="F31" s="7" t="s">
        <v>10</v>
      </c>
      <c r="G31" s="7" t="s">
        <v>10</v>
      </c>
      <c r="H31" s="7" t="s">
        <v>10</v>
      </c>
      <c r="I31" s="8"/>
      <c r="J31" s="8"/>
      <c r="K31" s="20"/>
      <c r="L31" s="20"/>
      <c r="M31" s="72"/>
    </row>
    <row r="32" spans="1:22" ht="16.5" customHeight="1">
      <c r="A32" s="12" t="s">
        <v>17</v>
      </c>
      <c r="B32" s="6" t="s">
        <v>357</v>
      </c>
      <c r="C32" s="7"/>
      <c r="D32" s="6" t="s">
        <v>1227</v>
      </c>
      <c r="E32" s="7" t="s">
        <v>10</v>
      </c>
      <c r="F32" s="7" t="s">
        <v>10</v>
      </c>
      <c r="G32" s="7" t="s">
        <v>10</v>
      </c>
      <c r="H32" s="7" t="s">
        <v>10</v>
      </c>
      <c r="I32" s="8"/>
      <c r="J32" s="8"/>
      <c r="K32" s="20"/>
      <c r="L32" s="20"/>
      <c r="M32" s="72"/>
    </row>
    <row r="33" spans="1:22" ht="19">
      <c r="A33" s="12" t="s">
        <v>19</v>
      </c>
      <c r="B33" s="6" t="s">
        <v>358</v>
      </c>
      <c r="C33" s="7"/>
      <c r="D33" s="6" t="s">
        <v>1243</v>
      </c>
      <c r="E33" s="7" t="s">
        <v>10</v>
      </c>
      <c r="F33" s="7" t="s">
        <v>10</v>
      </c>
      <c r="G33" s="7" t="s">
        <v>10</v>
      </c>
      <c r="H33" s="7" t="s">
        <v>10</v>
      </c>
      <c r="I33" s="8"/>
      <c r="J33" s="8"/>
      <c r="K33" s="20"/>
      <c r="L33" s="20"/>
      <c r="M33" s="72"/>
    </row>
    <row r="34" spans="1:22" s="20" customFormat="1" ht="19">
      <c r="A34" s="12" t="s">
        <v>176</v>
      </c>
      <c r="B34" s="6" t="s">
        <v>359</v>
      </c>
      <c r="C34" s="7"/>
      <c r="D34" s="6" t="s">
        <v>1244</v>
      </c>
      <c r="E34" s="7"/>
      <c r="F34" s="7"/>
      <c r="G34" s="7"/>
      <c r="H34" s="7"/>
      <c r="I34" s="8"/>
      <c r="J34" s="8"/>
      <c r="M34" s="72"/>
    </row>
    <row r="35" spans="1:22" s="20" customFormat="1" ht="19">
      <c r="A35" s="9" t="s">
        <v>1242</v>
      </c>
      <c r="B35" s="6"/>
      <c r="C35" s="7"/>
      <c r="D35" s="6" t="s">
        <v>1245</v>
      </c>
      <c r="E35" s="7"/>
      <c r="F35" s="7"/>
      <c r="G35" s="7"/>
      <c r="H35" s="7"/>
      <c r="I35" s="8"/>
      <c r="J35" s="8"/>
      <c r="M35" s="72"/>
    </row>
    <row r="36" spans="1:22" s="20" customFormat="1" ht="19">
      <c r="A36" s="9" t="s">
        <v>1242</v>
      </c>
      <c r="B36" s="6"/>
      <c r="C36" s="7"/>
      <c r="D36" s="6" t="s">
        <v>1246</v>
      </c>
      <c r="E36" s="7"/>
      <c r="F36" s="7"/>
      <c r="G36" s="7"/>
      <c r="H36" s="7"/>
      <c r="I36" s="8"/>
      <c r="J36" s="8"/>
      <c r="M36" s="72"/>
    </row>
    <row r="37" spans="1:22" s="20" customFormat="1" ht="19">
      <c r="A37" s="321" t="s">
        <v>1162</v>
      </c>
      <c r="B37" s="6" t="s">
        <v>2955</v>
      </c>
      <c r="C37" s="7"/>
      <c r="D37" s="6" t="s">
        <v>1250</v>
      </c>
      <c r="E37" s="6" t="s">
        <v>1381</v>
      </c>
      <c r="F37" s="6" t="s">
        <v>1382</v>
      </c>
      <c r="G37" s="7"/>
      <c r="H37" s="7"/>
      <c r="I37" s="8"/>
      <c r="J37" s="8"/>
      <c r="M37" s="72"/>
    </row>
    <row r="38" spans="1:22" s="20" customFormat="1" ht="19">
      <c r="A38" s="321" t="s">
        <v>1163</v>
      </c>
      <c r="B38" s="6" t="s">
        <v>2956</v>
      </c>
      <c r="C38" s="7"/>
      <c r="D38" s="6" t="s">
        <v>1251</v>
      </c>
      <c r="E38" s="6" t="s">
        <v>1383</v>
      </c>
      <c r="F38" s="6" t="s">
        <v>1387</v>
      </c>
      <c r="G38" s="7"/>
      <c r="H38" s="7"/>
      <c r="I38" s="8"/>
      <c r="J38" s="8"/>
      <c r="M38" s="72"/>
    </row>
    <row r="39" spans="1:22" s="20" customFormat="1" ht="19">
      <c r="A39" s="321" t="s">
        <v>1164</v>
      </c>
      <c r="B39" s="6" t="s">
        <v>2957</v>
      </c>
      <c r="C39" s="7"/>
      <c r="D39" s="6" t="s">
        <v>1252</v>
      </c>
      <c r="E39" s="6" t="s">
        <v>1384</v>
      </c>
      <c r="F39" s="6" t="s">
        <v>1388</v>
      </c>
      <c r="G39" s="7"/>
      <c r="H39" s="7"/>
      <c r="I39" s="8"/>
      <c r="J39" s="8"/>
      <c r="M39" s="72"/>
    </row>
    <row r="40" spans="1:22" s="20" customFormat="1" ht="19">
      <c r="A40" s="12" t="s">
        <v>4509</v>
      </c>
      <c r="B40" s="21" t="s">
        <v>4747</v>
      </c>
      <c r="C40" s="7"/>
      <c r="D40" s="6" t="s">
        <v>1253</v>
      </c>
      <c r="E40" s="6" t="s">
        <v>1385</v>
      </c>
      <c r="F40" s="6" t="s">
        <v>1389</v>
      </c>
      <c r="G40" s="7"/>
      <c r="H40" s="7"/>
      <c r="I40" s="8"/>
      <c r="J40" s="8"/>
      <c r="M40" s="72"/>
    </row>
    <row r="41" spans="1:22" ht="19">
      <c r="A41" s="12" t="s">
        <v>4509</v>
      </c>
      <c r="B41" s="18" t="s">
        <v>4748</v>
      </c>
      <c r="C41" s="7"/>
      <c r="D41" s="6" t="s">
        <v>1254</v>
      </c>
      <c r="E41" s="6" t="s">
        <v>1386</v>
      </c>
      <c r="F41" s="6" t="s">
        <v>1390</v>
      </c>
      <c r="G41" s="7" t="s">
        <v>10</v>
      </c>
      <c r="H41" s="7" t="s">
        <v>10</v>
      </c>
      <c r="I41" s="8"/>
      <c r="J41" s="8"/>
      <c r="K41" s="20"/>
      <c r="L41" s="20"/>
      <c r="M41" s="72"/>
    </row>
    <row r="42" spans="1:22" s="20" customFormat="1" ht="19">
      <c r="A42" s="12" t="s">
        <v>4509</v>
      </c>
      <c r="B42" s="20" t="s">
        <v>4749</v>
      </c>
      <c r="C42" s="7"/>
      <c r="D42" s="6" t="s">
        <v>1860</v>
      </c>
      <c r="E42" s="6" t="s">
        <v>2578</v>
      </c>
      <c r="F42" s="6" t="s">
        <v>2579</v>
      </c>
      <c r="G42" s="7"/>
      <c r="H42" s="7"/>
      <c r="I42" s="8"/>
      <c r="J42" s="8"/>
      <c r="M42" s="72"/>
    </row>
    <row r="43" spans="1:22" s="20" customFormat="1" ht="19">
      <c r="A43" s="12" t="s">
        <v>4509</v>
      </c>
      <c r="C43" s="7"/>
      <c r="D43" s="6"/>
      <c r="E43" s="6"/>
      <c r="F43" s="6"/>
      <c r="G43" s="7"/>
      <c r="H43" s="7"/>
      <c r="I43" s="8"/>
      <c r="J43" s="8"/>
      <c r="M43" s="72"/>
    </row>
    <row r="44" spans="1:22" s="20" customFormat="1" ht="19">
      <c r="A44" s="12" t="s">
        <v>4509</v>
      </c>
      <c r="C44" s="7"/>
      <c r="D44" s="6"/>
      <c r="E44" s="6"/>
      <c r="F44" s="6"/>
      <c r="G44" s="7"/>
      <c r="H44" s="7"/>
      <c r="I44" s="8"/>
      <c r="J44" s="8"/>
      <c r="M44" s="72"/>
    </row>
    <row r="45" spans="1:22" s="20" customFormat="1" ht="19">
      <c r="A45" s="12" t="s">
        <v>4509</v>
      </c>
      <c r="C45" s="7"/>
      <c r="D45" s="6"/>
      <c r="E45" s="6"/>
      <c r="F45" s="6"/>
      <c r="G45" s="7"/>
      <c r="H45" s="7"/>
      <c r="I45" s="8"/>
      <c r="J45" s="8"/>
      <c r="M45" s="72"/>
    </row>
    <row r="46" spans="1:22" s="20" customFormat="1" ht="18">
      <c r="A46" s="12"/>
      <c r="C46" s="7"/>
      <c r="D46" s="6"/>
      <c r="E46" s="6"/>
      <c r="F46" s="6"/>
      <c r="G46" s="7"/>
      <c r="H46" s="7"/>
      <c r="I46" s="8"/>
      <c r="J46" s="8"/>
      <c r="M46" s="72"/>
    </row>
    <row r="47" spans="1:22" s="20" customFormat="1" ht="19">
      <c r="A47" s="12" t="s">
        <v>4410</v>
      </c>
      <c r="B47" s="6" t="s">
        <v>4411</v>
      </c>
      <c r="C47" s="7"/>
      <c r="D47" s="6" t="s">
        <v>4412</v>
      </c>
      <c r="E47" s="6"/>
      <c r="F47" s="6"/>
      <c r="G47" s="7"/>
      <c r="H47" s="7"/>
      <c r="I47" s="8"/>
      <c r="J47" s="8"/>
      <c r="M47" s="72"/>
    </row>
    <row r="48" spans="1:22" ht="18">
      <c r="A48" s="67" t="s">
        <v>158</v>
      </c>
      <c r="B48" s="67"/>
      <c r="C48" s="67"/>
      <c r="D48" s="67"/>
      <c r="E48" s="67"/>
      <c r="F48" s="67"/>
      <c r="G48" s="67"/>
      <c r="H48" s="67"/>
      <c r="I48" s="67"/>
      <c r="J48" s="414"/>
      <c r="K48" s="20"/>
      <c r="L48" s="20"/>
      <c r="M48" s="72"/>
      <c r="N48" s="20"/>
      <c r="O48" s="20"/>
      <c r="P48" s="20"/>
      <c r="Q48" s="20"/>
      <c r="R48" s="20"/>
      <c r="S48" s="20"/>
      <c r="T48" s="20"/>
      <c r="U48" s="20"/>
      <c r="V48" s="20"/>
    </row>
    <row r="49" spans="1:22" ht="19.5" customHeight="1">
      <c r="A49" s="68"/>
      <c r="B49" s="69"/>
      <c r="C49" s="68"/>
      <c r="D49" s="68"/>
      <c r="E49" s="68" t="s">
        <v>23</v>
      </c>
      <c r="F49" s="68" t="s">
        <v>24</v>
      </c>
      <c r="G49" s="674" t="s">
        <v>25</v>
      </c>
      <c r="H49" s="675"/>
      <c r="I49" s="70"/>
      <c r="J49" s="70"/>
      <c r="K49" s="70"/>
      <c r="L49" s="70"/>
      <c r="M49" s="72"/>
      <c r="N49" s="20"/>
      <c r="O49" s="20"/>
      <c r="P49" s="20"/>
      <c r="Q49" s="20"/>
      <c r="R49" s="20"/>
      <c r="S49" s="20"/>
      <c r="T49" s="20"/>
      <c r="U49" s="20"/>
      <c r="V49" s="20"/>
    </row>
    <row r="50" spans="1:22" ht="19.5" customHeight="1">
      <c r="A50" s="13" t="s">
        <v>26</v>
      </c>
      <c r="B50" s="17"/>
      <c r="C50" s="8"/>
      <c r="D50" s="8"/>
      <c r="E50" s="6"/>
      <c r="F50" s="6"/>
      <c r="G50" s="676" t="s">
        <v>1379</v>
      </c>
      <c r="H50" s="677"/>
      <c r="I50" s="14"/>
      <c r="J50" s="14"/>
      <c r="K50" s="14"/>
      <c r="L50" s="14"/>
      <c r="M50" s="72"/>
      <c r="N50" s="20"/>
      <c r="O50" s="20"/>
      <c r="P50" s="20"/>
      <c r="Q50" s="20"/>
      <c r="R50" s="20"/>
      <c r="S50" s="20"/>
      <c r="T50" s="20"/>
      <c r="U50" s="20"/>
      <c r="V50" s="20"/>
    </row>
    <row r="51" spans="1:22" ht="16.5" customHeight="1">
      <c r="A51" s="13" t="s">
        <v>27</v>
      </c>
      <c r="B51" s="17"/>
      <c r="C51" s="8"/>
      <c r="D51" s="8"/>
      <c r="E51" s="6"/>
      <c r="F51" s="6"/>
      <c r="G51" s="676" t="s">
        <v>1584</v>
      </c>
      <c r="H51" s="677"/>
      <c r="I51" s="14"/>
      <c r="J51" s="14"/>
      <c r="K51" s="14"/>
      <c r="L51" s="14"/>
      <c r="M51" s="72"/>
      <c r="N51" s="20"/>
      <c r="O51" s="20"/>
      <c r="P51" s="20"/>
      <c r="Q51" s="20"/>
      <c r="R51" s="20"/>
      <c r="S51" s="20"/>
      <c r="T51" s="20"/>
      <c r="U51" s="20"/>
      <c r="V51" s="20"/>
    </row>
    <row r="52" spans="1:22" s="19" customFormat="1" ht="28.25" customHeight="1">
      <c r="A52" s="21"/>
      <c r="B52" s="20"/>
      <c r="C52" s="21"/>
      <c r="D52" s="21"/>
      <c r="J52" s="22"/>
      <c r="K52" s="22"/>
      <c r="L52" s="22"/>
      <c r="M52" s="22"/>
      <c r="N52" s="22"/>
      <c r="O52" s="22"/>
      <c r="P52" s="22"/>
      <c r="Q52" s="22"/>
      <c r="R52" s="22"/>
      <c r="S52" s="22"/>
      <c r="T52" s="22"/>
      <c r="U52" s="22"/>
      <c r="V52" s="22"/>
    </row>
    <row r="53" spans="1:22" ht="23">
      <c r="A53" s="4" t="s">
        <v>159</v>
      </c>
      <c r="B53" s="5"/>
      <c r="C53" s="5"/>
      <c r="D53" s="5"/>
      <c r="E53" s="5"/>
      <c r="F53" s="5"/>
      <c r="G53" s="5"/>
      <c r="H53" s="5"/>
      <c r="I53" s="5"/>
      <c r="J53" s="5"/>
      <c r="K53" s="5"/>
      <c r="L53" s="5"/>
      <c r="M53" s="5"/>
      <c r="N53" s="20"/>
      <c r="O53" s="20"/>
      <c r="P53" s="20"/>
      <c r="Q53" s="20"/>
      <c r="R53" s="20"/>
      <c r="S53" s="20"/>
      <c r="T53" s="20"/>
      <c r="U53" s="20"/>
      <c r="V53" s="20"/>
    </row>
    <row r="54" spans="1:22" ht="16.5" customHeight="1">
      <c r="A54" s="68" t="s">
        <v>2</v>
      </c>
      <c r="B54" s="71" t="s">
        <v>3</v>
      </c>
      <c r="C54" s="68" t="s">
        <v>371</v>
      </c>
      <c r="D54" s="68" t="s">
        <v>4</v>
      </c>
      <c r="E54" s="68" t="s">
        <v>5</v>
      </c>
      <c r="F54" s="68" t="s">
        <v>6</v>
      </c>
      <c r="G54" s="68" t="s">
        <v>7</v>
      </c>
      <c r="H54" s="68" t="s">
        <v>8</v>
      </c>
      <c r="I54" s="68" t="s">
        <v>9</v>
      </c>
      <c r="J54" s="415"/>
      <c r="K54" s="20"/>
      <c r="L54" s="20"/>
      <c r="M54" s="20"/>
      <c r="N54" s="20"/>
      <c r="O54" s="20"/>
      <c r="P54" s="20"/>
      <c r="Q54" s="20"/>
      <c r="R54" s="20"/>
      <c r="S54" s="20"/>
      <c r="T54" s="20"/>
      <c r="U54" s="20"/>
      <c r="V54" s="20"/>
    </row>
    <row r="55" spans="1:22" s="20" customFormat="1" ht="16.5" customHeight="1">
      <c r="A55" s="3"/>
      <c r="B55" s="6"/>
      <c r="C55" s="7" t="s">
        <v>373</v>
      </c>
      <c r="D55" s="6"/>
      <c r="E55" s="6"/>
      <c r="F55" s="6"/>
      <c r="G55" s="6"/>
      <c r="H55" s="6"/>
      <c r="I55" s="8"/>
      <c r="J55" s="8"/>
      <c r="K55" s="3"/>
      <c r="M55" s="72"/>
    </row>
    <row r="56" spans="1:22" s="20" customFormat="1" ht="16.5" customHeight="1">
      <c r="A56" s="295" t="s">
        <v>2930</v>
      </c>
      <c r="B56" s="6" t="s">
        <v>2958</v>
      </c>
      <c r="C56" s="7" t="s">
        <v>373</v>
      </c>
      <c r="D56" s="6" t="s">
        <v>1496</v>
      </c>
      <c r="E56" s="6" t="s">
        <v>1303</v>
      </c>
      <c r="F56" s="6" t="s">
        <v>1335</v>
      </c>
      <c r="G56" s="6" t="s">
        <v>50</v>
      </c>
      <c r="H56" s="6" t="s">
        <v>50</v>
      </c>
      <c r="I56" s="8"/>
      <c r="J56" s="670" t="s">
        <v>4402</v>
      </c>
      <c r="K56" s="3"/>
      <c r="M56" s="72"/>
    </row>
    <row r="57" spans="1:22" s="20" customFormat="1" ht="16.5" customHeight="1">
      <c r="A57" s="295" t="s">
        <v>2930</v>
      </c>
      <c r="B57" s="6" t="s">
        <v>2959</v>
      </c>
      <c r="C57" s="7" t="s">
        <v>373</v>
      </c>
      <c r="D57" s="6" t="s">
        <v>1497</v>
      </c>
      <c r="E57" s="6" t="s">
        <v>1304</v>
      </c>
      <c r="F57" s="6" t="s">
        <v>1336</v>
      </c>
      <c r="G57" s="6" t="s">
        <v>50</v>
      </c>
      <c r="H57" s="6" t="s">
        <v>50</v>
      </c>
      <c r="I57" s="8"/>
      <c r="J57" s="671"/>
      <c r="K57" s="159">
        <v>52</v>
      </c>
      <c r="L57" s="20" t="s">
        <v>326</v>
      </c>
      <c r="M57" s="72"/>
    </row>
    <row r="58" spans="1:22" s="20" customFormat="1" ht="16.5" customHeight="1">
      <c r="A58" s="295" t="s">
        <v>2930</v>
      </c>
      <c r="B58" s="6" t="s">
        <v>2960</v>
      </c>
      <c r="C58" s="7" t="s">
        <v>372</v>
      </c>
      <c r="D58" s="6" t="s">
        <v>1498</v>
      </c>
      <c r="E58" s="6" t="s">
        <v>1305</v>
      </c>
      <c r="F58" s="6" t="s">
        <v>1337</v>
      </c>
      <c r="G58" s="6" t="s">
        <v>50</v>
      </c>
      <c r="H58" s="6" t="s">
        <v>50</v>
      </c>
      <c r="I58" s="8"/>
      <c r="J58" s="671"/>
      <c r="K58" s="159">
        <v>53</v>
      </c>
      <c r="L58" s="20" t="s">
        <v>326</v>
      </c>
      <c r="M58" s="72"/>
    </row>
    <row r="59" spans="1:22" s="20" customFormat="1" ht="16.5" customHeight="1">
      <c r="A59" s="295" t="s">
        <v>2930</v>
      </c>
      <c r="B59" s="6" t="s">
        <v>2961</v>
      </c>
      <c r="C59" s="7" t="s">
        <v>372</v>
      </c>
      <c r="D59" s="6" t="s">
        <v>1499</v>
      </c>
      <c r="E59" s="6" t="s">
        <v>1306</v>
      </c>
      <c r="F59" s="6" t="s">
        <v>1338</v>
      </c>
      <c r="G59" s="6" t="s">
        <v>50</v>
      </c>
      <c r="H59" s="6" t="s">
        <v>50</v>
      </c>
      <c r="I59" s="8"/>
      <c r="J59" s="671"/>
      <c r="K59" s="159">
        <v>54</v>
      </c>
      <c r="L59" s="20" t="s">
        <v>326</v>
      </c>
      <c r="M59" s="72"/>
    </row>
    <row r="60" spans="1:22" s="20" customFormat="1" ht="16.5" customHeight="1">
      <c r="A60" s="295" t="s">
        <v>2930</v>
      </c>
      <c r="B60" s="6" t="s">
        <v>2962</v>
      </c>
      <c r="C60" s="7" t="s">
        <v>372</v>
      </c>
      <c r="D60" s="6" t="s">
        <v>1500</v>
      </c>
      <c r="E60" s="6" t="s">
        <v>1307</v>
      </c>
      <c r="F60" s="6" t="s">
        <v>1339</v>
      </c>
      <c r="G60" s="6" t="s">
        <v>50</v>
      </c>
      <c r="H60" s="6" t="s">
        <v>50</v>
      </c>
      <c r="I60" s="8"/>
      <c r="J60" s="671"/>
      <c r="K60" s="159">
        <v>55</v>
      </c>
      <c r="L60" s="20" t="s">
        <v>326</v>
      </c>
      <c r="M60" s="72"/>
    </row>
    <row r="61" spans="1:22" s="20" customFormat="1" ht="16.5" customHeight="1">
      <c r="A61" s="295" t="s">
        <v>2930</v>
      </c>
      <c r="B61" s="6" t="s">
        <v>2963</v>
      </c>
      <c r="C61" s="7" t="s">
        <v>372</v>
      </c>
      <c r="D61" s="6" t="s">
        <v>1501</v>
      </c>
      <c r="E61" s="6" t="s">
        <v>1308</v>
      </c>
      <c r="F61" s="6" t="s">
        <v>1340</v>
      </c>
      <c r="G61" s="6" t="s">
        <v>50</v>
      </c>
      <c r="H61" s="6" t="s">
        <v>50</v>
      </c>
      <c r="I61" s="8"/>
      <c r="J61" s="671"/>
      <c r="K61" s="159">
        <v>56</v>
      </c>
      <c r="L61" s="20" t="s">
        <v>326</v>
      </c>
      <c r="M61" s="72"/>
    </row>
    <row r="62" spans="1:22" s="20" customFormat="1" ht="16.5" customHeight="1">
      <c r="A62" s="295" t="s">
        <v>2930</v>
      </c>
      <c r="B62" s="6" t="s">
        <v>2964</v>
      </c>
      <c r="C62" s="7" t="s">
        <v>373</v>
      </c>
      <c r="D62" s="6" t="s">
        <v>1502</v>
      </c>
      <c r="E62" s="6" t="s">
        <v>1309</v>
      </c>
      <c r="F62" s="6" t="s">
        <v>1341</v>
      </c>
      <c r="G62" s="6" t="s">
        <v>50</v>
      </c>
      <c r="H62" s="6" t="s">
        <v>50</v>
      </c>
      <c r="I62" s="8"/>
      <c r="J62" s="671"/>
      <c r="K62" s="159">
        <v>57</v>
      </c>
      <c r="L62" s="20" t="s">
        <v>326</v>
      </c>
      <c r="M62" s="72"/>
    </row>
    <row r="63" spans="1:22" s="20" customFormat="1" ht="16.5" customHeight="1">
      <c r="A63" s="295" t="s">
        <v>2930</v>
      </c>
      <c r="B63" s="6" t="s">
        <v>2965</v>
      </c>
      <c r="C63" s="7" t="s">
        <v>372</v>
      </c>
      <c r="D63" s="6" t="s">
        <v>1521</v>
      </c>
      <c r="E63" s="6" t="s">
        <v>1310</v>
      </c>
      <c r="F63" s="6" t="s">
        <v>1342</v>
      </c>
      <c r="G63" s="6" t="s">
        <v>50</v>
      </c>
      <c r="H63" s="6" t="s">
        <v>50</v>
      </c>
      <c r="I63" s="8"/>
      <c r="J63" s="671"/>
      <c r="K63" s="159">
        <v>58</v>
      </c>
      <c r="L63" s="20" t="s">
        <v>326</v>
      </c>
      <c r="M63" s="72"/>
    </row>
    <row r="64" spans="1:22" s="20" customFormat="1" ht="16.5" customHeight="1">
      <c r="A64" s="296" t="s">
        <v>2931</v>
      </c>
      <c r="B64" s="6" t="s">
        <v>2966</v>
      </c>
      <c r="C64" s="7" t="s">
        <v>374</v>
      </c>
      <c r="D64" s="6" t="s">
        <v>1522</v>
      </c>
      <c r="E64" s="6" t="s">
        <v>1311</v>
      </c>
      <c r="F64" s="6" t="s">
        <v>1343</v>
      </c>
      <c r="G64" s="6" t="s">
        <v>50</v>
      </c>
      <c r="H64" s="6" t="s">
        <v>50</v>
      </c>
      <c r="I64" s="8"/>
      <c r="J64" s="671"/>
      <c r="K64" s="159">
        <v>59</v>
      </c>
      <c r="L64" s="20" t="s">
        <v>326</v>
      </c>
      <c r="M64" s="72"/>
    </row>
    <row r="65" spans="1:13" s="20" customFormat="1" ht="16.5" customHeight="1">
      <c r="A65" s="296" t="s">
        <v>2931</v>
      </c>
      <c r="B65" s="6" t="s">
        <v>2968</v>
      </c>
      <c r="C65" s="7" t="s">
        <v>374</v>
      </c>
      <c r="D65" s="6" t="s">
        <v>1523</v>
      </c>
      <c r="E65" s="6" t="s">
        <v>1312</v>
      </c>
      <c r="F65" s="6" t="s">
        <v>1344</v>
      </c>
      <c r="G65" s="6" t="s">
        <v>50</v>
      </c>
      <c r="H65" s="6" t="s">
        <v>50</v>
      </c>
      <c r="I65" s="8"/>
      <c r="J65" s="671"/>
      <c r="K65" s="159">
        <v>60</v>
      </c>
      <c r="L65" s="20" t="s">
        <v>326</v>
      </c>
      <c r="M65" s="72"/>
    </row>
    <row r="66" spans="1:13" s="20" customFormat="1" ht="16.5" customHeight="1">
      <c r="A66" s="296" t="s">
        <v>2931</v>
      </c>
      <c r="B66" s="6" t="s">
        <v>2969</v>
      </c>
      <c r="C66" s="7" t="s">
        <v>374</v>
      </c>
      <c r="D66" s="6" t="s">
        <v>1524</v>
      </c>
      <c r="E66" s="6" t="s">
        <v>1313</v>
      </c>
      <c r="F66" s="6" t="s">
        <v>1345</v>
      </c>
      <c r="G66" s="6" t="s">
        <v>50</v>
      </c>
      <c r="H66" s="6" t="s">
        <v>50</v>
      </c>
      <c r="I66" s="8"/>
      <c r="J66" s="671"/>
      <c r="K66" s="159">
        <v>61</v>
      </c>
      <c r="L66" s="20" t="s">
        <v>326</v>
      </c>
      <c r="M66" s="72"/>
    </row>
    <row r="67" spans="1:13" s="20" customFormat="1" ht="16.5" customHeight="1">
      <c r="A67" s="296" t="s">
        <v>2931</v>
      </c>
      <c r="B67" s="6" t="s">
        <v>3301</v>
      </c>
      <c r="C67" s="7" t="s">
        <v>374</v>
      </c>
      <c r="D67" s="6" t="s">
        <v>1525</v>
      </c>
      <c r="E67" s="6" t="s">
        <v>1314</v>
      </c>
      <c r="F67" s="6" t="s">
        <v>1346</v>
      </c>
      <c r="G67" s="6" t="s">
        <v>50</v>
      </c>
      <c r="H67" s="6" t="s">
        <v>50</v>
      </c>
      <c r="I67" s="8"/>
      <c r="J67" s="671"/>
      <c r="K67" s="159">
        <v>62</v>
      </c>
      <c r="L67" s="20" t="s">
        <v>326</v>
      </c>
      <c r="M67" s="72"/>
    </row>
    <row r="68" spans="1:13" s="20" customFormat="1" ht="16.5" customHeight="1">
      <c r="A68" s="296" t="s">
        <v>2931</v>
      </c>
      <c r="B68" s="6" t="s">
        <v>2970</v>
      </c>
      <c r="C68" s="7" t="s">
        <v>374</v>
      </c>
      <c r="D68" s="6" t="s">
        <v>1526</v>
      </c>
      <c r="E68" s="6" t="s">
        <v>1315</v>
      </c>
      <c r="F68" s="6" t="s">
        <v>1347</v>
      </c>
      <c r="G68" s="6" t="s">
        <v>50</v>
      </c>
      <c r="H68" s="6" t="s">
        <v>50</v>
      </c>
      <c r="I68" s="8"/>
      <c r="J68" s="671"/>
      <c r="K68" s="159">
        <v>63</v>
      </c>
      <c r="L68" s="20" t="s">
        <v>326</v>
      </c>
      <c r="M68" s="72"/>
    </row>
    <row r="69" spans="1:13" s="20" customFormat="1" ht="16.5" customHeight="1">
      <c r="A69" s="296" t="s">
        <v>2931</v>
      </c>
      <c r="B69" s="6" t="s">
        <v>2971</v>
      </c>
      <c r="C69" s="7" t="s">
        <v>374</v>
      </c>
      <c r="D69" s="6" t="s">
        <v>1527</v>
      </c>
      <c r="E69" s="6" t="s">
        <v>1316</v>
      </c>
      <c r="F69" s="6" t="s">
        <v>1348</v>
      </c>
      <c r="G69" s="6" t="s">
        <v>50</v>
      </c>
      <c r="H69" s="6" t="s">
        <v>50</v>
      </c>
      <c r="I69" s="8"/>
      <c r="J69" s="671"/>
      <c r="K69" s="159">
        <v>64</v>
      </c>
      <c r="L69" s="20" t="s">
        <v>326</v>
      </c>
      <c r="M69" s="72"/>
    </row>
    <row r="70" spans="1:13" s="20" customFormat="1" ht="16.5" customHeight="1">
      <c r="A70" s="296" t="s">
        <v>2931</v>
      </c>
      <c r="B70" s="6" t="s">
        <v>2972</v>
      </c>
      <c r="C70" s="7" t="s">
        <v>374</v>
      </c>
      <c r="D70" s="6" t="s">
        <v>1528</v>
      </c>
      <c r="E70" s="6" t="s">
        <v>1317</v>
      </c>
      <c r="F70" s="6" t="s">
        <v>1349</v>
      </c>
      <c r="G70" s="6" t="s">
        <v>50</v>
      </c>
      <c r="H70" s="6" t="s">
        <v>50</v>
      </c>
      <c r="I70" s="8"/>
      <c r="J70" s="671"/>
      <c r="K70" s="159">
        <v>65</v>
      </c>
      <c r="L70" s="20" t="s">
        <v>326</v>
      </c>
      <c r="M70" s="72"/>
    </row>
    <row r="71" spans="1:13" s="20" customFormat="1" ht="16.5" customHeight="1">
      <c r="A71" s="296" t="s">
        <v>2931</v>
      </c>
      <c r="B71" s="6" t="s">
        <v>2973</v>
      </c>
      <c r="C71" s="7" t="s">
        <v>374</v>
      </c>
      <c r="D71" s="6" t="s">
        <v>1529</v>
      </c>
      <c r="E71" s="6" t="s">
        <v>1318</v>
      </c>
      <c r="F71" s="6" t="s">
        <v>1350</v>
      </c>
      <c r="G71" s="6" t="s">
        <v>50</v>
      </c>
      <c r="H71" s="6" t="s">
        <v>50</v>
      </c>
      <c r="I71" s="8"/>
      <c r="J71" s="671"/>
      <c r="K71" s="159">
        <v>66</v>
      </c>
      <c r="L71" s="20" t="s">
        <v>326</v>
      </c>
      <c r="M71" s="72"/>
    </row>
    <row r="72" spans="1:13" s="20" customFormat="1" ht="16.5" customHeight="1">
      <c r="A72" s="295" t="s">
        <v>2932</v>
      </c>
      <c r="B72" s="6" t="s">
        <v>2974</v>
      </c>
      <c r="C72" s="7" t="s">
        <v>375</v>
      </c>
      <c r="D72" s="6" t="s">
        <v>1530</v>
      </c>
      <c r="E72" s="6" t="s">
        <v>1319</v>
      </c>
      <c r="F72" s="6" t="s">
        <v>1351</v>
      </c>
      <c r="G72" s="6" t="s">
        <v>50</v>
      </c>
      <c r="H72" s="6" t="s">
        <v>50</v>
      </c>
      <c r="I72" s="8"/>
      <c r="J72" s="671"/>
      <c r="K72" s="159">
        <v>67</v>
      </c>
      <c r="L72" s="20" t="s">
        <v>326</v>
      </c>
      <c r="M72" s="72"/>
    </row>
    <row r="73" spans="1:13" s="20" customFormat="1" ht="16.5" customHeight="1">
      <c r="A73" s="295" t="s">
        <v>2932</v>
      </c>
      <c r="B73" s="6" t="s">
        <v>2975</v>
      </c>
      <c r="C73" s="7" t="s">
        <v>375</v>
      </c>
      <c r="D73" s="6" t="s">
        <v>1531</v>
      </c>
      <c r="E73" s="6" t="s">
        <v>1320</v>
      </c>
      <c r="F73" s="6" t="s">
        <v>1352</v>
      </c>
      <c r="G73" s="6" t="s">
        <v>50</v>
      </c>
      <c r="H73" s="6" t="s">
        <v>50</v>
      </c>
      <c r="I73" s="8"/>
      <c r="J73" s="671"/>
      <c r="K73" s="159">
        <v>68</v>
      </c>
      <c r="L73" s="20" t="s">
        <v>326</v>
      </c>
      <c r="M73" s="72"/>
    </row>
    <row r="74" spans="1:13" s="20" customFormat="1" ht="16.5" customHeight="1">
      <c r="A74" s="295" t="s">
        <v>2932</v>
      </c>
      <c r="B74" s="6" t="s">
        <v>2976</v>
      </c>
      <c r="C74" s="7" t="s">
        <v>375</v>
      </c>
      <c r="D74" s="6" t="s">
        <v>1532</v>
      </c>
      <c r="E74" s="6" t="s">
        <v>1321</v>
      </c>
      <c r="F74" s="6" t="s">
        <v>1353</v>
      </c>
      <c r="G74" s="6" t="s">
        <v>50</v>
      </c>
      <c r="H74" s="6" t="s">
        <v>50</v>
      </c>
      <c r="I74" s="8"/>
      <c r="J74" s="671"/>
      <c r="K74" s="159">
        <v>69</v>
      </c>
      <c r="L74" s="20" t="s">
        <v>326</v>
      </c>
      <c r="M74" s="72"/>
    </row>
    <row r="75" spans="1:13" s="20" customFormat="1" ht="16.5" customHeight="1">
      <c r="A75" s="295" t="s">
        <v>2932</v>
      </c>
      <c r="B75" s="6" t="s">
        <v>2977</v>
      </c>
      <c r="C75" s="7" t="s">
        <v>375</v>
      </c>
      <c r="D75" s="6" t="s">
        <v>1533</v>
      </c>
      <c r="E75" s="6" t="s">
        <v>1322</v>
      </c>
      <c r="F75" s="6" t="s">
        <v>1354</v>
      </c>
      <c r="G75" s="6" t="s">
        <v>50</v>
      </c>
      <c r="H75" s="6" t="s">
        <v>50</v>
      </c>
      <c r="I75" s="8"/>
      <c r="J75" s="671"/>
      <c r="K75" s="159">
        <v>70</v>
      </c>
      <c r="L75" s="20" t="s">
        <v>326</v>
      </c>
      <c r="M75" s="72"/>
    </row>
    <row r="76" spans="1:13" s="20" customFormat="1" ht="16.5" customHeight="1">
      <c r="A76" s="295" t="s">
        <v>2932</v>
      </c>
      <c r="B76" s="6" t="s">
        <v>2978</v>
      </c>
      <c r="C76" s="7" t="s">
        <v>375</v>
      </c>
      <c r="D76" s="6" t="s">
        <v>1534</v>
      </c>
      <c r="E76" s="6" t="s">
        <v>1323</v>
      </c>
      <c r="F76" s="6" t="s">
        <v>1355</v>
      </c>
      <c r="G76" s="6" t="s">
        <v>50</v>
      </c>
      <c r="H76" s="6" t="s">
        <v>50</v>
      </c>
      <c r="I76" s="8"/>
      <c r="J76" s="671"/>
      <c r="K76" s="159">
        <v>71</v>
      </c>
      <c r="L76" s="20" t="s">
        <v>326</v>
      </c>
      <c r="M76" s="72"/>
    </row>
    <row r="77" spans="1:13" s="20" customFormat="1" ht="16.5" customHeight="1">
      <c r="A77" s="295" t="s">
        <v>2932</v>
      </c>
      <c r="B77" s="6" t="s">
        <v>2979</v>
      </c>
      <c r="C77" s="7" t="s">
        <v>375</v>
      </c>
      <c r="D77" s="6" t="s">
        <v>1535</v>
      </c>
      <c r="E77" s="6" t="s">
        <v>1324</v>
      </c>
      <c r="F77" s="6" t="s">
        <v>1356</v>
      </c>
      <c r="G77" s="6" t="s">
        <v>50</v>
      </c>
      <c r="H77" s="6" t="s">
        <v>50</v>
      </c>
      <c r="I77" s="8"/>
      <c r="J77" s="671"/>
      <c r="K77" s="159">
        <v>72</v>
      </c>
      <c r="L77" s="20" t="s">
        <v>326</v>
      </c>
      <c r="M77" s="72"/>
    </row>
    <row r="78" spans="1:13" s="20" customFormat="1" ht="16.5" customHeight="1">
      <c r="A78" s="295" t="s">
        <v>2932</v>
      </c>
      <c r="B78" s="6" t="s">
        <v>2980</v>
      </c>
      <c r="C78" s="7" t="s">
        <v>375</v>
      </c>
      <c r="D78" s="6" t="s">
        <v>1536</v>
      </c>
      <c r="E78" s="6" t="s">
        <v>1325</v>
      </c>
      <c r="F78" s="6" t="s">
        <v>1357</v>
      </c>
      <c r="G78" s="6" t="s">
        <v>50</v>
      </c>
      <c r="H78" s="6" t="s">
        <v>50</v>
      </c>
      <c r="I78" s="8"/>
      <c r="J78" s="671"/>
      <c r="K78" s="159">
        <v>73</v>
      </c>
      <c r="L78" s="20" t="s">
        <v>326</v>
      </c>
      <c r="M78" s="72"/>
    </row>
    <row r="79" spans="1:13" s="20" customFormat="1" ht="16.5" customHeight="1">
      <c r="A79" s="295" t="s">
        <v>2932</v>
      </c>
      <c r="B79" s="6" t="s">
        <v>2981</v>
      </c>
      <c r="C79" s="7" t="s">
        <v>375</v>
      </c>
      <c r="D79" s="6" t="s">
        <v>1537</v>
      </c>
      <c r="E79" s="6" t="s">
        <v>1326</v>
      </c>
      <c r="F79" s="6" t="s">
        <v>1358</v>
      </c>
      <c r="G79" s="6" t="s">
        <v>50</v>
      </c>
      <c r="H79" s="6" t="s">
        <v>50</v>
      </c>
      <c r="I79" s="8"/>
      <c r="J79" s="671"/>
      <c r="K79" s="159">
        <v>74</v>
      </c>
      <c r="L79" s="20" t="s">
        <v>326</v>
      </c>
      <c r="M79" s="72"/>
    </row>
    <row r="80" spans="1:13" s="20" customFormat="1" ht="16.5" customHeight="1">
      <c r="A80" s="296" t="s">
        <v>2933</v>
      </c>
      <c r="B80" s="6" t="s">
        <v>2982</v>
      </c>
      <c r="C80" s="7"/>
      <c r="D80" s="6" t="s">
        <v>1538</v>
      </c>
      <c r="E80" s="6" t="s">
        <v>1327</v>
      </c>
      <c r="F80" s="6" t="s">
        <v>1359</v>
      </c>
      <c r="G80" s="6" t="s">
        <v>50</v>
      </c>
      <c r="H80" s="6" t="s">
        <v>50</v>
      </c>
      <c r="I80" s="8"/>
      <c r="J80" s="671"/>
      <c r="K80" s="235"/>
      <c r="M80" s="72"/>
    </row>
    <row r="81" spans="1:13" s="20" customFormat="1" ht="16.5" customHeight="1">
      <c r="A81" s="296" t="s">
        <v>2933</v>
      </c>
      <c r="B81" s="6" t="s">
        <v>2984</v>
      </c>
      <c r="C81" s="7"/>
      <c r="D81" s="6" t="s">
        <v>1539</v>
      </c>
      <c r="E81" s="6" t="s">
        <v>1328</v>
      </c>
      <c r="F81" s="6" t="s">
        <v>1360</v>
      </c>
      <c r="G81" s="6" t="s">
        <v>50</v>
      </c>
      <c r="H81" s="6" t="s">
        <v>50</v>
      </c>
      <c r="I81" s="8"/>
      <c r="J81" s="671"/>
      <c r="K81" s="235"/>
      <c r="M81" s="72"/>
    </row>
    <row r="82" spans="1:13" s="20" customFormat="1" ht="16.5" customHeight="1">
      <c r="A82" s="296" t="s">
        <v>2933</v>
      </c>
      <c r="B82" s="6" t="s">
        <v>2983</v>
      </c>
      <c r="C82" s="7"/>
      <c r="D82" s="6" t="s">
        <v>1540</v>
      </c>
      <c r="E82" s="6" t="s">
        <v>1329</v>
      </c>
      <c r="F82" s="6" t="s">
        <v>1361</v>
      </c>
      <c r="G82" s="6" t="s">
        <v>50</v>
      </c>
      <c r="H82" s="6" t="s">
        <v>50</v>
      </c>
      <c r="I82" s="8"/>
      <c r="J82" s="671"/>
      <c r="K82" s="235"/>
      <c r="M82" s="72"/>
    </row>
    <row r="83" spans="1:13" s="20" customFormat="1" ht="16.5" customHeight="1">
      <c r="A83" s="296" t="s">
        <v>2933</v>
      </c>
      <c r="B83" s="6" t="s">
        <v>2985</v>
      </c>
      <c r="C83" s="7"/>
      <c r="D83" s="6" t="s">
        <v>1541</v>
      </c>
      <c r="E83" s="6" t="s">
        <v>1330</v>
      </c>
      <c r="F83" s="6" t="s">
        <v>1362</v>
      </c>
      <c r="G83" s="6" t="s">
        <v>50</v>
      </c>
      <c r="H83" s="6" t="s">
        <v>50</v>
      </c>
      <c r="I83" s="8"/>
      <c r="J83" s="671"/>
      <c r="K83" s="235"/>
      <c r="M83" s="72"/>
    </row>
    <row r="84" spans="1:13" s="20" customFormat="1" ht="16.5" customHeight="1">
      <c r="A84" s="296" t="s">
        <v>2933</v>
      </c>
      <c r="B84" s="6" t="s">
        <v>3302</v>
      </c>
      <c r="C84" s="7"/>
      <c r="D84" s="6" t="s">
        <v>1542</v>
      </c>
      <c r="E84" s="6" t="s">
        <v>1331</v>
      </c>
      <c r="F84" s="6" t="s">
        <v>1363</v>
      </c>
      <c r="G84" s="6" t="s">
        <v>50</v>
      </c>
      <c r="H84" s="6" t="s">
        <v>50</v>
      </c>
      <c r="I84" s="8"/>
      <c r="J84" s="671"/>
      <c r="K84" s="235"/>
      <c r="M84" s="72"/>
    </row>
    <row r="85" spans="1:13" s="20" customFormat="1" ht="16.5" customHeight="1">
      <c r="A85" s="296" t="s">
        <v>2933</v>
      </c>
      <c r="B85" s="6" t="s">
        <v>2987</v>
      </c>
      <c r="C85" s="7"/>
      <c r="D85" s="6" t="s">
        <v>1543</v>
      </c>
      <c r="E85" s="6" t="s">
        <v>1332</v>
      </c>
      <c r="F85" s="6" t="s">
        <v>1364</v>
      </c>
      <c r="G85" s="6" t="s">
        <v>50</v>
      </c>
      <c r="H85" s="6" t="s">
        <v>50</v>
      </c>
      <c r="I85" s="8"/>
      <c r="J85" s="671"/>
      <c r="K85" s="235"/>
      <c r="M85" s="72"/>
    </row>
    <row r="86" spans="1:13" s="20" customFormat="1" ht="16" customHeight="1">
      <c r="A86" s="296" t="s">
        <v>2933</v>
      </c>
      <c r="B86" s="6" t="s">
        <v>2988</v>
      </c>
      <c r="C86" s="7"/>
      <c r="D86" s="6" t="s">
        <v>1544</v>
      </c>
      <c r="E86" s="6" t="s">
        <v>1333</v>
      </c>
      <c r="F86" s="6" t="s">
        <v>1365</v>
      </c>
      <c r="G86" s="6" t="s">
        <v>50</v>
      </c>
      <c r="H86" s="6" t="s">
        <v>50</v>
      </c>
      <c r="I86" s="8"/>
      <c r="J86" s="671"/>
      <c r="K86" s="235"/>
      <c r="M86" s="72"/>
    </row>
    <row r="87" spans="1:13" s="20" customFormat="1" ht="16.5" customHeight="1">
      <c r="A87" s="296" t="s">
        <v>2933</v>
      </c>
      <c r="B87" s="6" t="s">
        <v>2989</v>
      </c>
      <c r="C87" s="7"/>
      <c r="D87" s="6" t="s">
        <v>1545</v>
      </c>
      <c r="E87" s="6" t="s">
        <v>1334</v>
      </c>
      <c r="F87" s="6" t="s">
        <v>1366</v>
      </c>
      <c r="G87" s="6" t="s">
        <v>50</v>
      </c>
      <c r="H87" s="6" t="s">
        <v>50</v>
      </c>
      <c r="I87" s="8"/>
      <c r="J87" s="671"/>
      <c r="K87" s="235"/>
      <c r="M87" s="72"/>
    </row>
    <row r="88" spans="1:13" s="20" customFormat="1" ht="16.5" customHeight="1">
      <c r="A88" s="295" t="s">
        <v>6194</v>
      </c>
      <c r="B88" s="6" t="s">
        <v>2990</v>
      </c>
      <c r="C88" s="7"/>
      <c r="D88" s="6" t="s">
        <v>1851</v>
      </c>
      <c r="E88" s="6" t="s">
        <v>2593</v>
      </c>
      <c r="F88" s="6" t="s">
        <v>2601</v>
      </c>
      <c r="G88" s="6" t="s">
        <v>50</v>
      </c>
      <c r="H88" s="6" t="s">
        <v>50</v>
      </c>
      <c r="I88" s="8"/>
      <c r="J88" s="671"/>
      <c r="K88" s="235"/>
      <c r="M88" s="72"/>
    </row>
    <row r="89" spans="1:13" s="20" customFormat="1" ht="16.5" customHeight="1">
      <c r="A89" s="295" t="s">
        <v>140</v>
      </c>
      <c r="B89" s="6" t="s">
        <v>2991</v>
      </c>
      <c r="C89" s="7"/>
      <c r="D89" s="6" t="s">
        <v>1854</v>
      </c>
      <c r="E89" s="6" t="s">
        <v>2594</v>
      </c>
      <c r="F89" s="6" t="s">
        <v>2602</v>
      </c>
      <c r="G89" s="6" t="s">
        <v>50</v>
      </c>
      <c r="H89" s="6" t="s">
        <v>50</v>
      </c>
      <c r="I89" s="8"/>
      <c r="J89" s="671"/>
      <c r="K89" s="235"/>
      <c r="M89" s="72"/>
    </row>
    <row r="90" spans="1:13" s="20" customFormat="1" ht="16.5" customHeight="1">
      <c r="A90" s="295" t="s">
        <v>141</v>
      </c>
      <c r="B90" s="6" t="s">
        <v>2993</v>
      </c>
      <c r="C90" s="7"/>
      <c r="D90" s="6" t="s">
        <v>1857</v>
      </c>
      <c r="E90" s="6" t="s">
        <v>2595</v>
      </c>
      <c r="F90" s="6" t="s">
        <v>2603</v>
      </c>
      <c r="G90" s="6" t="s">
        <v>50</v>
      </c>
      <c r="H90" s="6" t="s">
        <v>50</v>
      </c>
      <c r="I90" s="8"/>
      <c r="J90" s="671"/>
      <c r="K90" s="235"/>
      <c r="M90" s="72"/>
    </row>
    <row r="91" spans="1:13" s="20" customFormat="1" ht="16.5" customHeight="1">
      <c r="A91" s="295" t="s">
        <v>142</v>
      </c>
      <c r="B91" s="6" t="s">
        <v>2992</v>
      </c>
      <c r="C91" s="7"/>
      <c r="D91" s="6" t="s">
        <v>1861</v>
      </c>
      <c r="E91" s="6" t="s">
        <v>2596</v>
      </c>
      <c r="F91" s="6" t="s">
        <v>2604</v>
      </c>
      <c r="G91" s="6" t="s">
        <v>50</v>
      </c>
      <c r="H91" s="6" t="s">
        <v>50</v>
      </c>
      <c r="I91" s="8"/>
      <c r="J91" s="671"/>
      <c r="K91" s="235"/>
      <c r="M91" s="72"/>
    </row>
    <row r="92" spans="1:13" s="20" customFormat="1" ht="16.5" customHeight="1">
      <c r="A92" s="295" t="s">
        <v>143</v>
      </c>
      <c r="B92" s="6" t="s">
        <v>2994</v>
      </c>
      <c r="C92" s="7"/>
      <c r="D92" s="6" t="s">
        <v>1865</v>
      </c>
      <c r="E92" s="6" t="s">
        <v>2597</v>
      </c>
      <c r="F92" s="6" t="s">
        <v>2605</v>
      </c>
      <c r="G92" s="6" t="s">
        <v>50</v>
      </c>
      <c r="H92" s="6" t="s">
        <v>50</v>
      </c>
      <c r="I92" s="8"/>
      <c r="J92" s="671"/>
      <c r="K92" s="235"/>
      <c r="M92" s="72"/>
    </row>
    <row r="93" spans="1:13" s="20" customFormat="1" ht="16.5" customHeight="1">
      <c r="A93" s="295" t="s">
        <v>144</v>
      </c>
      <c r="B93" s="6" t="s">
        <v>2995</v>
      </c>
      <c r="C93" s="7"/>
      <c r="D93" s="6" t="s">
        <v>1869</v>
      </c>
      <c r="E93" s="6" t="s">
        <v>2598</v>
      </c>
      <c r="F93" s="6" t="s">
        <v>2606</v>
      </c>
      <c r="G93" s="6" t="s">
        <v>50</v>
      </c>
      <c r="H93" s="6" t="s">
        <v>50</v>
      </c>
      <c r="I93" s="8"/>
      <c r="J93" s="671"/>
      <c r="K93" s="235"/>
      <c r="M93" s="72"/>
    </row>
    <row r="94" spans="1:13" s="20" customFormat="1" ht="16.5" customHeight="1">
      <c r="A94" s="295" t="s">
        <v>145</v>
      </c>
      <c r="B94" s="6" t="s">
        <v>2996</v>
      </c>
      <c r="C94" s="7"/>
      <c r="D94" s="6" t="s">
        <v>1873</v>
      </c>
      <c r="E94" s="6" t="s">
        <v>2599</v>
      </c>
      <c r="F94" s="6" t="s">
        <v>2607</v>
      </c>
      <c r="G94" s="6" t="s">
        <v>50</v>
      </c>
      <c r="H94" s="6" t="s">
        <v>50</v>
      </c>
      <c r="I94" s="8"/>
      <c r="J94" s="671"/>
      <c r="K94" s="235"/>
      <c r="M94" s="72"/>
    </row>
    <row r="95" spans="1:13" s="20" customFormat="1" ht="16.5" customHeight="1">
      <c r="A95" s="295" t="s">
        <v>146</v>
      </c>
      <c r="B95" s="6" t="s">
        <v>2997</v>
      </c>
      <c r="C95" s="7"/>
      <c r="D95" s="6" t="s">
        <v>1877</v>
      </c>
      <c r="E95" s="6" t="s">
        <v>2600</v>
      </c>
      <c r="F95" s="6" t="s">
        <v>2608</v>
      </c>
      <c r="G95" s="6" t="s">
        <v>50</v>
      </c>
      <c r="H95" s="6" t="s">
        <v>50</v>
      </c>
      <c r="I95" s="8"/>
      <c r="J95" s="671"/>
      <c r="K95" s="235"/>
      <c r="M95" s="72"/>
    </row>
    <row r="96" spans="1:13" s="20" customFormat="1" ht="16.5" customHeight="1">
      <c r="A96" s="295"/>
      <c r="B96" s="6"/>
      <c r="C96" s="7" t="s">
        <v>6119</v>
      </c>
      <c r="D96" s="6"/>
      <c r="E96" s="6"/>
      <c r="F96" s="6"/>
      <c r="G96" s="6"/>
      <c r="H96" s="6"/>
      <c r="I96" s="8"/>
      <c r="J96" s="506"/>
      <c r="K96" s="235"/>
      <c r="M96" s="72"/>
    </row>
    <row r="97" spans="1:13" s="20" customFormat="1" ht="16.5" customHeight="1">
      <c r="A97" s="295" t="s">
        <v>6120</v>
      </c>
      <c r="B97" s="6" t="s">
        <v>6128</v>
      </c>
      <c r="C97" s="7" t="s">
        <v>6119</v>
      </c>
      <c r="D97" s="6" t="s">
        <v>1880</v>
      </c>
      <c r="E97" s="6" t="s">
        <v>6122</v>
      </c>
      <c r="F97" s="6" t="s">
        <v>6123</v>
      </c>
      <c r="G97" s="6" t="s">
        <v>6124</v>
      </c>
      <c r="H97" s="6" t="s">
        <v>6124</v>
      </c>
      <c r="I97" s="8"/>
      <c r="J97" s="506"/>
      <c r="K97" s="235"/>
      <c r="M97" s="72"/>
    </row>
    <row r="98" spans="1:13" s="20" customFormat="1" ht="16.5" customHeight="1">
      <c r="A98" s="295" t="s">
        <v>6120</v>
      </c>
      <c r="B98" s="6" t="s">
        <v>6131</v>
      </c>
      <c r="C98" s="7" t="s">
        <v>6119</v>
      </c>
      <c r="D98" s="6" t="s">
        <v>1882</v>
      </c>
      <c r="E98" s="6" t="s">
        <v>6126</v>
      </c>
      <c r="F98" s="6" t="s">
        <v>6127</v>
      </c>
      <c r="G98" s="6" t="s">
        <v>6124</v>
      </c>
      <c r="H98" s="6" t="s">
        <v>6124</v>
      </c>
      <c r="I98" s="8"/>
      <c r="J98" s="506"/>
      <c r="K98" s="235"/>
      <c r="M98" s="72"/>
    </row>
    <row r="99" spans="1:13" s="20" customFormat="1" ht="16.5" customHeight="1">
      <c r="A99" s="295" t="s">
        <v>6120</v>
      </c>
      <c r="B99" s="6" t="s">
        <v>6176</v>
      </c>
      <c r="C99" s="7" t="s">
        <v>6119</v>
      </c>
      <c r="D99" s="6" t="s">
        <v>1884</v>
      </c>
      <c r="E99" s="6" t="s">
        <v>6129</v>
      </c>
      <c r="F99" s="6" t="s">
        <v>6130</v>
      </c>
      <c r="G99" s="6" t="s">
        <v>6124</v>
      </c>
      <c r="H99" s="6" t="s">
        <v>6124</v>
      </c>
      <c r="I99" s="8"/>
      <c r="J99" s="506"/>
      <c r="K99" s="235"/>
      <c r="M99" s="72"/>
    </row>
    <row r="100" spans="1:13" s="20" customFormat="1" ht="16.5" customHeight="1">
      <c r="A100" s="295" t="s">
        <v>6120</v>
      </c>
      <c r="B100" s="6" t="s">
        <v>6179</v>
      </c>
      <c r="C100" s="7" t="s">
        <v>6119</v>
      </c>
      <c r="D100" s="6" t="s">
        <v>1886</v>
      </c>
      <c r="E100" s="6" t="s">
        <v>6132</v>
      </c>
      <c r="F100" s="6" t="s">
        <v>6133</v>
      </c>
      <c r="G100" s="6" t="s">
        <v>6124</v>
      </c>
      <c r="H100" s="6" t="s">
        <v>6124</v>
      </c>
      <c r="I100" s="8"/>
      <c r="J100" s="506"/>
      <c r="K100" s="235"/>
      <c r="M100" s="72"/>
    </row>
    <row r="101" spans="1:13" s="20" customFormat="1" ht="16.5" customHeight="1">
      <c r="A101" s="295" t="s">
        <v>6120</v>
      </c>
      <c r="B101" s="6" t="s">
        <v>6121</v>
      </c>
      <c r="C101" s="7" t="s">
        <v>6119</v>
      </c>
      <c r="D101" s="6" t="s">
        <v>1888</v>
      </c>
      <c r="E101" s="6" t="s">
        <v>6135</v>
      </c>
      <c r="F101" s="6" t="s">
        <v>6136</v>
      </c>
      <c r="G101" s="6" t="s">
        <v>6124</v>
      </c>
      <c r="H101" s="6" t="s">
        <v>6124</v>
      </c>
      <c r="I101" s="8"/>
      <c r="J101" s="506"/>
      <c r="K101" s="235"/>
      <c r="M101" s="72"/>
    </row>
    <row r="102" spans="1:13" s="20" customFormat="1" ht="16.5" customHeight="1">
      <c r="A102" s="295" t="s">
        <v>6120</v>
      </c>
      <c r="B102" s="6" t="s">
        <v>6125</v>
      </c>
      <c r="C102" s="7" t="s">
        <v>6119</v>
      </c>
      <c r="D102" s="6" t="s">
        <v>1890</v>
      </c>
      <c r="E102" s="6" t="s">
        <v>6138</v>
      </c>
      <c r="F102" s="6" t="s">
        <v>6139</v>
      </c>
      <c r="G102" s="6" t="s">
        <v>6124</v>
      </c>
      <c r="H102" s="6" t="s">
        <v>6124</v>
      </c>
      <c r="I102" s="8"/>
      <c r="J102" s="506"/>
      <c r="K102" s="235"/>
      <c r="M102" s="72"/>
    </row>
    <row r="103" spans="1:13" s="20" customFormat="1" ht="16.5" customHeight="1">
      <c r="A103" s="295" t="s">
        <v>6120</v>
      </c>
      <c r="B103" s="6" t="s">
        <v>6170</v>
      </c>
      <c r="C103" s="7" t="s">
        <v>6119</v>
      </c>
      <c r="D103" s="6" t="s">
        <v>1892</v>
      </c>
      <c r="E103" s="6" t="s">
        <v>6141</v>
      </c>
      <c r="F103" s="6" t="s">
        <v>6142</v>
      </c>
      <c r="G103" s="6" t="s">
        <v>6124</v>
      </c>
      <c r="H103" s="6" t="s">
        <v>6124</v>
      </c>
      <c r="I103" s="8"/>
      <c r="J103" s="506"/>
      <c r="K103" s="235"/>
      <c r="M103" s="72"/>
    </row>
    <row r="104" spans="1:13" s="20" customFormat="1" ht="16.5" customHeight="1">
      <c r="A104" s="295" t="s">
        <v>6120</v>
      </c>
      <c r="B104" s="6" t="s">
        <v>6173</v>
      </c>
      <c r="C104" s="7" t="s">
        <v>6119</v>
      </c>
      <c r="D104" s="6" t="s">
        <v>1894</v>
      </c>
      <c r="E104" s="6" t="s">
        <v>6144</v>
      </c>
      <c r="F104" s="6" t="s">
        <v>6145</v>
      </c>
      <c r="G104" s="6" t="s">
        <v>6124</v>
      </c>
      <c r="H104" s="6" t="s">
        <v>6124</v>
      </c>
      <c r="I104" s="8"/>
      <c r="J104" s="506"/>
      <c r="K104" s="235"/>
      <c r="M104" s="72"/>
    </row>
    <row r="105" spans="1:13" s="20" customFormat="1" ht="16.5" customHeight="1">
      <c r="A105" s="295"/>
      <c r="B105" s="6"/>
      <c r="C105" s="7" t="s">
        <v>6146</v>
      </c>
      <c r="D105" s="6"/>
      <c r="E105" s="6"/>
      <c r="F105" s="6"/>
      <c r="G105" s="6"/>
      <c r="H105" s="6"/>
      <c r="I105" s="8"/>
      <c r="J105" s="506"/>
      <c r="K105" s="235"/>
      <c r="M105" s="72"/>
    </row>
    <row r="106" spans="1:13" s="20" customFormat="1" ht="16.5" customHeight="1">
      <c r="A106" s="295" t="s">
        <v>6147</v>
      </c>
      <c r="B106" s="6" t="s">
        <v>6162</v>
      </c>
      <c r="C106" s="7" t="s">
        <v>6146</v>
      </c>
      <c r="D106" s="6" t="s">
        <v>1896</v>
      </c>
      <c r="E106" s="6" t="s">
        <v>6148</v>
      </c>
      <c r="F106" s="6" t="s">
        <v>6149</v>
      </c>
      <c r="G106" s="6" t="s">
        <v>6124</v>
      </c>
      <c r="H106" s="6" t="s">
        <v>6124</v>
      </c>
      <c r="I106" s="8"/>
      <c r="J106" s="506"/>
      <c r="K106" s="235"/>
      <c r="M106" s="72"/>
    </row>
    <row r="107" spans="1:13" s="20" customFormat="1" ht="16.5" customHeight="1">
      <c r="A107" s="295" t="s">
        <v>6147</v>
      </c>
      <c r="B107" s="6" t="s">
        <v>6165</v>
      </c>
      <c r="C107" s="7" t="s">
        <v>6146</v>
      </c>
      <c r="D107" s="6" t="s">
        <v>1898</v>
      </c>
      <c r="E107" s="6" t="s">
        <v>6150</v>
      </c>
      <c r="F107" s="6" t="s">
        <v>6151</v>
      </c>
      <c r="G107" s="6" t="s">
        <v>6124</v>
      </c>
      <c r="H107" s="6" t="s">
        <v>6124</v>
      </c>
      <c r="I107" s="8"/>
      <c r="J107" s="506"/>
      <c r="K107" s="235"/>
      <c r="M107" s="72"/>
    </row>
    <row r="108" spans="1:13" s="20" customFormat="1" ht="16.5" customHeight="1">
      <c r="A108" s="295" t="s">
        <v>6147</v>
      </c>
      <c r="B108" s="6" t="s">
        <v>6384</v>
      </c>
      <c r="C108" s="7" t="s">
        <v>6146</v>
      </c>
      <c r="D108" s="6" t="s">
        <v>1900</v>
      </c>
      <c r="E108" s="6" t="s">
        <v>6152</v>
      </c>
      <c r="F108" s="6" t="s">
        <v>6153</v>
      </c>
      <c r="G108" s="6" t="s">
        <v>6124</v>
      </c>
      <c r="H108" s="6" t="s">
        <v>6124</v>
      </c>
      <c r="I108" s="8"/>
      <c r="J108" s="506"/>
      <c r="K108" s="235"/>
      <c r="M108" s="72"/>
    </row>
    <row r="109" spans="1:13" s="20" customFormat="1" ht="16.5" customHeight="1">
      <c r="A109" s="295" t="s">
        <v>6147</v>
      </c>
      <c r="B109" s="6" t="s">
        <v>6385</v>
      </c>
      <c r="C109" s="7" t="s">
        <v>6146</v>
      </c>
      <c r="D109" s="6" t="s">
        <v>1902</v>
      </c>
      <c r="E109" s="6" t="s">
        <v>6154</v>
      </c>
      <c r="F109" s="6" t="s">
        <v>6155</v>
      </c>
      <c r="G109" s="6" t="s">
        <v>6124</v>
      </c>
      <c r="H109" s="6" t="s">
        <v>6124</v>
      </c>
      <c r="I109" s="8"/>
      <c r="J109" s="506"/>
      <c r="K109" s="235"/>
      <c r="M109" s="72"/>
    </row>
    <row r="110" spans="1:13" s="20" customFormat="1" ht="16.5" customHeight="1">
      <c r="A110" s="295" t="s">
        <v>6147</v>
      </c>
      <c r="B110" s="6" t="s">
        <v>6156</v>
      </c>
      <c r="C110" s="7" t="s">
        <v>6146</v>
      </c>
      <c r="D110" s="6" t="s">
        <v>1904</v>
      </c>
      <c r="E110" s="6" t="s">
        <v>6157</v>
      </c>
      <c r="F110" s="6" t="s">
        <v>6158</v>
      </c>
      <c r="G110" s="6" t="s">
        <v>6124</v>
      </c>
      <c r="H110" s="6" t="s">
        <v>6124</v>
      </c>
      <c r="I110" s="8"/>
      <c r="J110" s="506"/>
      <c r="K110" s="235"/>
      <c r="M110" s="72"/>
    </row>
    <row r="111" spans="1:13" s="20" customFormat="1" ht="16.5" customHeight="1">
      <c r="A111" s="295" t="s">
        <v>6147</v>
      </c>
      <c r="B111" s="6" t="s">
        <v>6159</v>
      </c>
      <c r="C111" s="7" t="s">
        <v>6146</v>
      </c>
      <c r="D111" s="6" t="s">
        <v>1906</v>
      </c>
      <c r="E111" s="6" t="s">
        <v>6160</v>
      </c>
      <c r="F111" s="6" t="s">
        <v>6161</v>
      </c>
      <c r="G111" s="6" t="s">
        <v>6124</v>
      </c>
      <c r="H111" s="6" t="s">
        <v>6124</v>
      </c>
      <c r="I111" s="8"/>
      <c r="J111" s="506"/>
      <c r="K111" s="235"/>
      <c r="M111" s="72"/>
    </row>
    <row r="112" spans="1:13" s="20" customFormat="1" ht="16.5" customHeight="1">
      <c r="A112" s="295" t="s">
        <v>6147</v>
      </c>
      <c r="B112" s="6" t="s">
        <v>6386</v>
      </c>
      <c r="C112" s="7" t="s">
        <v>6146</v>
      </c>
      <c r="D112" s="6" t="s">
        <v>1908</v>
      </c>
      <c r="E112" s="6" t="s">
        <v>6163</v>
      </c>
      <c r="F112" s="6" t="s">
        <v>6164</v>
      </c>
      <c r="G112" s="6" t="s">
        <v>6124</v>
      </c>
      <c r="H112" s="6" t="s">
        <v>6124</v>
      </c>
      <c r="I112" s="8"/>
      <c r="J112" s="506"/>
      <c r="K112" s="235"/>
      <c r="M112" s="72"/>
    </row>
    <row r="113" spans="1:22" s="20" customFormat="1" ht="16.5" customHeight="1">
      <c r="A113" s="295" t="s">
        <v>6147</v>
      </c>
      <c r="B113" s="6" t="s">
        <v>6387</v>
      </c>
      <c r="C113" s="7" t="s">
        <v>6146</v>
      </c>
      <c r="D113" s="6" t="s">
        <v>1910</v>
      </c>
      <c r="E113" s="6" t="s">
        <v>6166</v>
      </c>
      <c r="F113" s="6" t="s">
        <v>6167</v>
      </c>
      <c r="G113" s="6" t="s">
        <v>6124</v>
      </c>
      <c r="H113" s="6" t="s">
        <v>6124</v>
      </c>
      <c r="I113" s="8"/>
      <c r="J113" s="506"/>
      <c r="K113" s="235"/>
      <c r="M113" s="72"/>
    </row>
    <row r="114" spans="1:22" s="20" customFormat="1" ht="16.5" customHeight="1">
      <c r="A114" s="295"/>
      <c r="B114" s="6"/>
      <c r="C114" s="7" t="s">
        <v>6168</v>
      </c>
      <c r="D114" s="6"/>
      <c r="E114" s="6"/>
      <c r="F114" s="6"/>
      <c r="G114" s="6"/>
      <c r="H114" s="6"/>
      <c r="I114" s="8"/>
      <c r="J114" s="506"/>
      <c r="K114" s="235"/>
      <c r="M114" s="72"/>
    </row>
    <row r="115" spans="1:22" s="20" customFormat="1" ht="16.5" customHeight="1">
      <c r="A115" s="295" t="s">
        <v>6169</v>
      </c>
      <c r="B115" s="6" t="s">
        <v>6140</v>
      </c>
      <c r="C115" s="7" t="s">
        <v>6168</v>
      </c>
      <c r="D115" s="6" t="s">
        <v>1912</v>
      </c>
      <c r="E115" s="6" t="s">
        <v>6171</v>
      </c>
      <c r="F115" s="6" t="s">
        <v>6172</v>
      </c>
      <c r="G115" s="6" t="s">
        <v>6124</v>
      </c>
      <c r="H115" s="6" t="s">
        <v>6124</v>
      </c>
      <c r="I115" s="8"/>
      <c r="J115" s="506"/>
      <c r="K115" s="235"/>
      <c r="M115" s="72"/>
    </row>
    <row r="116" spans="1:22" s="20" customFormat="1" ht="16.5" customHeight="1">
      <c r="A116" s="295" t="s">
        <v>6169</v>
      </c>
      <c r="B116" s="6" t="s">
        <v>6143</v>
      </c>
      <c r="C116" s="7" t="s">
        <v>6168</v>
      </c>
      <c r="D116" s="6" t="s">
        <v>1915</v>
      </c>
      <c r="E116" s="6" t="s">
        <v>6174</v>
      </c>
      <c r="F116" s="6" t="s">
        <v>6175</v>
      </c>
      <c r="G116" s="6" t="s">
        <v>6124</v>
      </c>
      <c r="H116" s="6" t="s">
        <v>6124</v>
      </c>
      <c r="I116" s="8"/>
      <c r="J116" s="506"/>
      <c r="K116" s="235"/>
      <c r="M116" s="72"/>
    </row>
    <row r="117" spans="1:22" s="20" customFormat="1" ht="16.5" customHeight="1">
      <c r="A117" s="295" t="s">
        <v>6169</v>
      </c>
      <c r="B117" s="6" t="s">
        <v>6188</v>
      </c>
      <c r="C117" s="7" t="s">
        <v>6168</v>
      </c>
      <c r="D117" s="6" t="s">
        <v>1918</v>
      </c>
      <c r="E117" s="6" t="s">
        <v>6177</v>
      </c>
      <c r="F117" s="6" t="s">
        <v>6178</v>
      </c>
      <c r="G117" s="6" t="s">
        <v>6124</v>
      </c>
      <c r="H117" s="6" t="s">
        <v>6124</v>
      </c>
      <c r="I117" s="8"/>
      <c r="J117" s="506"/>
      <c r="K117" s="235"/>
      <c r="M117" s="72"/>
    </row>
    <row r="118" spans="1:22" s="20" customFormat="1" ht="16.5" customHeight="1">
      <c r="A118" s="295" t="s">
        <v>6169</v>
      </c>
      <c r="B118" s="6" t="s">
        <v>6191</v>
      </c>
      <c r="C118" s="7" t="s">
        <v>6168</v>
      </c>
      <c r="D118" s="6" t="s">
        <v>1921</v>
      </c>
      <c r="E118" s="6" t="s">
        <v>6180</v>
      </c>
      <c r="F118" s="6" t="s">
        <v>6181</v>
      </c>
      <c r="G118" s="6" t="s">
        <v>6124</v>
      </c>
      <c r="H118" s="6" t="s">
        <v>6124</v>
      </c>
      <c r="I118" s="8"/>
      <c r="J118" s="506"/>
      <c r="K118" s="235"/>
      <c r="M118" s="72"/>
    </row>
    <row r="119" spans="1:22" s="20" customFormat="1" ht="16.5" customHeight="1">
      <c r="A119" s="295" t="s">
        <v>6169</v>
      </c>
      <c r="B119" s="6" t="s">
        <v>6134</v>
      </c>
      <c r="C119" s="7" t="s">
        <v>6168</v>
      </c>
      <c r="D119" s="6" t="s">
        <v>1924</v>
      </c>
      <c r="E119" s="6" t="s">
        <v>6183</v>
      </c>
      <c r="F119" s="6" t="s">
        <v>6184</v>
      </c>
      <c r="G119" s="6" t="s">
        <v>6124</v>
      </c>
      <c r="H119" s="6" t="s">
        <v>6124</v>
      </c>
      <c r="I119" s="8"/>
      <c r="J119" s="506"/>
      <c r="K119" s="235"/>
      <c r="M119" s="72"/>
    </row>
    <row r="120" spans="1:22" s="20" customFormat="1" ht="16.5" customHeight="1">
      <c r="A120" s="295" t="s">
        <v>6169</v>
      </c>
      <c r="B120" s="6" t="s">
        <v>6137</v>
      </c>
      <c r="C120" s="7" t="s">
        <v>6168</v>
      </c>
      <c r="D120" s="6" t="s">
        <v>1927</v>
      </c>
      <c r="E120" s="6" t="s">
        <v>6186</v>
      </c>
      <c r="F120" s="6" t="s">
        <v>6187</v>
      </c>
      <c r="G120" s="6" t="s">
        <v>6124</v>
      </c>
      <c r="H120" s="6" t="s">
        <v>6124</v>
      </c>
      <c r="I120" s="8"/>
      <c r="J120" s="506"/>
      <c r="K120" s="235"/>
      <c r="M120" s="72"/>
    </row>
    <row r="121" spans="1:22" s="20" customFormat="1" ht="16.5" customHeight="1">
      <c r="A121" s="295" t="s">
        <v>6169</v>
      </c>
      <c r="B121" s="6" t="s">
        <v>6182</v>
      </c>
      <c r="C121" s="7" t="s">
        <v>6168</v>
      </c>
      <c r="D121" s="6" t="s">
        <v>1930</v>
      </c>
      <c r="E121" s="6" t="s">
        <v>6189</v>
      </c>
      <c r="F121" s="6" t="s">
        <v>6190</v>
      </c>
      <c r="G121" s="6" t="s">
        <v>6124</v>
      </c>
      <c r="H121" s="6" t="s">
        <v>6124</v>
      </c>
      <c r="I121" s="8"/>
      <c r="J121" s="506"/>
      <c r="K121" s="235"/>
      <c r="M121" s="72"/>
    </row>
    <row r="122" spans="1:22" s="20" customFormat="1" ht="16.5" customHeight="1">
      <c r="A122" s="295" t="s">
        <v>6169</v>
      </c>
      <c r="B122" s="6" t="s">
        <v>6185</v>
      </c>
      <c r="C122" s="7" t="s">
        <v>6168</v>
      </c>
      <c r="D122" s="6" t="s">
        <v>1933</v>
      </c>
      <c r="E122" s="6" t="s">
        <v>6192</v>
      </c>
      <c r="F122" s="6" t="s">
        <v>6193</v>
      </c>
      <c r="G122" s="6" t="s">
        <v>6124</v>
      </c>
      <c r="H122" s="6" t="s">
        <v>6124</v>
      </c>
      <c r="I122" s="8"/>
      <c r="J122" s="506"/>
      <c r="K122" s="235"/>
      <c r="M122" s="72"/>
    </row>
    <row r="123" spans="1:22" s="20" customFormat="1" ht="16.5" customHeight="1">
      <c r="A123" s="9"/>
      <c r="B123" s="6"/>
      <c r="C123" s="7"/>
      <c r="D123" s="6"/>
      <c r="E123" s="6"/>
      <c r="F123" s="6"/>
      <c r="G123" s="6"/>
      <c r="H123" s="6"/>
      <c r="I123" s="8"/>
      <c r="J123" s="236"/>
      <c r="K123" s="235"/>
      <c r="M123" s="72"/>
    </row>
    <row r="124" spans="1:22" s="20" customFormat="1" ht="16.5" customHeight="1">
      <c r="A124" s="9"/>
      <c r="B124" s="6"/>
      <c r="C124" s="7"/>
      <c r="D124" s="6"/>
      <c r="E124" s="6"/>
      <c r="F124" s="6"/>
      <c r="G124" s="6"/>
      <c r="H124" s="6"/>
      <c r="I124" s="8"/>
      <c r="J124" s="236"/>
      <c r="K124" s="235"/>
      <c r="M124" s="72"/>
    </row>
    <row r="125" spans="1:22" s="20" customFormat="1" ht="16.5" customHeight="1">
      <c r="A125" s="9" t="s">
        <v>2576</v>
      </c>
      <c r="B125" s="6"/>
      <c r="C125" s="7"/>
      <c r="D125" s="6"/>
      <c r="E125" s="6"/>
      <c r="F125" s="6"/>
      <c r="G125" s="6"/>
      <c r="H125" s="6"/>
      <c r="I125" s="8"/>
      <c r="J125" s="236"/>
      <c r="K125" s="235"/>
      <c r="M125" s="72"/>
    </row>
    <row r="126" spans="1:22" s="20" customFormat="1" ht="16.5" customHeight="1">
      <c r="A126" s="9" t="s">
        <v>2576</v>
      </c>
      <c r="B126" s="6"/>
      <c r="C126" s="7"/>
      <c r="D126" s="6"/>
      <c r="E126" s="6"/>
      <c r="F126" s="6"/>
      <c r="G126" s="6"/>
      <c r="H126" s="6"/>
      <c r="I126" s="8"/>
      <c r="J126" s="236"/>
      <c r="K126" s="235"/>
      <c r="M126" s="72"/>
    </row>
    <row r="127" spans="1:22" s="20" customFormat="1" ht="16.5" customHeight="1">
      <c r="A127" s="9" t="s">
        <v>2576</v>
      </c>
      <c r="B127" s="6"/>
      <c r="C127" s="7"/>
      <c r="D127" s="6"/>
      <c r="E127" s="6"/>
      <c r="F127" s="6"/>
      <c r="G127" s="6"/>
      <c r="H127" s="6"/>
      <c r="I127" s="8"/>
      <c r="J127" s="236"/>
      <c r="K127" s="235"/>
      <c r="M127" s="72"/>
    </row>
    <row r="128" spans="1:22" ht="18">
      <c r="A128" s="67" t="s">
        <v>158</v>
      </c>
      <c r="B128" s="67"/>
      <c r="C128" s="67"/>
      <c r="D128" s="67"/>
      <c r="E128" s="67"/>
      <c r="F128" s="67"/>
      <c r="G128" s="67"/>
      <c r="H128" s="67"/>
      <c r="I128" s="67"/>
      <c r="J128" s="414"/>
      <c r="L128" s="20"/>
      <c r="M128" s="72"/>
      <c r="N128" s="20"/>
      <c r="O128" s="20"/>
      <c r="P128" s="20"/>
      <c r="Q128" s="20"/>
      <c r="R128" s="20"/>
      <c r="S128" s="20"/>
      <c r="T128" s="20"/>
      <c r="U128" s="20"/>
      <c r="V128" s="20"/>
    </row>
    <row r="129" spans="1:22" ht="19.5" customHeight="1">
      <c r="A129" s="68"/>
      <c r="B129" s="69"/>
      <c r="C129" s="68"/>
      <c r="D129" s="68"/>
      <c r="E129" s="68" t="s">
        <v>23</v>
      </c>
      <c r="F129" s="68" t="s">
        <v>24</v>
      </c>
      <c r="G129" s="674" t="s">
        <v>25</v>
      </c>
      <c r="H129" s="675"/>
      <c r="I129" s="70"/>
      <c r="J129" s="415"/>
      <c r="L129" s="20"/>
      <c r="M129" s="72"/>
      <c r="N129" s="20"/>
      <c r="O129" s="20"/>
      <c r="P129" s="20"/>
      <c r="Q129" s="20"/>
      <c r="R129" s="20"/>
      <c r="S129" s="20"/>
      <c r="T129" s="20"/>
      <c r="U129" s="20"/>
      <c r="V129" s="20"/>
    </row>
    <row r="130" spans="1:22" ht="19.5" customHeight="1">
      <c r="A130" s="678" t="s">
        <v>330</v>
      </c>
      <c r="B130" s="13" t="s">
        <v>26</v>
      </c>
      <c r="C130" s="8"/>
      <c r="D130" s="8"/>
      <c r="E130" s="6"/>
      <c r="F130" s="6"/>
      <c r="G130" s="672" t="s">
        <v>1367</v>
      </c>
      <c r="H130" s="673"/>
      <c r="I130" s="14"/>
      <c r="J130" s="236"/>
      <c r="K130" s="20"/>
      <c r="L130" s="20"/>
      <c r="M130" s="72"/>
      <c r="N130" s="20"/>
      <c r="O130" s="20"/>
      <c r="P130" s="20"/>
      <c r="Q130" s="20"/>
      <c r="R130" s="20"/>
      <c r="S130" s="20"/>
      <c r="T130" s="20"/>
      <c r="U130" s="20"/>
      <c r="V130" s="20"/>
    </row>
    <row r="131" spans="1:22" ht="16.5" customHeight="1">
      <c r="A131" s="679"/>
      <c r="B131" s="13" t="s">
        <v>27</v>
      </c>
      <c r="C131" s="8"/>
      <c r="D131" s="8"/>
      <c r="E131" s="6"/>
      <c r="F131" s="6"/>
      <c r="G131" s="672" t="s">
        <v>1549</v>
      </c>
      <c r="H131" s="673"/>
      <c r="I131" s="14"/>
      <c r="J131" s="236"/>
      <c r="K131" s="20"/>
      <c r="L131" s="20"/>
      <c r="M131" s="72"/>
      <c r="N131" s="20"/>
      <c r="O131" s="20"/>
      <c r="P131" s="20"/>
      <c r="Q131" s="20"/>
      <c r="R131" s="20"/>
      <c r="S131" s="20"/>
      <c r="T131" s="20"/>
      <c r="U131" s="20"/>
      <c r="V131" s="20"/>
    </row>
    <row r="132" spans="1:22" ht="19.5" customHeight="1">
      <c r="A132" s="678" t="s">
        <v>330</v>
      </c>
      <c r="B132" s="13" t="s">
        <v>26</v>
      </c>
      <c r="C132" s="8"/>
      <c r="D132" s="8"/>
      <c r="E132" s="6"/>
      <c r="F132" s="6"/>
      <c r="G132" s="672"/>
      <c r="H132" s="673"/>
      <c r="I132" s="14"/>
      <c r="J132" s="236"/>
      <c r="K132" s="20"/>
      <c r="L132" s="20"/>
      <c r="M132" s="72"/>
      <c r="N132" s="20"/>
      <c r="O132" s="20"/>
      <c r="P132" s="20"/>
      <c r="Q132" s="20"/>
      <c r="R132" s="20"/>
      <c r="S132" s="20"/>
      <c r="T132" s="20"/>
      <c r="U132" s="20"/>
      <c r="V132" s="20"/>
    </row>
    <row r="133" spans="1:22" ht="16.5" customHeight="1">
      <c r="A133" s="679"/>
      <c r="B133" s="13" t="s">
        <v>27</v>
      </c>
      <c r="C133" s="8"/>
      <c r="D133" s="8"/>
      <c r="E133" s="6"/>
      <c r="F133" s="6"/>
      <c r="G133" s="672"/>
      <c r="H133" s="673"/>
      <c r="I133" s="14"/>
      <c r="J133" s="236"/>
      <c r="K133" s="20"/>
      <c r="L133" s="20"/>
      <c r="M133" s="72"/>
      <c r="N133" s="20"/>
      <c r="O133" s="20"/>
      <c r="P133" s="20"/>
      <c r="Q133" s="20"/>
      <c r="R133" s="20"/>
      <c r="S133" s="20"/>
      <c r="T133" s="20"/>
      <c r="U133" s="20"/>
      <c r="V133" s="20"/>
    </row>
    <row r="134" spans="1:22" ht="19.5" customHeight="1">
      <c r="A134" s="678" t="s">
        <v>330</v>
      </c>
      <c r="B134" s="13" t="s">
        <v>26</v>
      </c>
      <c r="C134" s="8"/>
      <c r="D134" s="8"/>
      <c r="E134" s="6"/>
      <c r="F134" s="6"/>
      <c r="G134" s="672"/>
      <c r="H134" s="673"/>
      <c r="I134" s="14"/>
      <c r="J134" s="236"/>
      <c r="K134" s="20"/>
      <c r="L134" s="20"/>
      <c r="M134" s="72"/>
      <c r="N134" s="20"/>
      <c r="O134" s="20"/>
      <c r="P134" s="20"/>
      <c r="Q134" s="20"/>
      <c r="R134" s="20"/>
      <c r="S134" s="20"/>
      <c r="T134" s="20"/>
      <c r="U134" s="20"/>
      <c r="V134" s="20"/>
    </row>
    <row r="135" spans="1:22" ht="16.5" customHeight="1">
      <c r="A135" s="679"/>
      <c r="B135" s="13" t="s">
        <v>27</v>
      </c>
      <c r="C135" s="8"/>
      <c r="D135" s="8"/>
      <c r="E135" s="6"/>
      <c r="F135" s="6"/>
      <c r="G135" s="672"/>
      <c r="H135" s="673"/>
      <c r="I135" s="14"/>
      <c r="J135" s="236"/>
      <c r="K135" s="20"/>
      <c r="L135" s="20"/>
      <c r="M135" s="72"/>
      <c r="N135" s="20"/>
      <c r="O135" s="20"/>
      <c r="P135" s="20"/>
      <c r="Q135" s="20"/>
      <c r="R135" s="20"/>
      <c r="S135" s="20"/>
      <c r="T135" s="20"/>
      <c r="U135" s="20"/>
      <c r="V135" s="20"/>
    </row>
    <row r="136" spans="1:22" s="19" customFormat="1" ht="28.25" customHeight="1">
      <c r="A136" s="21"/>
      <c r="B136" s="21"/>
      <c r="C136" s="21"/>
      <c r="D136" s="21"/>
      <c r="J136" s="22"/>
      <c r="K136" s="22"/>
      <c r="L136" s="22"/>
      <c r="M136" s="72"/>
      <c r="N136" s="22"/>
      <c r="O136" s="22"/>
      <c r="P136" s="22"/>
      <c r="Q136" s="22"/>
      <c r="R136" s="22"/>
      <c r="S136" s="22"/>
      <c r="T136" s="22"/>
      <c r="U136" s="22"/>
      <c r="V136" s="22"/>
    </row>
    <row r="137" spans="1:22" ht="23">
      <c r="A137" s="4" t="s">
        <v>165</v>
      </c>
      <c r="B137" s="5"/>
      <c r="C137" s="5"/>
      <c r="D137" s="5"/>
      <c r="E137" s="5"/>
      <c r="F137" s="5"/>
      <c r="G137" s="5"/>
      <c r="H137" s="5"/>
      <c r="I137" s="5"/>
      <c r="J137" s="416"/>
      <c r="K137" s="20"/>
      <c r="L137" s="20"/>
      <c r="M137" s="72"/>
      <c r="N137" s="20"/>
      <c r="O137" s="20"/>
      <c r="P137" s="20"/>
      <c r="Q137" s="20"/>
      <c r="R137" s="20"/>
      <c r="S137" s="20"/>
      <c r="T137" s="20"/>
      <c r="U137" s="20"/>
      <c r="V137" s="20"/>
    </row>
    <row r="138" spans="1:22" ht="16.5" customHeight="1">
      <c r="A138" s="68" t="s">
        <v>2</v>
      </c>
      <c r="B138" s="71" t="s">
        <v>3</v>
      </c>
      <c r="C138" s="68" t="s">
        <v>474</v>
      </c>
      <c r="D138" s="68" t="s">
        <v>4</v>
      </c>
      <c r="E138" s="68" t="s">
        <v>5</v>
      </c>
      <c r="F138" s="68" t="s">
        <v>6</v>
      </c>
      <c r="G138" s="68" t="s">
        <v>7</v>
      </c>
      <c r="H138" s="68" t="s">
        <v>8</v>
      </c>
      <c r="I138" s="68" t="s">
        <v>9</v>
      </c>
      <c r="J138" s="415"/>
      <c r="K138" s="20"/>
      <c r="M138" s="72"/>
      <c r="N138" s="20"/>
      <c r="O138" s="20"/>
      <c r="P138" s="20"/>
      <c r="Q138" s="20"/>
      <c r="R138" s="20"/>
      <c r="S138" s="20"/>
      <c r="T138" s="20"/>
      <c r="U138" s="20"/>
      <c r="V138" s="20"/>
    </row>
    <row r="139" spans="1:22" s="20" customFormat="1" ht="16.5" customHeight="1">
      <c r="A139" s="322" t="s">
        <v>168</v>
      </c>
      <c r="B139" s="6" t="s">
        <v>2998</v>
      </c>
      <c r="C139" s="7" t="s">
        <v>475</v>
      </c>
      <c r="D139" s="6" t="s">
        <v>1472</v>
      </c>
      <c r="E139" s="6" t="s">
        <v>1568</v>
      </c>
      <c r="F139" s="6" t="s">
        <v>1503</v>
      </c>
      <c r="G139" s="6" t="s">
        <v>50</v>
      </c>
      <c r="H139" s="6" t="s">
        <v>50</v>
      </c>
      <c r="I139" s="8"/>
      <c r="J139" s="668" t="s">
        <v>4403</v>
      </c>
      <c r="K139" s="156">
        <v>34</v>
      </c>
      <c r="L139" s="20" t="s">
        <v>326</v>
      </c>
      <c r="M139" s="72"/>
    </row>
    <row r="140" spans="1:22" s="20" customFormat="1" ht="16.5" customHeight="1">
      <c r="A140" s="322" t="s">
        <v>134</v>
      </c>
      <c r="B140" s="6" t="s">
        <v>2999</v>
      </c>
      <c r="C140" s="7" t="s">
        <v>475</v>
      </c>
      <c r="D140" s="6" t="s">
        <v>1473</v>
      </c>
      <c r="E140" s="6" t="s">
        <v>1569</v>
      </c>
      <c r="F140" s="6"/>
      <c r="G140" s="6" t="s">
        <v>50</v>
      </c>
      <c r="H140" s="6" t="s">
        <v>50</v>
      </c>
      <c r="I140" s="8"/>
      <c r="J140" s="668"/>
      <c r="K140" s="156">
        <v>35</v>
      </c>
      <c r="L140" s="20" t="s">
        <v>326</v>
      </c>
      <c r="M140" s="72"/>
    </row>
    <row r="141" spans="1:22" s="20" customFormat="1" ht="16.5" customHeight="1">
      <c r="A141" s="322" t="s">
        <v>135</v>
      </c>
      <c r="B141" s="6" t="s">
        <v>3000</v>
      </c>
      <c r="C141" s="7" t="s">
        <v>475</v>
      </c>
      <c r="D141" s="6" t="s">
        <v>1474</v>
      </c>
      <c r="E141" s="6" t="s">
        <v>1570</v>
      </c>
      <c r="F141" s="6"/>
      <c r="G141" s="6" t="s">
        <v>50</v>
      </c>
      <c r="H141" s="6" t="s">
        <v>50</v>
      </c>
      <c r="I141" s="8"/>
      <c r="J141" s="668"/>
      <c r="K141" s="156">
        <v>36</v>
      </c>
      <c r="L141" s="20" t="s">
        <v>326</v>
      </c>
      <c r="M141" s="72"/>
    </row>
    <row r="142" spans="1:22" s="20" customFormat="1" ht="16.5" customHeight="1">
      <c r="A142" s="322" t="s">
        <v>136</v>
      </c>
      <c r="B142" s="6" t="s">
        <v>3001</v>
      </c>
      <c r="C142" s="7" t="s">
        <v>475</v>
      </c>
      <c r="D142" s="6" t="s">
        <v>1475</v>
      </c>
      <c r="E142" s="6" t="s">
        <v>1571</v>
      </c>
      <c r="F142" s="6"/>
      <c r="G142" s="6" t="s">
        <v>50</v>
      </c>
      <c r="H142" s="6" t="s">
        <v>50</v>
      </c>
      <c r="I142" s="8"/>
      <c r="J142" s="668"/>
      <c r="K142" s="156">
        <v>37</v>
      </c>
      <c r="L142" s="20" t="s">
        <v>326</v>
      </c>
      <c r="M142" s="72"/>
    </row>
    <row r="143" spans="1:22" s="20" customFormat="1" ht="16.5" customHeight="1">
      <c r="A143" s="158" t="s">
        <v>331</v>
      </c>
      <c r="B143" s="6"/>
      <c r="C143" s="7"/>
      <c r="D143" s="6" t="s">
        <v>1476</v>
      </c>
      <c r="E143" s="6" t="s">
        <v>1572</v>
      </c>
      <c r="F143" s="6"/>
      <c r="G143" s="6" t="s">
        <v>50</v>
      </c>
      <c r="H143" s="6" t="s">
        <v>50</v>
      </c>
      <c r="I143" s="8"/>
      <c r="J143" s="236"/>
      <c r="M143" s="72"/>
    </row>
    <row r="144" spans="1:22" s="20" customFormat="1" ht="16.5" customHeight="1">
      <c r="A144" s="158" t="s">
        <v>332</v>
      </c>
      <c r="B144" s="6"/>
      <c r="C144" s="7"/>
      <c r="D144" s="6" t="s">
        <v>1477</v>
      </c>
      <c r="E144" s="6" t="s">
        <v>1573</v>
      </c>
      <c r="F144" s="6"/>
      <c r="G144" s="6" t="s">
        <v>50</v>
      </c>
      <c r="H144" s="6" t="s">
        <v>50</v>
      </c>
      <c r="I144" s="8"/>
      <c r="J144" s="236"/>
      <c r="M144" s="72"/>
    </row>
    <row r="145" spans="1:22" s="20" customFormat="1" ht="16.5" customHeight="1">
      <c r="A145" s="158" t="s">
        <v>333</v>
      </c>
      <c r="B145" s="6"/>
      <c r="C145" s="7"/>
      <c r="D145" s="6" t="s">
        <v>1478</v>
      </c>
      <c r="E145" s="6" t="s">
        <v>1574</v>
      </c>
      <c r="F145" s="6"/>
      <c r="G145" s="6" t="s">
        <v>50</v>
      </c>
      <c r="H145" s="6" t="s">
        <v>50</v>
      </c>
      <c r="I145" s="8"/>
      <c r="J145" s="236"/>
      <c r="M145" s="72"/>
    </row>
    <row r="146" spans="1:22" s="20" customFormat="1" ht="16.5" customHeight="1">
      <c r="A146" s="158" t="s">
        <v>334</v>
      </c>
      <c r="B146" s="6"/>
      <c r="C146" s="7"/>
      <c r="D146" s="6" t="s">
        <v>1479</v>
      </c>
      <c r="E146" s="6" t="s">
        <v>1575</v>
      </c>
      <c r="F146" s="6"/>
      <c r="G146" s="6" t="s">
        <v>50</v>
      </c>
      <c r="H146" s="6" t="s">
        <v>50</v>
      </c>
      <c r="I146" s="8"/>
      <c r="J146" s="236"/>
      <c r="M146" s="72"/>
    </row>
    <row r="147" spans="1:22" s="20" customFormat="1" ht="16.5" customHeight="1">
      <c r="A147" s="322" t="s">
        <v>137</v>
      </c>
      <c r="B147" s="6" t="s">
        <v>3002</v>
      </c>
      <c r="C147" s="7" t="s">
        <v>476</v>
      </c>
      <c r="D147" s="6" t="s">
        <v>1480</v>
      </c>
      <c r="E147" s="6" t="s">
        <v>1576</v>
      </c>
      <c r="F147" s="6"/>
      <c r="G147" s="6" t="s">
        <v>50</v>
      </c>
      <c r="H147" s="6" t="s">
        <v>50</v>
      </c>
      <c r="I147" s="8"/>
      <c r="J147" s="668" t="s">
        <v>4403</v>
      </c>
      <c r="K147" s="156">
        <v>38</v>
      </c>
      <c r="L147" s="20" t="s">
        <v>326</v>
      </c>
      <c r="M147" s="72"/>
    </row>
    <row r="148" spans="1:22" s="20" customFormat="1" ht="16.5" customHeight="1">
      <c r="A148" s="322" t="s">
        <v>138</v>
      </c>
      <c r="B148" s="6" t="s">
        <v>3003</v>
      </c>
      <c r="C148" s="7" t="s">
        <v>476</v>
      </c>
      <c r="D148" s="6" t="s">
        <v>1481</v>
      </c>
      <c r="E148" s="6" t="s">
        <v>1577</v>
      </c>
      <c r="F148" s="6"/>
      <c r="G148" s="6" t="s">
        <v>50</v>
      </c>
      <c r="H148" s="6" t="s">
        <v>50</v>
      </c>
      <c r="I148" s="8"/>
      <c r="J148" s="668"/>
      <c r="K148" s="156">
        <v>39</v>
      </c>
      <c r="L148" s="20" t="s">
        <v>326</v>
      </c>
      <c r="M148" s="72"/>
    </row>
    <row r="149" spans="1:22" s="20" customFormat="1" ht="16.5" customHeight="1">
      <c r="A149" s="322" t="s">
        <v>327</v>
      </c>
      <c r="B149" s="6" t="s">
        <v>3004</v>
      </c>
      <c r="C149" s="7" t="s">
        <v>476</v>
      </c>
      <c r="D149" s="6" t="s">
        <v>1482</v>
      </c>
      <c r="E149" s="6" t="s">
        <v>1578</v>
      </c>
      <c r="F149" s="6"/>
      <c r="G149" s="6" t="s">
        <v>50</v>
      </c>
      <c r="H149" s="6" t="s">
        <v>50</v>
      </c>
      <c r="I149" s="8"/>
      <c r="J149" s="668"/>
      <c r="K149" s="156">
        <v>40</v>
      </c>
      <c r="L149" s="20" t="s">
        <v>326</v>
      </c>
      <c r="M149" s="72"/>
    </row>
    <row r="150" spans="1:22" s="20" customFormat="1" ht="16.5" customHeight="1">
      <c r="A150" s="158" t="s">
        <v>335</v>
      </c>
      <c r="B150" s="6"/>
      <c r="C150" s="7"/>
      <c r="D150" s="6" t="s">
        <v>1483</v>
      </c>
      <c r="E150" s="6" t="s">
        <v>1579</v>
      </c>
      <c r="F150" s="6"/>
      <c r="G150" s="6" t="s">
        <v>50</v>
      </c>
      <c r="H150" s="6" t="s">
        <v>50</v>
      </c>
      <c r="I150" s="8"/>
      <c r="J150" s="236"/>
      <c r="M150" s="72"/>
    </row>
    <row r="151" spans="1:22" s="20" customFormat="1" ht="16.5" customHeight="1">
      <c r="A151" s="158" t="s">
        <v>331</v>
      </c>
      <c r="B151" s="6"/>
      <c r="C151" s="7"/>
      <c r="D151" s="6" t="s">
        <v>1484</v>
      </c>
      <c r="E151" s="6" t="s">
        <v>1580</v>
      </c>
      <c r="F151" s="6"/>
      <c r="G151" s="6" t="s">
        <v>50</v>
      </c>
      <c r="H151" s="6" t="s">
        <v>50</v>
      </c>
      <c r="I151" s="8"/>
      <c r="J151" s="236"/>
      <c r="M151" s="72"/>
    </row>
    <row r="152" spans="1:22" s="20" customFormat="1" ht="16.5" customHeight="1">
      <c r="A152" s="158" t="s">
        <v>332</v>
      </c>
      <c r="B152" s="6"/>
      <c r="C152" s="7"/>
      <c r="D152" s="6" t="s">
        <v>1485</v>
      </c>
      <c r="E152" s="6" t="s">
        <v>1581</v>
      </c>
      <c r="F152" s="6"/>
      <c r="G152" s="6" t="s">
        <v>50</v>
      </c>
      <c r="H152" s="6" t="s">
        <v>50</v>
      </c>
      <c r="I152" s="8"/>
      <c r="J152" s="236"/>
      <c r="M152" s="72"/>
    </row>
    <row r="153" spans="1:22" s="20" customFormat="1" ht="16.5" customHeight="1">
      <c r="A153" s="158" t="s">
        <v>333</v>
      </c>
      <c r="B153" s="6"/>
      <c r="C153" s="7"/>
      <c r="D153" s="6" t="s">
        <v>1486</v>
      </c>
      <c r="E153" s="6" t="s">
        <v>1582</v>
      </c>
      <c r="F153" s="6"/>
      <c r="G153" s="6" t="s">
        <v>50</v>
      </c>
      <c r="H153" s="6" t="s">
        <v>50</v>
      </c>
      <c r="I153" s="8"/>
      <c r="J153" s="236"/>
      <c r="M153" s="72"/>
    </row>
    <row r="154" spans="1:22" s="20" customFormat="1" ht="16.5" customHeight="1">
      <c r="A154" s="158" t="s">
        <v>334</v>
      </c>
      <c r="B154" s="6"/>
      <c r="C154" s="7"/>
      <c r="D154" s="6" t="s">
        <v>1487</v>
      </c>
      <c r="E154" s="6" t="s">
        <v>1583</v>
      </c>
      <c r="F154" s="6"/>
      <c r="G154" s="6" t="s">
        <v>50</v>
      </c>
      <c r="H154" s="6" t="s">
        <v>50</v>
      </c>
      <c r="I154" s="8"/>
      <c r="J154" s="236"/>
      <c r="M154" s="72"/>
    </row>
    <row r="155" spans="1:22" ht="18">
      <c r="A155" s="67" t="s">
        <v>158</v>
      </c>
      <c r="B155" s="67"/>
      <c r="C155" s="67"/>
      <c r="D155" s="67"/>
      <c r="E155" s="67"/>
      <c r="F155" s="67"/>
      <c r="G155" s="67"/>
      <c r="H155" s="67"/>
      <c r="I155" s="67"/>
      <c r="J155" s="414"/>
      <c r="K155" s="20"/>
      <c r="L155" s="20"/>
      <c r="M155" s="72"/>
      <c r="N155" s="20"/>
      <c r="O155" s="20"/>
      <c r="P155" s="20"/>
      <c r="Q155" s="20"/>
      <c r="R155" s="20"/>
      <c r="S155" s="20"/>
      <c r="T155" s="20"/>
      <c r="U155" s="20"/>
      <c r="V155" s="20"/>
    </row>
    <row r="156" spans="1:22" ht="19.5" customHeight="1">
      <c r="A156" s="68"/>
      <c r="B156" s="69"/>
      <c r="C156" s="68"/>
      <c r="D156" s="68"/>
      <c r="E156" s="68" t="s">
        <v>23</v>
      </c>
      <c r="F156" s="68" t="s">
        <v>24</v>
      </c>
      <c r="G156" s="674" t="s">
        <v>25</v>
      </c>
      <c r="H156" s="675"/>
      <c r="I156" s="70"/>
      <c r="J156" s="415"/>
      <c r="K156" s="20"/>
      <c r="L156" s="20"/>
      <c r="M156" s="72"/>
      <c r="N156" s="20"/>
      <c r="O156" s="20"/>
      <c r="P156" s="20"/>
      <c r="Q156" s="20"/>
      <c r="R156" s="20"/>
      <c r="S156" s="20"/>
      <c r="T156" s="20"/>
      <c r="U156" s="20"/>
      <c r="V156" s="20"/>
    </row>
    <row r="157" spans="1:22" ht="19.5" customHeight="1">
      <c r="A157" s="678" t="s">
        <v>330</v>
      </c>
      <c r="B157" s="13" t="s">
        <v>26</v>
      </c>
      <c r="C157" s="8"/>
      <c r="D157" s="8"/>
      <c r="E157" s="6"/>
      <c r="F157" s="6"/>
      <c r="G157" s="672" t="s">
        <v>1547</v>
      </c>
      <c r="H157" s="673"/>
      <c r="I157" s="14"/>
      <c r="J157" s="236"/>
      <c r="K157" s="20"/>
      <c r="L157" s="20"/>
      <c r="M157" s="72"/>
      <c r="N157" s="20"/>
      <c r="O157" s="20"/>
      <c r="P157" s="20"/>
      <c r="Q157" s="20"/>
      <c r="R157" s="20"/>
      <c r="S157" s="20"/>
      <c r="T157" s="20"/>
      <c r="U157" s="20"/>
      <c r="V157" s="20"/>
    </row>
    <row r="158" spans="1:22" ht="16.5" customHeight="1">
      <c r="A158" s="679"/>
      <c r="B158" s="13" t="s">
        <v>27</v>
      </c>
      <c r="C158" s="8"/>
      <c r="D158" s="8"/>
      <c r="E158" s="6"/>
      <c r="F158" s="6"/>
      <c r="G158" s="672" t="s">
        <v>1548</v>
      </c>
      <c r="H158" s="673"/>
      <c r="I158" s="14"/>
      <c r="J158" s="236"/>
      <c r="K158" s="20"/>
      <c r="L158" s="20"/>
      <c r="M158" s="72"/>
      <c r="N158" s="20"/>
      <c r="O158" s="20"/>
      <c r="P158" s="20"/>
      <c r="Q158" s="20"/>
      <c r="R158" s="20"/>
      <c r="S158" s="20"/>
      <c r="T158" s="20"/>
      <c r="U158" s="20"/>
      <c r="V158" s="20"/>
    </row>
    <row r="159" spans="1:22" ht="19.5" customHeight="1">
      <c r="A159" s="678" t="s">
        <v>330</v>
      </c>
      <c r="B159" s="13" t="s">
        <v>26</v>
      </c>
      <c r="C159" s="8"/>
      <c r="D159" s="8"/>
      <c r="E159" s="6"/>
      <c r="F159" s="6"/>
      <c r="G159" s="672"/>
      <c r="H159" s="673"/>
      <c r="I159" s="14"/>
      <c r="J159" s="236"/>
      <c r="K159" s="20"/>
      <c r="L159" s="20"/>
      <c r="M159" s="72"/>
      <c r="N159" s="20"/>
      <c r="O159" s="20"/>
      <c r="P159" s="20"/>
      <c r="Q159" s="20"/>
      <c r="R159" s="20"/>
      <c r="S159" s="20"/>
      <c r="T159" s="20"/>
      <c r="U159" s="20"/>
      <c r="V159" s="20"/>
    </row>
    <row r="160" spans="1:22" ht="16.5" customHeight="1">
      <c r="A160" s="679"/>
      <c r="B160" s="13" t="s">
        <v>27</v>
      </c>
      <c r="C160" s="8"/>
      <c r="D160" s="8"/>
      <c r="E160" s="6"/>
      <c r="F160" s="6"/>
      <c r="G160" s="672"/>
      <c r="H160" s="673"/>
      <c r="I160" s="14"/>
      <c r="J160" s="236"/>
      <c r="K160" s="20"/>
      <c r="L160" s="20"/>
      <c r="M160" s="72"/>
      <c r="N160" s="20"/>
      <c r="O160" s="20"/>
      <c r="P160" s="20"/>
      <c r="Q160" s="20"/>
      <c r="R160" s="20"/>
      <c r="S160" s="20"/>
      <c r="T160" s="20"/>
      <c r="U160" s="20"/>
      <c r="V160" s="20"/>
    </row>
    <row r="161" spans="1:22" s="19" customFormat="1" ht="28.25" customHeight="1">
      <c r="A161" s="21"/>
      <c r="B161" s="21"/>
      <c r="C161" s="21"/>
      <c r="D161" s="21"/>
      <c r="J161" s="22"/>
      <c r="K161" s="22"/>
      <c r="L161" s="22"/>
      <c r="M161" s="72"/>
      <c r="N161" s="22"/>
      <c r="O161" s="22"/>
      <c r="P161" s="22"/>
      <c r="Q161" s="22"/>
      <c r="R161" s="22"/>
      <c r="S161" s="22"/>
      <c r="T161" s="22"/>
      <c r="U161" s="22"/>
      <c r="V161" s="22"/>
    </row>
    <row r="162" spans="1:22" ht="23">
      <c r="A162" s="4" t="s">
        <v>164</v>
      </c>
      <c r="B162" s="5"/>
      <c r="C162" s="5"/>
      <c r="D162" s="5"/>
      <c r="E162" s="5"/>
      <c r="F162" s="5"/>
      <c r="G162" s="5"/>
      <c r="H162" s="5"/>
      <c r="I162" s="5"/>
      <c r="J162" s="416"/>
      <c r="K162" s="20"/>
      <c r="L162" s="20"/>
      <c r="M162" s="72"/>
      <c r="N162" s="20"/>
      <c r="O162" s="20"/>
      <c r="P162" s="20"/>
      <c r="Q162" s="20"/>
      <c r="R162" s="20"/>
      <c r="S162" s="20"/>
      <c r="T162" s="20"/>
      <c r="U162" s="20"/>
      <c r="V162" s="20"/>
    </row>
    <row r="163" spans="1:22" ht="16.5" customHeight="1">
      <c r="A163" s="68" t="s">
        <v>2</v>
      </c>
      <c r="B163" s="71" t="s">
        <v>3</v>
      </c>
      <c r="C163" s="68" t="s">
        <v>371</v>
      </c>
      <c r="D163" s="68" t="s">
        <v>4</v>
      </c>
      <c r="E163" s="68" t="s">
        <v>5</v>
      </c>
      <c r="F163" s="68" t="s">
        <v>6</v>
      </c>
      <c r="G163" s="68" t="s">
        <v>7</v>
      </c>
      <c r="H163" s="68" t="s">
        <v>8</v>
      </c>
      <c r="I163" s="68" t="s">
        <v>9</v>
      </c>
      <c r="J163" s="415"/>
      <c r="K163" s="20"/>
      <c r="L163" s="20"/>
      <c r="M163" s="72"/>
      <c r="N163" s="20"/>
      <c r="O163" s="20"/>
      <c r="P163" s="20"/>
      <c r="Q163" s="20"/>
      <c r="R163" s="20"/>
      <c r="S163" s="20"/>
      <c r="T163" s="20"/>
      <c r="U163" s="20"/>
      <c r="V163" s="20"/>
    </row>
    <row r="164" spans="1:22" s="20" customFormat="1" ht="16.5" customHeight="1">
      <c r="A164" s="322" t="s">
        <v>147</v>
      </c>
      <c r="B164" s="6" t="s">
        <v>3005</v>
      </c>
      <c r="C164" s="7" t="s">
        <v>477</v>
      </c>
      <c r="D164" s="6" t="s">
        <v>1557</v>
      </c>
      <c r="E164" s="6" t="s">
        <v>2611</v>
      </c>
      <c r="F164" s="6" t="s">
        <v>2617</v>
      </c>
      <c r="G164" s="6" t="s">
        <v>50</v>
      </c>
      <c r="H164" s="6" t="s">
        <v>50</v>
      </c>
      <c r="I164" s="8"/>
      <c r="J164" s="668" t="s">
        <v>4403</v>
      </c>
      <c r="K164" s="156">
        <v>131</v>
      </c>
      <c r="L164" s="20" t="s">
        <v>326</v>
      </c>
      <c r="M164" s="72"/>
    </row>
    <row r="165" spans="1:22" s="20" customFormat="1" ht="16.5" customHeight="1">
      <c r="A165" s="322" t="s">
        <v>148</v>
      </c>
      <c r="B165" s="6" t="s">
        <v>3304</v>
      </c>
      <c r="C165" s="7" t="s">
        <v>478</v>
      </c>
      <c r="D165" s="6" t="s">
        <v>1558</v>
      </c>
      <c r="E165" s="6" t="s">
        <v>1368</v>
      </c>
      <c r="F165" s="6" t="s">
        <v>1373</v>
      </c>
      <c r="G165" s="6" t="s">
        <v>50</v>
      </c>
      <c r="H165" s="6" t="s">
        <v>50</v>
      </c>
      <c r="I165" s="8"/>
      <c r="J165" s="668"/>
      <c r="K165" s="156">
        <v>132</v>
      </c>
      <c r="L165" s="20" t="s">
        <v>326</v>
      </c>
      <c r="M165" s="72"/>
    </row>
    <row r="166" spans="1:22" s="20" customFormat="1" ht="16.5" customHeight="1">
      <c r="A166" s="322" t="s">
        <v>149</v>
      </c>
      <c r="B166" s="6" t="s">
        <v>3006</v>
      </c>
      <c r="C166" s="7" t="s">
        <v>479</v>
      </c>
      <c r="D166" s="6" t="s">
        <v>1559</v>
      </c>
      <c r="E166" s="6" t="s">
        <v>1369</v>
      </c>
      <c r="F166" s="6" t="s">
        <v>1374</v>
      </c>
      <c r="G166" s="6" t="s">
        <v>50</v>
      </c>
      <c r="H166" s="6" t="s">
        <v>50</v>
      </c>
      <c r="I166" s="8"/>
      <c r="J166" s="668"/>
      <c r="K166" s="156">
        <v>133</v>
      </c>
      <c r="L166" s="20" t="s">
        <v>326</v>
      </c>
      <c r="M166" s="72"/>
    </row>
    <row r="167" spans="1:22" s="20" customFormat="1" ht="16.5" customHeight="1">
      <c r="A167" s="322" t="s">
        <v>150</v>
      </c>
      <c r="B167" s="6" t="s">
        <v>3008</v>
      </c>
      <c r="C167" s="7" t="s">
        <v>480</v>
      </c>
      <c r="D167" s="6" t="s">
        <v>1560</v>
      </c>
      <c r="E167" s="6" t="s">
        <v>1370</v>
      </c>
      <c r="F167" s="6" t="s">
        <v>1375</v>
      </c>
      <c r="G167" s="6" t="s">
        <v>50</v>
      </c>
      <c r="H167" s="6" t="s">
        <v>50</v>
      </c>
      <c r="I167" s="8"/>
      <c r="J167" s="668"/>
      <c r="K167" s="156">
        <v>134</v>
      </c>
      <c r="L167" s="20" t="s">
        <v>326</v>
      </c>
      <c r="M167" s="72"/>
    </row>
    <row r="168" spans="1:22" s="20" customFormat="1" ht="16.5" customHeight="1">
      <c r="A168" s="322" t="s">
        <v>151</v>
      </c>
      <c r="B168" s="6" t="s">
        <v>3010</v>
      </c>
      <c r="C168" s="7" t="s">
        <v>481</v>
      </c>
      <c r="D168" s="6" t="s">
        <v>1561</v>
      </c>
      <c r="E168" s="6" t="s">
        <v>1371</v>
      </c>
      <c r="F168" s="6" t="s">
        <v>1376</v>
      </c>
      <c r="G168" s="6" t="s">
        <v>50</v>
      </c>
      <c r="H168" s="6" t="s">
        <v>50</v>
      </c>
      <c r="I168" s="8"/>
      <c r="J168" s="668"/>
      <c r="K168" s="156">
        <v>135</v>
      </c>
      <c r="L168" s="20" t="s">
        <v>326</v>
      </c>
      <c r="M168" s="72"/>
    </row>
    <row r="169" spans="1:22" s="20" customFormat="1" ht="16.5" customHeight="1">
      <c r="A169" s="322" t="s">
        <v>152</v>
      </c>
      <c r="B169" s="6" t="s">
        <v>3012</v>
      </c>
      <c r="C169" s="7" t="s">
        <v>482</v>
      </c>
      <c r="D169" s="6" t="s">
        <v>1562</v>
      </c>
      <c r="E169" s="6" t="s">
        <v>2609</v>
      </c>
      <c r="F169" s="6" t="s">
        <v>1377</v>
      </c>
      <c r="G169" s="6" t="s">
        <v>50</v>
      </c>
      <c r="H169" s="6" t="s">
        <v>50</v>
      </c>
      <c r="I169" s="8"/>
      <c r="J169" s="668"/>
      <c r="K169" s="156">
        <v>136</v>
      </c>
      <c r="L169" s="20" t="s">
        <v>326</v>
      </c>
      <c r="M169" s="72"/>
    </row>
    <row r="170" spans="1:22" s="20" customFormat="1" ht="16.5" customHeight="1">
      <c r="A170" s="158" t="s">
        <v>336</v>
      </c>
      <c r="B170" s="6"/>
      <c r="C170" s="7"/>
      <c r="D170" s="6" t="s">
        <v>1563</v>
      </c>
      <c r="E170" s="6" t="s">
        <v>1372</v>
      </c>
      <c r="F170" s="6" t="s">
        <v>1378</v>
      </c>
      <c r="G170" s="6" t="s">
        <v>50</v>
      </c>
      <c r="H170" s="6" t="s">
        <v>50</v>
      </c>
      <c r="I170" s="8"/>
      <c r="J170" s="236"/>
      <c r="M170" s="72"/>
    </row>
    <row r="171" spans="1:22" s="20" customFormat="1" ht="16.5" customHeight="1">
      <c r="A171" s="158" t="s">
        <v>1298</v>
      </c>
      <c r="B171" s="6"/>
      <c r="C171" s="7"/>
      <c r="D171" s="6" t="s">
        <v>1564</v>
      </c>
      <c r="E171" s="6" t="s">
        <v>2612</v>
      </c>
      <c r="F171" s="6" t="s">
        <v>2618</v>
      </c>
      <c r="G171" s="6" t="s">
        <v>50</v>
      </c>
      <c r="H171" s="6" t="s">
        <v>50</v>
      </c>
      <c r="I171" s="8"/>
      <c r="J171" s="236"/>
      <c r="M171" s="72"/>
    </row>
    <row r="172" spans="1:22" s="20" customFormat="1" ht="16.5" customHeight="1">
      <c r="A172" s="158" t="s">
        <v>1299</v>
      </c>
      <c r="B172" s="6"/>
      <c r="C172" s="7"/>
      <c r="D172" s="6" t="s">
        <v>1565</v>
      </c>
      <c r="E172" s="6" t="s">
        <v>2613</v>
      </c>
      <c r="F172" s="6" t="s">
        <v>2619</v>
      </c>
      <c r="G172" s="6" t="s">
        <v>50</v>
      </c>
      <c r="H172" s="6" t="s">
        <v>50</v>
      </c>
      <c r="I172" s="8"/>
      <c r="J172" s="236"/>
      <c r="M172" s="72"/>
    </row>
    <row r="173" spans="1:22" s="20" customFormat="1" ht="16.5" customHeight="1">
      <c r="A173" s="158" t="s">
        <v>1300</v>
      </c>
      <c r="B173" s="6"/>
      <c r="C173" s="7"/>
      <c r="D173" s="6" t="s">
        <v>1566</v>
      </c>
      <c r="E173" s="6" t="s">
        <v>2614</v>
      </c>
      <c r="F173" s="6" t="s">
        <v>2620</v>
      </c>
      <c r="G173" s="6" t="s">
        <v>50</v>
      </c>
      <c r="H173" s="6" t="s">
        <v>50</v>
      </c>
      <c r="I173" s="8"/>
      <c r="J173" s="236"/>
      <c r="M173" s="72"/>
    </row>
    <row r="174" spans="1:22" s="20" customFormat="1" ht="16.5" customHeight="1">
      <c r="A174" s="158" t="s">
        <v>1301</v>
      </c>
      <c r="B174" s="6"/>
      <c r="C174" s="7"/>
      <c r="D174" s="6" t="s">
        <v>1567</v>
      </c>
      <c r="E174" s="6" t="s">
        <v>2615</v>
      </c>
      <c r="F174" s="6" t="s">
        <v>2621</v>
      </c>
      <c r="G174" s="6" t="s">
        <v>50</v>
      </c>
      <c r="H174" s="6" t="s">
        <v>50</v>
      </c>
      <c r="I174" s="8"/>
      <c r="J174" s="236"/>
      <c r="M174" s="72"/>
    </row>
    <row r="175" spans="1:22" s="20" customFormat="1" ht="16.5" customHeight="1">
      <c r="A175" s="158" t="s">
        <v>1302</v>
      </c>
      <c r="B175" s="6"/>
      <c r="C175" s="7"/>
      <c r="D175" s="6" t="s">
        <v>1913</v>
      </c>
      <c r="E175" s="6" t="s">
        <v>2616</v>
      </c>
      <c r="F175" s="6" t="s">
        <v>2622</v>
      </c>
      <c r="G175" s="6" t="s">
        <v>50</v>
      </c>
      <c r="H175" s="6" t="s">
        <v>50</v>
      </c>
      <c r="I175" s="8"/>
      <c r="J175" s="236"/>
      <c r="M175" s="72"/>
    </row>
    <row r="176" spans="1:22" s="20" customFormat="1" ht="16.5" customHeight="1">
      <c r="A176" s="9" t="s">
        <v>2576</v>
      </c>
      <c r="B176" s="6"/>
      <c r="C176" s="7"/>
      <c r="D176" s="6"/>
      <c r="E176" s="6"/>
      <c r="F176" s="6"/>
      <c r="G176" s="6"/>
      <c r="H176" s="6"/>
      <c r="I176" s="8"/>
      <c r="J176" s="236"/>
      <c r="M176" s="72"/>
    </row>
    <row r="177" spans="1:22" ht="18">
      <c r="A177" s="67" t="s">
        <v>158</v>
      </c>
      <c r="B177" s="67"/>
      <c r="C177" s="67"/>
      <c r="D177" s="67"/>
      <c r="E177" s="67"/>
      <c r="F177" s="67"/>
      <c r="G177" s="67"/>
      <c r="H177" s="67"/>
      <c r="I177" s="67"/>
      <c r="J177" s="414"/>
      <c r="K177" s="20"/>
      <c r="L177" s="20"/>
      <c r="M177" s="72"/>
      <c r="N177" s="20"/>
      <c r="O177" s="20"/>
      <c r="P177" s="20"/>
      <c r="Q177" s="20"/>
      <c r="R177" s="20"/>
      <c r="S177" s="20"/>
      <c r="T177" s="20"/>
      <c r="U177" s="20"/>
      <c r="V177" s="20"/>
    </row>
    <row r="178" spans="1:22" ht="19.5" customHeight="1">
      <c r="A178" s="68"/>
      <c r="B178" s="69"/>
      <c r="C178" s="68"/>
      <c r="D178" s="68"/>
      <c r="E178" s="68" t="s">
        <v>23</v>
      </c>
      <c r="F178" s="68" t="s">
        <v>24</v>
      </c>
      <c r="G178" s="674" t="s">
        <v>25</v>
      </c>
      <c r="H178" s="675"/>
      <c r="I178" s="70"/>
      <c r="J178" s="415"/>
      <c r="K178" s="20"/>
      <c r="L178" s="20"/>
      <c r="M178" s="72"/>
      <c r="N178" s="20"/>
      <c r="O178" s="20"/>
      <c r="P178" s="20"/>
      <c r="Q178" s="20"/>
      <c r="R178" s="20"/>
      <c r="S178" s="20"/>
      <c r="T178" s="20"/>
      <c r="U178" s="20"/>
      <c r="V178" s="20"/>
    </row>
    <row r="179" spans="1:22" ht="19.5" customHeight="1">
      <c r="A179" s="13" t="s">
        <v>26</v>
      </c>
      <c r="B179" s="17"/>
      <c r="C179" s="8"/>
      <c r="D179" s="8"/>
      <c r="E179" s="6"/>
      <c r="F179" s="6"/>
      <c r="G179" s="672" t="s">
        <v>1551</v>
      </c>
      <c r="H179" s="673"/>
      <c r="I179" s="14"/>
      <c r="J179" s="236"/>
      <c r="K179" s="20"/>
      <c r="L179" s="20"/>
      <c r="M179" s="72"/>
      <c r="N179" s="20"/>
      <c r="O179" s="20"/>
      <c r="P179" s="20"/>
      <c r="Q179" s="20"/>
      <c r="R179" s="20"/>
      <c r="S179" s="20"/>
      <c r="T179" s="20"/>
      <c r="U179" s="20"/>
      <c r="V179" s="20"/>
    </row>
    <row r="180" spans="1:22" ht="16.5" customHeight="1">
      <c r="A180" s="13" t="s">
        <v>27</v>
      </c>
      <c r="B180" s="17"/>
      <c r="C180" s="8"/>
      <c r="D180" s="8"/>
      <c r="E180" s="6"/>
      <c r="F180" s="6"/>
      <c r="G180" s="672" t="s">
        <v>1380</v>
      </c>
      <c r="H180" s="673"/>
      <c r="I180" s="14"/>
      <c r="J180" s="236"/>
      <c r="K180" s="20"/>
      <c r="L180" s="20"/>
      <c r="M180" s="72"/>
      <c r="N180" s="20"/>
      <c r="O180" s="20"/>
      <c r="P180" s="20"/>
      <c r="Q180" s="20"/>
      <c r="R180" s="20"/>
      <c r="S180" s="20"/>
      <c r="T180" s="20"/>
      <c r="U180" s="20"/>
      <c r="V180" s="20"/>
    </row>
    <row r="181" spans="1:22" s="19" customFormat="1" ht="28.25" customHeight="1">
      <c r="A181" s="21"/>
      <c r="B181" s="21"/>
      <c r="C181" s="21"/>
      <c r="D181" s="21"/>
      <c r="J181" s="22"/>
      <c r="K181" s="22"/>
      <c r="L181" s="22"/>
      <c r="M181" s="72"/>
      <c r="N181" s="22"/>
      <c r="O181" s="22"/>
      <c r="P181" s="22"/>
      <c r="Q181" s="22"/>
      <c r="R181" s="22"/>
      <c r="S181" s="22"/>
      <c r="T181" s="22"/>
      <c r="U181" s="22"/>
      <c r="V181" s="22"/>
    </row>
    <row r="182" spans="1:22" ht="23">
      <c r="A182" s="4" t="s">
        <v>163</v>
      </c>
      <c r="B182" s="5"/>
      <c r="C182" s="5"/>
      <c r="D182" s="5"/>
      <c r="E182" s="5"/>
      <c r="F182" s="5"/>
      <c r="G182" s="5"/>
      <c r="H182" s="5"/>
      <c r="I182" s="5"/>
      <c r="J182" s="416"/>
      <c r="K182" s="20"/>
      <c r="L182" s="20"/>
      <c r="M182" s="72"/>
      <c r="N182" s="20"/>
      <c r="O182" s="20"/>
      <c r="P182" s="20"/>
      <c r="Q182" s="20"/>
      <c r="R182" s="20"/>
      <c r="S182" s="20"/>
      <c r="T182" s="20"/>
      <c r="U182" s="20"/>
      <c r="V182" s="20"/>
    </row>
    <row r="183" spans="1:22" ht="16.5" customHeight="1">
      <c r="A183" s="68" t="s">
        <v>2</v>
      </c>
      <c r="B183" s="71" t="s">
        <v>3</v>
      </c>
      <c r="C183" s="68"/>
      <c r="D183" s="68" t="s">
        <v>4</v>
      </c>
      <c r="E183" s="68" t="s">
        <v>5</v>
      </c>
      <c r="F183" s="68" t="s">
        <v>6</v>
      </c>
      <c r="G183" s="68" t="s">
        <v>7</v>
      </c>
      <c r="H183" s="68" t="s">
        <v>8</v>
      </c>
      <c r="I183" s="68" t="s">
        <v>9</v>
      </c>
      <c r="J183" s="415"/>
      <c r="K183" s="20"/>
      <c r="L183" s="20"/>
      <c r="M183" s="72"/>
      <c r="N183" s="20"/>
      <c r="O183" s="20"/>
      <c r="P183" s="20"/>
      <c r="Q183" s="20"/>
      <c r="R183" s="20"/>
      <c r="S183" s="20"/>
      <c r="T183" s="20"/>
      <c r="U183" s="20"/>
      <c r="V183" s="20"/>
    </row>
    <row r="184" spans="1:22" s="20" customFormat="1" ht="16.5" customHeight="1">
      <c r="A184" s="322" t="s">
        <v>139</v>
      </c>
      <c r="B184" s="6" t="s">
        <v>4434</v>
      </c>
      <c r="C184" s="7"/>
      <c r="D184" s="6" t="s">
        <v>1489</v>
      </c>
      <c r="E184" s="6" t="s">
        <v>1504</v>
      </c>
      <c r="F184" s="6" t="s">
        <v>1505</v>
      </c>
      <c r="G184" s="6" t="s">
        <v>50</v>
      </c>
      <c r="H184" s="6" t="s">
        <v>50</v>
      </c>
      <c r="I184" s="8"/>
      <c r="J184" s="668" t="s">
        <v>4403</v>
      </c>
      <c r="K184" s="156">
        <v>137</v>
      </c>
      <c r="L184" s="20" t="s">
        <v>326</v>
      </c>
      <c r="M184" s="72"/>
    </row>
    <row r="185" spans="1:22" s="20" customFormat="1" ht="16.5" customHeight="1">
      <c r="A185" s="322" t="s">
        <v>161</v>
      </c>
      <c r="B185" s="6" t="s">
        <v>3311</v>
      </c>
      <c r="C185" s="7"/>
      <c r="D185" s="6" t="s">
        <v>1490</v>
      </c>
      <c r="E185" s="6" t="s">
        <v>1507</v>
      </c>
      <c r="F185" s="6" t="s">
        <v>1514</v>
      </c>
      <c r="G185" s="6" t="s">
        <v>50</v>
      </c>
      <c r="H185" s="6" t="s">
        <v>50</v>
      </c>
      <c r="I185" s="8"/>
      <c r="J185" s="668"/>
      <c r="K185" s="156">
        <v>138</v>
      </c>
      <c r="L185" s="20" t="s">
        <v>326</v>
      </c>
      <c r="M185" s="72"/>
    </row>
    <row r="186" spans="1:22" s="20" customFormat="1" ht="16.5" customHeight="1">
      <c r="A186" s="322" t="s">
        <v>162</v>
      </c>
      <c r="B186" s="6" t="s">
        <v>3312</v>
      </c>
      <c r="C186" s="7"/>
      <c r="D186" s="6" t="s">
        <v>1491</v>
      </c>
      <c r="E186" s="6" t="s">
        <v>1508</v>
      </c>
      <c r="F186" s="6" t="s">
        <v>1515</v>
      </c>
      <c r="G186" s="6" t="s">
        <v>50</v>
      </c>
      <c r="H186" s="6" t="s">
        <v>50</v>
      </c>
      <c r="I186" s="8"/>
      <c r="J186" s="668"/>
      <c r="K186" s="156">
        <v>139</v>
      </c>
      <c r="L186" s="20" t="s">
        <v>326</v>
      </c>
      <c r="M186" s="72"/>
    </row>
    <row r="187" spans="1:22" s="20" customFormat="1" ht="16.5" customHeight="1">
      <c r="A187" s="158" t="s">
        <v>338</v>
      </c>
      <c r="B187" s="6"/>
      <c r="C187" s="7"/>
      <c r="D187" s="6" t="s">
        <v>1492</v>
      </c>
      <c r="E187" s="6" t="s">
        <v>1509</v>
      </c>
      <c r="F187" s="6" t="s">
        <v>1516</v>
      </c>
      <c r="G187" s="6" t="s">
        <v>50</v>
      </c>
      <c r="H187" s="6" t="s">
        <v>50</v>
      </c>
      <c r="I187" s="8"/>
      <c r="J187" s="236"/>
      <c r="M187" s="72"/>
    </row>
    <row r="188" spans="1:22" s="20" customFormat="1" ht="16.5" customHeight="1">
      <c r="A188" s="158" t="s">
        <v>339</v>
      </c>
      <c r="B188" s="6"/>
      <c r="C188" s="7"/>
      <c r="D188" s="6" t="s">
        <v>1493</v>
      </c>
      <c r="E188" s="6" t="s">
        <v>1510</v>
      </c>
      <c r="F188" s="6" t="s">
        <v>1517</v>
      </c>
      <c r="G188" s="6" t="s">
        <v>50</v>
      </c>
      <c r="H188" s="6" t="s">
        <v>50</v>
      </c>
      <c r="I188" s="8"/>
      <c r="J188" s="236"/>
      <c r="M188" s="72"/>
    </row>
    <row r="189" spans="1:22" s="20" customFormat="1" ht="16.5" customHeight="1">
      <c r="A189" s="158" t="s">
        <v>340</v>
      </c>
      <c r="B189" s="6"/>
      <c r="C189" s="7"/>
      <c r="D189" s="6" t="s">
        <v>1494</v>
      </c>
      <c r="E189" s="6" t="s">
        <v>1511</v>
      </c>
      <c r="F189" s="6" t="s">
        <v>1518</v>
      </c>
      <c r="G189" s="6" t="s">
        <v>50</v>
      </c>
      <c r="H189" s="6" t="s">
        <v>50</v>
      </c>
      <c r="I189" s="8"/>
      <c r="J189" s="236"/>
      <c r="M189" s="72"/>
    </row>
    <row r="190" spans="1:22" s="20" customFormat="1" ht="16.5" customHeight="1">
      <c r="A190" s="158" t="s">
        <v>336</v>
      </c>
      <c r="B190" s="6"/>
      <c r="C190" s="7"/>
      <c r="D190" s="6" t="s">
        <v>1495</v>
      </c>
      <c r="E190" s="6" t="s">
        <v>1512</v>
      </c>
      <c r="F190" s="6" t="s">
        <v>1519</v>
      </c>
      <c r="G190" s="6" t="s">
        <v>50</v>
      </c>
      <c r="H190" s="6" t="s">
        <v>50</v>
      </c>
      <c r="I190" s="8"/>
      <c r="J190" s="236"/>
      <c r="M190" s="72"/>
    </row>
    <row r="191" spans="1:22" s="20" customFormat="1" ht="16.5" customHeight="1">
      <c r="A191" s="158" t="s">
        <v>337</v>
      </c>
      <c r="B191" s="6"/>
      <c r="C191" s="7"/>
      <c r="D191" s="6" t="s">
        <v>1506</v>
      </c>
      <c r="E191" s="6" t="s">
        <v>1513</v>
      </c>
      <c r="F191" s="6" t="s">
        <v>1520</v>
      </c>
      <c r="G191" s="6" t="s">
        <v>50</v>
      </c>
      <c r="H191" s="6" t="s">
        <v>50</v>
      </c>
      <c r="I191" s="8"/>
      <c r="J191" s="236"/>
      <c r="M191" s="72"/>
    </row>
    <row r="192" spans="1:22" ht="18">
      <c r="A192" s="67" t="s">
        <v>158</v>
      </c>
      <c r="B192" s="67"/>
      <c r="C192" s="67"/>
      <c r="D192" s="67"/>
      <c r="E192" s="67"/>
      <c r="F192" s="67"/>
      <c r="G192" s="67"/>
      <c r="H192" s="67"/>
      <c r="I192" s="67"/>
      <c r="J192" s="414"/>
      <c r="K192" s="20"/>
      <c r="L192" s="20"/>
      <c r="M192" s="72"/>
      <c r="N192" s="20"/>
      <c r="O192" s="20"/>
      <c r="P192" s="20"/>
      <c r="Q192" s="20"/>
      <c r="R192" s="20"/>
      <c r="S192" s="20"/>
      <c r="T192" s="20"/>
      <c r="U192" s="20"/>
      <c r="V192" s="20"/>
    </row>
    <row r="193" spans="1:22" ht="19.5" customHeight="1">
      <c r="A193" s="68"/>
      <c r="B193" s="69"/>
      <c r="C193" s="68"/>
      <c r="D193" s="68"/>
      <c r="E193" s="68" t="s">
        <v>23</v>
      </c>
      <c r="F193" s="68" t="s">
        <v>24</v>
      </c>
      <c r="G193" s="674" t="s">
        <v>25</v>
      </c>
      <c r="H193" s="675"/>
      <c r="I193" s="70"/>
      <c r="J193" s="415"/>
      <c r="K193" s="20"/>
      <c r="L193" s="20"/>
      <c r="M193" s="72"/>
      <c r="N193" s="20"/>
      <c r="O193" s="20"/>
      <c r="P193" s="20"/>
      <c r="Q193" s="20"/>
      <c r="R193" s="20"/>
      <c r="S193" s="20"/>
      <c r="T193" s="20"/>
      <c r="U193" s="20"/>
      <c r="V193" s="20"/>
    </row>
    <row r="194" spans="1:22" ht="19.5" customHeight="1">
      <c r="A194" s="13" t="s">
        <v>26</v>
      </c>
      <c r="B194" s="17"/>
      <c r="C194" s="8"/>
      <c r="D194" s="8"/>
      <c r="E194" s="6"/>
      <c r="F194" s="6"/>
      <c r="G194" s="672" t="s">
        <v>1546</v>
      </c>
      <c r="H194" s="673"/>
      <c r="I194" s="14"/>
      <c r="J194" s="236"/>
      <c r="K194" s="20"/>
      <c r="L194" s="20"/>
      <c r="M194" s="72"/>
      <c r="N194" s="20"/>
      <c r="O194" s="20"/>
      <c r="P194" s="20"/>
      <c r="Q194" s="20"/>
      <c r="R194" s="20"/>
      <c r="S194" s="20"/>
      <c r="T194" s="20"/>
      <c r="U194" s="20"/>
      <c r="V194" s="20"/>
    </row>
    <row r="195" spans="1:22" ht="16.5" customHeight="1">
      <c r="A195" s="13" t="s">
        <v>27</v>
      </c>
      <c r="B195" s="17"/>
      <c r="C195" s="8"/>
      <c r="D195" s="8"/>
      <c r="E195" s="6"/>
      <c r="F195" s="6"/>
      <c r="G195" s="672" t="s">
        <v>1550</v>
      </c>
      <c r="H195" s="673"/>
      <c r="I195" s="14"/>
      <c r="J195" s="236"/>
      <c r="K195" s="20"/>
      <c r="L195" s="20"/>
      <c r="M195" s="72"/>
      <c r="N195" s="20"/>
      <c r="O195" s="20"/>
      <c r="P195" s="20"/>
      <c r="Q195" s="20"/>
      <c r="R195" s="20"/>
      <c r="S195" s="20"/>
      <c r="T195" s="20"/>
      <c r="U195" s="20"/>
      <c r="V195" s="20"/>
    </row>
    <row r="196" spans="1:22" s="19" customFormat="1" ht="28.25" customHeight="1">
      <c r="A196" s="21"/>
      <c r="B196" s="21"/>
      <c r="C196" s="21"/>
      <c r="D196" s="21"/>
      <c r="J196" s="22"/>
      <c r="K196" s="22"/>
      <c r="L196" s="22"/>
      <c r="M196" s="22"/>
      <c r="N196" s="22"/>
      <c r="O196" s="22"/>
      <c r="P196" s="22"/>
      <c r="Q196" s="22"/>
      <c r="R196" s="22"/>
      <c r="S196" s="22"/>
      <c r="T196" s="22"/>
      <c r="U196" s="22"/>
      <c r="V196" s="22"/>
    </row>
    <row r="197" spans="1:22" s="20" customFormat="1" ht="23">
      <c r="A197" s="4" t="s">
        <v>4750</v>
      </c>
      <c r="B197" s="5"/>
      <c r="C197" s="5"/>
      <c r="D197" s="5"/>
      <c r="E197" s="5"/>
      <c r="F197" s="5"/>
      <c r="G197" s="5"/>
      <c r="H197" s="5"/>
      <c r="I197" s="5"/>
      <c r="J197" s="416"/>
      <c r="M197" s="72"/>
    </row>
    <row r="198" spans="1:22" s="20" customFormat="1" ht="16.5" customHeight="1">
      <c r="A198" s="68" t="s">
        <v>2</v>
      </c>
      <c r="B198" s="71" t="s">
        <v>3</v>
      </c>
      <c r="C198" s="68"/>
      <c r="D198" s="68" t="s">
        <v>4</v>
      </c>
      <c r="E198" s="68" t="s">
        <v>5</v>
      </c>
      <c r="F198" s="68" t="s">
        <v>6</v>
      </c>
      <c r="G198" s="68" t="s">
        <v>7</v>
      </c>
      <c r="H198" s="68" t="s">
        <v>8</v>
      </c>
      <c r="I198" s="68" t="s">
        <v>9</v>
      </c>
      <c r="J198" s="415"/>
      <c r="M198" s="72"/>
    </row>
    <row r="199" spans="1:22" s="20" customFormat="1" ht="16.5" customHeight="1">
      <c r="A199" s="322" t="s">
        <v>4504</v>
      </c>
      <c r="B199" s="6" t="s">
        <v>4748</v>
      </c>
      <c r="C199" s="7"/>
      <c r="D199" s="6" t="s">
        <v>4505</v>
      </c>
      <c r="E199" s="6" t="s">
        <v>4755</v>
      </c>
      <c r="F199" s="6" t="s">
        <v>4756</v>
      </c>
      <c r="G199" s="6" t="s">
        <v>50</v>
      </c>
      <c r="H199" s="6" t="s">
        <v>50</v>
      </c>
      <c r="I199" s="8"/>
      <c r="J199" s="668" t="s">
        <v>4403</v>
      </c>
      <c r="K199" s="156">
        <v>137</v>
      </c>
      <c r="L199" s="20" t="s">
        <v>326</v>
      </c>
      <c r="M199" s="72"/>
    </row>
    <row r="200" spans="1:22" s="20" customFormat="1" ht="16.5" customHeight="1">
      <c r="A200" s="322" t="s">
        <v>4506</v>
      </c>
      <c r="B200" s="6" t="s">
        <v>4749</v>
      </c>
      <c r="C200" s="7"/>
      <c r="D200" s="6" t="s">
        <v>4507</v>
      </c>
      <c r="E200" s="6" t="s">
        <v>4757</v>
      </c>
      <c r="F200" s="6" t="s">
        <v>4762</v>
      </c>
      <c r="G200" s="6" t="s">
        <v>50</v>
      </c>
      <c r="H200" s="6" t="s">
        <v>50</v>
      </c>
      <c r="I200" s="8"/>
      <c r="J200" s="668"/>
      <c r="K200" s="156">
        <v>138</v>
      </c>
      <c r="L200" s="20" t="s">
        <v>326</v>
      </c>
      <c r="M200" s="72"/>
    </row>
    <row r="201" spans="1:22" s="20" customFormat="1" ht="16.5" customHeight="1">
      <c r="A201" s="322" t="s">
        <v>4508</v>
      </c>
      <c r="B201" s="6" t="s">
        <v>4747</v>
      </c>
      <c r="C201" s="7"/>
      <c r="D201" s="6" t="s">
        <v>4745</v>
      </c>
      <c r="E201" s="6" t="s">
        <v>4758</v>
      </c>
      <c r="F201" s="6" t="s">
        <v>4763</v>
      </c>
      <c r="G201" s="6" t="s">
        <v>50</v>
      </c>
      <c r="H201" s="6" t="s">
        <v>50</v>
      </c>
      <c r="I201" s="8"/>
      <c r="J201" s="668"/>
      <c r="K201" s="156">
        <v>139</v>
      </c>
      <c r="L201" s="20" t="s">
        <v>326</v>
      </c>
      <c r="M201" s="72"/>
    </row>
    <row r="202" spans="1:22" s="20" customFormat="1" ht="16.5" customHeight="1">
      <c r="A202" s="322" t="s">
        <v>4742</v>
      </c>
      <c r="B202" s="6" t="s">
        <v>4751</v>
      </c>
      <c r="C202" s="7"/>
      <c r="D202" s="6" t="s">
        <v>4746</v>
      </c>
      <c r="E202" s="6" t="s">
        <v>4759</v>
      </c>
      <c r="F202" s="6" t="s">
        <v>4764</v>
      </c>
      <c r="G202" s="6" t="s">
        <v>50</v>
      </c>
      <c r="H202" s="6" t="s">
        <v>50</v>
      </c>
      <c r="I202" s="8"/>
      <c r="J202" s="236"/>
      <c r="M202" s="72"/>
    </row>
    <row r="203" spans="1:22" s="20" customFormat="1" ht="16.5" customHeight="1">
      <c r="A203" s="322" t="s">
        <v>4743</v>
      </c>
      <c r="B203" s="6" t="s">
        <v>4753</v>
      </c>
      <c r="C203" s="7"/>
      <c r="D203" s="6" t="s">
        <v>4741</v>
      </c>
      <c r="E203" s="6" t="s">
        <v>4760</v>
      </c>
      <c r="F203" s="6" t="s">
        <v>4765</v>
      </c>
      <c r="G203" s="6" t="s">
        <v>50</v>
      </c>
      <c r="H203" s="6" t="s">
        <v>50</v>
      </c>
      <c r="I203" s="8"/>
      <c r="J203" s="236"/>
      <c r="M203" s="72"/>
    </row>
    <row r="204" spans="1:22" s="20" customFormat="1" ht="16.5" customHeight="1">
      <c r="A204" s="322" t="s">
        <v>4744</v>
      </c>
      <c r="B204" s="6" t="s">
        <v>4752</v>
      </c>
      <c r="C204" s="7"/>
      <c r="D204" s="6" t="s">
        <v>4754</v>
      </c>
      <c r="E204" s="6" t="s">
        <v>4761</v>
      </c>
      <c r="F204" s="6" t="s">
        <v>4766</v>
      </c>
      <c r="G204" s="6" t="s">
        <v>50</v>
      </c>
      <c r="H204" s="6" t="s">
        <v>50</v>
      </c>
      <c r="I204" s="8"/>
      <c r="J204" s="236"/>
      <c r="M204" s="72"/>
    </row>
    <row r="205" spans="1:22" ht="16.5" customHeight="1">
      <c r="A205" s="20"/>
      <c r="B205" s="20"/>
      <c r="D205" s="20"/>
      <c r="G205" s="20"/>
      <c r="H205" s="20"/>
      <c r="I205" s="20"/>
      <c r="K205" s="20"/>
      <c r="L205" s="20"/>
      <c r="M205" s="20"/>
      <c r="N205" s="20"/>
      <c r="O205" s="20"/>
      <c r="P205" s="20"/>
      <c r="Q205" s="20"/>
      <c r="R205" s="20"/>
      <c r="S205" s="20"/>
      <c r="T205" s="20"/>
      <c r="U205" s="20"/>
      <c r="V205" s="20"/>
    </row>
    <row r="206" spans="1:22" ht="16.5" customHeight="1">
      <c r="A206" s="20"/>
      <c r="B206" s="20"/>
      <c r="D206" s="20"/>
      <c r="G206" s="20"/>
      <c r="H206" s="20"/>
      <c r="I206" s="20"/>
      <c r="K206" s="20"/>
      <c r="L206" s="20"/>
      <c r="M206" s="20"/>
      <c r="N206" s="20"/>
      <c r="O206" s="20"/>
      <c r="P206" s="20"/>
      <c r="Q206" s="20"/>
      <c r="R206" s="20"/>
      <c r="S206" s="20"/>
      <c r="T206" s="20"/>
      <c r="U206" s="20"/>
      <c r="V206" s="20"/>
    </row>
    <row r="207" spans="1:22" ht="16.5" customHeight="1">
      <c r="A207" s="20"/>
      <c r="B207" s="20"/>
      <c r="D207" s="20"/>
      <c r="G207" s="20"/>
      <c r="H207" s="20"/>
      <c r="I207" s="20"/>
      <c r="K207" s="20"/>
      <c r="L207" s="20"/>
      <c r="M207" s="20"/>
      <c r="N207" s="20"/>
      <c r="O207" s="20"/>
      <c r="P207" s="20"/>
      <c r="Q207" s="20"/>
      <c r="R207" s="20"/>
      <c r="S207" s="20"/>
      <c r="T207" s="20"/>
      <c r="U207" s="20"/>
      <c r="V207" s="20"/>
    </row>
    <row r="208" spans="1:22" ht="16.5" customHeight="1">
      <c r="A208" s="20"/>
      <c r="B208" s="20"/>
      <c r="D208" s="20"/>
      <c r="G208" s="20"/>
      <c r="H208" s="20"/>
      <c r="I208" s="20"/>
      <c r="K208" s="20"/>
      <c r="L208" s="20"/>
      <c r="M208" s="20"/>
      <c r="N208" s="20"/>
      <c r="O208" s="20"/>
      <c r="P208" s="20"/>
      <c r="Q208" s="20"/>
      <c r="R208" s="20"/>
      <c r="S208" s="20"/>
      <c r="T208" s="20"/>
      <c r="U208" s="20"/>
      <c r="V208" s="20"/>
    </row>
    <row r="209" spans="1:22" ht="16.5" customHeight="1">
      <c r="A209" s="20"/>
      <c r="B209" s="20"/>
      <c r="D209" s="20"/>
      <c r="G209" s="20"/>
      <c r="H209" s="20"/>
      <c r="I209" s="20"/>
      <c r="K209" s="20"/>
      <c r="L209" s="20"/>
      <c r="M209" s="20"/>
      <c r="N209" s="20"/>
      <c r="O209" s="20"/>
      <c r="P209" s="20"/>
      <c r="Q209" s="20"/>
      <c r="R209" s="20"/>
      <c r="S209" s="20"/>
      <c r="T209" s="20"/>
      <c r="U209" s="20"/>
      <c r="V209" s="20"/>
    </row>
    <row r="210" spans="1:22" ht="16.5" customHeight="1">
      <c r="A210" s="20"/>
      <c r="B210" s="20"/>
      <c r="D210" s="20"/>
      <c r="G210" s="20"/>
      <c r="H210" s="20"/>
      <c r="I210" s="20"/>
      <c r="K210" s="20"/>
      <c r="L210" s="20"/>
      <c r="M210" s="20"/>
      <c r="N210" s="20"/>
      <c r="O210" s="20"/>
      <c r="P210" s="20"/>
      <c r="Q210" s="20"/>
      <c r="R210" s="20"/>
      <c r="S210" s="20"/>
      <c r="T210" s="20"/>
      <c r="U210" s="20"/>
      <c r="V210" s="20"/>
    </row>
    <row r="211" spans="1:22" ht="16.5" customHeight="1">
      <c r="A211" s="20"/>
      <c r="B211" s="20"/>
      <c r="D211" s="20"/>
      <c r="G211" s="20"/>
      <c r="H211" s="20"/>
      <c r="I211" s="20"/>
      <c r="K211" s="20"/>
      <c r="L211" s="20"/>
      <c r="M211" s="20"/>
      <c r="N211" s="20"/>
      <c r="O211" s="20"/>
      <c r="P211" s="20"/>
      <c r="Q211" s="20"/>
      <c r="R211" s="20"/>
      <c r="S211" s="20"/>
      <c r="T211" s="20"/>
      <c r="U211" s="20"/>
      <c r="V211" s="20"/>
    </row>
    <row r="212" spans="1:22" ht="16.5" customHeight="1">
      <c r="A212" s="20"/>
      <c r="B212" s="20"/>
      <c r="D212" s="20"/>
      <c r="G212" s="20"/>
      <c r="H212" s="20"/>
      <c r="I212" s="20"/>
      <c r="K212" s="20"/>
      <c r="L212" s="20"/>
      <c r="M212" s="20"/>
      <c r="N212" s="20"/>
      <c r="O212" s="20"/>
      <c r="P212" s="20"/>
      <c r="Q212" s="20"/>
      <c r="R212" s="20"/>
      <c r="S212" s="20"/>
      <c r="T212" s="20"/>
      <c r="U212" s="20"/>
      <c r="V212" s="20"/>
    </row>
    <row r="213" spans="1:22" ht="16.5" customHeight="1">
      <c r="A213" s="20"/>
      <c r="B213" s="20"/>
      <c r="D213" s="20"/>
      <c r="G213" s="20"/>
      <c r="H213" s="20"/>
      <c r="I213" s="20"/>
      <c r="K213" s="20"/>
      <c r="L213" s="20"/>
      <c r="M213" s="20"/>
      <c r="N213" s="20"/>
      <c r="O213" s="20"/>
      <c r="P213" s="20"/>
      <c r="Q213" s="20"/>
      <c r="R213" s="20"/>
      <c r="S213" s="20"/>
      <c r="T213" s="20"/>
      <c r="U213" s="20"/>
      <c r="V213" s="20"/>
    </row>
    <row r="214" spans="1:22" ht="16.5" customHeight="1">
      <c r="A214" s="20"/>
      <c r="B214" s="20"/>
      <c r="D214" s="20"/>
      <c r="G214" s="20"/>
      <c r="H214" s="20"/>
      <c r="I214" s="20"/>
      <c r="K214" s="20"/>
      <c r="L214" s="20"/>
      <c r="M214" s="20"/>
      <c r="N214" s="20"/>
      <c r="O214" s="20"/>
      <c r="P214" s="20"/>
      <c r="Q214" s="20"/>
      <c r="R214" s="20"/>
      <c r="S214" s="20"/>
      <c r="T214" s="20"/>
      <c r="U214" s="20"/>
      <c r="V214" s="20"/>
    </row>
    <row r="215" spans="1:22" ht="16.5" customHeight="1">
      <c r="A215" s="20"/>
      <c r="B215" s="20"/>
      <c r="D215" s="20"/>
      <c r="G215" s="20"/>
      <c r="H215" s="20"/>
      <c r="I215" s="20"/>
      <c r="K215" s="20"/>
      <c r="L215" s="20"/>
      <c r="M215" s="20"/>
      <c r="N215" s="20"/>
      <c r="O215" s="20"/>
      <c r="P215" s="20"/>
      <c r="Q215" s="20"/>
      <c r="R215" s="20"/>
      <c r="S215" s="20"/>
      <c r="T215" s="20"/>
      <c r="U215" s="20"/>
      <c r="V215" s="20"/>
    </row>
    <row r="216" spans="1:22" ht="16.5" customHeight="1">
      <c r="A216" s="20"/>
      <c r="B216" s="20"/>
      <c r="D216" s="20"/>
      <c r="G216" s="20"/>
      <c r="H216" s="20"/>
      <c r="I216" s="20"/>
      <c r="K216" s="20"/>
      <c r="L216" s="20"/>
      <c r="M216" s="20"/>
      <c r="N216" s="20"/>
      <c r="O216" s="20"/>
      <c r="P216" s="20"/>
      <c r="Q216" s="20"/>
      <c r="R216" s="20"/>
      <c r="S216" s="20"/>
      <c r="T216" s="20"/>
      <c r="U216" s="20"/>
      <c r="V216" s="20"/>
    </row>
    <row r="217" spans="1:22" ht="16.5" customHeight="1">
      <c r="A217" s="20"/>
      <c r="B217" s="20"/>
      <c r="D217" s="20"/>
      <c r="G217" s="20"/>
      <c r="H217" s="20"/>
      <c r="I217" s="20"/>
      <c r="K217" s="20"/>
      <c r="L217" s="20"/>
      <c r="M217" s="20"/>
      <c r="N217" s="20"/>
      <c r="O217" s="20"/>
      <c r="P217" s="20"/>
      <c r="Q217" s="20"/>
      <c r="R217" s="20"/>
      <c r="S217" s="20"/>
      <c r="T217" s="20"/>
      <c r="U217" s="20"/>
      <c r="V217" s="20"/>
    </row>
    <row r="218" spans="1:22" ht="16.5" customHeight="1">
      <c r="A218" s="20"/>
      <c r="B218" s="20"/>
      <c r="D218" s="20"/>
      <c r="G218" s="20"/>
      <c r="H218" s="20"/>
      <c r="I218" s="20"/>
      <c r="K218" s="20"/>
      <c r="L218" s="20"/>
      <c r="M218" s="20"/>
      <c r="N218" s="20"/>
      <c r="O218" s="20"/>
      <c r="P218" s="20"/>
      <c r="Q218" s="20"/>
      <c r="R218" s="20"/>
      <c r="S218" s="20"/>
      <c r="T218" s="20"/>
      <c r="U218" s="20"/>
      <c r="V218" s="20"/>
    </row>
    <row r="219" spans="1:22" ht="16.5" customHeight="1">
      <c r="A219" s="20"/>
      <c r="B219" s="20"/>
      <c r="D219" s="20"/>
      <c r="G219" s="20"/>
      <c r="H219" s="20"/>
      <c r="I219" s="20"/>
      <c r="K219" s="20"/>
      <c r="L219" s="20"/>
      <c r="M219" s="20"/>
      <c r="N219" s="20"/>
      <c r="O219" s="20"/>
      <c r="P219" s="20"/>
      <c r="Q219" s="20"/>
      <c r="R219" s="20"/>
      <c r="S219" s="20"/>
      <c r="T219" s="20"/>
      <c r="U219" s="20"/>
      <c r="V219" s="20"/>
    </row>
    <row r="220" spans="1:22" ht="16.5" customHeight="1">
      <c r="A220" s="20"/>
      <c r="B220" s="20"/>
      <c r="D220" s="20"/>
      <c r="G220" s="20"/>
      <c r="H220" s="20"/>
      <c r="I220" s="20"/>
      <c r="K220" s="20"/>
      <c r="L220" s="20"/>
      <c r="M220" s="20"/>
      <c r="N220" s="20"/>
      <c r="O220" s="20"/>
      <c r="P220" s="20"/>
      <c r="Q220" s="20"/>
      <c r="R220" s="20"/>
      <c r="S220" s="20"/>
      <c r="T220" s="20"/>
      <c r="U220" s="20"/>
      <c r="V220" s="20"/>
    </row>
    <row r="221" spans="1:22" ht="16.5" customHeight="1">
      <c r="A221" s="20"/>
      <c r="B221" s="20"/>
      <c r="D221" s="20"/>
      <c r="G221" s="20"/>
      <c r="H221" s="20"/>
      <c r="I221" s="20"/>
      <c r="K221" s="20"/>
      <c r="L221" s="20"/>
      <c r="M221" s="20"/>
      <c r="N221" s="20"/>
      <c r="O221" s="20"/>
      <c r="P221" s="20"/>
      <c r="Q221" s="20"/>
      <c r="R221" s="20"/>
      <c r="S221" s="20"/>
      <c r="T221" s="20"/>
      <c r="U221" s="20"/>
      <c r="V221" s="20"/>
    </row>
    <row r="222" spans="1:22" ht="16.5" customHeight="1">
      <c r="A222" s="20"/>
      <c r="B222" s="20"/>
      <c r="D222" s="20"/>
      <c r="G222" s="20"/>
      <c r="H222" s="20"/>
      <c r="I222" s="20"/>
      <c r="K222" s="20"/>
      <c r="L222" s="20"/>
      <c r="M222" s="20"/>
      <c r="N222" s="20"/>
      <c r="O222" s="20"/>
      <c r="P222" s="20"/>
      <c r="Q222" s="20"/>
      <c r="R222" s="20"/>
      <c r="S222" s="20"/>
      <c r="T222" s="20"/>
      <c r="U222" s="20"/>
      <c r="V222" s="20"/>
    </row>
    <row r="223" spans="1:22" ht="16.5" customHeight="1">
      <c r="A223" s="20"/>
      <c r="B223" s="20"/>
      <c r="D223" s="20"/>
      <c r="G223" s="20"/>
      <c r="H223" s="20"/>
      <c r="I223" s="20"/>
      <c r="K223" s="20"/>
      <c r="L223" s="20"/>
      <c r="M223" s="20"/>
      <c r="N223" s="20"/>
      <c r="O223" s="20"/>
      <c r="P223" s="20"/>
      <c r="Q223" s="20"/>
      <c r="R223" s="20"/>
      <c r="S223" s="20"/>
      <c r="T223" s="20"/>
      <c r="U223" s="20"/>
      <c r="V223" s="20"/>
    </row>
    <row r="224" spans="1:22" ht="16.5" customHeight="1">
      <c r="A224" s="20"/>
      <c r="B224" s="20"/>
      <c r="D224" s="20"/>
      <c r="G224" s="20"/>
      <c r="H224" s="20"/>
      <c r="I224" s="20"/>
      <c r="K224" s="20"/>
      <c r="L224" s="20"/>
      <c r="M224" s="20"/>
      <c r="N224" s="20"/>
      <c r="O224" s="20"/>
      <c r="P224" s="20"/>
      <c r="Q224" s="20"/>
      <c r="R224" s="20"/>
      <c r="S224" s="20"/>
      <c r="T224" s="20"/>
      <c r="U224" s="20"/>
      <c r="V224" s="20"/>
    </row>
    <row r="225" spans="1:22" ht="16.5" customHeight="1">
      <c r="A225" s="20"/>
      <c r="B225" s="20"/>
      <c r="D225" s="20"/>
      <c r="G225" s="20"/>
      <c r="H225" s="20"/>
      <c r="I225" s="20"/>
      <c r="K225" s="20"/>
      <c r="L225" s="20"/>
      <c r="M225" s="20"/>
      <c r="N225" s="20"/>
      <c r="O225" s="20"/>
      <c r="P225" s="20"/>
      <c r="Q225" s="20"/>
      <c r="R225" s="20"/>
      <c r="S225" s="20"/>
      <c r="T225" s="20"/>
      <c r="U225" s="20"/>
      <c r="V225" s="20"/>
    </row>
    <row r="226" spans="1:22" ht="16.5" customHeight="1">
      <c r="A226" s="20"/>
      <c r="B226" s="20"/>
      <c r="D226" s="20"/>
      <c r="G226" s="20"/>
      <c r="H226" s="20"/>
      <c r="I226" s="20"/>
      <c r="K226" s="20"/>
      <c r="L226" s="20"/>
      <c r="M226" s="20"/>
      <c r="N226" s="20"/>
      <c r="O226" s="20"/>
      <c r="P226" s="20"/>
      <c r="Q226" s="20"/>
      <c r="R226" s="20"/>
      <c r="S226" s="20"/>
      <c r="T226" s="20"/>
      <c r="U226" s="20"/>
      <c r="V226" s="20"/>
    </row>
    <row r="227" spans="1:22" ht="16.5" customHeight="1">
      <c r="A227" s="20"/>
      <c r="B227" s="20"/>
      <c r="D227" s="20"/>
      <c r="G227" s="20"/>
      <c r="H227" s="20"/>
      <c r="I227" s="20"/>
      <c r="K227" s="20"/>
      <c r="L227" s="20"/>
      <c r="M227" s="20"/>
      <c r="N227" s="20"/>
      <c r="O227" s="20"/>
      <c r="P227" s="20"/>
      <c r="Q227" s="20"/>
      <c r="R227" s="20"/>
      <c r="S227" s="20"/>
      <c r="T227" s="20"/>
      <c r="U227" s="20"/>
      <c r="V227" s="20"/>
    </row>
    <row r="228" spans="1:22" ht="16.5" customHeight="1">
      <c r="A228" s="20"/>
      <c r="B228" s="20"/>
      <c r="D228" s="20"/>
      <c r="G228" s="20"/>
      <c r="H228" s="20"/>
      <c r="I228" s="20"/>
      <c r="K228" s="20"/>
      <c r="L228" s="20"/>
      <c r="M228" s="20"/>
      <c r="N228" s="20"/>
      <c r="O228" s="20"/>
      <c r="P228" s="20"/>
      <c r="Q228" s="20"/>
      <c r="R228" s="20"/>
      <c r="S228" s="20"/>
      <c r="T228" s="20"/>
      <c r="U228" s="20"/>
      <c r="V228" s="20"/>
    </row>
    <row r="229" spans="1:22" ht="16.5" customHeight="1">
      <c r="A229" s="20"/>
      <c r="B229" s="20"/>
      <c r="D229" s="20"/>
      <c r="G229" s="20"/>
      <c r="H229" s="20"/>
      <c r="I229" s="20"/>
      <c r="K229" s="20"/>
      <c r="L229" s="20"/>
      <c r="M229" s="20"/>
      <c r="N229" s="20"/>
      <c r="O229" s="20"/>
      <c r="P229" s="20"/>
      <c r="Q229" s="20"/>
      <c r="R229" s="20"/>
      <c r="S229" s="20"/>
      <c r="T229" s="20"/>
      <c r="U229" s="20"/>
      <c r="V229" s="20"/>
    </row>
    <row r="230" spans="1:22" ht="16.5" customHeight="1">
      <c r="A230" s="20"/>
      <c r="B230" s="20"/>
      <c r="D230" s="20"/>
      <c r="G230" s="20"/>
      <c r="H230" s="20"/>
      <c r="I230" s="20"/>
      <c r="K230" s="20"/>
      <c r="L230" s="20"/>
      <c r="M230" s="20"/>
      <c r="N230" s="20"/>
      <c r="O230" s="20"/>
      <c r="P230" s="20"/>
      <c r="Q230" s="20"/>
      <c r="R230" s="20"/>
      <c r="S230" s="20"/>
      <c r="T230" s="20"/>
      <c r="U230" s="20"/>
      <c r="V230" s="20"/>
    </row>
    <row r="231" spans="1:22" ht="16.5" customHeight="1">
      <c r="A231" s="20"/>
      <c r="B231" s="20"/>
      <c r="D231" s="20"/>
      <c r="G231" s="20"/>
      <c r="H231" s="20"/>
      <c r="I231" s="20"/>
      <c r="K231" s="20"/>
      <c r="L231" s="20"/>
      <c r="M231" s="20"/>
      <c r="N231" s="20"/>
      <c r="O231" s="20"/>
      <c r="P231" s="20"/>
      <c r="Q231" s="20"/>
      <c r="R231" s="20"/>
      <c r="S231" s="20"/>
      <c r="T231" s="20"/>
      <c r="U231" s="20"/>
      <c r="V231" s="20"/>
    </row>
    <row r="232" spans="1:22" ht="16.5" customHeight="1">
      <c r="A232" s="20"/>
      <c r="B232" s="20"/>
      <c r="D232" s="20"/>
      <c r="G232" s="20"/>
      <c r="H232" s="20"/>
      <c r="I232" s="20"/>
      <c r="K232" s="20"/>
      <c r="L232" s="20"/>
      <c r="M232" s="20"/>
      <c r="N232" s="20"/>
      <c r="O232" s="20"/>
      <c r="P232" s="20"/>
      <c r="Q232" s="20"/>
      <c r="R232" s="20"/>
      <c r="S232" s="20"/>
      <c r="T232" s="20"/>
      <c r="U232" s="20"/>
      <c r="V232" s="20"/>
    </row>
    <row r="233" spans="1:22" ht="16.5" customHeight="1">
      <c r="A233" s="20"/>
      <c r="B233" s="20"/>
      <c r="D233" s="20"/>
      <c r="G233" s="20"/>
      <c r="H233" s="20"/>
      <c r="I233" s="20"/>
      <c r="K233" s="20"/>
      <c r="L233" s="20"/>
      <c r="M233" s="20"/>
      <c r="N233" s="20"/>
      <c r="O233" s="20"/>
      <c r="P233" s="20"/>
      <c r="Q233" s="20"/>
      <c r="R233" s="20"/>
      <c r="S233" s="20"/>
      <c r="T233" s="20"/>
      <c r="U233" s="20"/>
      <c r="V233" s="20"/>
    </row>
    <row r="234" spans="1:22" ht="16.5" customHeight="1">
      <c r="A234" s="20"/>
      <c r="B234" s="20"/>
      <c r="D234" s="20"/>
      <c r="G234" s="20"/>
      <c r="H234" s="20"/>
      <c r="I234" s="20"/>
      <c r="K234" s="20"/>
      <c r="L234" s="20"/>
      <c r="M234" s="20"/>
      <c r="N234" s="20"/>
      <c r="O234" s="20"/>
      <c r="P234" s="20"/>
      <c r="Q234" s="20"/>
      <c r="R234" s="20"/>
      <c r="S234" s="20"/>
      <c r="T234" s="20"/>
      <c r="U234" s="20"/>
      <c r="V234" s="20"/>
    </row>
    <row r="235" spans="1:22" ht="16.5" customHeight="1">
      <c r="A235" s="20"/>
      <c r="B235" s="20"/>
      <c r="D235" s="20"/>
      <c r="G235" s="20"/>
      <c r="H235" s="20"/>
      <c r="I235" s="20"/>
      <c r="K235" s="20"/>
      <c r="L235" s="20"/>
      <c r="M235" s="20"/>
      <c r="N235" s="20"/>
      <c r="O235" s="20"/>
      <c r="P235" s="20"/>
      <c r="Q235" s="20"/>
      <c r="R235" s="20"/>
      <c r="S235" s="20"/>
      <c r="T235" s="20"/>
      <c r="U235" s="20"/>
      <c r="V235" s="20"/>
    </row>
    <row r="236" spans="1:22" ht="16.5" customHeight="1">
      <c r="A236" s="20"/>
      <c r="B236" s="20"/>
      <c r="D236" s="20"/>
      <c r="G236" s="20"/>
      <c r="H236" s="20"/>
      <c r="I236" s="20"/>
      <c r="K236" s="20"/>
      <c r="L236" s="20"/>
      <c r="M236" s="20"/>
      <c r="N236" s="20"/>
      <c r="O236" s="20"/>
      <c r="P236" s="20"/>
      <c r="Q236" s="20"/>
      <c r="R236" s="20"/>
      <c r="S236" s="20"/>
      <c r="T236" s="20"/>
      <c r="U236" s="20"/>
      <c r="V236" s="20"/>
    </row>
    <row r="237" spans="1:22" ht="16.5" customHeight="1">
      <c r="A237" s="20"/>
      <c r="B237" s="20"/>
      <c r="D237" s="20"/>
      <c r="G237" s="20"/>
      <c r="H237" s="20"/>
      <c r="I237" s="20"/>
      <c r="K237" s="20"/>
      <c r="L237" s="20"/>
      <c r="M237" s="20"/>
      <c r="N237" s="20"/>
      <c r="O237" s="20"/>
      <c r="P237" s="20"/>
      <c r="Q237" s="20"/>
      <c r="R237" s="20"/>
      <c r="S237" s="20"/>
      <c r="T237" s="20"/>
      <c r="U237" s="20"/>
      <c r="V237" s="20"/>
    </row>
    <row r="238" spans="1:22" ht="16.5" customHeight="1">
      <c r="A238" s="20"/>
      <c r="B238" s="20"/>
      <c r="D238" s="20"/>
      <c r="G238" s="20"/>
      <c r="H238" s="20"/>
      <c r="I238" s="20"/>
      <c r="K238" s="20"/>
      <c r="L238" s="20"/>
      <c r="M238" s="20"/>
      <c r="N238" s="20"/>
      <c r="O238" s="20"/>
      <c r="P238" s="20"/>
      <c r="Q238" s="20"/>
      <c r="R238" s="20"/>
      <c r="S238" s="20"/>
      <c r="T238" s="20"/>
      <c r="U238" s="20"/>
      <c r="V238" s="20"/>
    </row>
    <row r="239" spans="1:22" ht="16.5" customHeight="1">
      <c r="A239" s="20"/>
      <c r="B239" s="20"/>
      <c r="D239" s="20"/>
      <c r="G239" s="20"/>
      <c r="H239" s="20"/>
      <c r="I239" s="20"/>
      <c r="K239" s="20"/>
      <c r="L239" s="20"/>
      <c r="M239" s="20"/>
      <c r="N239" s="20"/>
      <c r="O239" s="20"/>
      <c r="P239" s="20"/>
      <c r="Q239" s="20"/>
      <c r="R239" s="20"/>
      <c r="S239" s="20"/>
      <c r="T239" s="20"/>
      <c r="U239" s="20"/>
      <c r="V239" s="20"/>
    </row>
    <row r="240" spans="1:22" ht="16.5" customHeight="1">
      <c r="A240" s="20"/>
      <c r="B240" s="20"/>
      <c r="D240" s="20"/>
      <c r="G240" s="20"/>
      <c r="H240" s="20"/>
      <c r="I240" s="20"/>
      <c r="K240" s="20"/>
      <c r="L240" s="20"/>
      <c r="M240" s="20"/>
      <c r="N240" s="20"/>
      <c r="O240" s="20"/>
      <c r="P240" s="20"/>
      <c r="Q240" s="20"/>
      <c r="R240" s="20"/>
      <c r="S240" s="20"/>
      <c r="T240" s="20"/>
      <c r="U240" s="20"/>
      <c r="V240" s="20"/>
    </row>
    <row r="241" spans="1:22" ht="16.5" customHeight="1">
      <c r="A241" s="20"/>
      <c r="B241" s="20"/>
      <c r="D241" s="20"/>
      <c r="G241" s="20"/>
      <c r="H241" s="20"/>
      <c r="I241" s="20"/>
      <c r="K241" s="20"/>
      <c r="L241" s="20"/>
      <c r="M241" s="20"/>
      <c r="N241" s="20"/>
      <c r="O241" s="20"/>
      <c r="P241" s="20"/>
      <c r="Q241" s="20"/>
      <c r="R241" s="20"/>
      <c r="S241" s="20"/>
      <c r="T241" s="20"/>
      <c r="U241" s="20"/>
      <c r="V241" s="20"/>
    </row>
    <row r="242" spans="1:22" ht="16.5" customHeight="1">
      <c r="A242" s="20"/>
      <c r="B242" s="20"/>
      <c r="D242" s="20"/>
      <c r="G242" s="20"/>
      <c r="H242" s="20"/>
      <c r="I242" s="20"/>
      <c r="K242" s="20"/>
      <c r="L242" s="20"/>
      <c r="M242" s="20"/>
      <c r="N242" s="20"/>
      <c r="O242" s="20"/>
      <c r="P242" s="20"/>
      <c r="Q242" s="20"/>
      <c r="R242" s="20"/>
      <c r="S242" s="20"/>
      <c r="T242" s="20"/>
      <c r="U242" s="20"/>
      <c r="V242" s="20"/>
    </row>
    <row r="243" spans="1:22" ht="16.5" customHeight="1">
      <c r="A243" s="20"/>
      <c r="B243" s="20"/>
      <c r="D243" s="20"/>
      <c r="G243" s="20"/>
      <c r="H243" s="20"/>
      <c r="I243" s="20"/>
      <c r="K243" s="20"/>
      <c r="L243" s="20"/>
      <c r="M243" s="20"/>
      <c r="N243" s="20"/>
      <c r="O243" s="20"/>
      <c r="P243" s="20"/>
      <c r="Q243" s="20"/>
      <c r="R243" s="20"/>
      <c r="S243" s="20"/>
      <c r="T243" s="20"/>
      <c r="U243" s="20"/>
      <c r="V243" s="20"/>
    </row>
    <row r="244" spans="1:22" ht="16.5" customHeight="1">
      <c r="A244" s="20"/>
      <c r="B244" s="20"/>
      <c r="D244" s="20"/>
      <c r="G244" s="20"/>
      <c r="H244" s="20"/>
      <c r="I244" s="20"/>
      <c r="K244" s="20"/>
      <c r="L244" s="20"/>
      <c r="M244" s="20"/>
      <c r="N244" s="20"/>
      <c r="O244" s="20"/>
      <c r="P244" s="20"/>
      <c r="Q244" s="20"/>
      <c r="R244" s="20"/>
      <c r="S244" s="20"/>
      <c r="T244" s="20"/>
      <c r="U244" s="20"/>
      <c r="V244" s="20"/>
    </row>
    <row r="245" spans="1:22" ht="16.5" customHeight="1">
      <c r="A245" s="20"/>
      <c r="B245" s="20"/>
      <c r="D245" s="20"/>
      <c r="G245" s="20"/>
      <c r="H245" s="20"/>
      <c r="I245" s="20"/>
      <c r="K245" s="20"/>
      <c r="L245" s="20"/>
      <c r="M245" s="20"/>
      <c r="N245" s="20"/>
      <c r="O245" s="20"/>
      <c r="P245" s="20"/>
      <c r="Q245" s="20"/>
      <c r="R245" s="20"/>
      <c r="S245" s="20"/>
      <c r="T245" s="20"/>
      <c r="U245" s="20"/>
      <c r="V245" s="20"/>
    </row>
    <row r="246" spans="1:22" ht="16.5" customHeight="1">
      <c r="A246" s="20"/>
      <c r="B246" s="20"/>
      <c r="D246" s="20"/>
      <c r="G246" s="20"/>
      <c r="H246" s="20"/>
      <c r="I246" s="20"/>
      <c r="K246" s="20"/>
      <c r="L246" s="20"/>
      <c r="M246" s="20"/>
      <c r="N246" s="20"/>
      <c r="O246" s="20"/>
      <c r="P246" s="20"/>
      <c r="Q246" s="20"/>
      <c r="R246" s="20"/>
      <c r="S246" s="20"/>
      <c r="T246" s="20"/>
      <c r="U246" s="20"/>
      <c r="V246" s="20"/>
    </row>
    <row r="247" spans="1:22" ht="16.5" customHeight="1">
      <c r="A247" s="20"/>
      <c r="B247" s="20"/>
      <c r="D247" s="20"/>
      <c r="G247" s="20"/>
      <c r="H247" s="20"/>
      <c r="I247" s="20"/>
      <c r="K247" s="20"/>
      <c r="L247" s="20"/>
      <c r="M247" s="20"/>
      <c r="N247" s="20"/>
      <c r="O247" s="20"/>
      <c r="P247" s="20"/>
      <c r="Q247" s="20"/>
      <c r="R247" s="20"/>
      <c r="S247" s="20"/>
      <c r="T247" s="20"/>
      <c r="U247" s="20"/>
      <c r="V247" s="20"/>
    </row>
    <row r="248" spans="1:22" ht="16.5" customHeight="1">
      <c r="A248" s="20"/>
      <c r="B248" s="20"/>
      <c r="D248" s="20"/>
      <c r="G248" s="20"/>
      <c r="H248" s="20"/>
      <c r="I248" s="20"/>
      <c r="K248" s="20"/>
      <c r="L248" s="20"/>
      <c r="M248" s="20"/>
      <c r="N248" s="20"/>
      <c r="O248" s="20"/>
      <c r="P248" s="20"/>
      <c r="Q248" s="20"/>
      <c r="R248" s="20"/>
      <c r="S248" s="20"/>
      <c r="T248" s="20"/>
      <c r="U248" s="20"/>
      <c r="V248" s="20"/>
    </row>
    <row r="249" spans="1:22" ht="16.5" customHeight="1">
      <c r="A249" s="20"/>
      <c r="B249" s="20"/>
      <c r="D249" s="20"/>
      <c r="G249" s="20"/>
      <c r="H249" s="20"/>
      <c r="I249" s="20"/>
      <c r="K249" s="20"/>
      <c r="L249" s="20"/>
      <c r="M249" s="20"/>
      <c r="N249" s="20"/>
      <c r="O249" s="20"/>
      <c r="P249" s="20"/>
      <c r="Q249" s="20"/>
      <c r="R249" s="20"/>
      <c r="S249" s="20"/>
      <c r="T249" s="20"/>
      <c r="U249" s="20"/>
      <c r="V249" s="20"/>
    </row>
    <row r="250" spans="1:22" ht="16.5" customHeight="1">
      <c r="A250" s="20"/>
      <c r="B250" s="20"/>
      <c r="D250" s="20"/>
      <c r="G250" s="20"/>
      <c r="H250" s="20"/>
      <c r="I250" s="20"/>
      <c r="K250" s="20"/>
      <c r="L250" s="20"/>
      <c r="M250" s="20"/>
      <c r="N250" s="20"/>
      <c r="O250" s="20"/>
      <c r="P250" s="20"/>
      <c r="Q250" s="20"/>
      <c r="R250" s="20"/>
      <c r="S250" s="20"/>
      <c r="T250" s="20"/>
      <c r="U250" s="20"/>
      <c r="V250" s="20"/>
    </row>
    <row r="251" spans="1:22" ht="16.5" customHeight="1">
      <c r="A251" s="20"/>
      <c r="B251" s="20"/>
      <c r="D251" s="20"/>
      <c r="G251" s="20"/>
      <c r="H251" s="20"/>
      <c r="I251" s="20"/>
      <c r="K251" s="20"/>
      <c r="L251" s="20"/>
      <c r="M251" s="20"/>
      <c r="N251" s="20"/>
      <c r="O251" s="20"/>
      <c r="P251" s="20"/>
      <c r="Q251" s="20"/>
      <c r="R251" s="20"/>
      <c r="S251" s="20"/>
      <c r="T251" s="20"/>
      <c r="U251" s="20"/>
      <c r="V251" s="20"/>
    </row>
    <row r="252" spans="1:22" ht="16.5" customHeight="1">
      <c r="A252" s="20"/>
      <c r="B252" s="20"/>
      <c r="D252" s="20"/>
      <c r="G252" s="20"/>
      <c r="H252" s="20"/>
      <c r="I252" s="20"/>
      <c r="K252" s="20"/>
      <c r="L252" s="20"/>
      <c r="M252" s="20"/>
      <c r="N252" s="20"/>
      <c r="O252" s="20"/>
      <c r="P252" s="20"/>
      <c r="Q252" s="20"/>
      <c r="R252" s="20"/>
      <c r="S252" s="20"/>
      <c r="T252" s="20"/>
      <c r="U252" s="20"/>
      <c r="V252" s="20"/>
    </row>
    <row r="253" spans="1:22" ht="16.5" customHeight="1">
      <c r="A253" s="20"/>
      <c r="B253" s="20"/>
      <c r="D253" s="20"/>
      <c r="G253" s="20"/>
      <c r="H253" s="20"/>
      <c r="I253" s="20"/>
      <c r="K253" s="20"/>
      <c r="L253" s="20"/>
      <c r="M253" s="20"/>
      <c r="N253" s="20"/>
      <c r="O253" s="20"/>
      <c r="P253" s="20"/>
      <c r="Q253" s="20"/>
      <c r="R253" s="20"/>
      <c r="S253" s="20"/>
      <c r="T253" s="20"/>
      <c r="U253" s="20"/>
      <c r="V253" s="20"/>
    </row>
    <row r="254" spans="1:22" ht="16.5" customHeight="1">
      <c r="A254" s="20"/>
      <c r="B254" s="20"/>
      <c r="D254" s="20"/>
      <c r="G254" s="20"/>
      <c r="H254" s="20"/>
      <c r="I254" s="20"/>
      <c r="K254" s="20"/>
      <c r="L254" s="20"/>
      <c r="M254" s="20"/>
      <c r="N254" s="20"/>
      <c r="O254" s="20"/>
      <c r="P254" s="20"/>
      <c r="Q254" s="20"/>
      <c r="R254" s="20"/>
      <c r="S254" s="20"/>
      <c r="T254" s="20"/>
      <c r="U254" s="20"/>
      <c r="V254" s="20"/>
    </row>
    <row r="255" spans="1:22" ht="16.5" customHeight="1">
      <c r="A255" s="20"/>
      <c r="B255" s="20"/>
      <c r="D255" s="20"/>
      <c r="G255" s="20"/>
      <c r="H255" s="20"/>
      <c r="I255" s="20"/>
      <c r="K255" s="20"/>
      <c r="L255" s="20"/>
      <c r="M255" s="20"/>
      <c r="N255" s="20"/>
      <c r="O255" s="20"/>
      <c r="P255" s="20"/>
      <c r="Q255" s="20"/>
      <c r="R255" s="20"/>
      <c r="S255" s="20"/>
      <c r="T255" s="20"/>
      <c r="U255" s="20"/>
      <c r="V255" s="20"/>
    </row>
    <row r="256" spans="1:22" ht="16.5" customHeight="1">
      <c r="A256" s="20"/>
      <c r="B256" s="20"/>
      <c r="D256" s="20"/>
      <c r="G256" s="20"/>
      <c r="H256" s="20"/>
      <c r="I256" s="20"/>
      <c r="K256" s="20"/>
      <c r="L256" s="20"/>
      <c r="M256" s="20"/>
      <c r="N256" s="20"/>
      <c r="O256" s="20"/>
      <c r="P256" s="20"/>
      <c r="Q256" s="20"/>
      <c r="R256" s="20"/>
      <c r="S256" s="20"/>
      <c r="T256" s="20"/>
      <c r="U256" s="20"/>
      <c r="V256" s="20"/>
    </row>
    <row r="257" spans="1:22" ht="16.5" customHeight="1">
      <c r="A257" s="20"/>
      <c r="B257" s="20"/>
      <c r="D257" s="20"/>
      <c r="G257" s="20"/>
      <c r="H257" s="20"/>
      <c r="I257" s="20"/>
      <c r="K257" s="20"/>
      <c r="L257" s="20"/>
      <c r="M257" s="20"/>
      <c r="N257" s="20"/>
      <c r="O257" s="20"/>
      <c r="P257" s="20"/>
      <c r="Q257" s="20"/>
      <c r="R257" s="20"/>
      <c r="S257" s="20"/>
      <c r="T257" s="20"/>
      <c r="U257" s="20"/>
      <c r="V257" s="20"/>
    </row>
    <row r="258" spans="1:22" ht="16.5" customHeight="1">
      <c r="A258" s="20"/>
      <c r="B258" s="20"/>
      <c r="D258" s="20"/>
      <c r="G258" s="20"/>
      <c r="H258" s="20"/>
      <c r="I258" s="20"/>
      <c r="K258" s="20"/>
      <c r="L258" s="20"/>
      <c r="M258" s="20"/>
      <c r="N258" s="20"/>
      <c r="O258" s="20"/>
      <c r="P258" s="20"/>
      <c r="Q258" s="20"/>
      <c r="R258" s="20"/>
      <c r="S258" s="20"/>
      <c r="T258" s="20"/>
      <c r="U258" s="20"/>
      <c r="V258" s="20"/>
    </row>
    <row r="259" spans="1:22" ht="16.5" customHeight="1">
      <c r="A259" s="20"/>
      <c r="B259" s="20"/>
      <c r="D259" s="20"/>
      <c r="G259" s="20"/>
      <c r="H259" s="20"/>
      <c r="I259" s="20"/>
      <c r="K259" s="20"/>
      <c r="L259" s="20"/>
      <c r="M259" s="20"/>
      <c r="N259" s="20"/>
      <c r="O259" s="20"/>
      <c r="P259" s="20"/>
      <c r="Q259" s="20"/>
      <c r="R259" s="20"/>
      <c r="S259" s="20"/>
      <c r="T259" s="20"/>
      <c r="U259" s="20"/>
      <c r="V259" s="20"/>
    </row>
    <row r="260" spans="1:22" ht="16.5" customHeight="1">
      <c r="A260" s="20"/>
      <c r="B260" s="20"/>
      <c r="D260" s="20"/>
      <c r="G260" s="20"/>
      <c r="H260" s="20"/>
      <c r="I260" s="20"/>
      <c r="K260" s="20"/>
      <c r="L260" s="20"/>
      <c r="M260" s="20"/>
      <c r="N260" s="20"/>
      <c r="O260" s="20"/>
      <c r="P260" s="20"/>
      <c r="Q260" s="20"/>
      <c r="R260" s="20"/>
      <c r="S260" s="20"/>
      <c r="T260" s="20"/>
      <c r="U260" s="20"/>
      <c r="V260" s="20"/>
    </row>
    <row r="261" spans="1:22" ht="16.5" customHeight="1">
      <c r="A261" s="20"/>
      <c r="B261" s="20"/>
      <c r="D261" s="20"/>
      <c r="G261" s="20"/>
      <c r="H261" s="20"/>
      <c r="I261" s="20"/>
      <c r="K261" s="20"/>
      <c r="L261" s="20"/>
      <c r="M261" s="20"/>
      <c r="N261" s="20"/>
      <c r="O261" s="20"/>
      <c r="P261" s="20"/>
      <c r="Q261" s="20"/>
      <c r="R261" s="20"/>
      <c r="S261" s="20"/>
      <c r="T261" s="20"/>
      <c r="U261" s="20"/>
      <c r="V261" s="20"/>
    </row>
    <row r="262" spans="1:22" ht="16.5" customHeight="1">
      <c r="A262" s="20"/>
      <c r="B262" s="20"/>
      <c r="D262" s="20"/>
      <c r="G262" s="20"/>
      <c r="H262" s="20"/>
      <c r="I262" s="20"/>
      <c r="K262" s="20"/>
      <c r="L262" s="20"/>
      <c r="M262" s="20"/>
      <c r="N262" s="20"/>
      <c r="O262" s="20"/>
      <c r="P262" s="20"/>
      <c r="Q262" s="20"/>
      <c r="R262" s="20"/>
      <c r="S262" s="20"/>
      <c r="T262" s="20"/>
      <c r="U262" s="20"/>
      <c r="V262" s="20"/>
    </row>
    <row r="263" spans="1:22" ht="16.5" customHeight="1">
      <c r="A263" s="20"/>
      <c r="B263" s="20"/>
      <c r="D263" s="20"/>
      <c r="G263" s="20"/>
      <c r="H263" s="20"/>
      <c r="I263" s="20"/>
      <c r="K263" s="20"/>
      <c r="L263" s="20"/>
      <c r="M263" s="20"/>
      <c r="N263" s="20"/>
      <c r="O263" s="20"/>
      <c r="P263" s="20"/>
      <c r="Q263" s="20"/>
      <c r="R263" s="20"/>
      <c r="S263" s="20"/>
      <c r="T263" s="20"/>
      <c r="U263" s="20"/>
      <c r="V263" s="20"/>
    </row>
    <row r="264" spans="1:22" ht="16.5" customHeight="1">
      <c r="A264" s="20"/>
      <c r="B264" s="20"/>
      <c r="D264" s="20"/>
      <c r="G264" s="20"/>
      <c r="H264" s="20"/>
      <c r="I264" s="20"/>
      <c r="K264" s="20"/>
      <c r="L264" s="20"/>
      <c r="M264" s="20"/>
      <c r="N264" s="20"/>
      <c r="O264" s="20"/>
      <c r="P264" s="20"/>
      <c r="Q264" s="20"/>
      <c r="R264" s="20"/>
      <c r="S264" s="20"/>
      <c r="T264" s="20"/>
      <c r="U264" s="20"/>
      <c r="V264" s="20"/>
    </row>
    <row r="265" spans="1:22" ht="16.5" customHeight="1">
      <c r="A265" s="20"/>
      <c r="B265" s="20"/>
      <c r="D265" s="20"/>
      <c r="G265" s="20"/>
      <c r="H265" s="20"/>
      <c r="I265" s="20"/>
      <c r="K265" s="20"/>
      <c r="L265" s="20"/>
      <c r="M265" s="20"/>
      <c r="N265" s="20"/>
      <c r="O265" s="20"/>
      <c r="P265" s="20"/>
      <c r="Q265" s="20"/>
      <c r="R265" s="20"/>
      <c r="S265" s="20"/>
      <c r="T265" s="20"/>
      <c r="U265" s="20"/>
      <c r="V265" s="20"/>
    </row>
    <row r="266" spans="1:22" ht="16.5" customHeight="1">
      <c r="A266" s="20"/>
      <c r="B266" s="20"/>
      <c r="D266" s="20"/>
      <c r="G266" s="20"/>
      <c r="H266" s="20"/>
      <c r="I266" s="20"/>
      <c r="K266" s="20"/>
      <c r="L266" s="20"/>
      <c r="M266" s="20"/>
      <c r="N266" s="20"/>
      <c r="O266" s="20"/>
      <c r="P266" s="20"/>
      <c r="Q266" s="20"/>
      <c r="R266" s="20"/>
      <c r="S266" s="20"/>
      <c r="T266" s="20"/>
      <c r="U266" s="20"/>
      <c r="V266" s="20"/>
    </row>
    <row r="267" spans="1:22" ht="16.5" customHeight="1">
      <c r="A267" s="20"/>
      <c r="B267" s="20"/>
      <c r="D267" s="20"/>
      <c r="G267" s="20"/>
      <c r="H267" s="20"/>
      <c r="I267" s="20"/>
      <c r="K267" s="20"/>
      <c r="L267" s="20"/>
      <c r="M267" s="20"/>
      <c r="N267" s="20"/>
      <c r="O267" s="20"/>
      <c r="P267" s="20"/>
      <c r="Q267" s="20"/>
      <c r="R267" s="20"/>
      <c r="S267" s="20"/>
      <c r="T267" s="20"/>
      <c r="U267" s="20"/>
      <c r="V267" s="20"/>
    </row>
    <row r="268" spans="1:22" ht="16.5" customHeight="1">
      <c r="A268" s="20"/>
      <c r="B268" s="20"/>
      <c r="D268" s="20"/>
      <c r="G268" s="20"/>
      <c r="H268" s="20"/>
      <c r="I268" s="20"/>
      <c r="K268" s="20"/>
      <c r="L268" s="20"/>
      <c r="M268" s="20"/>
      <c r="N268" s="20"/>
      <c r="O268" s="20"/>
      <c r="P268" s="20"/>
      <c r="Q268" s="20"/>
      <c r="R268" s="20"/>
      <c r="S268" s="20"/>
      <c r="T268" s="20"/>
      <c r="U268" s="20"/>
      <c r="V268" s="20"/>
    </row>
    <row r="269" spans="1:22" ht="16.5" customHeight="1">
      <c r="A269" s="20"/>
      <c r="B269" s="20"/>
      <c r="D269" s="20"/>
      <c r="G269" s="20"/>
      <c r="H269" s="20"/>
      <c r="I269" s="20"/>
      <c r="K269" s="20"/>
      <c r="L269" s="20"/>
      <c r="M269" s="20"/>
      <c r="N269" s="20"/>
      <c r="O269" s="20"/>
      <c r="P269" s="20"/>
      <c r="Q269" s="20"/>
      <c r="R269" s="20"/>
      <c r="S269" s="20"/>
      <c r="T269" s="20"/>
      <c r="U269" s="20"/>
      <c r="V269" s="20"/>
    </row>
    <row r="270" spans="1:22" ht="16.5" customHeight="1">
      <c r="A270" s="20"/>
      <c r="B270" s="20"/>
      <c r="D270" s="20"/>
      <c r="G270" s="20"/>
      <c r="H270" s="20"/>
      <c r="I270" s="20"/>
      <c r="K270" s="20"/>
      <c r="L270" s="20"/>
      <c r="M270" s="20"/>
      <c r="N270" s="20"/>
      <c r="O270" s="20"/>
      <c r="P270" s="20"/>
      <c r="Q270" s="20"/>
      <c r="R270" s="20"/>
      <c r="S270" s="20"/>
      <c r="T270" s="20"/>
      <c r="U270" s="20"/>
      <c r="V270" s="20"/>
    </row>
    <row r="271" spans="1:22" ht="16.5" customHeight="1">
      <c r="A271" s="20"/>
      <c r="B271" s="20"/>
      <c r="D271" s="20"/>
      <c r="G271" s="20"/>
      <c r="H271" s="20"/>
      <c r="I271" s="20"/>
      <c r="K271" s="20"/>
      <c r="L271" s="20"/>
      <c r="M271" s="20"/>
      <c r="N271" s="20"/>
      <c r="O271" s="20"/>
      <c r="P271" s="20"/>
      <c r="Q271" s="20"/>
      <c r="R271" s="20"/>
      <c r="S271" s="20"/>
      <c r="T271" s="20"/>
      <c r="U271" s="20"/>
      <c r="V271" s="20"/>
    </row>
    <row r="272" spans="1:22" ht="16.5" customHeight="1">
      <c r="A272" s="20"/>
      <c r="B272" s="20"/>
      <c r="D272" s="20"/>
      <c r="G272" s="20"/>
      <c r="H272" s="20"/>
      <c r="I272" s="20"/>
      <c r="K272" s="20"/>
      <c r="L272" s="20"/>
      <c r="M272" s="20"/>
      <c r="N272" s="20"/>
      <c r="O272" s="20"/>
      <c r="P272" s="20"/>
      <c r="Q272" s="20"/>
      <c r="R272" s="20"/>
      <c r="S272" s="20"/>
      <c r="T272" s="20"/>
      <c r="U272" s="20"/>
      <c r="V272" s="20"/>
    </row>
    <row r="273" spans="1:22" ht="16.5" customHeight="1">
      <c r="A273" s="20"/>
      <c r="B273" s="20"/>
      <c r="D273" s="20"/>
      <c r="G273" s="20"/>
      <c r="H273" s="20"/>
      <c r="I273" s="20"/>
      <c r="K273" s="20"/>
      <c r="L273" s="20"/>
      <c r="M273" s="20"/>
      <c r="N273" s="20"/>
      <c r="O273" s="20"/>
      <c r="P273" s="20"/>
      <c r="Q273" s="20"/>
      <c r="R273" s="20"/>
      <c r="S273" s="20"/>
      <c r="T273" s="20"/>
      <c r="U273" s="20"/>
      <c r="V273" s="20"/>
    </row>
    <row r="274" spans="1:22" ht="16.5" customHeight="1">
      <c r="A274" s="20"/>
      <c r="B274" s="20"/>
      <c r="D274" s="20"/>
      <c r="G274" s="20"/>
      <c r="H274" s="20"/>
      <c r="I274" s="20"/>
      <c r="K274" s="20"/>
      <c r="L274" s="20"/>
      <c r="M274" s="20"/>
      <c r="N274" s="20"/>
      <c r="O274" s="20"/>
      <c r="P274" s="20"/>
      <c r="Q274" s="20"/>
      <c r="R274" s="20"/>
      <c r="S274" s="20"/>
      <c r="T274" s="20"/>
      <c r="U274" s="20"/>
      <c r="V274" s="20"/>
    </row>
    <row r="275" spans="1:22" ht="16.5" customHeight="1">
      <c r="A275" s="20"/>
      <c r="B275" s="20"/>
      <c r="D275" s="20"/>
      <c r="G275" s="20"/>
      <c r="H275" s="20"/>
      <c r="I275" s="20"/>
      <c r="K275" s="20"/>
      <c r="L275" s="20"/>
      <c r="M275" s="20"/>
      <c r="N275" s="20"/>
      <c r="O275" s="20"/>
      <c r="P275" s="20"/>
      <c r="Q275" s="20"/>
      <c r="R275" s="20"/>
      <c r="S275" s="20"/>
      <c r="T275" s="20"/>
      <c r="U275" s="20"/>
      <c r="V275" s="20"/>
    </row>
    <row r="276" spans="1:22" ht="16.5" customHeight="1">
      <c r="A276" s="20"/>
      <c r="B276" s="20"/>
      <c r="D276" s="20"/>
      <c r="G276" s="20"/>
      <c r="H276" s="20"/>
      <c r="I276" s="20"/>
      <c r="K276" s="20"/>
      <c r="L276" s="20"/>
      <c r="M276" s="20"/>
      <c r="N276" s="20"/>
      <c r="O276" s="20"/>
      <c r="P276" s="20"/>
      <c r="Q276" s="20"/>
      <c r="R276" s="20"/>
      <c r="S276" s="20"/>
      <c r="T276" s="20"/>
      <c r="U276" s="20"/>
      <c r="V276" s="20"/>
    </row>
    <row r="277" spans="1:22" ht="16.5" customHeight="1">
      <c r="A277" s="20"/>
      <c r="B277" s="20"/>
      <c r="D277" s="20"/>
      <c r="G277" s="20"/>
      <c r="H277" s="20"/>
      <c r="I277" s="20"/>
      <c r="K277" s="20"/>
      <c r="L277" s="20"/>
      <c r="M277" s="20"/>
      <c r="N277" s="20"/>
      <c r="O277" s="20"/>
      <c r="P277" s="20"/>
      <c r="Q277" s="20"/>
      <c r="R277" s="20"/>
      <c r="S277" s="20"/>
      <c r="T277" s="20"/>
      <c r="U277" s="20"/>
      <c r="V277" s="20"/>
    </row>
    <row r="278" spans="1:22" ht="16.5" customHeight="1">
      <c r="A278" s="20"/>
      <c r="B278" s="20"/>
      <c r="D278" s="20"/>
      <c r="G278" s="20"/>
      <c r="H278" s="20"/>
      <c r="I278" s="20"/>
      <c r="K278" s="20"/>
      <c r="L278" s="20"/>
      <c r="M278" s="20"/>
      <c r="N278" s="20"/>
      <c r="O278" s="20"/>
      <c r="P278" s="20"/>
      <c r="Q278" s="20"/>
      <c r="R278" s="20"/>
      <c r="S278" s="20"/>
      <c r="T278" s="20"/>
      <c r="U278" s="20"/>
      <c r="V278" s="20"/>
    </row>
    <row r="279" spans="1:22" ht="16.5" customHeight="1">
      <c r="A279" s="20"/>
      <c r="B279" s="20"/>
      <c r="D279" s="20"/>
      <c r="G279" s="20"/>
      <c r="H279" s="20"/>
      <c r="I279" s="20"/>
      <c r="K279" s="20"/>
      <c r="L279" s="20"/>
      <c r="M279" s="20"/>
      <c r="N279" s="20"/>
      <c r="O279" s="20"/>
      <c r="P279" s="20"/>
      <c r="Q279" s="20"/>
      <c r="R279" s="20"/>
      <c r="S279" s="20"/>
      <c r="T279" s="20"/>
      <c r="U279" s="20"/>
      <c r="V279" s="20"/>
    </row>
    <row r="280" spans="1:22" ht="16.5" customHeight="1">
      <c r="A280" s="20"/>
      <c r="B280" s="20"/>
      <c r="D280" s="20"/>
      <c r="G280" s="20"/>
      <c r="H280" s="20"/>
      <c r="I280" s="20"/>
      <c r="K280" s="20"/>
      <c r="L280" s="20"/>
      <c r="M280" s="20"/>
      <c r="N280" s="20"/>
      <c r="O280" s="20"/>
      <c r="P280" s="20"/>
      <c r="Q280" s="20"/>
      <c r="R280" s="20"/>
      <c r="S280" s="20"/>
      <c r="T280" s="20"/>
      <c r="U280" s="20"/>
      <c r="V280" s="20"/>
    </row>
    <row r="281" spans="1:22" ht="16.5" customHeight="1">
      <c r="A281" s="20"/>
      <c r="B281" s="20"/>
      <c r="D281" s="20"/>
      <c r="G281" s="20"/>
      <c r="H281" s="20"/>
      <c r="I281" s="20"/>
      <c r="K281" s="20"/>
      <c r="L281" s="20"/>
      <c r="M281" s="20"/>
      <c r="N281" s="20"/>
      <c r="O281" s="20"/>
      <c r="P281" s="20"/>
      <c r="Q281" s="20"/>
      <c r="R281" s="20"/>
      <c r="S281" s="20"/>
      <c r="T281" s="20"/>
      <c r="U281" s="20"/>
      <c r="V281" s="20"/>
    </row>
    <row r="282" spans="1:22" ht="16.5" customHeight="1">
      <c r="A282" s="20"/>
      <c r="B282" s="20"/>
      <c r="D282" s="20"/>
      <c r="G282" s="20"/>
      <c r="H282" s="20"/>
      <c r="I282" s="20"/>
      <c r="K282" s="20"/>
      <c r="L282" s="20"/>
      <c r="M282" s="20"/>
      <c r="N282" s="20"/>
      <c r="O282" s="20"/>
      <c r="P282" s="20"/>
      <c r="Q282" s="20"/>
      <c r="R282" s="20"/>
      <c r="S282" s="20"/>
      <c r="T282" s="20"/>
      <c r="U282" s="20"/>
      <c r="V282" s="20"/>
    </row>
    <row r="283" spans="1:22" ht="16.5" customHeight="1">
      <c r="A283" s="20"/>
      <c r="B283" s="20"/>
      <c r="D283" s="20"/>
      <c r="G283" s="20"/>
      <c r="H283" s="20"/>
      <c r="I283" s="20"/>
      <c r="K283" s="20"/>
      <c r="L283" s="20"/>
      <c r="M283" s="20"/>
      <c r="N283" s="20"/>
      <c r="O283" s="20"/>
      <c r="P283" s="20"/>
      <c r="Q283" s="20"/>
      <c r="R283" s="20"/>
      <c r="S283" s="20"/>
      <c r="T283" s="20"/>
      <c r="U283" s="20"/>
      <c r="V283" s="20"/>
    </row>
    <row r="284" spans="1:22" ht="16.5" customHeight="1">
      <c r="A284" s="20"/>
      <c r="B284" s="20"/>
      <c r="D284" s="20"/>
      <c r="G284" s="20"/>
      <c r="H284" s="20"/>
      <c r="I284" s="20"/>
      <c r="K284" s="20"/>
      <c r="L284" s="20"/>
      <c r="M284" s="20"/>
      <c r="N284" s="20"/>
      <c r="O284" s="20"/>
      <c r="P284" s="20"/>
      <c r="Q284" s="20"/>
      <c r="R284" s="20"/>
      <c r="S284" s="20"/>
      <c r="T284" s="20"/>
      <c r="U284" s="20"/>
      <c r="V284" s="20"/>
    </row>
    <row r="285" spans="1:22" ht="16.5" customHeight="1">
      <c r="A285" s="20"/>
      <c r="B285" s="20"/>
      <c r="D285" s="20"/>
      <c r="G285" s="20"/>
      <c r="H285" s="20"/>
      <c r="I285" s="20"/>
      <c r="K285" s="20"/>
      <c r="L285" s="20"/>
      <c r="M285" s="20"/>
      <c r="N285" s="20"/>
      <c r="O285" s="20"/>
      <c r="P285" s="20"/>
      <c r="Q285" s="20"/>
      <c r="R285" s="20"/>
      <c r="S285" s="20"/>
      <c r="T285" s="20"/>
      <c r="U285" s="20"/>
      <c r="V285" s="20"/>
    </row>
    <row r="286" spans="1:22" ht="16.5" customHeight="1">
      <c r="A286" s="20"/>
      <c r="B286" s="20"/>
      <c r="D286" s="20"/>
      <c r="G286" s="20"/>
      <c r="H286" s="20"/>
      <c r="I286" s="20"/>
      <c r="K286" s="20"/>
      <c r="L286" s="20"/>
      <c r="M286" s="20"/>
      <c r="N286" s="20"/>
      <c r="O286" s="20"/>
      <c r="P286" s="20"/>
      <c r="Q286" s="20"/>
      <c r="R286" s="20"/>
      <c r="S286" s="20"/>
      <c r="T286" s="20"/>
      <c r="U286" s="20"/>
      <c r="V286" s="20"/>
    </row>
    <row r="287" spans="1:22" ht="16.5" customHeight="1">
      <c r="A287" s="20"/>
      <c r="B287" s="20"/>
      <c r="D287" s="20"/>
      <c r="G287" s="20"/>
      <c r="H287" s="20"/>
      <c r="I287" s="20"/>
      <c r="K287" s="20"/>
      <c r="L287" s="20"/>
      <c r="M287" s="20"/>
      <c r="N287" s="20"/>
      <c r="O287" s="20"/>
      <c r="P287" s="20"/>
      <c r="Q287" s="20"/>
      <c r="R287" s="20"/>
      <c r="S287" s="20"/>
      <c r="T287" s="20"/>
      <c r="U287" s="20"/>
      <c r="V287" s="20"/>
    </row>
    <row r="288" spans="1:22" ht="16.5" customHeight="1">
      <c r="A288" s="20"/>
      <c r="B288" s="20"/>
      <c r="D288" s="20"/>
      <c r="G288" s="20"/>
      <c r="H288" s="20"/>
      <c r="I288" s="20"/>
      <c r="K288" s="20"/>
      <c r="L288" s="20"/>
      <c r="M288" s="20"/>
      <c r="N288" s="20"/>
      <c r="O288" s="20"/>
      <c r="P288" s="20"/>
      <c r="Q288" s="20"/>
      <c r="R288" s="20"/>
      <c r="S288" s="20"/>
      <c r="T288" s="20"/>
      <c r="U288" s="20"/>
      <c r="V288" s="20"/>
    </row>
    <row r="289" spans="1:22" ht="16.5" customHeight="1">
      <c r="A289" s="20"/>
      <c r="B289" s="20"/>
      <c r="D289" s="20"/>
      <c r="G289" s="20"/>
      <c r="H289" s="20"/>
      <c r="I289" s="20"/>
      <c r="K289" s="20"/>
      <c r="L289" s="20"/>
      <c r="M289" s="20"/>
      <c r="N289" s="20"/>
      <c r="O289" s="20"/>
      <c r="P289" s="20"/>
      <c r="Q289" s="20"/>
      <c r="R289" s="20"/>
      <c r="S289" s="20"/>
      <c r="T289" s="20"/>
      <c r="U289" s="20"/>
      <c r="V289" s="20"/>
    </row>
    <row r="290" spans="1:22" ht="16.5" customHeight="1">
      <c r="A290" s="20"/>
      <c r="B290" s="20"/>
      <c r="D290" s="20"/>
      <c r="G290" s="20"/>
      <c r="H290" s="20"/>
      <c r="I290" s="20"/>
      <c r="K290" s="20"/>
      <c r="L290" s="20"/>
      <c r="M290" s="20"/>
      <c r="N290" s="20"/>
      <c r="O290" s="20"/>
      <c r="P290" s="20"/>
      <c r="Q290" s="20"/>
      <c r="R290" s="20"/>
      <c r="S290" s="20"/>
      <c r="T290" s="20"/>
      <c r="U290" s="20"/>
      <c r="V290" s="20"/>
    </row>
    <row r="291" spans="1:22" ht="16.5" customHeight="1">
      <c r="A291" s="20"/>
      <c r="B291" s="20"/>
      <c r="D291" s="20"/>
      <c r="G291" s="20"/>
      <c r="H291" s="20"/>
      <c r="I291" s="20"/>
      <c r="K291" s="20"/>
      <c r="L291" s="20"/>
      <c r="M291" s="20"/>
      <c r="N291" s="20"/>
      <c r="O291" s="20"/>
      <c r="P291" s="20"/>
      <c r="Q291" s="20"/>
      <c r="R291" s="20"/>
      <c r="S291" s="20"/>
      <c r="T291" s="20"/>
      <c r="U291" s="20"/>
      <c r="V291" s="20"/>
    </row>
    <row r="292" spans="1:22" ht="16.5" customHeight="1">
      <c r="A292" s="20"/>
      <c r="B292" s="20"/>
      <c r="D292" s="20"/>
      <c r="G292" s="20"/>
      <c r="H292" s="20"/>
      <c r="I292" s="20"/>
      <c r="K292" s="20"/>
      <c r="L292" s="20"/>
      <c r="M292" s="20"/>
      <c r="N292" s="20"/>
      <c r="O292" s="20"/>
      <c r="P292" s="20"/>
      <c r="Q292" s="20"/>
      <c r="R292" s="20"/>
      <c r="S292" s="20"/>
      <c r="T292" s="20"/>
      <c r="U292" s="20"/>
      <c r="V292" s="20"/>
    </row>
    <row r="293" spans="1:22" ht="16.5" customHeight="1">
      <c r="A293" s="20"/>
      <c r="B293" s="20"/>
      <c r="D293" s="20"/>
      <c r="G293" s="20"/>
      <c r="H293" s="20"/>
      <c r="I293" s="20"/>
      <c r="K293" s="20"/>
      <c r="L293" s="20"/>
      <c r="M293" s="20"/>
      <c r="N293" s="20"/>
      <c r="O293" s="20"/>
      <c r="P293" s="20"/>
      <c r="Q293" s="20"/>
      <c r="R293" s="20"/>
      <c r="S293" s="20"/>
      <c r="T293" s="20"/>
      <c r="U293" s="20"/>
      <c r="V293" s="20"/>
    </row>
    <row r="294" spans="1:22" ht="16.5" customHeight="1">
      <c r="A294" s="20"/>
      <c r="B294" s="20"/>
      <c r="D294" s="20"/>
      <c r="G294" s="20"/>
      <c r="H294" s="20"/>
      <c r="I294" s="20"/>
      <c r="K294" s="20"/>
      <c r="L294" s="20"/>
      <c r="M294" s="20"/>
      <c r="N294" s="20"/>
      <c r="O294" s="20"/>
      <c r="P294" s="20"/>
      <c r="Q294" s="20"/>
      <c r="R294" s="20"/>
      <c r="S294" s="20"/>
      <c r="T294" s="20"/>
      <c r="U294" s="20"/>
      <c r="V294" s="20"/>
    </row>
    <row r="295" spans="1:22" ht="16.5" customHeight="1">
      <c r="A295" s="20"/>
      <c r="B295" s="20"/>
      <c r="D295" s="20"/>
      <c r="G295" s="20"/>
      <c r="H295" s="20"/>
      <c r="I295" s="20"/>
      <c r="K295" s="20"/>
      <c r="L295" s="20"/>
      <c r="M295" s="20"/>
      <c r="N295" s="20"/>
      <c r="O295" s="20"/>
      <c r="P295" s="20"/>
      <c r="Q295" s="20"/>
      <c r="R295" s="20"/>
      <c r="S295" s="20"/>
      <c r="T295" s="20"/>
      <c r="U295" s="20"/>
      <c r="V295" s="20"/>
    </row>
    <row r="296" spans="1:22" ht="16.5" customHeight="1">
      <c r="A296" s="20"/>
      <c r="B296" s="20"/>
      <c r="D296" s="20"/>
      <c r="G296" s="20"/>
      <c r="H296" s="20"/>
      <c r="I296" s="20"/>
      <c r="K296" s="20"/>
      <c r="L296" s="20"/>
      <c r="M296" s="20"/>
      <c r="N296" s="20"/>
      <c r="O296" s="20"/>
      <c r="P296" s="20"/>
      <c r="Q296" s="20"/>
      <c r="R296" s="20"/>
      <c r="S296" s="20"/>
      <c r="T296" s="20"/>
      <c r="U296" s="20"/>
      <c r="V296" s="20"/>
    </row>
    <row r="297" spans="1:22" ht="16.5" customHeight="1">
      <c r="A297" s="20"/>
      <c r="B297" s="20"/>
      <c r="D297" s="20"/>
      <c r="G297" s="20"/>
      <c r="H297" s="20"/>
      <c r="I297" s="20"/>
      <c r="K297" s="20"/>
      <c r="L297" s="20"/>
      <c r="M297" s="20"/>
      <c r="N297" s="20"/>
      <c r="O297" s="20"/>
      <c r="P297" s="20"/>
      <c r="Q297" s="20"/>
      <c r="R297" s="20"/>
      <c r="S297" s="20"/>
      <c r="T297" s="20"/>
      <c r="U297" s="20"/>
      <c r="V297" s="20"/>
    </row>
    <row r="298" spans="1:22" ht="16.5" customHeight="1">
      <c r="A298" s="20"/>
      <c r="B298" s="20"/>
      <c r="D298" s="20"/>
      <c r="G298" s="20"/>
      <c r="H298" s="20"/>
      <c r="I298" s="20"/>
      <c r="K298" s="20"/>
      <c r="L298" s="20"/>
      <c r="M298" s="20"/>
      <c r="N298" s="20"/>
      <c r="O298" s="20"/>
      <c r="P298" s="20"/>
      <c r="Q298" s="20"/>
      <c r="R298" s="20"/>
      <c r="S298" s="20"/>
      <c r="T298" s="20"/>
      <c r="U298" s="20"/>
      <c r="V298" s="20"/>
    </row>
    <row r="299" spans="1:22" ht="16.5" customHeight="1">
      <c r="A299" s="20"/>
      <c r="B299" s="20"/>
      <c r="D299" s="20"/>
      <c r="G299" s="20"/>
      <c r="H299" s="20"/>
      <c r="I299" s="20"/>
      <c r="K299" s="20"/>
      <c r="L299" s="20"/>
      <c r="M299" s="20"/>
      <c r="N299" s="20"/>
      <c r="O299" s="20"/>
      <c r="P299" s="20"/>
      <c r="Q299" s="20"/>
      <c r="R299" s="20"/>
      <c r="S299" s="20"/>
      <c r="T299" s="20"/>
      <c r="U299" s="20"/>
      <c r="V299" s="20"/>
    </row>
    <row r="300" spans="1:22" ht="16.5" customHeight="1">
      <c r="A300" s="20"/>
      <c r="B300" s="20"/>
      <c r="D300" s="20"/>
      <c r="G300" s="20"/>
      <c r="H300" s="20"/>
      <c r="I300" s="20"/>
      <c r="K300" s="20"/>
      <c r="L300" s="20"/>
      <c r="M300" s="20"/>
      <c r="N300" s="20"/>
      <c r="O300" s="20"/>
      <c r="P300" s="20"/>
      <c r="Q300" s="20"/>
      <c r="R300" s="20"/>
      <c r="S300" s="20"/>
      <c r="T300" s="20"/>
      <c r="U300" s="20"/>
      <c r="V300" s="20"/>
    </row>
    <row r="301" spans="1:22" ht="16.5" customHeight="1">
      <c r="A301" s="20"/>
      <c r="B301" s="20"/>
      <c r="D301" s="20"/>
      <c r="G301" s="20"/>
      <c r="H301" s="20"/>
      <c r="I301" s="20"/>
      <c r="K301" s="20"/>
      <c r="L301" s="20"/>
      <c r="M301" s="20"/>
      <c r="N301" s="20"/>
      <c r="O301" s="20"/>
      <c r="P301" s="20"/>
      <c r="Q301" s="20"/>
      <c r="R301" s="20"/>
      <c r="S301" s="20"/>
      <c r="T301" s="20"/>
      <c r="U301" s="20"/>
      <c r="V301" s="20"/>
    </row>
    <row r="302" spans="1:22" ht="16.5" customHeight="1">
      <c r="A302" s="20"/>
      <c r="B302" s="20"/>
      <c r="D302" s="20"/>
      <c r="G302" s="20"/>
      <c r="H302" s="20"/>
      <c r="I302" s="20"/>
      <c r="K302" s="20"/>
      <c r="L302" s="20"/>
      <c r="M302" s="20"/>
      <c r="N302" s="20"/>
      <c r="O302" s="20"/>
      <c r="P302" s="20"/>
      <c r="Q302" s="20"/>
      <c r="R302" s="20"/>
      <c r="S302" s="20"/>
      <c r="T302" s="20"/>
      <c r="U302" s="20"/>
      <c r="V302" s="20"/>
    </row>
    <row r="303" spans="1:22" ht="16.5" customHeight="1">
      <c r="A303" s="20"/>
      <c r="B303" s="20"/>
      <c r="D303" s="20"/>
      <c r="G303" s="20"/>
      <c r="H303" s="20"/>
      <c r="I303" s="20"/>
      <c r="K303" s="20"/>
      <c r="L303" s="20"/>
      <c r="M303" s="20"/>
      <c r="N303" s="20"/>
      <c r="O303" s="20"/>
      <c r="P303" s="20"/>
      <c r="Q303" s="20"/>
      <c r="R303" s="20"/>
      <c r="S303" s="20"/>
      <c r="T303" s="20"/>
      <c r="U303" s="20"/>
      <c r="V303" s="20"/>
    </row>
    <row r="304" spans="1:22" ht="16.5" customHeight="1">
      <c r="A304" s="20"/>
      <c r="B304" s="20"/>
      <c r="D304" s="20"/>
      <c r="G304" s="20"/>
      <c r="H304" s="20"/>
      <c r="I304" s="20"/>
      <c r="K304" s="20"/>
      <c r="L304" s="20"/>
      <c r="M304" s="20"/>
      <c r="N304" s="20"/>
      <c r="O304" s="20"/>
      <c r="P304" s="20"/>
      <c r="Q304" s="20"/>
      <c r="R304" s="20"/>
      <c r="S304" s="20"/>
      <c r="T304" s="20"/>
      <c r="U304" s="20"/>
      <c r="V304" s="20"/>
    </row>
    <row r="305" spans="1:22" ht="16.5" customHeight="1">
      <c r="A305" s="20"/>
      <c r="B305" s="20"/>
      <c r="D305" s="20"/>
      <c r="G305" s="20"/>
      <c r="H305" s="20"/>
      <c r="I305" s="20"/>
      <c r="K305" s="20"/>
      <c r="L305" s="20"/>
      <c r="M305" s="20"/>
      <c r="N305" s="20"/>
      <c r="O305" s="20"/>
      <c r="P305" s="20"/>
      <c r="Q305" s="20"/>
      <c r="R305" s="20"/>
      <c r="S305" s="20"/>
      <c r="T305" s="20"/>
      <c r="U305" s="20"/>
      <c r="V305" s="20"/>
    </row>
    <row r="306" spans="1:22" ht="16.5" customHeight="1">
      <c r="A306" s="20"/>
      <c r="B306" s="20"/>
      <c r="D306" s="20"/>
      <c r="G306" s="20"/>
      <c r="H306" s="20"/>
      <c r="I306" s="20"/>
      <c r="K306" s="20"/>
      <c r="L306" s="20"/>
      <c r="M306" s="20"/>
      <c r="N306" s="20"/>
      <c r="O306" s="20"/>
      <c r="P306" s="20"/>
      <c r="Q306" s="20"/>
      <c r="R306" s="20"/>
      <c r="S306" s="20"/>
      <c r="T306" s="20"/>
      <c r="U306" s="20"/>
      <c r="V306" s="20"/>
    </row>
    <row r="307" spans="1:22" ht="16.5" customHeight="1">
      <c r="A307" s="20"/>
      <c r="B307" s="20"/>
      <c r="D307" s="20"/>
      <c r="G307" s="20"/>
      <c r="H307" s="20"/>
      <c r="I307" s="20"/>
      <c r="K307" s="20"/>
      <c r="L307" s="20"/>
      <c r="M307" s="20"/>
      <c r="N307" s="20"/>
      <c r="O307" s="20"/>
      <c r="P307" s="20"/>
      <c r="Q307" s="20"/>
      <c r="R307" s="20"/>
      <c r="S307" s="20"/>
      <c r="T307" s="20"/>
      <c r="U307" s="20"/>
      <c r="V307" s="20"/>
    </row>
    <row r="308" spans="1:22" ht="16.5" customHeight="1">
      <c r="A308" s="20"/>
      <c r="B308" s="20"/>
      <c r="D308" s="20"/>
      <c r="G308" s="20"/>
      <c r="H308" s="20"/>
      <c r="I308" s="20"/>
      <c r="K308" s="20"/>
      <c r="L308" s="20"/>
      <c r="M308" s="20"/>
      <c r="N308" s="20"/>
      <c r="O308" s="20"/>
      <c r="P308" s="20"/>
      <c r="Q308" s="20"/>
      <c r="R308" s="20"/>
      <c r="S308" s="20"/>
      <c r="T308" s="20"/>
      <c r="U308" s="20"/>
      <c r="V308" s="20"/>
    </row>
    <row r="309" spans="1:22" ht="16.5" customHeight="1">
      <c r="A309" s="20"/>
      <c r="B309" s="20"/>
      <c r="D309" s="20"/>
      <c r="G309" s="20"/>
      <c r="H309" s="20"/>
      <c r="I309" s="20"/>
      <c r="K309" s="20"/>
      <c r="L309" s="20"/>
      <c r="M309" s="20"/>
      <c r="N309" s="20"/>
      <c r="O309" s="20"/>
      <c r="P309" s="20"/>
      <c r="Q309" s="20"/>
      <c r="R309" s="20"/>
      <c r="S309" s="20"/>
      <c r="T309" s="20"/>
      <c r="U309" s="20"/>
      <c r="V309" s="20"/>
    </row>
    <row r="310" spans="1:22" ht="16.5" customHeight="1">
      <c r="A310" s="20"/>
      <c r="B310" s="20"/>
      <c r="D310" s="20"/>
      <c r="G310" s="20"/>
      <c r="H310" s="20"/>
      <c r="I310" s="20"/>
      <c r="K310" s="20"/>
      <c r="L310" s="20"/>
      <c r="M310" s="20"/>
      <c r="N310" s="20"/>
      <c r="O310" s="20"/>
      <c r="P310" s="20"/>
      <c r="Q310" s="20"/>
      <c r="R310" s="20"/>
      <c r="S310" s="20"/>
      <c r="T310" s="20"/>
      <c r="U310" s="20"/>
      <c r="V310" s="20"/>
    </row>
    <row r="311" spans="1:22" ht="16.5" customHeight="1">
      <c r="A311" s="20"/>
      <c r="B311" s="20"/>
      <c r="D311" s="20"/>
      <c r="G311" s="20"/>
      <c r="H311" s="20"/>
      <c r="I311" s="20"/>
      <c r="K311" s="20"/>
      <c r="L311" s="20"/>
      <c r="M311" s="20"/>
      <c r="N311" s="20"/>
      <c r="O311" s="20"/>
      <c r="P311" s="20"/>
      <c r="Q311" s="20"/>
      <c r="R311" s="20"/>
      <c r="S311" s="20"/>
      <c r="T311" s="20"/>
      <c r="U311" s="20"/>
      <c r="V311" s="20"/>
    </row>
    <row r="312" spans="1:22" ht="16.5" customHeight="1">
      <c r="A312" s="20"/>
      <c r="B312" s="20"/>
      <c r="D312" s="20"/>
      <c r="G312" s="20"/>
      <c r="H312" s="20"/>
      <c r="I312" s="20"/>
      <c r="K312" s="20"/>
      <c r="L312" s="20"/>
      <c r="M312" s="20"/>
      <c r="N312" s="20"/>
      <c r="O312" s="20"/>
      <c r="P312" s="20"/>
      <c r="Q312" s="20"/>
      <c r="R312" s="20"/>
      <c r="S312" s="20"/>
      <c r="T312" s="20"/>
      <c r="U312" s="20"/>
      <c r="V312" s="20"/>
    </row>
    <row r="313" spans="1:22" ht="16.5" customHeight="1">
      <c r="A313" s="20"/>
      <c r="B313" s="20"/>
      <c r="D313" s="20"/>
      <c r="G313" s="20"/>
      <c r="H313" s="20"/>
      <c r="I313" s="20"/>
      <c r="K313" s="20"/>
      <c r="L313" s="20"/>
      <c r="M313" s="20"/>
      <c r="N313" s="20"/>
      <c r="O313" s="20"/>
      <c r="P313" s="20"/>
      <c r="Q313" s="20"/>
      <c r="R313" s="20"/>
      <c r="S313" s="20"/>
      <c r="T313" s="20"/>
      <c r="U313" s="20"/>
      <c r="V313" s="20"/>
    </row>
    <row r="314" spans="1:22" ht="16.5" customHeight="1">
      <c r="A314" s="20"/>
      <c r="B314" s="20"/>
      <c r="D314" s="20"/>
      <c r="G314" s="20"/>
      <c r="H314" s="20"/>
      <c r="I314" s="20"/>
      <c r="K314" s="20"/>
      <c r="L314" s="20"/>
      <c r="M314" s="20"/>
      <c r="N314" s="20"/>
      <c r="O314" s="20"/>
      <c r="P314" s="20"/>
      <c r="Q314" s="20"/>
      <c r="R314" s="20"/>
      <c r="S314" s="20"/>
      <c r="T314" s="20"/>
      <c r="U314" s="20"/>
      <c r="V314" s="20"/>
    </row>
    <row r="315" spans="1:22" ht="16.5" customHeight="1">
      <c r="A315" s="20"/>
      <c r="B315" s="20"/>
      <c r="D315" s="20"/>
      <c r="G315" s="20"/>
      <c r="H315" s="20"/>
      <c r="I315" s="20"/>
      <c r="K315" s="20"/>
      <c r="L315" s="20"/>
      <c r="M315" s="20"/>
      <c r="N315" s="20"/>
      <c r="O315" s="20"/>
      <c r="P315" s="20"/>
      <c r="Q315" s="20"/>
      <c r="R315" s="20"/>
      <c r="S315" s="20"/>
      <c r="T315" s="20"/>
      <c r="U315" s="20"/>
      <c r="V315" s="20"/>
    </row>
    <row r="316" spans="1:22" ht="16.5" customHeight="1">
      <c r="A316" s="20"/>
      <c r="B316" s="20"/>
      <c r="D316" s="20"/>
      <c r="G316" s="20"/>
      <c r="H316" s="20"/>
      <c r="I316" s="20"/>
      <c r="K316" s="20"/>
      <c r="L316" s="20"/>
      <c r="M316" s="20"/>
      <c r="N316" s="20"/>
      <c r="O316" s="20"/>
      <c r="P316" s="20"/>
      <c r="Q316" s="20"/>
      <c r="R316" s="20"/>
      <c r="S316" s="20"/>
      <c r="T316" s="20"/>
      <c r="U316" s="20"/>
      <c r="V316" s="20"/>
    </row>
    <row r="317" spans="1:22" ht="16.5" customHeight="1">
      <c r="A317" s="20"/>
      <c r="B317" s="20"/>
      <c r="D317" s="20"/>
      <c r="G317" s="20"/>
      <c r="H317" s="20"/>
      <c r="I317" s="20"/>
      <c r="K317" s="20"/>
      <c r="L317" s="20"/>
      <c r="M317" s="20"/>
      <c r="N317" s="20"/>
      <c r="O317" s="20"/>
      <c r="P317" s="20"/>
      <c r="Q317" s="20"/>
      <c r="R317" s="20"/>
      <c r="S317" s="20"/>
      <c r="T317" s="20"/>
      <c r="U317" s="20"/>
      <c r="V317" s="20"/>
    </row>
    <row r="318" spans="1:22" ht="16.5" customHeight="1">
      <c r="A318" s="20"/>
      <c r="B318" s="20"/>
      <c r="D318" s="20"/>
      <c r="G318" s="20"/>
      <c r="H318" s="20"/>
      <c r="I318" s="20"/>
      <c r="K318" s="20"/>
      <c r="L318" s="20"/>
      <c r="M318" s="20"/>
      <c r="N318" s="20"/>
      <c r="O318" s="20"/>
      <c r="P318" s="20"/>
      <c r="Q318" s="20"/>
      <c r="R318" s="20"/>
      <c r="S318" s="20"/>
      <c r="T318" s="20"/>
      <c r="U318" s="20"/>
      <c r="V318" s="20"/>
    </row>
    <row r="319" spans="1:22" ht="16.5" customHeight="1">
      <c r="A319" s="20"/>
      <c r="B319" s="20"/>
      <c r="D319" s="20"/>
      <c r="G319" s="20"/>
      <c r="H319" s="20"/>
      <c r="I319" s="20"/>
      <c r="K319" s="20"/>
      <c r="L319" s="20"/>
      <c r="M319" s="20"/>
      <c r="N319" s="20"/>
      <c r="O319" s="20"/>
      <c r="P319" s="20"/>
      <c r="Q319" s="20"/>
      <c r="R319" s="20"/>
      <c r="S319" s="20"/>
      <c r="T319" s="20"/>
      <c r="U319" s="20"/>
      <c r="V319" s="20"/>
    </row>
    <row r="320" spans="1:22" ht="16.5" customHeight="1">
      <c r="A320" s="20"/>
      <c r="B320" s="20"/>
      <c r="D320" s="20"/>
      <c r="G320" s="20"/>
      <c r="H320" s="20"/>
      <c r="I320" s="20"/>
      <c r="K320" s="20"/>
      <c r="L320" s="20"/>
      <c r="M320" s="20"/>
      <c r="N320" s="20"/>
      <c r="O320" s="20"/>
      <c r="P320" s="20"/>
      <c r="Q320" s="20"/>
      <c r="R320" s="20"/>
      <c r="S320" s="20"/>
      <c r="T320" s="20"/>
      <c r="U320" s="20"/>
      <c r="V320" s="20"/>
    </row>
    <row r="321" spans="1:22" ht="16.5" customHeight="1">
      <c r="A321" s="20"/>
      <c r="B321" s="20"/>
      <c r="D321" s="20"/>
      <c r="G321" s="20"/>
      <c r="H321" s="20"/>
      <c r="I321" s="20"/>
      <c r="K321" s="20"/>
      <c r="L321" s="20"/>
      <c r="M321" s="20"/>
      <c r="N321" s="20"/>
      <c r="O321" s="20"/>
      <c r="P321" s="20"/>
      <c r="Q321" s="20"/>
      <c r="R321" s="20"/>
      <c r="S321" s="20"/>
      <c r="T321" s="20"/>
      <c r="U321" s="20"/>
      <c r="V321" s="20"/>
    </row>
    <row r="322" spans="1:22" ht="16.5" customHeight="1">
      <c r="A322" s="20"/>
      <c r="B322" s="20"/>
      <c r="D322" s="20"/>
      <c r="G322" s="20"/>
      <c r="H322" s="20"/>
      <c r="I322" s="20"/>
      <c r="K322" s="20"/>
      <c r="L322" s="20"/>
      <c r="M322" s="20"/>
      <c r="N322" s="20"/>
      <c r="O322" s="20"/>
      <c r="P322" s="20"/>
      <c r="Q322" s="20"/>
      <c r="R322" s="20"/>
      <c r="S322" s="20"/>
      <c r="T322" s="20"/>
      <c r="U322" s="20"/>
      <c r="V322" s="20"/>
    </row>
    <row r="323" spans="1:22" ht="16.5" customHeight="1">
      <c r="A323" s="20"/>
      <c r="B323" s="20"/>
      <c r="D323" s="20"/>
      <c r="G323" s="20"/>
      <c r="H323" s="20"/>
      <c r="I323" s="20"/>
      <c r="K323" s="20"/>
      <c r="L323" s="20"/>
      <c r="M323" s="20"/>
      <c r="N323" s="20"/>
      <c r="O323" s="20"/>
      <c r="P323" s="20"/>
      <c r="Q323" s="20"/>
      <c r="R323" s="20"/>
      <c r="S323" s="20"/>
      <c r="T323" s="20"/>
      <c r="U323" s="20"/>
      <c r="V323" s="20"/>
    </row>
    <row r="324" spans="1:22" ht="16.5" customHeight="1">
      <c r="A324" s="20"/>
      <c r="B324" s="20"/>
      <c r="D324" s="20"/>
      <c r="G324" s="20"/>
      <c r="H324" s="20"/>
      <c r="I324" s="20"/>
      <c r="K324" s="20"/>
      <c r="L324" s="20"/>
      <c r="M324" s="20"/>
      <c r="N324" s="20"/>
      <c r="O324" s="20"/>
      <c r="P324" s="20"/>
      <c r="Q324" s="20"/>
      <c r="R324" s="20"/>
      <c r="S324" s="20"/>
      <c r="T324" s="20"/>
      <c r="U324" s="20"/>
      <c r="V324" s="20"/>
    </row>
    <row r="325" spans="1:22" ht="16.5" customHeight="1">
      <c r="A325" s="20"/>
      <c r="B325" s="20"/>
      <c r="D325" s="20"/>
      <c r="G325" s="20"/>
      <c r="H325" s="20"/>
      <c r="I325" s="20"/>
      <c r="K325" s="20"/>
      <c r="L325" s="20"/>
      <c r="M325" s="20"/>
      <c r="N325" s="20"/>
      <c r="O325" s="20"/>
      <c r="P325" s="20"/>
      <c r="Q325" s="20"/>
      <c r="R325" s="20"/>
      <c r="S325" s="20"/>
      <c r="T325" s="20"/>
      <c r="U325" s="20"/>
      <c r="V325" s="20"/>
    </row>
    <row r="326" spans="1:22" ht="16.5" customHeight="1">
      <c r="A326" s="20"/>
      <c r="B326" s="20"/>
      <c r="D326" s="20"/>
      <c r="G326" s="20"/>
      <c r="H326" s="20"/>
      <c r="I326" s="20"/>
      <c r="K326" s="20"/>
      <c r="L326" s="20"/>
      <c r="M326" s="20"/>
      <c r="N326" s="20"/>
      <c r="O326" s="20"/>
      <c r="P326" s="20"/>
      <c r="Q326" s="20"/>
      <c r="R326" s="20"/>
      <c r="S326" s="20"/>
      <c r="T326" s="20"/>
      <c r="U326" s="20"/>
      <c r="V326" s="20"/>
    </row>
    <row r="327" spans="1:22" ht="16.5" customHeight="1">
      <c r="A327" s="20"/>
      <c r="B327" s="20"/>
      <c r="D327" s="20"/>
      <c r="G327" s="20"/>
      <c r="H327" s="20"/>
      <c r="I327" s="20"/>
      <c r="K327" s="20"/>
      <c r="L327" s="20"/>
      <c r="M327" s="20"/>
      <c r="N327" s="20"/>
      <c r="O327" s="20"/>
      <c r="P327" s="20"/>
      <c r="Q327" s="20"/>
      <c r="R327" s="20"/>
      <c r="S327" s="20"/>
      <c r="T327" s="20"/>
      <c r="U327" s="20"/>
      <c r="V327" s="20"/>
    </row>
    <row r="328" spans="1:22" ht="16.5" customHeight="1">
      <c r="A328" s="20"/>
      <c r="B328" s="20"/>
      <c r="D328" s="20"/>
      <c r="G328" s="20"/>
      <c r="H328" s="20"/>
      <c r="I328" s="20"/>
      <c r="K328" s="20"/>
      <c r="L328" s="20"/>
      <c r="M328" s="20"/>
      <c r="N328" s="20"/>
      <c r="O328" s="20"/>
      <c r="P328" s="20"/>
      <c r="Q328" s="20"/>
      <c r="R328" s="20"/>
      <c r="S328" s="20"/>
      <c r="T328" s="20"/>
      <c r="U328" s="20"/>
      <c r="V328" s="20"/>
    </row>
    <row r="329" spans="1:22" ht="16.5" customHeight="1">
      <c r="A329" s="20"/>
      <c r="B329" s="20"/>
      <c r="D329" s="20"/>
      <c r="G329" s="20"/>
      <c r="H329" s="20"/>
      <c r="I329" s="20"/>
      <c r="K329" s="20"/>
      <c r="L329" s="20"/>
      <c r="M329" s="20"/>
      <c r="N329" s="20"/>
      <c r="O329" s="20"/>
      <c r="P329" s="20"/>
      <c r="Q329" s="20"/>
      <c r="R329" s="20"/>
      <c r="S329" s="20"/>
      <c r="T329" s="20"/>
      <c r="U329" s="20"/>
      <c r="V329" s="20"/>
    </row>
    <row r="330" spans="1:22" ht="16.5" customHeight="1">
      <c r="A330" s="20"/>
      <c r="B330" s="20"/>
      <c r="D330" s="20"/>
      <c r="G330" s="20"/>
      <c r="H330" s="20"/>
      <c r="I330" s="20"/>
      <c r="K330" s="20"/>
      <c r="L330" s="20"/>
      <c r="M330" s="20"/>
      <c r="N330" s="20"/>
      <c r="O330" s="20"/>
      <c r="P330" s="20"/>
      <c r="Q330" s="20"/>
      <c r="R330" s="20"/>
      <c r="S330" s="20"/>
      <c r="T330" s="20"/>
      <c r="U330" s="20"/>
      <c r="V330" s="20"/>
    </row>
    <row r="331" spans="1:22" ht="16.5" customHeight="1">
      <c r="A331" s="20"/>
      <c r="B331" s="20"/>
      <c r="D331" s="20"/>
      <c r="G331" s="20"/>
      <c r="H331" s="20"/>
      <c r="I331" s="20"/>
      <c r="K331" s="20"/>
      <c r="L331" s="20"/>
      <c r="M331" s="20"/>
      <c r="N331" s="20"/>
      <c r="O331" s="20"/>
      <c r="P331" s="20"/>
      <c r="Q331" s="20"/>
      <c r="R331" s="20"/>
      <c r="S331" s="20"/>
      <c r="T331" s="20"/>
      <c r="U331" s="20"/>
      <c r="V331" s="20"/>
    </row>
    <row r="332" spans="1:22" ht="16.5" customHeight="1">
      <c r="A332" s="20"/>
      <c r="B332" s="20"/>
      <c r="D332" s="20"/>
      <c r="G332" s="20"/>
      <c r="H332" s="20"/>
      <c r="I332" s="20"/>
      <c r="K332" s="20"/>
      <c r="L332" s="20"/>
      <c r="M332" s="20"/>
      <c r="N332" s="20"/>
      <c r="O332" s="20"/>
      <c r="P332" s="20"/>
      <c r="Q332" s="20"/>
      <c r="R332" s="20"/>
      <c r="S332" s="20"/>
      <c r="T332" s="20"/>
      <c r="U332" s="20"/>
      <c r="V332" s="20"/>
    </row>
    <row r="333" spans="1:22" ht="16.5" customHeight="1">
      <c r="A333" s="20"/>
      <c r="B333" s="20"/>
      <c r="D333" s="20"/>
      <c r="G333" s="20"/>
      <c r="H333" s="20"/>
      <c r="I333" s="20"/>
      <c r="K333" s="20"/>
      <c r="L333" s="20"/>
      <c r="M333" s="20"/>
      <c r="N333" s="20"/>
      <c r="O333" s="20"/>
      <c r="P333" s="20"/>
      <c r="Q333" s="20"/>
      <c r="R333" s="20"/>
      <c r="S333" s="20"/>
      <c r="T333" s="20"/>
      <c r="U333" s="20"/>
      <c r="V333" s="20"/>
    </row>
    <row r="334" spans="1:22" ht="16.5" customHeight="1">
      <c r="A334" s="20"/>
      <c r="B334" s="20"/>
      <c r="D334" s="20"/>
      <c r="G334" s="20"/>
      <c r="H334" s="20"/>
      <c r="I334" s="20"/>
      <c r="K334" s="20"/>
      <c r="L334" s="20"/>
      <c r="M334" s="20"/>
      <c r="N334" s="20"/>
      <c r="O334" s="20"/>
      <c r="P334" s="20"/>
      <c r="Q334" s="20"/>
      <c r="R334" s="20"/>
      <c r="S334" s="20"/>
      <c r="T334" s="20"/>
      <c r="U334" s="20"/>
      <c r="V334" s="20"/>
    </row>
    <row r="335" spans="1:22" ht="16.5" customHeight="1">
      <c r="A335" s="20"/>
      <c r="B335" s="20"/>
      <c r="D335" s="20"/>
      <c r="G335" s="20"/>
      <c r="H335" s="20"/>
      <c r="I335" s="20"/>
      <c r="K335" s="20"/>
      <c r="L335" s="20"/>
      <c r="M335" s="20"/>
      <c r="N335" s="20"/>
      <c r="O335" s="20"/>
      <c r="P335" s="20"/>
      <c r="Q335" s="20"/>
      <c r="R335" s="20"/>
      <c r="S335" s="20"/>
      <c r="T335" s="20"/>
      <c r="U335" s="20"/>
      <c r="V335" s="20"/>
    </row>
    <row r="336" spans="1:22" ht="16.5" customHeight="1">
      <c r="A336" s="20"/>
      <c r="B336" s="20"/>
      <c r="D336" s="20"/>
      <c r="G336" s="20"/>
      <c r="H336" s="20"/>
      <c r="I336" s="20"/>
      <c r="K336" s="20"/>
      <c r="L336" s="20"/>
      <c r="M336" s="20"/>
      <c r="N336" s="20"/>
      <c r="O336" s="20"/>
      <c r="P336" s="20"/>
      <c r="Q336" s="20"/>
      <c r="R336" s="20"/>
      <c r="S336" s="20"/>
      <c r="T336" s="20"/>
      <c r="U336" s="20"/>
      <c r="V336" s="20"/>
    </row>
    <row r="337" spans="1:22" ht="16.5" customHeight="1">
      <c r="A337" s="20"/>
      <c r="B337" s="20"/>
      <c r="D337" s="20"/>
      <c r="G337" s="20"/>
      <c r="H337" s="20"/>
      <c r="I337" s="20"/>
      <c r="K337" s="20"/>
      <c r="L337" s="20"/>
      <c r="M337" s="20"/>
      <c r="N337" s="20"/>
      <c r="O337" s="20"/>
      <c r="P337" s="20"/>
      <c r="Q337" s="20"/>
      <c r="R337" s="20"/>
      <c r="S337" s="20"/>
      <c r="T337" s="20"/>
      <c r="U337" s="20"/>
      <c r="V337" s="20"/>
    </row>
    <row r="338" spans="1:22" ht="16.5" customHeight="1">
      <c r="A338" s="20"/>
      <c r="B338" s="20"/>
      <c r="D338" s="20"/>
      <c r="G338" s="20"/>
      <c r="H338" s="20"/>
      <c r="I338" s="20"/>
      <c r="K338" s="20"/>
      <c r="L338" s="20"/>
      <c r="M338" s="20"/>
      <c r="N338" s="20"/>
      <c r="O338" s="20"/>
      <c r="P338" s="20"/>
      <c r="Q338" s="20"/>
      <c r="R338" s="20"/>
      <c r="S338" s="20"/>
      <c r="T338" s="20"/>
      <c r="U338" s="20"/>
      <c r="V338" s="20"/>
    </row>
    <row r="339" spans="1:22" ht="16.5" customHeight="1">
      <c r="A339" s="20"/>
      <c r="B339" s="20"/>
      <c r="D339" s="20"/>
      <c r="G339" s="20"/>
      <c r="H339" s="20"/>
      <c r="I339" s="20"/>
      <c r="K339" s="20"/>
      <c r="L339" s="20"/>
      <c r="M339" s="20"/>
      <c r="N339" s="20"/>
      <c r="O339" s="20"/>
      <c r="P339" s="20"/>
      <c r="Q339" s="20"/>
      <c r="R339" s="20"/>
      <c r="S339" s="20"/>
      <c r="T339" s="20"/>
      <c r="U339" s="20"/>
      <c r="V339" s="20"/>
    </row>
    <row r="340" spans="1:22" ht="16.5" customHeight="1">
      <c r="A340" s="20"/>
      <c r="B340" s="20"/>
      <c r="D340" s="20"/>
      <c r="G340" s="20"/>
      <c r="H340" s="20"/>
      <c r="I340" s="20"/>
      <c r="K340" s="20"/>
      <c r="L340" s="20"/>
      <c r="M340" s="20"/>
      <c r="N340" s="20"/>
      <c r="O340" s="20"/>
      <c r="P340" s="20"/>
      <c r="Q340" s="20"/>
      <c r="R340" s="20"/>
      <c r="S340" s="20"/>
      <c r="T340" s="20"/>
      <c r="U340" s="20"/>
      <c r="V340" s="20"/>
    </row>
    <row r="341" spans="1:22" ht="16.5" customHeight="1">
      <c r="A341" s="20"/>
      <c r="B341" s="20"/>
      <c r="D341" s="20"/>
      <c r="G341" s="20"/>
      <c r="H341" s="20"/>
      <c r="I341" s="20"/>
      <c r="K341" s="20"/>
      <c r="L341" s="20"/>
      <c r="M341" s="20"/>
      <c r="N341" s="20"/>
      <c r="O341" s="20"/>
      <c r="P341" s="20"/>
      <c r="Q341" s="20"/>
      <c r="R341" s="20"/>
      <c r="S341" s="20"/>
      <c r="T341" s="20"/>
      <c r="U341" s="20"/>
      <c r="V341" s="20"/>
    </row>
    <row r="342" spans="1:22" ht="16.5" customHeight="1">
      <c r="A342" s="20"/>
      <c r="B342" s="20"/>
      <c r="D342" s="20"/>
      <c r="G342" s="20"/>
      <c r="H342" s="20"/>
      <c r="I342" s="20"/>
      <c r="K342" s="20"/>
      <c r="L342" s="20"/>
      <c r="M342" s="20"/>
      <c r="N342" s="20"/>
      <c r="O342" s="20"/>
      <c r="P342" s="20"/>
      <c r="Q342" s="20"/>
      <c r="R342" s="20"/>
      <c r="S342" s="20"/>
      <c r="T342" s="20"/>
      <c r="U342" s="20"/>
      <c r="V342" s="20"/>
    </row>
    <row r="343" spans="1:22" ht="16.5" customHeight="1">
      <c r="A343" s="20"/>
      <c r="B343" s="20"/>
      <c r="D343" s="20"/>
      <c r="G343" s="20"/>
      <c r="H343" s="20"/>
      <c r="I343" s="20"/>
      <c r="K343" s="20"/>
      <c r="L343" s="20"/>
      <c r="M343" s="20"/>
      <c r="N343" s="20"/>
      <c r="O343" s="20"/>
      <c r="P343" s="20"/>
      <c r="Q343" s="20"/>
      <c r="R343" s="20"/>
      <c r="S343" s="20"/>
      <c r="T343" s="20"/>
      <c r="U343" s="20"/>
      <c r="V343" s="20"/>
    </row>
    <row r="344" spans="1:22" ht="16.5" customHeight="1">
      <c r="A344" s="20"/>
      <c r="B344" s="20"/>
      <c r="D344" s="20"/>
      <c r="G344" s="20"/>
      <c r="H344" s="20"/>
      <c r="I344" s="20"/>
      <c r="K344" s="20"/>
      <c r="L344" s="20"/>
      <c r="M344" s="20"/>
      <c r="N344" s="20"/>
      <c r="O344" s="20"/>
      <c r="P344" s="20"/>
      <c r="Q344" s="20"/>
      <c r="R344" s="20"/>
      <c r="S344" s="20"/>
      <c r="T344" s="20"/>
      <c r="U344" s="20"/>
      <c r="V344" s="20"/>
    </row>
    <row r="345" spans="1:22" ht="16.5" customHeight="1">
      <c r="A345" s="20"/>
      <c r="B345" s="20"/>
      <c r="D345" s="20"/>
      <c r="G345" s="20"/>
      <c r="H345" s="20"/>
      <c r="I345" s="20"/>
      <c r="K345" s="20"/>
      <c r="L345" s="20"/>
      <c r="M345" s="20"/>
      <c r="N345" s="20"/>
      <c r="O345" s="20"/>
      <c r="P345" s="20"/>
      <c r="Q345" s="20"/>
      <c r="R345" s="20"/>
      <c r="S345" s="20"/>
      <c r="T345" s="20"/>
      <c r="U345" s="20"/>
      <c r="V345" s="20"/>
    </row>
    <row r="346" spans="1:22" ht="16.5" customHeight="1">
      <c r="A346" s="20"/>
      <c r="B346" s="20"/>
      <c r="D346" s="20"/>
      <c r="G346" s="20"/>
      <c r="H346" s="20"/>
      <c r="I346" s="20"/>
      <c r="K346" s="20"/>
      <c r="L346" s="20"/>
      <c r="M346" s="20"/>
      <c r="N346" s="20"/>
      <c r="O346" s="20"/>
      <c r="P346" s="20"/>
      <c r="Q346" s="20"/>
      <c r="R346" s="20"/>
      <c r="S346" s="20"/>
      <c r="T346" s="20"/>
      <c r="U346" s="20"/>
      <c r="V346" s="20"/>
    </row>
    <row r="347" spans="1:22" ht="16.5" customHeight="1">
      <c r="A347" s="20"/>
      <c r="B347" s="20"/>
      <c r="D347" s="20"/>
      <c r="G347" s="20"/>
      <c r="H347" s="20"/>
      <c r="I347" s="20"/>
      <c r="K347" s="20"/>
      <c r="L347" s="20"/>
      <c r="M347" s="20"/>
      <c r="N347" s="20"/>
      <c r="O347" s="20"/>
      <c r="P347" s="20"/>
      <c r="Q347" s="20"/>
      <c r="R347" s="20"/>
      <c r="S347" s="20"/>
      <c r="T347" s="20"/>
      <c r="U347" s="20"/>
      <c r="V347" s="20"/>
    </row>
    <row r="348" spans="1:22" ht="16.5" customHeight="1">
      <c r="A348" s="20"/>
      <c r="B348" s="20"/>
      <c r="D348" s="20"/>
      <c r="G348" s="20"/>
      <c r="H348" s="20"/>
      <c r="I348" s="20"/>
      <c r="K348" s="20"/>
      <c r="L348" s="20"/>
      <c r="M348" s="20"/>
      <c r="N348" s="20"/>
      <c r="O348" s="20"/>
      <c r="P348" s="20"/>
      <c r="Q348" s="20"/>
      <c r="R348" s="20"/>
      <c r="S348" s="20"/>
      <c r="T348" s="20"/>
      <c r="U348" s="20"/>
      <c r="V348" s="20"/>
    </row>
    <row r="349" spans="1:22" ht="16.5" customHeight="1">
      <c r="A349" s="20"/>
      <c r="B349" s="20"/>
      <c r="D349" s="20"/>
      <c r="G349" s="20"/>
      <c r="H349" s="20"/>
      <c r="I349" s="20"/>
      <c r="K349" s="20"/>
      <c r="L349" s="20"/>
      <c r="M349" s="20"/>
      <c r="N349" s="20"/>
      <c r="O349" s="20"/>
      <c r="P349" s="20"/>
      <c r="Q349" s="20"/>
      <c r="R349" s="20"/>
      <c r="S349" s="20"/>
      <c r="T349" s="20"/>
      <c r="U349" s="20"/>
      <c r="V349" s="20"/>
    </row>
    <row r="350" spans="1:22" ht="16.5" customHeight="1">
      <c r="A350" s="20"/>
      <c r="B350" s="20"/>
      <c r="D350" s="20"/>
      <c r="G350" s="20"/>
      <c r="H350" s="20"/>
      <c r="I350" s="20"/>
      <c r="K350" s="20"/>
      <c r="L350" s="20"/>
      <c r="M350" s="20"/>
      <c r="N350" s="20"/>
      <c r="O350" s="20"/>
      <c r="P350" s="20"/>
      <c r="Q350" s="20"/>
      <c r="R350" s="20"/>
      <c r="S350" s="20"/>
      <c r="T350" s="20"/>
      <c r="U350" s="20"/>
      <c r="V350" s="20"/>
    </row>
    <row r="351" spans="1:22" ht="16.5" customHeight="1">
      <c r="A351" s="20"/>
      <c r="B351" s="20"/>
      <c r="D351" s="20"/>
      <c r="G351" s="20"/>
      <c r="H351" s="20"/>
      <c r="I351" s="20"/>
      <c r="K351" s="20"/>
      <c r="L351" s="20"/>
      <c r="M351" s="20"/>
      <c r="N351" s="20"/>
      <c r="O351" s="20"/>
      <c r="P351" s="20"/>
      <c r="Q351" s="20"/>
      <c r="R351" s="20"/>
      <c r="S351" s="20"/>
      <c r="T351" s="20"/>
      <c r="U351" s="20"/>
      <c r="V351" s="20"/>
    </row>
    <row r="352" spans="1:22" ht="16.5" customHeight="1">
      <c r="A352" s="20"/>
      <c r="B352" s="20"/>
      <c r="D352" s="20"/>
      <c r="G352" s="20"/>
      <c r="H352" s="20"/>
      <c r="I352" s="20"/>
      <c r="K352" s="20"/>
      <c r="L352" s="20"/>
      <c r="M352" s="20"/>
      <c r="N352" s="20"/>
      <c r="O352" s="20"/>
      <c r="P352" s="20"/>
      <c r="Q352" s="20"/>
      <c r="R352" s="20"/>
      <c r="S352" s="20"/>
      <c r="T352" s="20"/>
      <c r="U352" s="20"/>
      <c r="V352" s="20"/>
    </row>
    <row r="353" spans="1:22" ht="16.5" customHeight="1">
      <c r="A353" s="20"/>
      <c r="B353" s="20"/>
      <c r="D353" s="20"/>
      <c r="G353" s="20"/>
      <c r="H353" s="20"/>
      <c r="I353" s="20"/>
      <c r="K353" s="20"/>
      <c r="L353" s="20"/>
      <c r="M353" s="20"/>
      <c r="N353" s="20"/>
      <c r="O353" s="20"/>
      <c r="P353" s="20"/>
      <c r="Q353" s="20"/>
      <c r="R353" s="20"/>
      <c r="S353" s="20"/>
      <c r="T353" s="20"/>
      <c r="U353" s="20"/>
      <c r="V353" s="20"/>
    </row>
    <row r="354" spans="1:22" ht="16.5" customHeight="1">
      <c r="A354" s="20"/>
      <c r="B354" s="20"/>
      <c r="D354" s="20"/>
      <c r="G354" s="20"/>
      <c r="H354" s="20"/>
      <c r="I354" s="20"/>
      <c r="K354" s="20"/>
      <c r="L354" s="20"/>
      <c r="M354" s="20"/>
      <c r="N354" s="20"/>
      <c r="O354" s="20"/>
      <c r="P354" s="20"/>
      <c r="Q354" s="20"/>
      <c r="R354" s="20"/>
      <c r="S354" s="20"/>
      <c r="T354" s="20"/>
      <c r="U354" s="20"/>
      <c r="V354" s="20"/>
    </row>
    <row r="355" spans="1:22" ht="16.5" customHeight="1">
      <c r="A355" s="20"/>
      <c r="B355" s="20"/>
      <c r="D355" s="20"/>
      <c r="G355" s="20"/>
      <c r="H355" s="20"/>
      <c r="I355" s="20"/>
      <c r="K355" s="20"/>
      <c r="L355" s="20"/>
      <c r="M355" s="20"/>
      <c r="N355" s="20"/>
      <c r="O355" s="20"/>
      <c r="P355" s="20"/>
      <c r="Q355" s="20"/>
      <c r="R355" s="20"/>
      <c r="S355" s="20"/>
      <c r="T355" s="20"/>
      <c r="U355" s="20"/>
      <c r="V355" s="20"/>
    </row>
    <row r="356" spans="1:22" ht="16.5" customHeight="1">
      <c r="A356" s="20"/>
      <c r="B356" s="20"/>
      <c r="D356" s="20"/>
      <c r="G356" s="20"/>
      <c r="H356" s="20"/>
      <c r="I356" s="20"/>
      <c r="K356" s="20"/>
      <c r="L356" s="20"/>
      <c r="M356" s="20"/>
      <c r="N356" s="20"/>
      <c r="O356" s="20"/>
      <c r="P356" s="20"/>
      <c r="Q356" s="20"/>
      <c r="R356" s="20"/>
      <c r="S356" s="20"/>
      <c r="T356" s="20"/>
      <c r="U356" s="20"/>
      <c r="V356" s="20"/>
    </row>
    <row r="357" spans="1:22" ht="16.5" customHeight="1">
      <c r="A357" s="20"/>
      <c r="B357" s="20"/>
      <c r="D357" s="20"/>
      <c r="G357" s="20"/>
      <c r="H357" s="20"/>
      <c r="I357" s="20"/>
      <c r="K357" s="20"/>
      <c r="L357" s="20"/>
      <c r="M357" s="20"/>
      <c r="N357" s="20"/>
      <c r="O357" s="20"/>
      <c r="P357" s="20"/>
      <c r="Q357" s="20"/>
      <c r="R357" s="20"/>
      <c r="S357" s="20"/>
      <c r="T357" s="20"/>
      <c r="U357" s="20"/>
      <c r="V357" s="20"/>
    </row>
    <row r="358" spans="1:22" ht="16.5" customHeight="1">
      <c r="A358" s="20"/>
      <c r="B358" s="20"/>
      <c r="D358" s="20"/>
      <c r="G358" s="20"/>
      <c r="H358" s="20"/>
      <c r="I358" s="20"/>
      <c r="K358" s="20"/>
      <c r="L358" s="20"/>
      <c r="M358" s="20"/>
      <c r="N358" s="20"/>
      <c r="O358" s="20"/>
      <c r="P358" s="20"/>
      <c r="Q358" s="20"/>
      <c r="R358" s="20"/>
      <c r="S358" s="20"/>
      <c r="T358" s="20"/>
      <c r="U358" s="20"/>
      <c r="V358" s="20"/>
    </row>
    <row r="359" spans="1:22" ht="16.5" customHeight="1">
      <c r="A359" s="20"/>
      <c r="B359" s="20"/>
      <c r="D359" s="20"/>
      <c r="G359" s="20"/>
      <c r="H359" s="20"/>
      <c r="I359" s="20"/>
      <c r="K359" s="20"/>
      <c r="L359" s="20"/>
      <c r="M359" s="20"/>
      <c r="N359" s="20"/>
      <c r="O359" s="20"/>
      <c r="P359" s="20"/>
      <c r="Q359" s="20"/>
      <c r="R359" s="20"/>
      <c r="S359" s="20"/>
      <c r="T359" s="20"/>
      <c r="U359" s="20"/>
      <c r="V359" s="20"/>
    </row>
    <row r="360" spans="1:22" ht="16.5" customHeight="1">
      <c r="A360" s="20"/>
      <c r="B360" s="20"/>
      <c r="D360" s="20"/>
      <c r="G360" s="20"/>
      <c r="H360" s="20"/>
      <c r="I360" s="20"/>
      <c r="K360" s="20"/>
      <c r="L360" s="20"/>
      <c r="M360" s="20"/>
      <c r="N360" s="20"/>
      <c r="O360" s="20"/>
      <c r="P360" s="20"/>
      <c r="Q360" s="20"/>
      <c r="R360" s="20"/>
      <c r="S360" s="20"/>
      <c r="T360" s="20"/>
      <c r="U360" s="20"/>
      <c r="V360" s="20"/>
    </row>
    <row r="361" spans="1:22" ht="16.5" customHeight="1">
      <c r="A361" s="20"/>
      <c r="B361" s="20"/>
      <c r="D361" s="20"/>
      <c r="G361" s="20"/>
      <c r="H361" s="20"/>
      <c r="I361" s="20"/>
      <c r="K361" s="20"/>
      <c r="L361" s="20"/>
      <c r="M361" s="20"/>
      <c r="N361" s="20"/>
      <c r="O361" s="20"/>
      <c r="P361" s="20"/>
      <c r="Q361" s="20"/>
      <c r="R361" s="20"/>
      <c r="S361" s="20"/>
      <c r="T361" s="20"/>
      <c r="U361" s="20"/>
      <c r="V361" s="20"/>
    </row>
    <row r="362" spans="1:22" ht="16.5" customHeight="1">
      <c r="A362" s="20"/>
      <c r="B362" s="20"/>
      <c r="D362" s="20"/>
      <c r="G362" s="20"/>
      <c r="H362" s="20"/>
      <c r="I362" s="20"/>
      <c r="K362" s="20"/>
      <c r="L362" s="20"/>
      <c r="M362" s="20"/>
      <c r="N362" s="20"/>
      <c r="O362" s="20"/>
      <c r="P362" s="20"/>
      <c r="Q362" s="20"/>
      <c r="R362" s="20"/>
      <c r="S362" s="20"/>
      <c r="T362" s="20"/>
      <c r="U362" s="20"/>
      <c r="V362" s="20"/>
    </row>
    <row r="363" spans="1:22" ht="16.5" customHeight="1">
      <c r="A363" s="20"/>
      <c r="B363" s="20"/>
      <c r="D363" s="20"/>
      <c r="G363" s="20"/>
      <c r="H363" s="20"/>
      <c r="I363" s="20"/>
      <c r="K363" s="20"/>
      <c r="L363" s="20"/>
      <c r="M363" s="20"/>
      <c r="N363" s="20"/>
      <c r="O363" s="20"/>
      <c r="P363" s="20"/>
      <c r="Q363" s="20"/>
      <c r="R363" s="20"/>
      <c r="S363" s="20"/>
      <c r="T363" s="20"/>
      <c r="U363" s="20"/>
      <c r="V363" s="20"/>
    </row>
    <row r="364" spans="1:22" ht="16.5" customHeight="1">
      <c r="A364" s="20"/>
      <c r="B364" s="20"/>
      <c r="D364" s="20"/>
      <c r="G364" s="20"/>
      <c r="H364" s="20"/>
      <c r="I364" s="20"/>
      <c r="K364" s="20"/>
      <c r="L364" s="20"/>
      <c r="M364" s="20"/>
      <c r="N364" s="20"/>
      <c r="O364" s="20"/>
      <c r="P364" s="20"/>
      <c r="Q364" s="20"/>
      <c r="R364" s="20"/>
      <c r="S364" s="20"/>
      <c r="T364" s="20"/>
      <c r="U364" s="20"/>
      <c r="V364" s="20"/>
    </row>
    <row r="365" spans="1:22" ht="16.5" customHeight="1">
      <c r="A365" s="20"/>
      <c r="B365" s="20"/>
      <c r="D365" s="20"/>
      <c r="G365" s="20"/>
      <c r="H365" s="20"/>
      <c r="I365" s="20"/>
      <c r="K365" s="20"/>
      <c r="L365" s="20"/>
      <c r="M365" s="20"/>
      <c r="N365" s="20"/>
      <c r="O365" s="20"/>
      <c r="P365" s="20"/>
      <c r="Q365" s="20"/>
      <c r="R365" s="20"/>
      <c r="S365" s="20"/>
      <c r="T365" s="20"/>
      <c r="U365" s="20"/>
      <c r="V365" s="20"/>
    </row>
    <row r="366" spans="1:22" ht="16.5" customHeight="1">
      <c r="A366" s="20"/>
      <c r="B366" s="20"/>
      <c r="D366" s="20"/>
      <c r="G366" s="20"/>
      <c r="H366" s="20"/>
      <c r="I366" s="20"/>
      <c r="K366" s="20"/>
      <c r="L366" s="20"/>
      <c r="M366" s="20"/>
      <c r="N366" s="20"/>
      <c r="O366" s="20"/>
      <c r="P366" s="20"/>
      <c r="Q366" s="20"/>
      <c r="R366" s="20"/>
      <c r="S366" s="20"/>
      <c r="T366" s="20"/>
      <c r="U366" s="20"/>
      <c r="V366" s="20"/>
    </row>
    <row r="367" spans="1:22" ht="16.5" customHeight="1">
      <c r="A367" s="20"/>
      <c r="B367" s="20"/>
      <c r="D367" s="20"/>
      <c r="G367" s="20"/>
      <c r="H367" s="20"/>
      <c r="I367" s="20"/>
      <c r="K367" s="20"/>
      <c r="L367" s="20"/>
      <c r="M367" s="20"/>
      <c r="N367" s="20"/>
      <c r="O367" s="20"/>
      <c r="P367" s="20"/>
      <c r="Q367" s="20"/>
      <c r="R367" s="20"/>
      <c r="S367" s="20"/>
      <c r="T367" s="20"/>
      <c r="U367" s="20"/>
      <c r="V367" s="20"/>
    </row>
    <row r="368" spans="1:22" ht="16.5" customHeight="1">
      <c r="A368" s="20"/>
      <c r="B368" s="20"/>
      <c r="D368" s="20"/>
      <c r="G368" s="20"/>
      <c r="H368" s="20"/>
      <c r="I368" s="20"/>
      <c r="K368" s="20"/>
      <c r="L368" s="20"/>
      <c r="M368" s="20"/>
      <c r="N368" s="20"/>
      <c r="O368" s="20"/>
      <c r="P368" s="20"/>
      <c r="Q368" s="20"/>
      <c r="R368" s="20"/>
      <c r="S368" s="20"/>
      <c r="T368" s="20"/>
      <c r="U368" s="20"/>
      <c r="V368" s="20"/>
    </row>
    <row r="369" spans="1:22" ht="16.5" customHeight="1">
      <c r="A369" s="20"/>
      <c r="B369" s="20"/>
      <c r="D369" s="20"/>
      <c r="G369" s="20"/>
      <c r="H369" s="20"/>
      <c r="I369" s="20"/>
      <c r="K369" s="20"/>
      <c r="L369" s="20"/>
      <c r="M369" s="20"/>
      <c r="N369" s="20"/>
      <c r="O369" s="20"/>
      <c r="P369" s="20"/>
      <c r="Q369" s="20"/>
      <c r="R369" s="20"/>
      <c r="S369" s="20"/>
      <c r="T369" s="20"/>
      <c r="U369" s="20"/>
      <c r="V369" s="20"/>
    </row>
    <row r="370" spans="1:22" ht="16.5" customHeight="1">
      <c r="A370" s="20"/>
      <c r="B370" s="20"/>
      <c r="D370" s="20"/>
      <c r="G370" s="20"/>
      <c r="H370" s="20"/>
      <c r="I370" s="20"/>
      <c r="K370" s="20"/>
      <c r="L370" s="20"/>
      <c r="M370" s="20"/>
      <c r="N370" s="20"/>
      <c r="O370" s="20"/>
      <c r="P370" s="20"/>
      <c r="Q370" s="20"/>
      <c r="R370" s="20"/>
      <c r="S370" s="20"/>
      <c r="T370" s="20"/>
      <c r="U370" s="20"/>
      <c r="V370" s="20"/>
    </row>
    <row r="371" spans="1:22" ht="16.5" customHeight="1">
      <c r="A371" s="20"/>
      <c r="B371" s="20"/>
      <c r="D371" s="20"/>
      <c r="G371" s="20"/>
      <c r="H371" s="20"/>
      <c r="I371" s="20"/>
      <c r="K371" s="20"/>
      <c r="L371" s="20"/>
      <c r="M371" s="20"/>
      <c r="N371" s="20"/>
      <c r="O371" s="20"/>
      <c r="P371" s="20"/>
      <c r="Q371" s="20"/>
      <c r="R371" s="20"/>
      <c r="S371" s="20"/>
      <c r="T371" s="20"/>
      <c r="U371" s="20"/>
      <c r="V371" s="20"/>
    </row>
    <row r="372" spans="1:22" ht="16.5" customHeight="1">
      <c r="A372" s="20"/>
      <c r="B372" s="20"/>
      <c r="D372" s="20"/>
      <c r="G372" s="20"/>
      <c r="H372" s="20"/>
      <c r="I372" s="20"/>
      <c r="K372" s="20"/>
      <c r="L372" s="20"/>
      <c r="M372" s="20"/>
      <c r="N372" s="20"/>
      <c r="O372" s="20"/>
      <c r="P372" s="20"/>
      <c r="Q372" s="20"/>
      <c r="R372" s="20"/>
      <c r="S372" s="20"/>
      <c r="T372" s="20"/>
      <c r="U372" s="20"/>
      <c r="V372" s="20"/>
    </row>
    <row r="373" spans="1:22" ht="16.5" customHeight="1">
      <c r="A373" s="20"/>
      <c r="B373" s="20"/>
      <c r="D373" s="20"/>
      <c r="G373" s="20"/>
      <c r="H373" s="20"/>
      <c r="I373" s="20"/>
      <c r="K373" s="20"/>
      <c r="L373" s="20"/>
      <c r="M373" s="20"/>
      <c r="N373" s="20"/>
      <c r="O373" s="20"/>
      <c r="P373" s="20"/>
      <c r="Q373" s="20"/>
      <c r="R373" s="20"/>
      <c r="S373" s="20"/>
      <c r="T373" s="20"/>
      <c r="U373" s="20"/>
      <c r="V373" s="20"/>
    </row>
    <row r="374" spans="1:22" ht="16.5" customHeight="1">
      <c r="A374" s="20"/>
      <c r="B374" s="20"/>
      <c r="D374" s="20"/>
      <c r="G374" s="20"/>
      <c r="H374" s="20"/>
      <c r="I374" s="20"/>
      <c r="K374" s="20"/>
      <c r="L374" s="20"/>
      <c r="M374" s="20"/>
      <c r="N374" s="20"/>
      <c r="O374" s="20"/>
      <c r="P374" s="20"/>
      <c r="Q374" s="20"/>
      <c r="R374" s="20"/>
      <c r="S374" s="20"/>
      <c r="T374" s="20"/>
      <c r="U374" s="20"/>
      <c r="V374" s="20"/>
    </row>
    <row r="375" spans="1:22" ht="16.5" customHeight="1">
      <c r="A375" s="20"/>
      <c r="B375" s="20"/>
      <c r="D375" s="20"/>
      <c r="G375" s="20"/>
      <c r="H375" s="20"/>
      <c r="I375" s="20"/>
      <c r="K375" s="20"/>
      <c r="L375" s="20"/>
      <c r="M375" s="20"/>
      <c r="N375" s="20"/>
      <c r="O375" s="20"/>
      <c r="P375" s="20"/>
      <c r="Q375" s="20"/>
      <c r="R375" s="20"/>
      <c r="S375" s="20"/>
      <c r="T375" s="20"/>
      <c r="U375" s="20"/>
      <c r="V375" s="20"/>
    </row>
    <row r="376" spans="1:22" ht="16.5" customHeight="1">
      <c r="A376" s="20"/>
      <c r="B376" s="20"/>
      <c r="D376" s="20"/>
      <c r="G376" s="20"/>
      <c r="H376" s="20"/>
      <c r="I376" s="20"/>
      <c r="K376" s="20"/>
      <c r="L376" s="20"/>
      <c r="M376" s="20"/>
      <c r="N376" s="20"/>
      <c r="O376" s="20"/>
      <c r="P376" s="20"/>
      <c r="Q376" s="20"/>
      <c r="R376" s="20"/>
      <c r="S376" s="20"/>
      <c r="T376" s="20"/>
      <c r="U376" s="20"/>
      <c r="V376" s="20"/>
    </row>
    <row r="377" spans="1:22" ht="16.5" customHeight="1">
      <c r="A377" s="20"/>
      <c r="B377" s="20"/>
      <c r="D377" s="20"/>
      <c r="G377" s="20"/>
      <c r="H377" s="20"/>
      <c r="I377" s="20"/>
      <c r="K377" s="20"/>
      <c r="L377" s="20"/>
      <c r="M377" s="20"/>
      <c r="N377" s="20"/>
      <c r="O377" s="20"/>
      <c r="P377" s="20"/>
      <c r="Q377" s="20"/>
      <c r="R377" s="20"/>
      <c r="S377" s="20"/>
      <c r="T377" s="20"/>
      <c r="U377" s="20"/>
      <c r="V377" s="20"/>
    </row>
    <row r="378" spans="1:22" ht="16.5" customHeight="1">
      <c r="A378" s="20"/>
      <c r="B378" s="20"/>
      <c r="D378" s="20"/>
      <c r="G378" s="20"/>
      <c r="H378" s="20"/>
      <c r="I378" s="20"/>
      <c r="K378" s="20"/>
      <c r="L378" s="20"/>
      <c r="M378" s="20"/>
      <c r="N378" s="20"/>
      <c r="O378" s="20"/>
      <c r="P378" s="20"/>
      <c r="Q378" s="20"/>
      <c r="R378" s="20"/>
      <c r="S378" s="20"/>
      <c r="T378" s="20"/>
      <c r="U378" s="20"/>
      <c r="V378" s="20"/>
    </row>
    <row r="379" spans="1:22" ht="16.5" customHeight="1">
      <c r="A379" s="20"/>
      <c r="B379" s="20"/>
      <c r="D379" s="20"/>
      <c r="G379" s="20"/>
      <c r="H379" s="20"/>
      <c r="I379" s="20"/>
      <c r="K379" s="20"/>
      <c r="L379" s="20"/>
      <c r="M379" s="20"/>
      <c r="N379" s="20"/>
      <c r="O379" s="20"/>
      <c r="P379" s="20"/>
      <c r="Q379" s="20"/>
      <c r="R379" s="20"/>
      <c r="S379" s="20"/>
      <c r="T379" s="20"/>
      <c r="U379" s="20"/>
      <c r="V379" s="20"/>
    </row>
    <row r="380" spans="1:22" ht="16.5" customHeight="1">
      <c r="A380" s="20"/>
      <c r="B380" s="20"/>
      <c r="D380" s="20"/>
      <c r="G380" s="20"/>
      <c r="H380" s="20"/>
      <c r="I380" s="20"/>
      <c r="K380" s="20"/>
      <c r="L380" s="20"/>
      <c r="M380" s="20"/>
      <c r="N380" s="20"/>
      <c r="O380" s="20"/>
      <c r="P380" s="20"/>
      <c r="Q380" s="20"/>
      <c r="R380" s="20"/>
      <c r="S380" s="20"/>
      <c r="T380" s="20"/>
      <c r="U380" s="20"/>
      <c r="V380" s="20"/>
    </row>
    <row r="381" spans="1:22" ht="16.5" customHeight="1">
      <c r="A381" s="20"/>
      <c r="B381" s="20"/>
      <c r="D381" s="20"/>
      <c r="G381" s="20"/>
      <c r="H381" s="20"/>
      <c r="I381" s="20"/>
      <c r="K381" s="20"/>
      <c r="L381" s="20"/>
      <c r="M381" s="20"/>
      <c r="N381" s="20"/>
      <c r="O381" s="20"/>
      <c r="P381" s="20"/>
      <c r="Q381" s="20"/>
      <c r="R381" s="20"/>
      <c r="S381" s="20"/>
      <c r="T381" s="20"/>
      <c r="U381" s="20"/>
      <c r="V381" s="20"/>
    </row>
    <row r="382" spans="1:22" ht="16.5" customHeight="1">
      <c r="A382" s="20"/>
      <c r="B382" s="20"/>
      <c r="D382" s="20"/>
      <c r="G382" s="20"/>
      <c r="H382" s="20"/>
      <c r="I382" s="20"/>
      <c r="K382" s="20"/>
      <c r="L382" s="20"/>
      <c r="M382" s="20"/>
      <c r="N382" s="20"/>
      <c r="O382" s="20"/>
      <c r="P382" s="20"/>
      <c r="Q382" s="20"/>
      <c r="R382" s="20"/>
      <c r="S382" s="20"/>
      <c r="T382" s="20"/>
      <c r="U382" s="20"/>
      <c r="V382" s="20"/>
    </row>
    <row r="383" spans="1:22" ht="16.5" customHeight="1">
      <c r="A383" s="20"/>
      <c r="B383" s="20"/>
      <c r="D383" s="20"/>
      <c r="G383" s="20"/>
      <c r="H383" s="20"/>
      <c r="I383" s="20"/>
      <c r="K383" s="20"/>
      <c r="L383" s="20"/>
      <c r="M383" s="20"/>
      <c r="N383" s="20"/>
      <c r="O383" s="20"/>
      <c r="P383" s="20"/>
      <c r="Q383" s="20"/>
      <c r="R383" s="20"/>
      <c r="S383" s="20"/>
      <c r="T383" s="20"/>
      <c r="U383" s="20"/>
      <c r="V383" s="20"/>
    </row>
    <row r="384" spans="1:22" ht="16.5" customHeight="1">
      <c r="A384" s="20"/>
      <c r="B384" s="20"/>
      <c r="D384" s="20"/>
      <c r="G384" s="20"/>
      <c r="H384" s="20"/>
      <c r="I384" s="20"/>
      <c r="K384" s="20"/>
      <c r="L384" s="20"/>
      <c r="M384" s="20"/>
      <c r="N384" s="20"/>
      <c r="O384" s="20"/>
      <c r="P384" s="20"/>
      <c r="Q384" s="20"/>
      <c r="R384" s="20"/>
      <c r="S384" s="20"/>
      <c r="T384" s="20"/>
      <c r="U384" s="20"/>
      <c r="V384" s="20"/>
    </row>
    <row r="385" spans="1:22" ht="16.5" customHeight="1">
      <c r="A385" s="20"/>
      <c r="B385" s="20"/>
      <c r="D385" s="20"/>
      <c r="G385" s="20"/>
      <c r="H385" s="20"/>
      <c r="I385" s="20"/>
      <c r="K385" s="20"/>
      <c r="L385" s="20"/>
      <c r="M385" s="20"/>
      <c r="N385" s="20"/>
      <c r="O385" s="20"/>
      <c r="P385" s="20"/>
      <c r="Q385" s="20"/>
      <c r="R385" s="20"/>
      <c r="S385" s="20"/>
      <c r="T385" s="20"/>
      <c r="U385" s="20"/>
      <c r="V385" s="20"/>
    </row>
    <row r="386" spans="1:22" ht="16.5" customHeight="1">
      <c r="A386" s="20"/>
      <c r="B386" s="20"/>
      <c r="D386" s="20"/>
      <c r="G386" s="20"/>
      <c r="H386" s="20"/>
      <c r="I386" s="20"/>
      <c r="K386" s="20"/>
      <c r="L386" s="20"/>
      <c r="M386" s="20"/>
      <c r="N386" s="20"/>
      <c r="O386" s="20"/>
      <c r="P386" s="20"/>
      <c r="Q386" s="20"/>
      <c r="R386" s="20"/>
      <c r="S386" s="20"/>
      <c r="T386" s="20"/>
      <c r="U386" s="20"/>
      <c r="V386" s="20"/>
    </row>
    <row r="387" spans="1:22" ht="16.5" customHeight="1">
      <c r="A387" s="20"/>
      <c r="B387" s="20"/>
      <c r="D387" s="20"/>
      <c r="G387" s="20"/>
      <c r="H387" s="20"/>
      <c r="I387" s="20"/>
      <c r="K387" s="20"/>
      <c r="L387" s="20"/>
      <c r="M387" s="20"/>
      <c r="N387" s="20"/>
      <c r="O387" s="20"/>
      <c r="P387" s="20"/>
      <c r="Q387" s="20"/>
      <c r="R387" s="20"/>
      <c r="S387" s="20"/>
      <c r="T387" s="20"/>
      <c r="U387" s="20"/>
      <c r="V387" s="20"/>
    </row>
    <row r="388" spans="1:22" ht="16.5" customHeight="1">
      <c r="A388" s="20"/>
      <c r="B388" s="20"/>
      <c r="D388" s="20"/>
      <c r="G388" s="20"/>
      <c r="H388" s="20"/>
      <c r="I388" s="20"/>
      <c r="K388" s="20"/>
      <c r="L388" s="20"/>
      <c r="M388" s="20"/>
      <c r="N388" s="20"/>
      <c r="O388" s="20"/>
      <c r="P388" s="20"/>
      <c r="Q388" s="20"/>
      <c r="R388" s="20"/>
      <c r="S388" s="20"/>
      <c r="T388" s="20"/>
      <c r="U388" s="20"/>
      <c r="V388" s="20"/>
    </row>
    <row r="389" spans="1:22" ht="16.5" customHeight="1">
      <c r="A389" s="20"/>
      <c r="B389" s="20"/>
      <c r="D389" s="20"/>
      <c r="G389" s="20"/>
      <c r="H389" s="20"/>
      <c r="I389" s="20"/>
      <c r="K389" s="20"/>
      <c r="L389" s="20"/>
      <c r="M389" s="20"/>
      <c r="N389" s="20"/>
      <c r="O389" s="20"/>
      <c r="P389" s="20"/>
      <c r="Q389" s="20"/>
      <c r="R389" s="20"/>
      <c r="S389" s="20"/>
      <c r="T389" s="20"/>
      <c r="U389" s="20"/>
      <c r="V389" s="20"/>
    </row>
    <row r="390" spans="1:22" ht="16.5" customHeight="1">
      <c r="A390" s="20"/>
      <c r="B390" s="20"/>
      <c r="D390" s="20"/>
      <c r="G390" s="20"/>
      <c r="H390" s="20"/>
      <c r="I390" s="20"/>
      <c r="K390" s="20"/>
      <c r="L390" s="20"/>
      <c r="M390" s="20"/>
      <c r="N390" s="20"/>
      <c r="O390" s="20"/>
      <c r="P390" s="20"/>
      <c r="Q390" s="20"/>
      <c r="R390" s="20"/>
      <c r="S390" s="20"/>
      <c r="T390" s="20"/>
      <c r="U390" s="20"/>
      <c r="V390" s="20"/>
    </row>
    <row r="391" spans="1:22" ht="16.5" customHeight="1">
      <c r="A391" s="20"/>
      <c r="B391" s="20"/>
      <c r="D391" s="20"/>
      <c r="G391" s="20"/>
      <c r="H391" s="20"/>
      <c r="I391" s="20"/>
      <c r="K391" s="20"/>
      <c r="L391" s="20"/>
      <c r="M391" s="20"/>
      <c r="N391" s="20"/>
      <c r="O391" s="20"/>
      <c r="P391" s="20"/>
      <c r="Q391" s="20"/>
      <c r="R391" s="20"/>
      <c r="S391" s="20"/>
      <c r="T391" s="20"/>
      <c r="U391" s="20"/>
      <c r="V391" s="20"/>
    </row>
    <row r="392" spans="1:22" ht="16.5" customHeight="1">
      <c r="A392" s="20"/>
      <c r="B392" s="20"/>
      <c r="D392" s="20"/>
      <c r="G392" s="20"/>
      <c r="H392" s="20"/>
      <c r="I392" s="20"/>
      <c r="K392" s="20"/>
      <c r="L392" s="20"/>
      <c r="M392" s="20"/>
      <c r="N392" s="20"/>
      <c r="O392" s="20"/>
      <c r="P392" s="20"/>
      <c r="Q392" s="20"/>
      <c r="R392" s="20"/>
      <c r="S392" s="20"/>
      <c r="T392" s="20"/>
      <c r="U392" s="20"/>
      <c r="V392" s="20"/>
    </row>
    <row r="393" spans="1:22" ht="16.5" customHeight="1">
      <c r="A393" s="20"/>
      <c r="B393" s="20"/>
      <c r="D393" s="20"/>
      <c r="G393" s="20"/>
      <c r="H393" s="20"/>
      <c r="I393" s="20"/>
      <c r="K393" s="20"/>
      <c r="L393" s="20"/>
      <c r="M393" s="20"/>
      <c r="N393" s="20"/>
      <c r="O393" s="20"/>
      <c r="P393" s="20"/>
      <c r="Q393" s="20"/>
      <c r="R393" s="20"/>
      <c r="S393" s="20"/>
      <c r="T393" s="20"/>
      <c r="U393" s="20"/>
      <c r="V393" s="20"/>
    </row>
    <row r="394" spans="1:22" ht="16.5" customHeight="1">
      <c r="A394" s="20"/>
      <c r="B394" s="20"/>
      <c r="D394" s="20"/>
      <c r="G394" s="20"/>
      <c r="H394" s="20"/>
      <c r="I394" s="20"/>
      <c r="K394" s="20"/>
      <c r="L394" s="20"/>
      <c r="M394" s="20"/>
      <c r="N394" s="20"/>
      <c r="O394" s="20"/>
      <c r="P394" s="20"/>
      <c r="Q394" s="20"/>
      <c r="R394" s="20"/>
      <c r="S394" s="20"/>
      <c r="T394" s="20"/>
      <c r="U394" s="20"/>
      <c r="V394" s="20"/>
    </row>
    <row r="395" spans="1:22" ht="16.5" customHeight="1">
      <c r="A395" s="20"/>
      <c r="B395" s="20"/>
      <c r="D395" s="20"/>
      <c r="G395" s="20"/>
      <c r="H395" s="20"/>
      <c r="I395" s="20"/>
      <c r="K395" s="20"/>
      <c r="L395" s="20"/>
      <c r="M395" s="20"/>
      <c r="N395" s="20"/>
      <c r="O395" s="20"/>
      <c r="P395" s="20"/>
      <c r="Q395" s="20"/>
      <c r="R395" s="20"/>
      <c r="S395" s="20"/>
      <c r="T395" s="20"/>
      <c r="U395" s="20"/>
      <c r="V395" s="20"/>
    </row>
    <row r="396" spans="1:22" ht="16.5" customHeight="1">
      <c r="A396" s="20"/>
      <c r="B396" s="20"/>
      <c r="D396" s="20"/>
      <c r="G396" s="20"/>
      <c r="H396" s="20"/>
      <c r="I396" s="20"/>
      <c r="K396" s="20"/>
      <c r="L396" s="20"/>
      <c r="M396" s="20"/>
      <c r="N396" s="20"/>
      <c r="O396" s="20"/>
      <c r="P396" s="20"/>
      <c r="Q396" s="20"/>
      <c r="R396" s="20"/>
      <c r="S396" s="20"/>
      <c r="T396" s="20"/>
      <c r="U396" s="20"/>
      <c r="V396" s="20"/>
    </row>
    <row r="397" spans="1:22" ht="16.5" customHeight="1">
      <c r="A397" s="20"/>
      <c r="B397" s="20"/>
      <c r="D397" s="20"/>
      <c r="G397" s="20"/>
      <c r="H397" s="20"/>
      <c r="I397" s="20"/>
      <c r="K397" s="20"/>
      <c r="L397" s="20"/>
      <c r="M397" s="20"/>
      <c r="N397" s="20"/>
      <c r="O397" s="20"/>
      <c r="P397" s="20"/>
      <c r="Q397" s="20"/>
      <c r="R397" s="20"/>
      <c r="S397" s="20"/>
      <c r="T397" s="20"/>
      <c r="U397" s="20"/>
      <c r="V397" s="20"/>
    </row>
    <row r="398" spans="1:22" ht="16.5" customHeight="1">
      <c r="A398" s="20"/>
      <c r="B398" s="20"/>
      <c r="D398" s="20"/>
      <c r="G398" s="20"/>
      <c r="H398" s="20"/>
      <c r="I398" s="20"/>
      <c r="K398" s="20"/>
      <c r="L398" s="20"/>
      <c r="M398" s="20"/>
      <c r="N398" s="20"/>
      <c r="O398" s="20"/>
      <c r="P398" s="20"/>
      <c r="Q398" s="20"/>
      <c r="R398" s="20"/>
      <c r="S398" s="20"/>
      <c r="T398" s="20"/>
      <c r="U398" s="20"/>
      <c r="V398" s="20"/>
    </row>
    <row r="399" spans="1:22" ht="16.5" customHeight="1">
      <c r="A399" s="20"/>
      <c r="B399" s="20"/>
      <c r="D399" s="20"/>
      <c r="G399" s="20"/>
      <c r="H399" s="20"/>
      <c r="I399" s="20"/>
      <c r="K399" s="20"/>
      <c r="L399" s="20"/>
      <c r="M399" s="20"/>
      <c r="N399" s="20"/>
      <c r="O399" s="20"/>
      <c r="P399" s="20"/>
      <c r="Q399" s="20"/>
      <c r="R399" s="20"/>
      <c r="S399" s="20"/>
      <c r="T399" s="20"/>
      <c r="U399" s="20"/>
      <c r="V399" s="20"/>
    </row>
    <row r="400" spans="1:22" ht="16.5" customHeight="1">
      <c r="A400" s="20"/>
      <c r="B400" s="20"/>
      <c r="D400" s="20"/>
      <c r="G400" s="20"/>
      <c r="H400" s="20"/>
      <c r="I400" s="20"/>
      <c r="K400" s="20"/>
      <c r="L400" s="20"/>
      <c r="M400" s="20"/>
      <c r="N400" s="20"/>
      <c r="O400" s="20"/>
      <c r="P400" s="20"/>
      <c r="Q400" s="20"/>
      <c r="R400" s="20"/>
      <c r="S400" s="20"/>
      <c r="T400" s="20"/>
      <c r="U400" s="20"/>
      <c r="V400" s="20"/>
    </row>
    <row r="401" spans="1:22" ht="16.5" customHeight="1">
      <c r="A401" s="20"/>
      <c r="B401" s="20"/>
      <c r="D401" s="20"/>
      <c r="G401" s="20"/>
      <c r="H401" s="20"/>
      <c r="I401" s="20"/>
      <c r="K401" s="20"/>
      <c r="L401" s="20"/>
      <c r="M401" s="20"/>
      <c r="N401" s="20"/>
      <c r="O401" s="20"/>
      <c r="P401" s="20"/>
      <c r="Q401" s="20"/>
      <c r="R401" s="20"/>
      <c r="S401" s="20"/>
      <c r="T401" s="20"/>
      <c r="U401" s="20"/>
      <c r="V401" s="20"/>
    </row>
    <row r="402" spans="1:22" ht="16.5" customHeight="1">
      <c r="A402" s="20"/>
      <c r="B402" s="20"/>
      <c r="D402" s="20"/>
      <c r="G402" s="20"/>
      <c r="H402" s="20"/>
      <c r="I402" s="20"/>
      <c r="K402" s="20"/>
      <c r="L402" s="20"/>
      <c r="M402" s="20"/>
      <c r="N402" s="20"/>
      <c r="O402" s="20"/>
      <c r="P402" s="20"/>
      <c r="Q402" s="20"/>
      <c r="R402" s="20"/>
      <c r="S402" s="20"/>
      <c r="T402" s="20"/>
      <c r="U402" s="20"/>
      <c r="V402" s="20"/>
    </row>
    <row r="403" spans="1:22" ht="16.5" customHeight="1">
      <c r="A403" s="20"/>
      <c r="B403" s="20"/>
      <c r="D403" s="20"/>
      <c r="G403" s="20"/>
      <c r="H403" s="20"/>
      <c r="I403" s="20"/>
      <c r="K403" s="20"/>
      <c r="L403" s="20"/>
      <c r="M403" s="20"/>
      <c r="N403" s="20"/>
      <c r="O403" s="20"/>
      <c r="P403" s="20"/>
      <c r="Q403" s="20"/>
      <c r="R403" s="20"/>
      <c r="S403" s="20"/>
      <c r="T403" s="20"/>
      <c r="U403" s="20"/>
      <c r="V403" s="20"/>
    </row>
    <row r="404" spans="1:22" ht="16.5" customHeight="1">
      <c r="A404" s="20"/>
      <c r="B404" s="20"/>
      <c r="D404" s="20"/>
      <c r="G404" s="20"/>
      <c r="H404" s="20"/>
      <c r="I404" s="20"/>
      <c r="K404" s="20"/>
      <c r="L404" s="20"/>
      <c r="M404" s="20"/>
      <c r="N404" s="20"/>
      <c r="O404" s="20"/>
      <c r="P404" s="20"/>
      <c r="Q404" s="20"/>
      <c r="R404" s="20"/>
      <c r="S404" s="20"/>
      <c r="T404" s="20"/>
      <c r="U404" s="20"/>
      <c r="V404" s="20"/>
    </row>
    <row r="405" spans="1:22" ht="16.5" customHeight="1">
      <c r="A405" s="20"/>
      <c r="B405" s="20"/>
      <c r="D405" s="20"/>
      <c r="G405" s="20"/>
      <c r="H405" s="20"/>
      <c r="I405" s="20"/>
      <c r="K405" s="20"/>
      <c r="L405" s="20"/>
      <c r="M405" s="20"/>
      <c r="N405" s="20"/>
      <c r="O405" s="20"/>
      <c r="P405" s="20"/>
      <c r="Q405" s="20"/>
      <c r="R405" s="20"/>
      <c r="S405" s="20"/>
      <c r="T405" s="20"/>
      <c r="U405" s="20"/>
      <c r="V405" s="20"/>
    </row>
    <row r="406" spans="1:22" ht="16.5" customHeight="1">
      <c r="A406" s="20"/>
      <c r="B406" s="20"/>
      <c r="D406" s="20"/>
      <c r="G406" s="20"/>
      <c r="H406" s="20"/>
      <c r="I406" s="20"/>
      <c r="K406" s="20"/>
      <c r="L406" s="20"/>
      <c r="M406" s="20"/>
      <c r="N406" s="20"/>
      <c r="O406" s="20"/>
      <c r="P406" s="20"/>
      <c r="Q406" s="20"/>
      <c r="R406" s="20"/>
      <c r="S406" s="20"/>
      <c r="T406" s="20"/>
      <c r="U406" s="20"/>
      <c r="V406" s="20"/>
    </row>
    <row r="407" spans="1:22" ht="16.5" customHeight="1">
      <c r="A407" s="20"/>
      <c r="B407" s="20"/>
      <c r="D407" s="20"/>
      <c r="G407" s="20"/>
      <c r="H407" s="20"/>
      <c r="I407" s="20"/>
      <c r="K407" s="20"/>
      <c r="L407" s="20"/>
      <c r="M407" s="20"/>
      <c r="N407" s="20"/>
      <c r="O407" s="20"/>
      <c r="P407" s="20"/>
      <c r="Q407" s="20"/>
      <c r="R407" s="20"/>
      <c r="S407" s="20"/>
      <c r="T407" s="20"/>
      <c r="U407" s="20"/>
      <c r="V407" s="20"/>
    </row>
    <row r="408" spans="1:22" ht="16.5" customHeight="1">
      <c r="A408" s="20"/>
      <c r="B408" s="20"/>
      <c r="D408" s="20"/>
      <c r="G408" s="20"/>
      <c r="H408" s="20"/>
      <c r="I408" s="20"/>
      <c r="K408" s="20"/>
      <c r="L408" s="20"/>
      <c r="M408" s="20"/>
      <c r="N408" s="20"/>
      <c r="O408" s="20"/>
      <c r="P408" s="20"/>
      <c r="Q408" s="20"/>
      <c r="R408" s="20"/>
      <c r="S408" s="20"/>
      <c r="T408" s="20"/>
      <c r="U408" s="20"/>
      <c r="V408" s="20"/>
    </row>
    <row r="409" spans="1:22" ht="16.5" customHeight="1">
      <c r="A409" s="20"/>
      <c r="B409" s="20"/>
      <c r="D409" s="20"/>
      <c r="G409" s="20"/>
      <c r="H409" s="20"/>
      <c r="I409" s="20"/>
      <c r="K409" s="20"/>
      <c r="L409" s="20"/>
      <c r="M409" s="20"/>
      <c r="N409" s="20"/>
      <c r="O409" s="20"/>
      <c r="P409" s="20"/>
      <c r="Q409" s="20"/>
      <c r="R409" s="20"/>
      <c r="S409" s="20"/>
      <c r="T409" s="20"/>
      <c r="U409" s="20"/>
      <c r="V409" s="20"/>
    </row>
    <row r="410" spans="1:22" ht="16.5" customHeight="1">
      <c r="A410" s="20"/>
      <c r="B410" s="20"/>
      <c r="D410" s="20"/>
      <c r="G410" s="20"/>
      <c r="H410" s="20"/>
      <c r="I410" s="20"/>
      <c r="K410" s="20"/>
      <c r="L410" s="20"/>
      <c r="M410" s="20"/>
      <c r="N410" s="20"/>
      <c r="O410" s="20"/>
      <c r="P410" s="20"/>
      <c r="Q410" s="20"/>
      <c r="R410" s="20"/>
      <c r="S410" s="20"/>
      <c r="T410" s="20"/>
      <c r="U410" s="20"/>
      <c r="V410" s="20"/>
    </row>
    <row r="411" spans="1:22" ht="16.5" customHeight="1">
      <c r="A411" s="20"/>
      <c r="B411" s="20"/>
      <c r="D411" s="20"/>
      <c r="G411" s="20"/>
      <c r="H411" s="20"/>
      <c r="I411" s="20"/>
      <c r="K411" s="20"/>
      <c r="L411" s="20"/>
      <c r="M411" s="20"/>
      <c r="N411" s="20"/>
      <c r="O411" s="20"/>
      <c r="P411" s="20"/>
      <c r="Q411" s="20"/>
      <c r="R411" s="20"/>
      <c r="S411" s="20"/>
      <c r="T411" s="20"/>
      <c r="U411" s="20"/>
      <c r="V411" s="20"/>
    </row>
    <row r="412" spans="1:22" ht="16.5" customHeight="1">
      <c r="A412" s="20"/>
      <c r="B412" s="20"/>
      <c r="D412" s="20"/>
      <c r="G412" s="20"/>
      <c r="H412" s="20"/>
      <c r="I412" s="20"/>
      <c r="K412" s="20"/>
      <c r="L412" s="20"/>
      <c r="M412" s="20"/>
      <c r="N412" s="20"/>
      <c r="O412" s="20"/>
      <c r="P412" s="20"/>
      <c r="Q412" s="20"/>
      <c r="R412" s="20"/>
      <c r="S412" s="20"/>
      <c r="T412" s="20"/>
      <c r="U412" s="20"/>
      <c r="V412" s="20"/>
    </row>
    <row r="413" spans="1:22" ht="16.5" customHeight="1">
      <c r="A413" s="20"/>
      <c r="B413" s="20"/>
      <c r="D413" s="20"/>
      <c r="G413" s="20"/>
      <c r="H413" s="20"/>
      <c r="I413" s="20"/>
      <c r="K413" s="20"/>
      <c r="L413" s="20"/>
      <c r="M413" s="20"/>
      <c r="N413" s="20"/>
      <c r="O413" s="20"/>
      <c r="P413" s="20"/>
      <c r="Q413" s="20"/>
      <c r="R413" s="20"/>
      <c r="S413" s="20"/>
      <c r="T413" s="20"/>
      <c r="U413" s="20"/>
      <c r="V413" s="20"/>
    </row>
    <row r="414" spans="1:22" ht="16.5" customHeight="1">
      <c r="A414" s="20"/>
      <c r="B414" s="20"/>
      <c r="D414" s="20"/>
      <c r="G414" s="20"/>
      <c r="H414" s="20"/>
      <c r="I414" s="20"/>
      <c r="K414" s="20"/>
      <c r="L414" s="20"/>
      <c r="M414" s="20"/>
      <c r="N414" s="20"/>
      <c r="O414" s="20"/>
      <c r="P414" s="20"/>
      <c r="Q414" s="20"/>
      <c r="R414" s="20"/>
      <c r="S414" s="20"/>
      <c r="T414" s="20"/>
      <c r="U414" s="20"/>
      <c r="V414" s="20"/>
    </row>
    <row r="415" spans="1:22" ht="16.5" customHeight="1">
      <c r="A415" s="20"/>
      <c r="B415" s="20"/>
      <c r="D415" s="20"/>
      <c r="G415" s="20"/>
      <c r="H415" s="20"/>
      <c r="I415" s="20"/>
      <c r="K415" s="20"/>
      <c r="L415" s="20"/>
      <c r="M415" s="20"/>
      <c r="N415" s="20"/>
      <c r="O415" s="20"/>
      <c r="P415" s="20"/>
      <c r="Q415" s="20"/>
      <c r="R415" s="20"/>
      <c r="S415" s="20"/>
      <c r="T415" s="20"/>
      <c r="U415" s="20"/>
      <c r="V415" s="20"/>
    </row>
    <row r="416" spans="1:22" ht="16.5" customHeight="1">
      <c r="A416" s="20"/>
      <c r="B416" s="20"/>
      <c r="D416" s="20"/>
      <c r="G416" s="20"/>
      <c r="H416" s="20"/>
      <c r="I416" s="20"/>
      <c r="K416" s="20"/>
      <c r="L416" s="20"/>
      <c r="M416" s="20"/>
      <c r="N416" s="20"/>
      <c r="O416" s="20"/>
      <c r="P416" s="20"/>
      <c r="Q416" s="20"/>
      <c r="R416" s="20"/>
      <c r="S416" s="20"/>
      <c r="T416" s="20"/>
      <c r="U416" s="20"/>
      <c r="V416" s="20"/>
    </row>
    <row r="417" spans="1:22" ht="16.5" customHeight="1">
      <c r="A417" s="20"/>
      <c r="B417" s="20"/>
      <c r="D417" s="20"/>
      <c r="G417" s="20"/>
      <c r="H417" s="20"/>
      <c r="I417" s="20"/>
      <c r="K417" s="20"/>
      <c r="L417" s="20"/>
      <c r="M417" s="20"/>
      <c r="N417" s="20"/>
      <c r="O417" s="20"/>
      <c r="P417" s="20"/>
      <c r="Q417" s="20"/>
      <c r="R417" s="20"/>
      <c r="S417" s="20"/>
      <c r="T417" s="20"/>
      <c r="U417" s="20"/>
      <c r="V417" s="20"/>
    </row>
    <row r="418" spans="1:22" ht="16.5" customHeight="1">
      <c r="A418" s="20"/>
      <c r="B418" s="20"/>
      <c r="D418" s="20"/>
      <c r="G418" s="20"/>
      <c r="H418" s="20"/>
      <c r="I418" s="20"/>
      <c r="K418" s="20"/>
      <c r="L418" s="20"/>
      <c r="M418" s="20"/>
      <c r="N418" s="20"/>
      <c r="O418" s="20"/>
      <c r="P418" s="20"/>
      <c r="Q418" s="20"/>
      <c r="R418" s="20"/>
      <c r="S418" s="20"/>
      <c r="T418" s="20"/>
      <c r="U418" s="20"/>
      <c r="V418" s="20"/>
    </row>
    <row r="419" spans="1:22" ht="16.5" customHeight="1">
      <c r="A419" s="20"/>
      <c r="B419" s="20"/>
      <c r="D419" s="20"/>
      <c r="G419" s="20"/>
      <c r="H419" s="20"/>
      <c r="I419" s="20"/>
      <c r="K419" s="20"/>
      <c r="L419" s="20"/>
      <c r="M419" s="20"/>
      <c r="N419" s="20"/>
      <c r="O419" s="20"/>
      <c r="P419" s="20"/>
      <c r="Q419" s="20"/>
      <c r="R419" s="20"/>
      <c r="S419" s="20"/>
      <c r="T419" s="20"/>
      <c r="U419" s="20"/>
      <c r="V419" s="20"/>
    </row>
    <row r="420" spans="1:22" ht="16.5" customHeight="1">
      <c r="A420" s="20"/>
      <c r="B420" s="20"/>
      <c r="D420" s="20"/>
      <c r="G420" s="20"/>
      <c r="H420" s="20"/>
      <c r="I420" s="20"/>
      <c r="K420" s="20"/>
      <c r="L420" s="20"/>
      <c r="M420" s="20"/>
      <c r="N420" s="20"/>
      <c r="O420" s="20"/>
      <c r="P420" s="20"/>
      <c r="Q420" s="20"/>
      <c r="R420" s="20"/>
      <c r="S420" s="20"/>
      <c r="T420" s="20"/>
      <c r="U420" s="20"/>
      <c r="V420" s="20"/>
    </row>
    <row r="421" spans="1:22" ht="16.5" customHeight="1">
      <c r="A421" s="20"/>
      <c r="B421" s="20"/>
      <c r="D421" s="20"/>
      <c r="G421" s="20"/>
      <c r="H421" s="20"/>
      <c r="I421" s="20"/>
      <c r="K421" s="20"/>
      <c r="L421" s="20"/>
      <c r="M421" s="20"/>
      <c r="N421" s="20"/>
      <c r="O421" s="20"/>
      <c r="P421" s="20"/>
      <c r="Q421" s="20"/>
      <c r="R421" s="20"/>
      <c r="S421" s="20"/>
      <c r="T421" s="20"/>
      <c r="U421" s="20"/>
      <c r="V421" s="20"/>
    </row>
    <row r="422" spans="1:22" ht="16.5" customHeight="1">
      <c r="A422" s="20"/>
      <c r="B422" s="20"/>
      <c r="D422" s="20"/>
      <c r="G422" s="20"/>
      <c r="H422" s="20"/>
      <c r="I422" s="20"/>
      <c r="K422" s="20"/>
      <c r="L422" s="20"/>
      <c r="M422" s="20"/>
      <c r="N422" s="20"/>
      <c r="O422" s="20"/>
      <c r="P422" s="20"/>
      <c r="Q422" s="20"/>
      <c r="R422" s="20"/>
      <c r="S422" s="20"/>
      <c r="T422" s="20"/>
      <c r="U422" s="20"/>
      <c r="V422" s="20"/>
    </row>
    <row r="423" spans="1:22" ht="16.5" customHeight="1">
      <c r="A423" s="20"/>
      <c r="B423" s="20"/>
      <c r="D423" s="20"/>
      <c r="G423" s="20"/>
      <c r="H423" s="20"/>
      <c r="I423" s="20"/>
      <c r="K423" s="20"/>
      <c r="L423" s="20"/>
      <c r="M423" s="20"/>
      <c r="N423" s="20"/>
      <c r="O423" s="20"/>
      <c r="P423" s="20"/>
      <c r="Q423" s="20"/>
      <c r="R423" s="20"/>
      <c r="S423" s="20"/>
      <c r="T423" s="20"/>
      <c r="U423" s="20"/>
      <c r="V423" s="20"/>
    </row>
    <row r="424" spans="1:22" ht="16.5" customHeight="1">
      <c r="A424" s="20"/>
      <c r="B424" s="20"/>
      <c r="D424" s="20"/>
      <c r="G424" s="20"/>
      <c r="H424" s="20"/>
      <c r="I424" s="20"/>
      <c r="K424" s="20"/>
      <c r="L424" s="20"/>
      <c r="M424" s="20"/>
      <c r="N424" s="20"/>
      <c r="O424" s="20"/>
      <c r="P424" s="20"/>
      <c r="Q424" s="20"/>
      <c r="R424" s="20"/>
      <c r="S424" s="20"/>
      <c r="T424" s="20"/>
      <c r="U424" s="20"/>
      <c r="V424" s="20"/>
    </row>
    <row r="425" spans="1:22" ht="16.5" customHeight="1">
      <c r="A425" s="20"/>
      <c r="B425" s="20"/>
      <c r="D425" s="20"/>
      <c r="G425" s="20"/>
      <c r="H425" s="20"/>
      <c r="I425" s="20"/>
      <c r="K425" s="20"/>
      <c r="L425" s="20"/>
      <c r="M425" s="20"/>
      <c r="N425" s="20"/>
      <c r="O425" s="20"/>
      <c r="P425" s="20"/>
      <c r="Q425" s="20"/>
      <c r="R425" s="20"/>
      <c r="S425" s="20"/>
      <c r="T425" s="20"/>
      <c r="U425" s="20"/>
      <c r="V425" s="20"/>
    </row>
    <row r="426" spans="1:22" ht="16.5" customHeight="1">
      <c r="A426" s="20"/>
      <c r="B426" s="20"/>
      <c r="D426" s="20"/>
      <c r="G426" s="20"/>
      <c r="H426" s="20"/>
      <c r="I426" s="20"/>
      <c r="K426" s="20"/>
      <c r="L426" s="20"/>
      <c r="M426" s="20"/>
      <c r="N426" s="20"/>
      <c r="O426" s="20"/>
      <c r="P426" s="20"/>
      <c r="Q426" s="20"/>
      <c r="R426" s="20"/>
      <c r="S426" s="20"/>
      <c r="T426" s="20"/>
      <c r="U426" s="20"/>
      <c r="V426" s="20"/>
    </row>
    <row r="427" spans="1:22" ht="16.5" customHeight="1">
      <c r="A427" s="20"/>
      <c r="B427" s="20"/>
      <c r="D427" s="20"/>
      <c r="G427" s="20"/>
      <c r="H427" s="20"/>
      <c r="I427" s="20"/>
      <c r="K427" s="20"/>
      <c r="L427" s="20"/>
      <c r="M427" s="20"/>
      <c r="N427" s="20"/>
      <c r="O427" s="20"/>
      <c r="P427" s="20"/>
      <c r="Q427" s="20"/>
      <c r="R427" s="20"/>
      <c r="S427" s="20"/>
      <c r="T427" s="20"/>
      <c r="U427" s="20"/>
      <c r="V427" s="20"/>
    </row>
    <row r="428" spans="1:22" ht="16.5" customHeight="1">
      <c r="A428" s="20"/>
      <c r="B428" s="20"/>
      <c r="D428" s="20"/>
      <c r="G428" s="20"/>
      <c r="H428" s="20"/>
      <c r="I428" s="20"/>
      <c r="K428" s="20"/>
      <c r="L428" s="20"/>
      <c r="M428" s="20"/>
      <c r="N428" s="20"/>
      <c r="O428" s="20"/>
      <c r="P428" s="20"/>
      <c r="Q428" s="20"/>
      <c r="R428" s="20"/>
      <c r="S428" s="20"/>
      <c r="T428" s="20"/>
      <c r="U428" s="20"/>
      <c r="V428" s="20"/>
    </row>
    <row r="429" spans="1:22" ht="16.5" customHeight="1">
      <c r="A429" s="20"/>
      <c r="B429" s="20"/>
      <c r="D429" s="20"/>
      <c r="G429" s="20"/>
      <c r="H429" s="20"/>
      <c r="I429" s="20"/>
      <c r="K429" s="20"/>
      <c r="L429" s="20"/>
      <c r="M429" s="20"/>
      <c r="N429" s="20"/>
      <c r="O429" s="20"/>
      <c r="P429" s="20"/>
      <c r="Q429" s="20"/>
      <c r="R429" s="20"/>
      <c r="S429" s="20"/>
      <c r="T429" s="20"/>
      <c r="U429" s="20"/>
      <c r="V429" s="20"/>
    </row>
    <row r="430" spans="1:22" ht="16.5" customHeight="1">
      <c r="A430" s="20"/>
      <c r="B430" s="20"/>
      <c r="D430" s="20"/>
      <c r="G430" s="20"/>
      <c r="H430" s="20"/>
      <c r="I430" s="20"/>
      <c r="K430" s="20"/>
      <c r="L430" s="20"/>
      <c r="M430" s="20"/>
      <c r="N430" s="20"/>
      <c r="O430" s="20"/>
      <c r="P430" s="20"/>
      <c r="Q430" s="20"/>
      <c r="R430" s="20"/>
      <c r="S430" s="20"/>
      <c r="T430" s="20"/>
      <c r="U430" s="20"/>
      <c r="V430" s="20"/>
    </row>
    <row r="431" spans="1:22" ht="16.5" customHeight="1">
      <c r="A431" s="20"/>
      <c r="B431" s="20"/>
      <c r="D431" s="20"/>
      <c r="G431" s="20"/>
      <c r="H431" s="20"/>
      <c r="I431" s="20"/>
      <c r="K431" s="20"/>
      <c r="L431" s="20"/>
      <c r="M431" s="20"/>
      <c r="N431" s="20"/>
      <c r="O431" s="20"/>
      <c r="P431" s="20"/>
      <c r="Q431" s="20"/>
      <c r="R431" s="20"/>
      <c r="S431" s="20"/>
      <c r="T431" s="20"/>
      <c r="U431" s="20"/>
      <c r="V431" s="20"/>
    </row>
    <row r="432" spans="1:22" ht="16.5" customHeight="1">
      <c r="A432" s="20"/>
      <c r="B432" s="20"/>
      <c r="D432" s="20"/>
      <c r="G432" s="20"/>
      <c r="H432" s="20"/>
      <c r="I432" s="20"/>
      <c r="K432" s="20"/>
      <c r="L432" s="20"/>
      <c r="M432" s="20"/>
      <c r="N432" s="20"/>
      <c r="O432" s="20"/>
      <c r="P432" s="20"/>
      <c r="Q432" s="20"/>
      <c r="R432" s="20"/>
      <c r="S432" s="20"/>
      <c r="T432" s="20"/>
      <c r="U432" s="20"/>
      <c r="V432" s="20"/>
    </row>
    <row r="433" spans="1:22" ht="16.5" customHeight="1">
      <c r="A433" s="20"/>
      <c r="B433" s="20"/>
      <c r="D433" s="20"/>
      <c r="G433" s="20"/>
      <c r="H433" s="20"/>
      <c r="I433" s="20"/>
      <c r="K433" s="20"/>
      <c r="L433" s="20"/>
      <c r="M433" s="20"/>
      <c r="N433" s="20"/>
      <c r="O433" s="20"/>
      <c r="P433" s="20"/>
      <c r="Q433" s="20"/>
      <c r="R433" s="20"/>
      <c r="S433" s="20"/>
      <c r="T433" s="20"/>
      <c r="U433" s="20"/>
      <c r="V433" s="20"/>
    </row>
    <row r="434" spans="1:22" ht="16.5" customHeight="1">
      <c r="A434" s="20"/>
      <c r="B434" s="20"/>
      <c r="D434" s="20"/>
      <c r="G434" s="20"/>
      <c r="H434" s="20"/>
      <c r="I434" s="20"/>
      <c r="K434" s="20"/>
      <c r="L434" s="20"/>
      <c r="M434" s="20"/>
      <c r="N434" s="20"/>
      <c r="O434" s="20"/>
      <c r="P434" s="20"/>
      <c r="Q434" s="20"/>
      <c r="R434" s="20"/>
      <c r="S434" s="20"/>
      <c r="T434" s="20"/>
      <c r="U434" s="20"/>
      <c r="V434" s="20"/>
    </row>
    <row r="435" spans="1:22" ht="16.5" customHeight="1">
      <c r="A435" s="20"/>
      <c r="B435" s="20"/>
      <c r="D435" s="20"/>
      <c r="G435" s="20"/>
      <c r="H435" s="20"/>
      <c r="I435" s="20"/>
      <c r="K435" s="20"/>
      <c r="L435" s="20"/>
      <c r="M435" s="20"/>
      <c r="N435" s="20"/>
      <c r="O435" s="20"/>
      <c r="P435" s="20"/>
      <c r="Q435" s="20"/>
      <c r="R435" s="20"/>
      <c r="S435" s="20"/>
      <c r="T435" s="20"/>
      <c r="U435" s="20"/>
      <c r="V435" s="20"/>
    </row>
    <row r="436" spans="1:22" ht="16.5" customHeight="1">
      <c r="A436" s="20"/>
      <c r="B436" s="20"/>
      <c r="D436" s="20"/>
      <c r="G436" s="20"/>
      <c r="H436" s="20"/>
      <c r="I436" s="20"/>
      <c r="K436" s="20"/>
      <c r="L436" s="20"/>
      <c r="M436" s="20"/>
      <c r="N436" s="20"/>
      <c r="O436" s="20"/>
      <c r="P436" s="20"/>
      <c r="Q436" s="20"/>
      <c r="R436" s="20"/>
      <c r="S436" s="20"/>
      <c r="T436" s="20"/>
      <c r="U436" s="20"/>
      <c r="V436" s="20"/>
    </row>
    <row r="437" spans="1:22" ht="16.5" customHeight="1">
      <c r="A437" s="20"/>
      <c r="B437" s="20"/>
      <c r="D437" s="20"/>
      <c r="G437" s="20"/>
      <c r="H437" s="20"/>
      <c r="I437" s="20"/>
      <c r="K437" s="20"/>
      <c r="L437" s="20"/>
      <c r="M437" s="20"/>
      <c r="N437" s="20"/>
      <c r="O437" s="20"/>
      <c r="P437" s="20"/>
      <c r="Q437" s="20"/>
      <c r="R437" s="20"/>
      <c r="S437" s="20"/>
      <c r="T437" s="20"/>
      <c r="U437" s="20"/>
      <c r="V437" s="20"/>
    </row>
    <row r="438" spans="1:22" ht="16.5" customHeight="1">
      <c r="A438" s="20"/>
      <c r="B438" s="20"/>
      <c r="D438" s="20"/>
      <c r="G438" s="20"/>
      <c r="H438" s="20"/>
      <c r="I438" s="20"/>
      <c r="K438" s="20"/>
      <c r="L438" s="20"/>
      <c r="M438" s="20"/>
      <c r="N438" s="20"/>
      <c r="O438" s="20"/>
      <c r="P438" s="20"/>
      <c r="Q438" s="20"/>
      <c r="R438" s="20"/>
      <c r="S438" s="20"/>
      <c r="T438" s="20"/>
      <c r="U438" s="20"/>
      <c r="V438" s="20"/>
    </row>
    <row r="439" spans="1:22" ht="16.5" customHeight="1">
      <c r="A439" s="20"/>
      <c r="B439" s="20"/>
      <c r="D439" s="20"/>
      <c r="G439" s="20"/>
      <c r="H439" s="20"/>
      <c r="I439" s="20"/>
      <c r="K439" s="20"/>
      <c r="L439" s="20"/>
      <c r="M439" s="20"/>
      <c r="N439" s="20"/>
      <c r="O439" s="20"/>
      <c r="P439" s="20"/>
      <c r="Q439" s="20"/>
      <c r="R439" s="20"/>
      <c r="S439" s="20"/>
      <c r="T439" s="20"/>
      <c r="U439" s="20"/>
      <c r="V439" s="20"/>
    </row>
    <row r="440" spans="1:22" ht="16.5" customHeight="1">
      <c r="A440" s="20"/>
      <c r="B440" s="20"/>
      <c r="D440" s="20"/>
      <c r="G440" s="20"/>
      <c r="H440" s="20"/>
      <c r="I440" s="20"/>
      <c r="K440" s="20"/>
      <c r="L440" s="20"/>
      <c r="M440" s="20"/>
      <c r="N440" s="20"/>
      <c r="O440" s="20"/>
      <c r="P440" s="20"/>
      <c r="Q440" s="20"/>
      <c r="R440" s="20"/>
      <c r="S440" s="20"/>
      <c r="T440" s="20"/>
      <c r="U440" s="20"/>
      <c r="V440" s="20"/>
    </row>
    <row r="441" spans="1:22" ht="16.5" customHeight="1">
      <c r="A441" s="20"/>
      <c r="B441" s="20"/>
      <c r="D441" s="20"/>
      <c r="G441" s="20"/>
      <c r="H441" s="20"/>
      <c r="I441" s="20"/>
      <c r="K441" s="20"/>
      <c r="L441" s="20"/>
      <c r="M441" s="20"/>
      <c r="N441" s="20"/>
      <c r="O441" s="20"/>
      <c r="P441" s="20"/>
      <c r="Q441" s="20"/>
      <c r="R441" s="20"/>
      <c r="S441" s="20"/>
      <c r="T441" s="20"/>
      <c r="U441" s="20"/>
      <c r="V441" s="20"/>
    </row>
    <row r="442" spans="1:22" ht="16.5" customHeight="1">
      <c r="A442" s="20"/>
      <c r="B442" s="20"/>
      <c r="D442" s="20"/>
      <c r="G442" s="20"/>
      <c r="H442" s="20"/>
      <c r="I442" s="20"/>
      <c r="K442" s="20"/>
      <c r="L442" s="20"/>
      <c r="M442" s="20"/>
      <c r="N442" s="20"/>
      <c r="O442" s="20"/>
      <c r="P442" s="20"/>
      <c r="Q442" s="20"/>
      <c r="R442" s="20"/>
      <c r="S442" s="20"/>
      <c r="T442" s="20"/>
      <c r="U442" s="20"/>
      <c r="V442" s="20"/>
    </row>
    <row r="443" spans="1:22" ht="16.5" customHeight="1">
      <c r="A443" s="20"/>
      <c r="B443" s="20"/>
      <c r="D443" s="20"/>
      <c r="G443" s="20"/>
      <c r="H443" s="20"/>
      <c r="I443" s="20"/>
      <c r="K443" s="20"/>
      <c r="L443" s="20"/>
      <c r="M443" s="20"/>
      <c r="N443" s="20"/>
      <c r="O443" s="20"/>
      <c r="P443" s="20"/>
      <c r="Q443" s="20"/>
      <c r="R443" s="20"/>
      <c r="S443" s="20"/>
      <c r="T443" s="20"/>
      <c r="U443" s="20"/>
      <c r="V443" s="20"/>
    </row>
    <row r="444" spans="1:22" ht="16.5" customHeight="1">
      <c r="A444" s="20"/>
      <c r="B444" s="20"/>
      <c r="D444" s="20"/>
      <c r="G444" s="20"/>
      <c r="H444" s="20"/>
      <c r="I444" s="20"/>
      <c r="K444" s="20"/>
      <c r="L444" s="20"/>
      <c r="M444" s="20"/>
      <c r="N444" s="20"/>
      <c r="O444" s="20"/>
      <c r="P444" s="20"/>
      <c r="Q444" s="20"/>
      <c r="R444" s="20"/>
      <c r="S444" s="20"/>
      <c r="T444" s="20"/>
      <c r="U444" s="20"/>
      <c r="V444" s="20"/>
    </row>
    <row r="445" spans="1:22" ht="16.5" customHeight="1">
      <c r="A445" s="20"/>
      <c r="B445" s="20"/>
      <c r="D445" s="20"/>
      <c r="G445" s="20"/>
      <c r="H445" s="20"/>
      <c r="I445" s="20"/>
      <c r="K445" s="20"/>
      <c r="L445" s="20"/>
      <c r="M445" s="20"/>
      <c r="N445" s="20"/>
      <c r="O445" s="20"/>
      <c r="P445" s="20"/>
      <c r="Q445" s="20"/>
      <c r="R445" s="20"/>
      <c r="S445" s="20"/>
      <c r="T445" s="20"/>
      <c r="U445" s="20"/>
      <c r="V445" s="20"/>
    </row>
    <row r="446" spans="1:22" ht="16.5" customHeight="1">
      <c r="A446" s="20"/>
      <c r="B446" s="20"/>
      <c r="D446" s="20"/>
      <c r="G446" s="20"/>
      <c r="H446" s="20"/>
      <c r="I446" s="20"/>
      <c r="K446" s="20"/>
      <c r="L446" s="20"/>
      <c r="M446" s="20"/>
      <c r="N446" s="20"/>
      <c r="O446" s="20"/>
      <c r="P446" s="20"/>
      <c r="Q446" s="20"/>
      <c r="R446" s="20"/>
      <c r="S446" s="20"/>
      <c r="T446" s="20"/>
      <c r="U446" s="20"/>
      <c r="V446" s="20"/>
    </row>
    <row r="447" spans="1:22" ht="16.5" customHeight="1">
      <c r="A447" s="20"/>
      <c r="B447" s="20"/>
      <c r="D447" s="20"/>
      <c r="G447" s="20"/>
      <c r="H447" s="20"/>
      <c r="I447" s="20"/>
      <c r="K447" s="20"/>
      <c r="L447" s="20"/>
      <c r="M447" s="20"/>
      <c r="N447" s="20"/>
      <c r="O447" s="20"/>
      <c r="P447" s="20"/>
      <c r="Q447" s="20"/>
      <c r="R447" s="20"/>
      <c r="S447" s="20"/>
      <c r="T447" s="20"/>
      <c r="U447" s="20"/>
      <c r="V447" s="20"/>
    </row>
    <row r="448" spans="1:22" ht="16.5" customHeight="1">
      <c r="A448" s="20"/>
      <c r="B448" s="20"/>
      <c r="D448" s="20"/>
      <c r="G448" s="20"/>
      <c r="H448" s="20"/>
      <c r="I448" s="20"/>
      <c r="K448" s="20"/>
      <c r="L448" s="20"/>
      <c r="M448" s="20"/>
      <c r="N448" s="20"/>
      <c r="O448" s="20"/>
      <c r="P448" s="20"/>
      <c r="Q448" s="20"/>
      <c r="R448" s="20"/>
      <c r="S448" s="20"/>
      <c r="T448" s="20"/>
      <c r="U448" s="20"/>
      <c r="V448" s="20"/>
    </row>
    <row r="449" spans="1:22" ht="16.5" customHeight="1">
      <c r="A449" s="20"/>
      <c r="B449" s="20"/>
      <c r="D449" s="20"/>
      <c r="G449" s="20"/>
      <c r="H449" s="20"/>
      <c r="I449" s="20"/>
      <c r="K449" s="20"/>
      <c r="L449" s="20"/>
      <c r="M449" s="20"/>
      <c r="N449" s="20"/>
      <c r="O449" s="20"/>
      <c r="P449" s="20"/>
      <c r="Q449" s="20"/>
      <c r="R449" s="20"/>
      <c r="S449" s="20"/>
      <c r="T449" s="20"/>
      <c r="U449" s="20"/>
      <c r="V449" s="20"/>
    </row>
    <row r="450" spans="1:22" ht="16.5" customHeight="1">
      <c r="A450" s="20"/>
      <c r="B450" s="20"/>
      <c r="D450" s="20"/>
      <c r="G450" s="20"/>
      <c r="H450" s="20"/>
      <c r="I450" s="20"/>
      <c r="K450" s="20"/>
      <c r="L450" s="20"/>
      <c r="M450" s="20"/>
      <c r="N450" s="20"/>
      <c r="O450" s="20"/>
      <c r="P450" s="20"/>
      <c r="Q450" s="20"/>
      <c r="R450" s="20"/>
      <c r="S450" s="20"/>
      <c r="T450" s="20"/>
      <c r="U450" s="20"/>
      <c r="V450" s="20"/>
    </row>
    <row r="451" spans="1:22" ht="16.5" customHeight="1">
      <c r="A451" s="20"/>
      <c r="B451" s="20"/>
      <c r="D451" s="20"/>
      <c r="G451" s="20"/>
      <c r="H451" s="20"/>
      <c r="I451" s="20"/>
      <c r="K451" s="20"/>
      <c r="L451" s="20"/>
      <c r="M451" s="20"/>
      <c r="N451" s="20"/>
      <c r="O451" s="20"/>
      <c r="P451" s="20"/>
      <c r="Q451" s="20"/>
      <c r="R451" s="20"/>
      <c r="S451" s="20"/>
      <c r="T451" s="20"/>
      <c r="U451" s="20"/>
      <c r="V451" s="20"/>
    </row>
    <row r="452" spans="1:22" ht="16.5" customHeight="1">
      <c r="A452" s="20"/>
      <c r="B452" s="20"/>
      <c r="D452" s="20"/>
      <c r="G452" s="20"/>
      <c r="H452" s="20"/>
      <c r="I452" s="20"/>
      <c r="K452" s="20"/>
      <c r="L452" s="20"/>
      <c r="M452" s="20"/>
      <c r="N452" s="20"/>
      <c r="O452" s="20"/>
      <c r="P452" s="20"/>
      <c r="Q452" s="20"/>
      <c r="R452" s="20"/>
      <c r="S452" s="20"/>
      <c r="T452" s="20"/>
      <c r="U452" s="20"/>
      <c r="V452" s="20"/>
    </row>
    <row r="453" spans="1:22" ht="16.5" customHeight="1">
      <c r="A453" s="20"/>
      <c r="B453" s="20"/>
      <c r="D453" s="20"/>
      <c r="G453" s="20"/>
      <c r="H453" s="20"/>
      <c r="I453" s="20"/>
      <c r="K453" s="20"/>
      <c r="L453" s="20"/>
      <c r="M453" s="20"/>
      <c r="N453" s="20"/>
      <c r="O453" s="20"/>
      <c r="P453" s="20"/>
      <c r="Q453" s="20"/>
      <c r="R453" s="20"/>
      <c r="S453" s="20"/>
      <c r="T453" s="20"/>
      <c r="U453" s="20"/>
      <c r="V453" s="20"/>
    </row>
    <row r="454" spans="1:22" ht="16.5" customHeight="1">
      <c r="A454" s="20"/>
      <c r="B454" s="20"/>
      <c r="D454" s="20"/>
      <c r="G454" s="20"/>
      <c r="H454" s="20"/>
      <c r="I454" s="20"/>
      <c r="K454" s="20"/>
      <c r="L454" s="20"/>
      <c r="M454" s="20"/>
      <c r="N454" s="20"/>
      <c r="O454" s="20"/>
      <c r="P454" s="20"/>
      <c r="Q454" s="20"/>
      <c r="R454" s="20"/>
      <c r="S454" s="20"/>
      <c r="T454" s="20"/>
      <c r="U454" s="20"/>
      <c r="V454" s="20"/>
    </row>
    <row r="455" spans="1:22" ht="16.5" customHeight="1">
      <c r="A455" s="20"/>
      <c r="B455" s="20"/>
      <c r="D455" s="20"/>
      <c r="G455" s="20"/>
      <c r="H455" s="20"/>
      <c r="I455" s="20"/>
      <c r="K455" s="20"/>
      <c r="L455" s="20"/>
      <c r="M455" s="20"/>
      <c r="N455" s="20"/>
      <c r="O455" s="20"/>
      <c r="P455" s="20"/>
      <c r="Q455" s="20"/>
      <c r="R455" s="20"/>
      <c r="S455" s="20"/>
      <c r="T455" s="20"/>
      <c r="U455" s="20"/>
      <c r="V455" s="20"/>
    </row>
    <row r="456" spans="1:22" ht="16.5" customHeight="1">
      <c r="A456" s="20"/>
      <c r="B456" s="20"/>
      <c r="D456" s="20"/>
      <c r="G456" s="20"/>
      <c r="H456" s="20"/>
      <c r="I456" s="20"/>
      <c r="K456" s="20"/>
      <c r="L456" s="20"/>
      <c r="M456" s="20"/>
      <c r="N456" s="20"/>
      <c r="O456" s="20"/>
      <c r="P456" s="20"/>
      <c r="Q456" s="20"/>
      <c r="R456" s="20"/>
      <c r="S456" s="20"/>
      <c r="T456" s="20"/>
      <c r="U456" s="20"/>
      <c r="V456" s="20"/>
    </row>
    <row r="457" spans="1:22" ht="16.5" customHeight="1">
      <c r="A457" s="20"/>
      <c r="B457" s="20"/>
      <c r="D457" s="20"/>
      <c r="G457" s="20"/>
      <c r="H457" s="20"/>
      <c r="I457" s="20"/>
      <c r="K457" s="20"/>
      <c r="L457" s="20"/>
      <c r="M457" s="20"/>
      <c r="N457" s="20"/>
      <c r="O457" s="20"/>
      <c r="P457" s="20"/>
      <c r="Q457" s="20"/>
      <c r="R457" s="20"/>
      <c r="S457" s="20"/>
      <c r="T457" s="20"/>
      <c r="U457" s="20"/>
      <c r="V457" s="20"/>
    </row>
    <row r="458" spans="1:22" ht="16.5" customHeight="1">
      <c r="A458" s="20"/>
      <c r="B458" s="20"/>
      <c r="D458" s="20"/>
      <c r="G458" s="20"/>
      <c r="H458" s="20"/>
      <c r="I458" s="20"/>
      <c r="K458" s="20"/>
      <c r="L458" s="20"/>
      <c r="M458" s="20"/>
      <c r="N458" s="20"/>
      <c r="O458" s="20"/>
      <c r="P458" s="20"/>
      <c r="Q458" s="20"/>
      <c r="R458" s="20"/>
      <c r="S458" s="20"/>
      <c r="T458" s="20"/>
      <c r="U458" s="20"/>
      <c r="V458" s="20"/>
    </row>
    <row r="459" spans="1:22" ht="16.5" customHeight="1">
      <c r="A459" s="20"/>
      <c r="B459" s="20"/>
      <c r="D459" s="20"/>
      <c r="G459" s="20"/>
      <c r="H459" s="20"/>
      <c r="I459" s="20"/>
      <c r="K459" s="20"/>
      <c r="L459" s="20"/>
      <c r="M459" s="20"/>
      <c r="N459" s="20"/>
      <c r="O459" s="20"/>
      <c r="P459" s="20"/>
      <c r="Q459" s="20"/>
      <c r="R459" s="20"/>
      <c r="S459" s="20"/>
      <c r="T459" s="20"/>
      <c r="U459" s="20"/>
      <c r="V459" s="20"/>
    </row>
    <row r="460" spans="1:22" ht="16.5" customHeight="1">
      <c r="A460" s="20"/>
      <c r="B460" s="20"/>
      <c r="D460" s="20"/>
      <c r="G460" s="20"/>
      <c r="H460" s="20"/>
      <c r="I460" s="20"/>
      <c r="K460" s="20"/>
      <c r="L460" s="20"/>
      <c r="M460" s="20"/>
      <c r="N460" s="20"/>
      <c r="O460" s="20"/>
      <c r="P460" s="20"/>
      <c r="Q460" s="20"/>
      <c r="R460" s="20"/>
      <c r="S460" s="20"/>
      <c r="T460" s="20"/>
      <c r="U460" s="20"/>
      <c r="V460" s="20"/>
    </row>
    <row r="461" spans="1:22" ht="16.5" customHeight="1">
      <c r="A461" s="20"/>
      <c r="B461" s="20"/>
      <c r="D461" s="20"/>
      <c r="G461" s="20"/>
      <c r="H461" s="20"/>
      <c r="I461" s="20"/>
      <c r="K461" s="20"/>
      <c r="L461" s="20"/>
      <c r="M461" s="20"/>
      <c r="N461" s="20"/>
      <c r="O461" s="20"/>
      <c r="P461" s="20"/>
      <c r="Q461" s="20"/>
      <c r="R461" s="20"/>
      <c r="S461" s="20"/>
      <c r="T461" s="20"/>
      <c r="U461" s="20"/>
      <c r="V461" s="20"/>
    </row>
    <row r="462" spans="1:22" ht="16.5" customHeight="1">
      <c r="A462" s="20"/>
      <c r="B462" s="20"/>
      <c r="D462" s="20"/>
      <c r="G462" s="20"/>
      <c r="H462" s="20"/>
      <c r="I462" s="20"/>
      <c r="K462" s="20"/>
      <c r="L462" s="20"/>
      <c r="M462" s="20"/>
      <c r="N462" s="20"/>
      <c r="O462" s="20"/>
      <c r="P462" s="20"/>
      <c r="Q462" s="20"/>
      <c r="R462" s="20"/>
      <c r="S462" s="20"/>
      <c r="T462" s="20"/>
      <c r="U462" s="20"/>
      <c r="V462" s="20"/>
    </row>
    <row r="463" spans="1:22" ht="16.5" customHeight="1">
      <c r="A463" s="20"/>
      <c r="B463" s="20"/>
      <c r="D463" s="20"/>
      <c r="G463" s="20"/>
      <c r="H463" s="20"/>
      <c r="I463" s="20"/>
      <c r="K463" s="20"/>
      <c r="L463" s="20"/>
      <c r="M463" s="20"/>
      <c r="N463" s="20"/>
      <c r="O463" s="20"/>
      <c r="P463" s="20"/>
      <c r="Q463" s="20"/>
      <c r="R463" s="20"/>
      <c r="S463" s="20"/>
      <c r="T463" s="20"/>
      <c r="U463" s="20"/>
      <c r="V463" s="20"/>
    </row>
    <row r="464" spans="1:22" ht="16.5" customHeight="1">
      <c r="A464" s="20"/>
      <c r="B464" s="20"/>
      <c r="D464" s="20"/>
      <c r="G464" s="20"/>
      <c r="H464" s="20"/>
      <c r="I464" s="20"/>
      <c r="K464" s="20"/>
      <c r="L464" s="20"/>
      <c r="M464" s="20"/>
      <c r="N464" s="20"/>
      <c r="O464" s="20"/>
      <c r="P464" s="20"/>
      <c r="Q464" s="20"/>
      <c r="R464" s="20"/>
      <c r="S464" s="20"/>
      <c r="T464" s="20"/>
      <c r="U464" s="20"/>
      <c r="V464" s="20"/>
    </row>
    <row r="465" spans="1:22" ht="16.5" customHeight="1">
      <c r="A465" s="20"/>
      <c r="B465" s="20"/>
      <c r="D465" s="20"/>
      <c r="G465" s="20"/>
      <c r="H465" s="20"/>
      <c r="I465" s="20"/>
      <c r="K465" s="20"/>
      <c r="L465" s="20"/>
      <c r="M465" s="20"/>
      <c r="N465" s="20"/>
      <c r="O465" s="20"/>
      <c r="P465" s="20"/>
      <c r="Q465" s="20"/>
      <c r="R465" s="20"/>
      <c r="S465" s="20"/>
      <c r="T465" s="20"/>
      <c r="U465" s="20"/>
      <c r="V465" s="20"/>
    </row>
    <row r="466" spans="1:22" ht="16.5" customHeight="1">
      <c r="A466" s="20"/>
      <c r="B466" s="20"/>
      <c r="D466" s="20"/>
      <c r="G466" s="20"/>
      <c r="H466" s="20"/>
      <c r="I466" s="20"/>
      <c r="K466" s="20"/>
      <c r="L466" s="20"/>
      <c r="M466" s="20"/>
      <c r="N466" s="20"/>
      <c r="O466" s="20"/>
      <c r="P466" s="20"/>
      <c r="Q466" s="20"/>
      <c r="R466" s="20"/>
      <c r="S466" s="20"/>
      <c r="T466" s="20"/>
      <c r="U466" s="20"/>
      <c r="V466" s="20"/>
    </row>
    <row r="467" spans="1:22" ht="16.5" customHeight="1">
      <c r="A467" s="20"/>
      <c r="B467" s="20"/>
      <c r="D467" s="20"/>
      <c r="G467" s="20"/>
      <c r="H467" s="20"/>
      <c r="I467" s="20"/>
      <c r="K467" s="20"/>
      <c r="L467" s="20"/>
      <c r="M467" s="20"/>
      <c r="N467" s="20"/>
      <c r="O467" s="20"/>
      <c r="P467" s="20"/>
      <c r="Q467" s="20"/>
      <c r="R467" s="20"/>
      <c r="S467" s="20"/>
      <c r="T467" s="20"/>
      <c r="U467" s="20"/>
      <c r="V467" s="20"/>
    </row>
    <row r="468" spans="1:22" ht="16.5" customHeight="1">
      <c r="A468" s="20"/>
      <c r="B468" s="20"/>
      <c r="D468" s="20"/>
      <c r="G468" s="20"/>
      <c r="H468" s="20"/>
      <c r="I468" s="20"/>
      <c r="K468" s="20"/>
      <c r="L468" s="20"/>
      <c r="M468" s="20"/>
      <c r="N468" s="20"/>
      <c r="O468" s="20"/>
      <c r="P468" s="20"/>
      <c r="Q468" s="20"/>
      <c r="R468" s="20"/>
      <c r="S468" s="20"/>
      <c r="T468" s="20"/>
      <c r="U468" s="20"/>
      <c r="V468" s="20"/>
    </row>
    <row r="469" spans="1:22" ht="16.5" customHeight="1">
      <c r="A469" s="20"/>
      <c r="B469" s="20"/>
      <c r="D469" s="20"/>
      <c r="G469" s="20"/>
      <c r="H469" s="20"/>
      <c r="I469" s="20"/>
      <c r="K469" s="20"/>
      <c r="L469" s="20"/>
      <c r="M469" s="20"/>
      <c r="N469" s="20"/>
      <c r="O469" s="20"/>
      <c r="P469" s="20"/>
      <c r="Q469" s="20"/>
      <c r="R469" s="20"/>
      <c r="S469" s="20"/>
      <c r="T469" s="20"/>
      <c r="U469" s="20"/>
      <c r="V469" s="20"/>
    </row>
    <row r="470" spans="1:22" ht="16.5" customHeight="1">
      <c r="A470" s="20"/>
      <c r="B470" s="20"/>
      <c r="D470" s="20"/>
      <c r="G470" s="20"/>
      <c r="H470" s="20"/>
      <c r="I470" s="20"/>
      <c r="K470" s="20"/>
      <c r="L470" s="20"/>
      <c r="M470" s="20"/>
      <c r="N470" s="20"/>
      <c r="O470" s="20"/>
      <c r="P470" s="20"/>
      <c r="Q470" s="20"/>
      <c r="R470" s="20"/>
      <c r="S470" s="20"/>
      <c r="T470" s="20"/>
      <c r="U470" s="20"/>
      <c r="V470" s="20"/>
    </row>
    <row r="471" spans="1:22" ht="16.5" customHeight="1">
      <c r="A471" s="20"/>
      <c r="B471" s="20"/>
      <c r="D471" s="20"/>
      <c r="G471" s="20"/>
      <c r="H471" s="20"/>
      <c r="I471" s="20"/>
      <c r="K471" s="20"/>
      <c r="L471" s="20"/>
      <c r="M471" s="20"/>
      <c r="N471" s="20"/>
      <c r="O471" s="20"/>
      <c r="P471" s="20"/>
      <c r="Q471" s="20"/>
      <c r="R471" s="20"/>
      <c r="S471" s="20"/>
      <c r="T471" s="20"/>
      <c r="U471" s="20"/>
      <c r="V471" s="20"/>
    </row>
    <row r="472" spans="1:22" ht="16.5" customHeight="1">
      <c r="A472" s="20"/>
      <c r="B472" s="20"/>
      <c r="D472" s="20"/>
      <c r="G472" s="20"/>
      <c r="H472" s="20"/>
      <c r="I472" s="20"/>
      <c r="K472" s="20"/>
      <c r="L472" s="20"/>
      <c r="M472" s="20"/>
      <c r="N472" s="20"/>
      <c r="O472" s="20"/>
      <c r="P472" s="20"/>
      <c r="Q472" s="20"/>
      <c r="R472" s="20"/>
      <c r="S472" s="20"/>
      <c r="T472" s="20"/>
      <c r="U472" s="20"/>
      <c r="V472" s="20"/>
    </row>
    <row r="473" spans="1:22" ht="16.5" customHeight="1">
      <c r="A473" s="20"/>
      <c r="B473" s="20"/>
      <c r="D473" s="20"/>
      <c r="G473" s="20"/>
      <c r="H473" s="20"/>
      <c r="I473" s="20"/>
      <c r="K473" s="20"/>
      <c r="L473" s="20"/>
      <c r="M473" s="20"/>
      <c r="N473" s="20"/>
      <c r="O473" s="20"/>
      <c r="P473" s="20"/>
      <c r="Q473" s="20"/>
      <c r="R473" s="20"/>
      <c r="S473" s="20"/>
      <c r="T473" s="20"/>
      <c r="U473" s="20"/>
      <c r="V473" s="20"/>
    </row>
    <row r="474" spans="1:22" ht="16.5" customHeight="1">
      <c r="A474" s="20"/>
      <c r="B474" s="20"/>
      <c r="D474" s="20"/>
      <c r="G474" s="20"/>
      <c r="H474" s="20"/>
      <c r="I474" s="20"/>
      <c r="K474" s="20"/>
      <c r="L474" s="20"/>
      <c r="M474" s="20"/>
      <c r="N474" s="20"/>
      <c r="O474" s="20"/>
      <c r="P474" s="20"/>
      <c r="Q474" s="20"/>
      <c r="R474" s="20"/>
      <c r="S474" s="20"/>
      <c r="T474" s="20"/>
      <c r="U474" s="20"/>
      <c r="V474" s="20"/>
    </row>
    <row r="475" spans="1:22" ht="16.5" customHeight="1">
      <c r="A475" s="20"/>
      <c r="B475" s="20"/>
      <c r="D475" s="20"/>
      <c r="G475" s="20"/>
      <c r="H475" s="20"/>
      <c r="I475" s="20"/>
      <c r="K475" s="20"/>
      <c r="L475" s="20"/>
      <c r="M475" s="20"/>
      <c r="N475" s="20"/>
      <c r="O475" s="20"/>
      <c r="P475" s="20"/>
      <c r="Q475" s="20"/>
      <c r="R475" s="20"/>
      <c r="S475" s="20"/>
      <c r="T475" s="20"/>
      <c r="U475" s="20"/>
      <c r="V475" s="20"/>
    </row>
    <row r="476" spans="1:22" ht="16.5" customHeight="1">
      <c r="A476" s="20"/>
      <c r="B476" s="20"/>
      <c r="D476" s="20"/>
      <c r="G476" s="20"/>
      <c r="H476" s="20"/>
      <c r="I476" s="20"/>
      <c r="K476" s="20"/>
      <c r="L476" s="20"/>
      <c r="M476" s="20"/>
      <c r="N476" s="20"/>
      <c r="O476" s="20"/>
      <c r="P476" s="20"/>
      <c r="Q476" s="20"/>
      <c r="R476" s="20"/>
      <c r="S476" s="20"/>
      <c r="T476" s="20"/>
      <c r="U476" s="20"/>
      <c r="V476" s="20"/>
    </row>
    <row r="477" spans="1:22" ht="16.5" customHeight="1">
      <c r="A477" s="20"/>
      <c r="B477" s="20"/>
      <c r="D477" s="20"/>
      <c r="G477" s="20"/>
      <c r="H477" s="20"/>
      <c r="I477" s="20"/>
      <c r="K477" s="20"/>
      <c r="L477" s="20"/>
      <c r="M477" s="20"/>
      <c r="N477" s="20"/>
      <c r="O477" s="20"/>
      <c r="P477" s="20"/>
      <c r="Q477" s="20"/>
      <c r="R477" s="20"/>
      <c r="S477" s="20"/>
      <c r="T477" s="20"/>
      <c r="U477" s="20"/>
      <c r="V477" s="20"/>
    </row>
    <row r="478" spans="1:22" ht="16.5" customHeight="1">
      <c r="A478" s="20"/>
      <c r="B478" s="20"/>
      <c r="D478" s="20"/>
      <c r="G478" s="20"/>
      <c r="H478" s="20"/>
      <c r="I478" s="20"/>
      <c r="K478" s="20"/>
      <c r="L478" s="20"/>
      <c r="M478" s="20"/>
      <c r="N478" s="20"/>
      <c r="O478" s="20"/>
      <c r="P478" s="20"/>
      <c r="Q478" s="20"/>
      <c r="R478" s="20"/>
      <c r="S478" s="20"/>
      <c r="T478" s="20"/>
      <c r="U478" s="20"/>
      <c r="V478" s="20"/>
    </row>
    <row r="479" spans="1:22" ht="16.5" customHeight="1">
      <c r="A479" s="20"/>
      <c r="B479" s="20"/>
      <c r="D479" s="20"/>
      <c r="G479" s="20"/>
      <c r="H479" s="20"/>
      <c r="I479" s="20"/>
      <c r="K479" s="20"/>
      <c r="L479" s="20"/>
      <c r="M479" s="20"/>
      <c r="N479" s="20"/>
      <c r="O479" s="20"/>
      <c r="P479" s="20"/>
      <c r="Q479" s="20"/>
      <c r="R479" s="20"/>
      <c r="S479" s="20"/>
      <c r="T479" s="20"/>
      <c r="U479" s="20"/>
      <c r="V479" s="20"/>
    </row>
    <row r="480" spans="1:22" ht="16.5" customHeight="1">
      <c r="A480" s="20"/>
      <c r="B480" s="20"/>
      <c r="D480" s="20"/>
      <c r="G480" s="20"/>
      <c r="H480" s="20"/>
      <c r="I480" s="20"/>
      <c r="K480" s="20"/>
      <c r="L480" s="20"/>
      <c r="M480" s="20"/>
      <c r="N480" s="20"/>
      <c r="O480" s="20"/>
      <c r="P480" s="20"/>
      <c r="Q480" s="20"/>
      <c r="R480" s="20"/>
      <c r="S480" s="20"/>
      <c r="T480" s="20"/>
      <c r="U480" s="20"/>
      <c r="V480" s="20"/>
    </row>
    <row r="481" spans="1:22" ht="16.5" customHeight="1">
      <c r="A481" s="20"/>
      <c r="B481" s="20"/>
      <c r="D481" s="20"/>
      <c r="G481" s="20"/>
      <c r="H481" s="20"/>
      <c r="I481" s="20"/>
      <c r="K481" s="20"/>
      <c r="L481" s="20"/>
      <c r="M481" s="20"/>
      <c r="N481" s="20"/>
      <c r="O481" s="20"/>
      <c r="P481" s="20"/>
      <c r="Q481" s="20"/>
      <c r="R481" s="20"/>
      <c r="S481" s="20"/>
      <c r="T481" s="20"/>
      <c r="U481" s="20"/>
      <c r="V481" s="20"/>
    </row>
    <row r="482" spans="1:22" ht="16.5" customHeight="1">
      <c r="A482" s="20"/>
      <c r="B482" s="20"/>
      <c r="D482" s="20"/>
      <c r="G482" s="20"/>
      <c r="H482" s="20"/>
      <c r="I482" s="20"/>
      <c r="K482" s="20"/>
      <c r="L482" s="20"/>
      <c r="M482" s="20"/>
      <c r="N482" s="20"/>
      <c r="O482" s="20"/>
      <c r="P482" s="20"/>
      <c r="Q482" s="20"/>
      <c r="R482" s="20"/>
      <c r="S482" s="20"/>
      <c r="T482" s="20"/>
      <c r="U482" s="20"/>
      <c r="V482" s="20"/>
    </row>
    <row r="483" spans="1:22" ht="16.5" customHeight="1">
      <c r="A483" s="20"/>
      <c r="B483" s="20"/>
      <c r="D483" s="20"/>
      <c r="G483" s="20"/>
      <c r="H483" s="20"/>
      <c r="I483" s="20"/>
      <c r="K483" s="20"/>
      <c r="L483" s="20"/>
      <c r="M483" s="20"/>
      <c r="N483" s="20"/>
      <c r="O483" s="20"/>
      <c r="P483" s="20"/>
      <c r="Q483" s="20"/>
      <c r="R483" s="20"/>
      <c r="S483" s="20"/>
      <c r="T483" s="20"/>
      <c r="U483" s="20"/>
      <c r="V483" s="20"/>
    </row>
    <row r="484" spans="1:22" ht="16.5" customHeight="1">
      <c r="A484" s="20"/>
      <c r="B484" s="20"/>
      <c r="D484" s="20"/>
      <c r="G484" s="20"/>
      <c r="H484" s="20"/>
      <c r="I484" s="20"/>
      <c r="K484" s="20"/>
      <c r="L484" s="20"/>
      <c r="M484" s="20"/>
      <c r="N484" s="20"/>
      <c r="O484" s="20"/>
      <c r="P484" s="20"/>
      <c r="Q484" s="20"/>
      <c r="R484" s="20"/>
      <c r="S484" s="20"/>
      <c r="T484" s="20"/>
      <c r="U484" s="20"/>
      <c r="V484" s="20"/>
    </row>
    <row r="485" spans="1:22" ht="16.5" customHeight="1">
      <c r="A485" s="20"/>
      <c r="B485" s="20"/>
      <c r="D485" s="20"/>
      <c r="G485" s="20"/>
      <c r="H485" s="20"/>
      <c r="I485" s="20"/>
      <c r="K485" s="20"/>
      <c r="L485" s="20"/>
      <c r="M485" s="20"/>
      <c r="N485" s="20"/>
      <c r="O485" s="20"/>
      <c r="P485" s="20"/>
      <c r="Q485" s="20"/>
      <c r="R485" s="20"/>
      <c r="S485" s="20"/>
      <c r="T485" s="20"/>
      <c r="U485" s="20"/>
      <c r="V485" s="20"/>
    </row>
    <row r="486" spans="1:22" ht="16.5" customHeight="1">
      <c r="A486" s="20"/>
      <c r="B486" s="20"/>
      <c r="D486" s="20"/>
      <c r="G486" s="20"/>
      <c r="H486" s="20"/>
      <c r="I486" s="20"/>
      <c r="K486" s="20"/>
      <c r="L486" s="20"/>
      <c r="M486" s="20"/>
      <c r="N486" s="20"/>
      <c r="O486" s="20"/>
      <c r="P486" s="20"/>
      <c r="Q486" s="20"/>
      <c r="R486" s="20"/>
      <c r="S486" s="20"/>
      <c r="T486" s="20"/>
      <c r="U486" s="20"/>
      <c r="V486" s="20"/>
    </row>
    <row r="487" spans="1:22" ht="16.5" customHeight="1">
      <c r="A487" s="20"/>
      <c r="B487" s="20"/>
      <c r="D487" s="20"/>
      <c r="G487" s="20"/>
      <c r="H487" s="20"/>
      <c r="I487" s="20"/>
      <c r="K487" s="20"/>
      <c r="L487" s="20"/>
      <c r="M487" s="20"/>
      <c r="N487" s="20"/>
      <c r="O487" s="20"/>
      <c r="P487" s="20"/>
      <c r="Q487" s="20"/>
      <c r="R487" s="20"/>
      <c r="S487" s="20"/>
      <c r="T487" s="20"/>
      <c r="U487" s="20"/>
      <c r="V487" s="20"/>
    </row>
    <row r="488" spans="1:22" ht="16.5" customHeight="1">
      <c r="A488" s="20"/>
      <c r="B488" s="20"/>
      <c r="D488" s="20"/>
      <c r="G488" s="20"/>
      <c r="H488" s="20"/>
      <c r="I488" s="20"/>
      <c r="K488" s="20"/>
      <c r="L488" s="20"/>
      <c r="M488" s="20"/>
      <c r="N488" s="20"/>
      <c r="O488" s="20"/>
      <c r="P488" s="20"/>
      <c r="Q488" s="20"/>
      <c r="R488" s="20"/>
      <c r="S488" s="20"/>
      <c r="T488" s="20"/>
      <c r="U488" s="20"/>
      <c r="V488" s="20"/>
    </row>
    <row r="489" spans="1:22" ht="16.5" customHeight="1">
      <c r="A489" s="20"/>
      <c r="B489" s="20"/>
      <c r="D489" s="20"/>
      <c r="G489" s="20"/>
      <c r="H489" s="20"/>
      <c r="I489" s="20"/>
      <c r="K489" s="20"/>
      <c r="L489" s="20"/>
      <c r="M489" s="20"/>
      <c r="N489" s="20"/>
      <c r="O489" s="20"/>
      <c r="P489" s="20"/>
      <c r="Q489" s="20"/>
      <c r="R489" s="20"/>
      <c r="S489" s="20"/>
      <c r="T489" s="20"/>
      <c r="U489" s="20"/>
      <c r="V489" s="20"/>
    </row>
    <row r="490" spans="1:22" ht="16.5" customHeight="1">
      <c r="A490" s="20"/>
      <c r="B490" s="20"/>
      <c r="D490" s="20"/>
      <c r="G490" s="20"/>
      <c r="H490" s="20"/>
      <c r="I490" s="20"/>
      <c r="K490" s="20"/>
      <c r="L490" s="20"/>
      <c r="M490" s="20"/>
      <c r="N490" s="20"/>
      <c r="O490" s="20"/>
      <c r="P490" s="20"/>
      <c r="Q490" s="20"/>
      <c r="R490" s="20"/>
      <c r="S490" s="20"/>
      <c r="T490" s="20"/>
      <c r="U490" s="20"/>
      <c r="V490" s="20"/>
    </row>
    <row r="491" spans="1:22" ht="16.5" customHeight="1">
      <c r="A491" s="20"/>
      <c r="B491" s="20"/>
      <c r="D491" s="20"/>
      <c r="G491" s="20"/>
      <c r="H491" s="20"/>
      <c r="I491" s="20"/>
      <c r="K491" s="20"/>
      <c r="L491" s="20"/>
      <c r="M491" s="20"/>
      <c r="N491" s="20"/>
      <c r="O491" s="20"/>
      <c r="P491" s="20"/>
      <c r="Q491" s="20"/>
      <c r="R491" s="20"/>
      <c r="S491" s="20"/>
      <c r="T491" s="20"/>
      <c r="U491" s="20"/>
      <c r="V491" s="20"/>
    </row>
    <row r="492" spans="1:22" ht="16.5" customHeight="1">
      <c r="A492" s="20"/>
      <c r="B492" s="20"/>
      <c r="D492" s="20"/>
      <c r="G492" s="20"/>
      <c r="H492" s="20"/>
      <c r="I492" s="20"/>
      <c r="K492" s="20"/>
      <c r="L492" s="20"/>
      <c r="M492" s="20"/>
      <c r="N492" s="20"/>
      <c r="O492" s="20"/>
      <c r="P492" s="20"/>
      <c r="Q492" s="20"/>
      <c r="R492" s="20"/>
      <c r="S492" s="20"/>
      <c r="T492" s="20"/>
      <c r="U492" s="20"/>
      <c r="V492" s="20"/>
    </row>
    <row r="493" spans="1:22" ht="16.5" customHeight="1">
      <c r="A493" s="20"/>
      <c r="B493" s="20"/>
      <c r="D493" s="20"/>
      <c r="G493" s="20"/>
      <c r="H493" s="20"/>
      <c r="I493" s="20"/>
      <c r="K493" s="20"/>
      <c r="L493" s="20"/>
      <c r="M493" s="20"/>
      <c r="N493" s="20"/>
      <c r="O493" s="20"/>
      <c r="P493" s="20"/>
      <c r="Q493" s="20"/>
      <c r="R493" s="20"/>
      <c r="S493" s="20"/>
      <c r="T493" s="20"/>
      <c r="U493" s="20"/>
      <c r="V493" s="20"/>
    </row>
    <row r="494" spans="1:22" ht="16.5" customHeight="1">
      <c r="A494" s="20"/>
      <c r="B494" s="20"/>
      <c r="D494" s="20"/>
      <c r="G494" s="20"/>
      <c r="H494" s="20"/>
      <c r="I494" s="20"/>
      <c r="K494" s="20"/>
      <c r="L494" s="20"/>
      <c r="M494" s="20"/>
      <c r="N494" s="20"/>
      <c r="O494" s="20"/>
      <c r="P494" s="20"/>
      <c r="Q494" s="20"/>
      <c r="R494" s="20"/>
      <c r="S494" s="20"/>
      <c r="T494" s="20"/>
      <c r="U494" s="20"/>
      <c r="V494" s="20"/>
    </row>
    <row r="495" spans="1:22" ht="16.5" customHeight="1">
      <c r="A495" s="20"/>
      <c r="B495" s="20"/>
      <c r="D495" s="20"/>
      <c r="G495" s="20"/>
      <c r="H495" s="20"/>
      <c r="I495" s="20"/>
      <c r="K495" s="20"/>
      <c r="L495" s="20"/>
      <c r="M495" s="20"/>
      <c r="N495" s="20"/>
      <c r="O495" s="20"/>
      <c r="P495" s="20"/>
      <c r="Q495" s="20"/>
      <c r="R495" s="20"/>
      <c r="S495" s="20"/>
      <c r="T495" s="20"/>
      <c r="U495" s="20"/>
      <c r="V495" s="20"/>
    </row>
    <row r="496" spans="1:22" ht="16.5" customHeight="1">
      <c r="A496" s="20"/>
      <c r="B496" s="20"/>
      <c r="D496" s="20"/>
      <c r="G496" s="20"/>
      <c r="H496" s="20"/>
      <c r="I496" s="20"/>
      <c r="K496" s="20"/>
      <c r="L496" s="20"/>
      <c r="M496" s="20"/>
      <c r="N496" s="20"/>
      <c r="O496" s="20"/>
      <c r="P496" s="20"/>
      <c r="Q496" s="20"/>
      <c r="R496" s="20"/>
      <c r="S496" s="20"/>
      <c r="T496" s="20"/>
      <c r="U496" s="20"/>
      <c r="V496" s="20"/>
    </row>
    <row r="497" spans="1:22" ht="16.5" customHeight="1">
      <c r="A497" s="20"/>
      <c r="B497" s="20"/>
      <c r="D497" s="20"/>
      <c r="G497" s="20"/>
      <c r="H497" s="20"/>
      <c r="I497" s="20"/>
      <c r="K497" s="20"/>
      <c r="L497" s="20"/>
      <c r="M497" s="20"/>
      <c r="N497" s="20"/>
      <c r="O497" s="20"/>
      <c r="P497" s="20"/>
      <c r="Q497" s="20"/>
      <c r="R497" s="20"/>
      <c r="S497" s="20"/>
      <c r="T497" s="20"/>
      <c r="U497" s="20"/>
      <c r="V497" s="20"/>
    </row>
    <row r="498" spans="1:22" ht="16.5" customHeight="1">
      <c r="A498" s="20"/>
      <c r="B498" s="20"/>
      <c r="D498" s="20"/>
      <c r="G498" s="20"/>
      <c r="H498" s="20"/>
      <c r="I498" s="20"/>
      <c r="K498" s="20"/>
      <c r="L498" s="20"/>
      <c r="M498" s="20"/>
      <c r="N498" s="20"/>
      <c r="O498" s="20"/>
      <c r="P498" s="20"/>
      <c r="Q498" s="20"/>
      <c r="R498" s="20"/>
      <c r="S498" s="20"/>
      <c r="T498" s="20"/>
      <c r="U498" s="20"/>
      <c r="V498" s="20"/>
    </row>
    <row r="499" spans="1:22" ht="16.5" customHeight="1">
      <c r="A499" s="20"/>
      <c r="B499" s="20"/>
      <c r="D499" s="20"/>
      <c r="G499" s="20"/>
      <c r="H499" s="20"/>
      <c r="I499" s="20"/>
      <c r="K499" s="20"/>
      <c r="L499" s="20"/>
      <c r="M499" s="20"/>
      <c r="N499" s="20"/>
      <c r="O499" s="20"/>
      <c r="P499" s="20"/>
      <c r="Q499" s="20"/>
      <c r="R499" s="20"/>
      <c r="S499" s="20"/>
      <c r="T499" s="20"/>
      <c r="U499" s="20"/>
      <c r="V499" s="20"/>
    </row>
    <row r="500" spans="1:22" ht="16.5" customHeight="1">
      <c r="A500" s="20"/>
      <c r="B500" s="20"/>
      <c r="D500" s="20"/>
      <c r="G500" s="20"/>
      <c r="H500" s="20"/>
      <c r="I500" s="20"/>
      <c r="K500" s="20"/>
      <c r="L500" s="20"/>
      <c r="M500" s="20"/>
      <c r="N500" s="20"/>
      <c r="O500" s="20"/>
      <c r="P500" s="20"/>
      <c r="Q500" s="20"/>
      <c r="R500" s="20"/>
      <c r="S500" s="20"/>
      <c r="T500" s="20"/>
      <c r="U500" s="20"/>
      <c r="V500" s="20"/>
    </row>
    <row r="501" spans="1:22" ht="16.5" customHeight="1">
      <c r="A501" s="20"/>
      <c r="B501" s="20"/>
      <c r="D501" s="20"/>
      <c r="G501" s="20"/>
      <c r="H501" s="20"/>
      <c r="I501" s="20"/>
      <c r="K501" s="20"/>
      <c r="L501" s="20"/>
      <c r="M501" s="20"/>
      <c r="N501" s="20"/>
      <c r="O501" s="20"/>
      <c r="P501" s="20"/>
      <c r="Q501" s="20"/>
      <c r="R501" s="20"/>
      <c r="S501" s="20"/>
      <c r="T501" s="20"/>
      <c r="U501" s="20"/>
      <c r="V501" s="20"/>
    </row>
    <row r="502" spans="1:22" ht="16.5" customHeight="1">
      <c r="A502" s="20"/>
      <c r="B502" s="20"/>
      <c r="D502" s="20"/>
      <c r="G502" s="20"/>
      <c r="H502" s="20"/>
      <c r="I502" s="20"/>
      <c r="K502" s="20"/>
      <c r="L502" s="20"/>
      <c r="M502" s="20"/>
      <c r="N502" s="20"/>
      <c r="O502" s="20"/>
      <c r="P502" s="20"/>
      <c r="Q502" s="20"/>
      <c r="R502" s="20"/>
      <c r="S502" s="20"/>
      <c r="T502" s="20"/>
      <c r="U502" s="20"/>
      <c r="V502" s="20"/>
    </row>
    <row r="503" spans="1:22" ht="16.5" customHeight="1">
      <c r="A503" s="20"/>
      <c r="B503" s="20"/>
      <c r="D503" s="20"/>
      <c r="G503" s="20"/>
      <c r="H503" s="20"/>
      <c r="I503" s="20"/>
      <c r="K503" s="20"/>
      <c r="L503" s="20"/>
      <c r="M503" s="20"/>
      <c r="N503" s="20"/>
      <c r="O503" s="20"/>
      <c r="P503" s="20"/>
      <c r="Q503" s="20"/>
      <c r="R503" s="20"/>
      <c r="S503" s="20"/>
      <c r="T503" s="20"/>
      <c r="U503" s="20"/>
      <c r="V503" s="20"/>
    </row>
    <row r="504" spans="1:22" ht="16.5" customHeight="1">
      <c r="A504" s="20"/>
      <c r="B504" s="20"/>
      <c r="D504" s="20"/>
      <c r="G504" s="20"/>
      <c r="H504" s="20"/>
      <c r="I504" s="20"/>
      <c r="K504" s="20"/>
      <c r="L504" s="20"/>
      <c r="M504" s="20"/>
      <c r="N504" s="20"/>
      <c r="O504" s="20"/>
      <c r="P504" s="20"/>
      <c r="Q504" s="20"/>
      <c r="R504" s="20"/>
      <c r="S504" s="20"/>
      <c r="T504" s="20"/>
      <c r="U504" s="20"/>
      <c r="V504" s="20"/>
    </row>
    <row r="505" spans="1:22" ht="16.5" customHeight="1">
      <c r="A505" s="20"/>
      <c r="B505" s="20"/>
      <c r="D505" s="20"/>
      <c r="G505" s="20"/>
      <c r="H505" s="20"/>
      <c r="I505" s="20"/>
      <c r="K505" s="20"/>
      <c r="L505" s="20"/>
      <c r="M505" s="20"/>
      <c r="N505" s="20"/>
      <c r="O505" s="20"/>
      <c r="P505" s="20"/>
      <c r="Q505" s="20"/>
      <c r="R505" s="20"/>
      <c r="S505" s="20"/>
      <c r="T505" s="20"/>
      <c r="U505" s="20"/>
      <c r="V505" s="20"/>
    </row>
    <row r="506" spans="1:22" ht="16.5" customHeight="1">
      <c r="A506" s="20"/>
      <c r="B506" s="20"/>
      <c r="D506" s="20"/>
      <c r="G506" s="20"/>
      <c r="H506" s="20"/>
      <c r="I506" s="20"/>
      <c r="K506" s="20"/>
      <c r="L506" s="20"/>
      <c r="M506" s="20"/>
      <c r="N506" s="20"/>
      <c r="O506" s="20"/>
      <c r="P506" s="20"/>
      <c r="Q506" s="20"/>
      <c r="R506" s="20"/>
      <c r="S506" s="20"/>
      <c r="T506" s="20"/>
      <c r="U506" s="20"/>
      <c r="V506" s="20"/>
    </row>
    <row r="507" spans="1:22" ht="16.5" customHeight="1">
      <c r="A507" s="20"/>
      <c r="B507" s="20"/>
      <c r="D507" s="20"/>
      <c r="G507" s="20"/>
      <c r="H507" s="20"/>
      <c r="I507" s="20"/>
      <c r="K507" s="20"/>
      <c r="L507" s="20"/>
      <c r="M507" s="20"/>
      <c r="N507" s="20"/>
      <c r="O507" s="20"/>
      <c r="P507" s="20"/>
      <c r="Q507" s="20"/>
      <c r="R507" s="20"/>
      <c r="S507" s="20"/>
      <c r="T507" s="20"/>
      <c r="U507" s="20"/>
      <c r="V507" s="20"/>
    </row>
    <row r="508" spans="1:22" ht="16.5" customHeight="1">
      <c r="A508" s="20"/>
      <c r="B508" s="20"/>
      <c r="D508" s="20"/>
      <c r="G508" s="20"/>
      <c r="H508" s="20"/>
      <c r="I508" s="20"/>
      <c r="K508" s="20"/>
      <c r="L508" s="20"/>
      <c r="M508" s="20"/>
      <c r="N508" s="20"/>
      <c r="O508" s="20"/>
      <c r="P508" s="20"/>
      <c r="Q508" s="20"/>
      <c r="R508" s="20"/>
      <c r="S508" s="20"/>
      <c r="T508" s="20"/>
      <c r="U508" s="20"/>
      <c r="V508" s="20"/>
    </row>
    <row r="509" spans="1:22" ht="16.5" customHeight="1">
      <c r="A509" s="20"/>
      <c r="B509" s="20"/>
      <c r="D509" s="20"/>
      <c r="G509" s="20"/>
      <c r="H509" s="20"/>
      <c r="I509" s="20"/>
      <c r="K509" s="20"/>
      <c r="L509" s="20"/>
      <c r="M509" s="20"/>
      <c r="N509" s="20"/>
      <c r="O509" s="20"/>
      <c r="P509" s="20"/>
      <c r="Q509" s="20"/>
      <c r="R509" s="20"/>
      <c r="S509" s="20"/>
      <c r="T509" s="20"/>
      <c r="U509" s="20"/>
      <c r="V509" s="20"/>
    </row>
    <row r="510" spans="1:22" ht="16.5" customHeight="1">
      <c r="A510" s="20"/>
      <c r="B510" s="20"/>
      <c r="D510" s="20"/>
      <c r="G510" s="20"/>
      <c r="H510" s="20"/>
      <c r="I510" s="20"/>
      <c r="K510" s="20"/>
      <c r="L510" s="20"/>
      <c r="M510" s="20"/>
      <c r="N510" s="20"/>
      <c r="O510" s="20"/>
      <c r="P510" s="20"/>
      <c r="Q510" s="20"/>
      <c r="R510" s="20"/>
      <c r="S510" s="20"/>
      <c r="T510" s="20"/>
      <c r="U510" s="20"/>
      <c r="V510" s="20"/>
    </row>
    <row r="511" spans="1:22" ht="16.5" customHeight="1">
      <c r="A511" s="20"/>
      <c r="B511" s="20"/>
      <c r="D511" s="20"/>
      <c r="G511" s="20"/>
      <c r="H511" s="20"/>
      <c r="I511" s="20"/>
      <c r="K511" s="20"/>
      <c r="L511" s="20"/>
      <c r="M511" s="20"/>
      <c r="N511" s="20"/>
      <c r="O511" s="20"/>
      <c r="P511" s="20"/>
      <c r="Q511" s="20"/>
      <c r="R511" s="20"/>
      <c r="S511" s="20"/>
      <c r="T511" s="20"/>
      <c r="U511" s="20"/>
      <c r="V511" s="20"/>
    </row>
    <row r="512" spans="1:22" ht="16.5" customHeight="1">
      <c r="A512" s="20"/>
      <c r="B512" s="20"/>
      <c r="D512" s="20"/>
      <c r="G512" s="20"/>
      <c r="H512" s="20"/>
      <c r="I512" s="20"/>
      <c r="K512" s="20"/>
      <c r="L512" s="20"/>
      <c r="M512" s="20"/>
      <c r="N512" s="20"/>
      <c r="O512" s="20"/>
      <c r="P512" s="20"/>
      <c r="Q512" s="20"/>
      <c r="R512" s="20"/>
      <c r="S512" s="20"/>
      <c r="T512" s="20"/>
      <c r="U512" s="20"/>
      <c r="V512" s="20"/>
    </row>
    <row r="513" spans="1:22" ht="16.5" customHeight="1">
      <c r="A513" s="20"/>
      <c r="B513" s="20"/>
      <c r="D513" s="20"/>
      <c r="G513" s="20"/>
      <c r="H513" s="20"/>
      <c r="I513" s="20"/>
      <c r="K513" s="20"/>
      <c r="L513" s="20"/>
      <c r="M513" s="20"/>
      <c r="N513" s="20"/>
      <c r="O513" s="20"/>
      <c r="P513" s="20"/>
      <c r="Q513" s="20"/>
      <c r="R513" s="20"/>
      <c r="S513" s="20"/>
      <c r="T513" s="20"/>
      <c r="U513" s="20"/>
      <c r="V513" s="20"/>
    </row>
    <row r="514" spans="1:22" ht="16.5" customHeight="1">
      <c r="A514" s="20"/>
      <c r="B514" s="20"/>
      <c r="D514" s="20"/>
      <c r="G514" s="20"/>
      <c r="H514" s="20"/>
      <c r="I514" s="20"/>
      <c r="K514" s="20"/>
      <c r="L514" s="20"/>
      <c r="M514" s="20"/>
      <c r="N514" s="20"/>
      <c r="O514" s="20"/>
      <c r="P514" s="20"/>
      <c r="Q514" s="20"/>
      <c r="R514" s="20"/>
      <c r="S514" s="20"/>
      <c r="T514" s="20"/>
      <c r="U514" s="20"/>
      <c r="V514" s="20"/>
    </row>
    <row r="515" spans="1:22" ht="16.5" customHeight="1">
      <c r="A515" s="20"/>
      <c r="B515" s="20"/>
      <c r="D515" s="20"/>
      <c r="G515" s="20"/>
      <c r="H515" s="20"/>
      <c r="I515" s="20"/>
      <c r="K515" s="20"/>
      <c r="L515" s="20"/>
      <c r="M515" s="20"/>
      <c r="N515" s="20"/>
      <c r="O515" s="20"/>
      <c r="P515" s="20"/>
      <c r="Q515" s="20"/>
      <c r="R515" s="20"/>
      <c r="S515" s="20"/>
      <c r="T515" s="20"/>
      <c r="U515" s="20"/>
      <c r="V515" s="20"/>
    </row>
    <row r="516" spans="1:22" ht="16.5" customHeight="1">
      <c r="A516" s="20"/>
      <c r="B516" s="20"/>
      <c r="D516" s="20"/>
      <c r="G516" s="20"/>
      <c r="H516" s="20"/>
      <c r="I516" s="20"/>
      <c r="K516" s="20"/>
      <c r="L516" s="20"/>
      <c r="M516" s="20"/>
      <c r="N516" s="20"/>
      <c r="O516" s="20"/>
      <c r="P516" s="20"/>
      <c r="Q516" s="20"/>
      <c r="R516" s="20"/>
      <c r="S516" s="20"/>
      <c r="T516" s="20"/>
      <c r="U516" s="20"/>
      <c r="V516" s="20"/>
    </row>
    <row r="517" spans="1:22" ht="16.5" customHeight="1">
      <c r="A517" s="20"/>
      <c r="B517" s="20"/>
      <c r="D517" s="20"/>
      <c r="G517" s="20"/>
      <c r="H517" s="20"/>
      <c r="I517" s="20"/>
      <c r="K517" s="20"/>
      <c r="L517" s="20"/>
      <c r="M517" s="20"/>
      <c r="N517" s="20"/>
      <c r="O517" s="20"/>
      <c r="P517" s="20"/>
      <c r="Q517" s="20"/>
      <c r="R517" s="20"/>
      <c r="S517" s="20"/>
      <c r="T517" s="20"/>
      <c r="U517" s="20"/>
      <c r="V517" s="20"/>
    </row>
    <row r="518" spans="1:22" ht="16.5" customHeight="1">
      <c r="A518" s="20"/>
      <c r="B518" s="20"/>
      <c r="D518" s="20"/>
      <c r="G518" s="20"/>
      <c r="H518" s="20"/>
      <c r="I518" s="20"/>
      <c r="K518" s="20"/>
      <c r="L518" s="20"/>
      <c r="M518" s="20"/>
      <c r="N518" s="20"/>
      <c r="O518" s="20"/>
      <c r="P518" s="20"/>
      <c r="Q518" s="20"/>
      <c r="R518" s="20"/>
      <c r="S518" s="20"/>
      <c r="T518" s="20"/>
      <c r="U518" s="20"/>
      <c r="V518" s="20"/>
    </row>
    <row r="519" spans="1:22" ht="16.5" customHeight="1">
      <c r="A519" s="20"/>
      <c r="B519" s="20"/>
      <c r="D519" s="20"/>
      <c r="G519" s="20"/>
      <c r="H519" s="20"/>
      <c r="I519" s="20"/>
      <c r="K519" s="20"/>
      <c r="L519" s="20"/>
      <c r="M519" s="20"/>
      <c r="N519" s="20"/>
      <c r="O519" s="20"/>
      <c r="P519" s="20"/>
      <c r="Q519" s="20"/>
      <c r="R519" s="20"/>
      <c r="S519" s="20"/>
      <c r="T519" s="20"/>
      <c r="U519" s="20"/>
      <c r="V519" s="20"/>
    </row>
    <row r="520" spans="1:22" ht="16.5" customHeight="1">
      <c r="A520" s="20"/>
      <c r="B520" s="20"/>
      <c r="D520" s="20"/>
      <c r="G520" s="20"/>
      <c r="H520" s="20"/>
      <c r="I520" s="20"/>
      <c r="K520" s="20"/>
      <c r="L520" s="20"/>
      <c r="M520" s="20"/>
      <c r="N520" s="20"/>
      <c r="O520" s="20"/>
      <c r="P520" s="20"/>
      <c r="Q520" s="20"/>
      <c r="R520" s="20"/>
      <c r="S520" s="20"/>
      <c r="T520" s="20"/>
      <c r="U520" s="20"/>
      <c r="V520" s="20"/>
    </row>
    <row r="521" spans="1:22" ht="16.5" customHeight="1">
      <c r="A521" s="20"/>
      <c r="B521" s="20"/>
      <c r="D521" s="20"/>
      <c r="G521" s="20"/>
      <c r="H521" s="20"/>
      <c r="I521" s="20"/>
      <c r="K521" s="20"/>
      <c r="L521" s="20"/>
      <c r="M521" s="20"/>
      <c r="N521" s="20"/>
      <c r="O521" s="20"/>
      <c r="P521" s="20"/>
      <c r="Q521" s="20"/>
      <c r="R521" s="20"/>
      <c r="S521" s="20"/>
      <c r="T521" s="20"/>
      <c r="U521" s="20"/>
      <c r="V521" s="20"/>
    </row>
    <row r="522" spans="1:22" ht="16.5" customHeight="1">
      <c r="A522" s="20"/>
      <c r="B522" s="20"/>
      <c r="D522" s="20"/>
      <c r="G522" s="20"/>
      <c r="H522" s="20"/>
      <c r="I522" s="20"/>
      <c r="K522" s="20"/>
      <c r="L522" s="20"/>
      <c r="M522" s="20"/>
      <c r="N522" s="20"/>
      <c r="O522" s="20"/>
      <c r="P522" s="20"/>
      <c r="Q522" s="20"/>
      <c r="R522" s="20"/>
      <c r="S522" s="20"/>
      <c r="T522" s="20"/>
      <c r="U522" s="20"/>
      <c r="V522" s="20"/>
    </row>
    <row r="523" spans="1:22" ht="16.5" customHeight="1">
      <c r="A523" s="20"/>
      <c r="B523" s="20"/>
      <c r="D523" s="20"/>
      <c r="G523" s="20"/>
      <c r="H523" s="20"/>
      <c r="I523" s="20"/>
      <c r="K523" s="20"/>
      <c r="L523" s="20"/>
      <c r="M523" s="20"/>
      <c r="N523" s="20"/>
      <c r="O523" s="20"/>
      <c r="P523" s="20"/>
      <c r="Q523" s="20"/>
      <c r="R523" s="20"/>
      <c r="S523" s="20"/>
      <c r="T523" s="20"/>
      <c r="U523" s="20"/>
      <c r="V523" s="20"/>
    </row>
    <row r="524" spans="1:22" ht="16.5" customHeight="1">
      <c r="A524" s="20"/>
      <c r="B524" s="20"/>
      <c r="D524" s="20"/>
      <c r="G524" s="20"/>
      <c r="H524" s="20"/>
      <c r="I524" s="20"/>
      <c r="K524" s="20"/>
      <c r="L524" s="20"/>
      <c r="M524" s="20"/>
      <c r="N524" s="20"/>
      <c r="O524" s="20"/>
      <c r="P524" s="20"/>
      <c r="Q524" s="20"/>
      <c r="R524" s="20"/>
      <c r="S524" s="20"/>
      <c r="T524" s="20"/>
      <c r="U524" s="20"/>
      <c r="V524" s="20"/>
    </row>
    <row r="525" spans="1:22" ht="16.5" customHeight="1">
      <c r="A525" s="20"/>
      <c r="B525" s="20"/>
      <c r="D525" s="20"/>
      <c r="G525" s="20"/>
      <c r="H525" s="20"/>
      <c r="I525" s="20"/>
      <c r="K525" s="20"/>
      <c r="L525" s="20"/>
      <c r="M525" s="20"/>
      <c r="N525" s="20"/>
      <c r="O525" s="20"/>
      <c r="P525" s="20"/>
      <c r="Q525" s="20"/>
      <c r="R525" s="20"/>
      <c r="S525" s="20"/>
      <c r="T525" s="20"/>
      <c r="U525" s="20"/>
      <c r="V525" s="20"/>
    </row>
    <row r="526" spans="1:22" ht="16.5" customHeight="1">
      <c r="A526" s="20"/>
      <c r="B526" s="20"/>
      <c r="D526" s="20"/>
      <c r="G526" s="20"/>
      <c r="H526" s="20"/>
      <c r="I526" s="20"/>
      <c r="K526" s="20"/>
      <c r="L526" s="20"/>
      <c r="M526" s="20"/>
      <c r="N526" s="20"/>
      <c r="O526" s="20"/>
      <c r="P526" s="20"/>
      <c r="Q526" s="20"/>
      <c r="R526" s="20"/>
      <c r="S526" s="20"/>
      <c r="T526" s="20"/>
      <c r="U526" s="20"/>
      <c r="V526" s="20"/>
    </row>
    <row r="527" spans="1:22" ht="16.5" customHeight="1">
      <c r="A527" s="20"/>
      <c r="B527" s="20"/>
      <c r="D527" s="20"/>
      <c r="G527" s="20"/>
      <c r="H527" s="20"/>
      <c r="I527" s="20"/>
      <c r="K527" s="20"/>
      <c r="L527" s="20"/>
      <c r="M527" s="20"/>
      <c r="N527" s="20"/>
      <c r="O527" s="20"/>
      <c r="P527" s="20"/>
      <c r="Q527" s="20"/>
      <c r="R527" s="20"/>
      <c r="S527" s="20"/>
      <c r="T527" s="20"/>
      <c r="U527" s="20"/>
      <c r="V527" s="20"/>
    </row>
    <row r="528" spans="1:22" ht="16.5" customHeight="1">
      <c r="A528" s="20"/>
      <c r="B528" s="20"/>
      <c r="D528" s="20"/>
      <c r="G528" s="20"/>
      <c r="H528" s="20"/>
      <c r="I528" s="20"/>
      <c r="K528" s="20"/>
      <c r="L528" s="20"/>
      <c r="M528" s="20"/>
      <c r="N528" s="20"/>
      <c r="O528" s="20"/>
      <c r="P528" s="20"/>
      <c r="Q528" s="20"/>
      <c r="R528" s="20"/>
      <c r="S528" s="20"/>
      <c r="T528" s="20"/>
      <c r="U528" s="20"/>
      <c r="V528" s="20"/>
    </row>
    <row r="529" spans="1:22" ht="16.5" customHeight="1">
      <c r="A529" s="20"/>
      <c r="B529" s="20"/>
      <c r="D529" s="20"/>
      <c r="G529" s="20"/>
      <c r="H529" s="20"/>
      <c r="I529" s="20"/>
      <c r="K529" s="20"/>
      <c r="L529" s="20"/>
      <c r="M529" s="20"/>
      <c r="N529" s="20"/>
      <c r="O529" s="20"/>
      <c r="P529" s="20"/>
      <c r="Q529" s="20"/>
      <c r="R529" s="20"/>
      <c r="S529" s="20"/>
      <c r="T529" s="20"/>
      <c r="U529" s="20"/>
      <c r="V529" s="20"/>
    </row>
    <row r="530" spans="1:22" ht="16.5" customHeight="1">
      <c r="A530" s="20"/>
      <c r="B530" s="20"/>
      <c r="D530" s="20"/>
      <c r="G530" s="20"/>
      <c r="H530" s="20"/>
      <c r="I530" s="20"/>
      <c r="K530" s="20"/>
      <c r="L530" s="20"/>
      <c r="M530" s="20"/>
      <c r="N530" s="20"/>
      <c r="O530" s="20"/>
      <c r="P530" s="20"/>
      <c r="Q530" s="20"/>
      <c r="R530" s="20"/>
      <c r="S530" s="20"/>
      <c r="T530" s="20"/>
      <c r="U530" s="20"/>
      <c r="V530" s="20"/>
    </row>
    <row r="531" spans="1:22" ht="16.5" customHeight="1">
      <c r="A531" s="20"/>
      <c r="B531" s="20"/>
      <c r="D531" s="20"/>
      <c r="G531" s="20"/>
      <c r="H531" s="20"/>
      <c r="I531" s="20"/>
      <c r="K531" s="20"/>
      <c r="L531" s="20"/>
      <c r="M531" s="20"/>
      <c r="N531" s="20"/>
      <c r="O531" s="20"/>
      <c r="P531" s="20"/>
      <c r="Q531" s="20"/>
      <c r="R531" s="20"/>
      <c r="S531" s="20"/>
      <c r="T531" s="20"/>
      <c r="U531" s="20"/>
      <c r="V531" s="20"/>
    </row>
    <row r="532" spans="1:22" ht="16.5" customHeight="1">
      <c r="A532" s="20"/>
      <c r="B532" s="20"/>
      <c r="D532" s="20"/>
      <c r="G532" s="20"/>
      <c r="H532" s="20"/>
      <c r="I532" s="20"/>
      <c r="K532" s="20"/>
      <c r="L532" s="20"/>
      <c r="M532" s="20"/>
      <c r="N532" s="20"/>
      <c r="O532" s="20"/>
      <c r="P532" s="20"/>
      <c r="Q532" s="20"/>
      <c r="R532" s="20"/>
      <c r="S532" s="20"/>
      <c r="T532" s="20"/>
      <c r="U532" s="20"/>
      <c r="V532" s="20"/>
    </row>
    <row r="533" spans="1:22" ht="16.5" customHeight="1">
      <c r="A533" s="20"/>
      <c r="B533" s="20"/>
      <c r="D533" s="20"/>
      <c r="G533" s="20"/>
      <c r="H533" s="20"/>
      <c r="I533" s="20"/>
      <c r="K533" s="20"/>
      <c r="L533" s="20"/>
      <c r="M533" s="20"/>
      <c r="N533" s="20"/>
      <c r="O533" s="20"/>
      <c r="P533" s="20"/>
      <c r="Q533" s="20"/>
      <c r="R533" s="20"/>
      <c r="S533" s="20"/>
      <c r="T533" s="20"/>
      <c r="U533" s="20"/>
      <c r="V533" s="20"/>
    </row>
    <row r="534" spans="1:22" ht="16.5" customHeight="1">
      <c r="A534" s="20"/>
      <c r="B534" s="20"/>
      <c r="D534" s="20"/>
      <c r="G534" s="20"/>
      <c r="H534" s="20"/>
      <c r="I534" s="20"/>
      <c r="K534" s="20"/>
      <c r="L534" s="20"/>
      <c r="M534" s="20"/>
      <c r="N534" s="20"/>
      <c r="O534" s="20"/>
      <c r="P534" s="20"/>
      <c r="Q534" s="20"/>
      <c r="R534" s="20"/>
      <c r="S534" s="20"/>
      <c r="T534" s="20"/>
      <c r="U534" s="20"/>
      <c r="V534" s="20"/>
    </row>
    <row r="535" spans="1:22" ht="16.5" customHeight="1">
      <c r="A535" s="20"/>
      <c r="B535" s="20"/>
      <c r="D535" s="20"/>
      <c r="G535" s="20"/>
      <c r="H535" s="20"/>
      <c r="I535" s="20"/>
      <c r="K535" s="20"/>
      <c r="L535" s="20"/>
      <c r="M535" s="20"/>
      <c r="N535" s="20"/>
      <c r="O535" s="20"/>
      <c r="P535" s="20"/>
      <c r="Q535" s="20"/>
      <c r="R535" s="20"/>
      <c r="S535" s="20"/>
      <c r="T535" s="20"/>
      <c r="U535" s="20"/>
      <c r="V535" s="20"/>
    </row>
    <row r="536" spans="1:22" ht="16.5" customHeight="1">
      <c r="A536" s="20"/>
      <c r="B536" s="20"/>
      <c r="D536" s="20"/>
      <c r="G536" s="20"/>
      <c r="H536" s="20"/>
      <c r="I536" s="20"/>
      <c r="K536" s="20"/>
      <c r="L536" s="20"/>
      <c r="M536" s="20"/>
      <c r="N536" s="20"/>
      <c r="O536" s="20"/>
      <c r="P536" s="20"/>
      <c r="Q536" s="20"/>
      <c r="R536" s="20"/>
      <c r="S536" s="20"/>
      <c r="T536" s="20"/>
      <c r="U536" s="20"/>
      <c r="V536" s="20"/>
    </row>
    <row r="537" spans="1:22" ht="16.5" customHeight="1">
      <c r="A537" s="20"/>
      <c r="B537" s="20"/>
      <c r="D537" s="20"/>
      <c r="G537" s="20"/>
      <c r="H537" s="20"/>
      <c r="I537" s="20"/>
      <c r="K537" s="20"/>
      <c r="L537" s="20"/>
      <c r="M537" s="20"/>
      <c r="N537" s="20"/>
      <c r="O537" s="20"/>
      <c r="P537" s="20"/>
      <c r="Q537" s="20"/>
      <c r="R537" s="20"/>
      <c r="S537" s="20"/>
      <c r="T537" s="20"/>
      <c r="U537" s="20"/>
      <c r="V537" s="20"/>
    </row>
    <row r="538" spans="1:22" ht="16.5" customHeight="1">
      <c r="A538" s="20"/>
      <c r="B538" s="20"/>
      <c r="D538" s="20"/>
      <c r="G538" s="20"/>
      <c r="H538" s="20"/>
      <c r="I538" s="20"/>
      <c r="K538" s="20"/>
      <c r="L538" s="20"/>
      <c r="M538" s="20"/>
      <c r="N538" s="20"/>
      <c r="O538" s="20"/>
      <c r="P538" s="20"/>
      <c r="Q538" s="20"/>
      <c r="R538" s="20"/>
      <c r="S538" s="20"/>
      <c r="T538" s="20"/>
      <c r="U538" s="20"/>
      <c r="V538" s="20"/>
    </row>
    <row r="539" spans="1:22" ht="16.5" customHeight="1">
      <c r="A539" s="20"/>
      <c r="B539" s="20"/>
      <c r="D539" s="20"/>
      <c r="G539" s="20"/>
      <c r="H539" s="20"/>
      <c r="I539" s="20"/>
      <c r="K539" s="20"/>
      <c r="L539" s="20"/>
      <c r="M539" s="20"/>
      <c r="N539" s="20"/>
      <c r="O539" s="20"/>
      <c r="P539" s="20"/>
      <c r="Q539" s="20"/>
      <c r="R539" s="20"/>
      <c r="S539" s="20"/>
      <c r="T539" s="20"/>
      <c r="U539" s="20"/>
      <c r="V539" s="20"/>
    </row>
    <row r="540" spans="1:22" ht="16.5" customHeight="1">
      <c r="A540" s="20"/>
      <c r="B540" s="20"/>
      <c r="D540" s="20"/>
      <c r="G540" s="20"/>
      <c r="H540" s="20"/>
      <c r="I540" s="20"/>
      <c r="K540" s="20"/>
      <c r="L540" s="20"/>
      <c r="M540" s="20"/>
      <c r="N540" s="20"/>
      <c r="O540" s="20"/>
      <c r="P540" s="20"/>
      <c r="Q540" s="20"/>
      <c r="R540" s="20"/>
      <c r="S540" s="20"/>
      <c r="T540" s="20"/>
      <c r="U540" s="20"/>
      <c r="V540" s="20"/>
    </row>
    <row r="541" spans="1:22" ht="16.5" customHeight="1">
      <c r="A541" s="20"/>
      <c r="B541" s="20"/>
      <c r="D541" s="20"/>
      <c r="G541" s="20"/>
      <c r="H541" s="20"/>
      <c r="I541" s="20"/>
      <c r="K541" s="20"/>
      <c r="L541" s="20"/>
      <c r="M541" s="20"/>
      <c r="N541" s="20"/>
      <c r="O541" s="20"/>
      <c r="P541" s="20"/>
      <c r="Q541" s="20"/>
      <c r="R541" s="20"/>
      <c r="S541" s="20"/>
      <c r="T541" s="20"/>
      <c r="U541" s="20"/>
      <c r="V541" s="20"/>
    </row>
    <row r="542" spans="1:22" ht="16.5" customHeight="1">
      <c r="A542" s="20"/>
      <c r="B542" s="20"/>
      <c r="D542" s="20"/>
      <c r="G542" s="20"/>
      <c r="H542" s="20"/>
      <c r="I542" s="20"/>
      <c r="K542" s="20"/>
      <c r="L542" s="20"/>
      <c r="M542" s="20"/>
      <c r="N542" s="20"/>
      <c r="O542" s="20"/>
      <c r="P542" s="20"/>
      <c r="Q542" s="20"/>
      <c r="R542" s="20"/>
      <c r="S542" s="20"/>
      <c r="T542" s="20"/>
      <c r="U542" s="20"/>
      <c r="V542" s="20"/>
    </row>
    <row r="543" spans="1:22" ht="16.5" customHeight="1">
      <c r="A543" s="20"/>
      <c r="B543" s="20"/>
      <c r="D543" s="20"/>
      <c r="G543" s="20"/>
      <c r="H543" s="20"/>
      <c r="I543" s="20"/>
      <c r="K543" s="20"/>
      <c r="L543" s="20"/>
      <c r="M543" s="20"/>
      <c r="N543" s="20"/>
      <c r="O543" s="20"/>
      <c r="P543" s="20"/>
      <c r="Q543" s="20"/>
      <c r="R543" s="20"/>
      <c r="S543" s="20"/>
      <c r="T543" s="20"/>
      <c r="U543" s="20"/>
      <c r="V543" s="20"/>
    </row>
    <row r="544" spans="1:22" ht="16.5" customHeight="1">
      <c r="A544" s="20"/>
      <c r="B544" s="20"/>
      <c r="D544" s="20"/>
      <c r="G544" s="20"/>
      <c r="H544" s="20"/>
      <c r="I544" s="20"/>
      <c r="K544" s="20"/>
      <c r="L544" s="20"/>
      <c r="M544" s="20"/>
      <c r="N544" s="20"/>
      <c r="O544" s="20"/>
      <c r="P544" s="20"/>
      <c r="Q544" s="20"/>
      <c r="R544" s="20"/>
      <c r="S544" s="20"/>
      <c r="T544" s="20"/>
      <c r="U544" s="20"/>
      <c r="V544" s="20"/>
    </row>
    <row r="545" spans="1:22" ht="16.5" customHeight="1">
      <c r="A545" s="20"/>
      <c r="B545" s="20"/>
      <c r="D545" s="20"/>
      <c r="G545" s="20"/>
      <c r="H545" s="20"/>
      <c r="I545" s="20"/>
      <c r="K545" s="20"/>
      <c r="L545" s="20"/>
      <c r="M545" s="20"/>
      <c r="N545" s="20"/>
      <c r="O545" s="20"/>
      <c r="P545" s="20"/>
      <c r="Q545" s="20"/>
      <c r="R545" s="20"/>
      <c r="S545" s="20"/>
      <c r="T545" s="20"/>
      <c r="U545" s="20"/>
      <c r="V545" s="20"/>
    </row>
    <row r="546" spans="1:22" ht="16.5" customHeight="1">
      <c r="A546" s="20"/>
      <c r="B546" s="20"/>
      <c r="D546" s="20"/>
      <c r="G546" s="20"/>
      <c r="H546" s="20"/>
      <c r="I546" s="20"/>
      <c r="K546" s="20"/>
      <c r="L546" s="20"/>
      <c r="M546" s="20"/>
      <c r="N546" s="20"/>
      <c r="O546" s="20"/>
      <c r="P546" s="20"/>
      <c r="Q546" s="20"/>
      <c r="R546" s="20"/>
      <c r="S546" s="20"/>
      <c r="T546" s="20"/>
      <c r="U546" s="20"/>
      <c r="V546" s="20"/>
    </row>
    <row r="547" spans="1:22" ht="16.5" customHeight="1">
      <c r="A547" s="20"/>
      <c r="B547" s="20"/>
      <c r="D547" s="20"/>
      <c r="G547" s="20"/>
      <c r="H547" s="20"/>
      <c r="I547" s="20"/>
      <c r="K547" s="20"/>
      <c r="L547" s="20"/>
      <c r="M547" s="20"/>
      <c r="N547" s="20"/>
      <c r="O547" s="20"/>
      <c r="P547" s="20"/>
      <c r="Q547" s="20"/>
      <c r="R547" s="20"/>
      <c r="S547" s="20"/>
      <c r="T547" s="20"/>
      <c r="U547" s="20"/>
      <c r="V547" s="20"/>
    </row>
    <row r="548" spans="1:22" ht="16.5" customHeight="1">
      <c r="A548" s="20"/>
      <c r="B548" s="20"/>
      <c r="D548" s="20"/>
      <c r="G548" s="20"/>
      <c r="H548" s="20"/>
      <c r="I548" s="20"/>
      <c r="K548" s="20"/>
      <c r="L548" s="20"/>
      <c r="M548" s="20"/>
      <c r="N548" s="20"/>
      <c r="O548" s="20"/>
      <c r="P548" s="20"/>
      <c r="Q548" s="20"/>
      <c r="R548" s="20"/>
      <c r="S548" s="20"/>
      <c r="T548" s="20"/>
      <c r="U548" s="20"/>
      <c r="V548" s="20"/>
    </row>
    <row r="549" spans="1:22" ht="16.5" customHeight="1">
      <c r="A549" s="20"/>
      <c r="B549" s="20"/>
      <c r="D549" s="20"/>
      <c r="G549" s="20"/>
      <c r="H549" s="20"/>
      <c r="I549" s="20"/>
      <c r="K549" s="20"/>
      <c r="L549" s="20"/>
      <c r="M549" s="20"/>
      <c r="N549" s="20"/>
      <c r="O549" s="20"/>
      <c r="P549" s="20"/>
      <c r="Q549" s="20"/>
      <c r="R549" s="20"/>
      <c r="S549" s="20"/>
      <c r="T549" s="20"/>
      <c r="U549" s="20"/>
      <c r="V549" s="20"/>
    </row>
    <row r="550" spans="1:22" ht="16.5" customHeight="1">
      <c r="A550" s="20"/>
      <c r="B550" s="20"/>
      <c r="D550" s="20"/>
      <c r="G550" s="20"/>
      <c r="H550" s="20"/>
      <c r="I550" s="20"/>
      <c r="K550" s="20"/>
      <c r="L550" s="20"/>
      <c r="M550" s="20"/>
      <c r="N550" s="20"/>
      <c r="O550" s="20"/>
      <c r="P550" s="20"/>
      <c r="Q550" s="20"/>
      <c r="R550" s="20"/>
      <c r="S550" s="20"/>
      <c r="T550" s="20"/>
      <c r="U550" s="20"/>
      <c r="V550" s="20"/>
    </row>
    <row r="551" spans="1:22" ht="16.5" customHeight="1">
      <c r="A551" s="20"/>
      <c r="B551" s="20"/>
      <c r="D551" s="20"/>
      <c r="G551" s="20"/>
      <c r="H551" s="20"/>
      <c r="I551" s="20"/>
      <c r="K551" s="20"/>
      <c r="L551" s="20"/>
      <c r="M551" s="20"/>
      <c r="N551" s="20"/>
      <c r="O551" s="20"/>
      <c r="P551" s="20"/>
      <c r="Q551" s="20"/>
      <c r="R551" s="20"/>
      <c r="S551" s="20"/>
      <c r="T551" s="20"/>
      <c r="U551" s="20"/>
      <c r="V551" s="20"/>
    </row>
    <row r="552" spans="1:22" ht="16.5" customHeight="1">
      <c r="A552" s="20"/>
      <c r="B552" s="20"/>
      <c r="D552" s="20"/>
      <c r="G552" s="20"/>
      <c r="H552" s="20"/>
      <c r="I552" s="20"/>
      <c r="K552" s="20"/>
      <c r="L552" s="20"/>
      <c r="M552" s="20"/>
      <c r="N552" s="20"/>
      <c r="O552" s="20"/>
      <c r="P552" s="20"/>
      <c r="Q552" s="20"/>
      <c r="R552" s="20"/>
      <c r="S552" s="20"/>
      <c r="T552" s="20"/>
      <c r="U552" s="20"/>
      <c r="V552" s="20"/>
    </row>
    <row r="553" spans="1:22" ht="16.5" customHeight="1">
      <c r="A553" s="20"/>
      <c r="B553" s="20"/>
      <c r="D553" s="20"/>
      <c r="G553" s="20"/>
      <c r="H553" s="20"/>
      <c r="I553" s="20"/>
      <c r="K553" s="20"/>
      <c r="L553" s="20"/>
      <c r="M553" s="20"/>
      <c r="N553" s="20"/>
      <c r="O553" s="20"/>
      <c r="P553" s="20"/>
      <c r="Q553" s="20"/>
      <c r="R553" s="20"/>
      <c r="S553" s="20"/>
      <c r="T553" s="20"/>
      <c r="U553" s="20"/>
      <c r="V553" s="20"/>
    </row>
    <row r="554" spans="1:22" ht="16.5" customHeight="1">
      <c r="A554" s="20"/>
      <c r="B554" s="20"/>
      <c r="D554" s="20"/>
      <c r="G554" s="20"/>
      <c r="H554" s="20"/>
      <c r="I554" s="20"/>
      <c r="K554" s="20"/>
      <c r="L554" s="20"/>
      <c r="M554" s="20"/>
      <c r="N554" s="20"/>
      <c r="O554" s="20"/>
      <c r="P554" s="20"/>
      <c r="Q554" s="20"/>
      <c r="R554" s="20"/>
      <c r="S554" s="20"/>
      <c r="T554" s="20"/>
      <c r="U554" s="20"/>
      <c r="V554" s="20"/>
    </row>
    <row r="555" spans="1:22" ht="16.5" customHeight="1">
      <c r="A555" s="20"/>
      <c r="B555" s="20"/>
      <c r="D555" s="20"/>
      <c r="G555" s="20"/>
      <c r="H555" s="20"/>
      <c r="I555" s="20"/>
      <c r="K555" s="20"/>
      <c r="L555" s="20"/>
      <c r="M555" s="20"/>
      <c r="N555" s="20"/>
      <c r="O555" s="20"/>
      <c r="P555" s="20"/>
      <c r="Q555" s="20"/>
      <c r="R555" s="20"/>
      <c r="S555" s="20"/>
      <c r="T555" s="20"/>
      <c r="U555" s="20"/>
      <c r="V555" s="20"/>
    </row>
    <row r="556" spans="1:22" ht="16.5" customHeight="1">
      <c r="A556" s="20"/>
      <c r="B556" s="20"/>
      <c r="D556" s="20"/>
      <c r="G556" s="20"/>
      <c r="H556" s="20"/>
      <c r="I556" s="20"/>
      <c r="K556" s="20"/>
      <c r="L556" s="20"/>
      <c r="M556" s="20"/>
      <c r="N556" s="20"/>
      <c r="O556" s="20"/>
      <c r="P556" s="20"/>
      <c r="Q556" s="20"/>
      <c r="R556" s="20"/>
      <c r="S556" s="20"/>
      <c r="T556" s="20"/>
      <c r="U556" s="20"/>
      <c r="V556" s="20"/>
    </row>
    <row r="557" spans="1:22" ht="16.5" customHeight="1">
      <c r="A557" s="20"/>
      <c r="B557" s="20"/>
      <c r="D557" s="20"/>
      <c r="G557" s="20"/>
      <c r="H557" s="20"/>
      <c r="I557" s="20"/>
      <c r="K557" s="20"/>
      <c r="L557" s="20"/>
      <c r="M557" s="20"/>
      <c r="N557" s="20"/>
      <c r="O557" s="20"/>
      <c r="P557" s="20"/>
      <c r="Q557" s="20"/>
      <c r="R557" s="20"/>
      <c r="S557" s="20"/>
      <c r="T557" s="20"/>
      <c r="U557" s="20"/>
      <c r="V557" s="20"/>
    </row>
    <row r="558" spans="1:22" ht="16.5" customHeight="1">
      <c r="A558" s="20"/>
      <c r="B558" s="20"/>
      <c r="D558" s="20"/>
      <c r="G558" s="20"/>
      <c r="H558" s="20"/>
      <c r="I558" s="20"/>
      <c r="K558" s="20"/>
      <c r="L558" s="20"/>
      <c r="M558" s="20"/>
      <c r="N558" s="20"/>
      <c r="O558" s="20"/>
      <c r="P558" s="20"/>
      <c r="Q558" s="20"/>
      <c r="R558" s="20"/>
      <c r="S558" s="20"/>
      <c r="T558" s="20"/>
      <c r="U558" s="20"/>
      <c r="V558" s="20"/>
    </row>
    <row r="559" spans="1:22" ht="16.5" customHeight="1">
      <c r="A559" s="20"/>
      <c r="B559" s="20"/>
      <c r="D559" s="20"/>
      <c r="G559" s="20"/>
      <c r="H559" s="20"/>
      <c r="I559" s="20"/>
      <c r="K559" s="20"/>
      <c r="L559" s="20"/>
      <c r="M559" s="20"/>
      <c r="N559" s="20"/>
      <c r="O559" s="20"/>
      <c r="P559" s="20"/>
      <c r="Q559" s="20"/>
      <c r="R559" s="20"/>
      <c r="S559" s="20"/>
      <c r="T559" s="20"/>
      <c r="U559" s="20"/>
      <c r="V559" s="20"/>
    </row>
    <row r="560" spans="1:22" ht="16.5" customHeight="1">
      <c r="A560" s="20"/>
      <c r="B560" s="20"/>
      <c r="D560" s="20"/>
      <c r="G560" s="20"/>
      <c r="H560" s="20"/>
      <c r="I560" s="20"/>
      <c r="K560" s="20"/>
      <c r="L560" s="20"/>
      <c r="M560" s="20"/>
      <c r="N560" s="20"/>
      <c r="O560" s="20"/>
      <c r="P560" s="20"/>
      <c r="Q560" s="20"/>
      <c r="R560" s="20"/>
      <c r="S560" s="20"/>
      <c r="T560" s="20"/>
      <c r="U560" s="20"/>
      <c r="V560" s="20"/>
    </row>
    <row r="561" spans="1:22" ht="16.5" customHeight="1">
      <c r="A561" s="20"/>
      <c r="B561" s="20"/>
      <c r="D561" s="20"/>
      <c r="G561" s="20"/>
      <c r="H561" s="20"/>
      <c r="I561" s="20"/>
      <c r="K561" s="20"/>
      <c r="L561" s="20"/>
      <c r="M561" s="20"/>
      <c r="N561" s="20"/>
      <c r="O561" s="20"/>
      <c r="P561" s="20"/>
      <c r="Q561" s="20"/>
      <c r="R561" s="20"/>
      <c r="S561" s="20"/>
      <c r="T561" s="20"/>
      <c r="U561" s="20"/>
      <c r="V561" s="20"/>
    </row>
    <row r="562" spans="1:22" ht="16.5" customHeight="1">
      <c r="A562" s="20"/>
      <c r="B562" s="20"/>
      <c r="D562" s="20"/>
      <c r="G562" s="20"/>
      <c r="H562" s="20"/>
      <c r="I562" s="20"/>
      <c r="K562" s="20"/>
      <c r="L562" s="20"/>
      <c r="M562" s="20"/>
      <c r="N562" s="20"/>
      <c r="O562" s="20"/>
      <c r="P562" s="20"/>
      <c r="Q562" s="20"/>
      <c r="R562" s="20"/>
      <c r="S562" s="20"/>
      <c r="T562" s="20"/>
      <c r="U562" s="20"/>
      <c r="V562" s="20"/>
    </row>
    <row r="563" spans="1:22" ht="16.5" customHeight="1">
      <c r="A563" s="20"/>
      <c r="B563" s="20"/>
      <c r="D563" s="20"/>
      <c r="G563" s="20"/>
      <c r="H563" s="20"/>
      <c r="I563" s="20"/>
      <c r="K563" s="20"/>
      <c r="L563" s="20"/>
      <c r="M563" s="20"/>
      <c r="N563" s="20"/>
      <c r="O563" s="20"/>
      <c r="P563" s="20"/>
      <c r="Q563" s="20"/>
      <c r="R563" s="20"/>
      <c r="S563" s="20"/>
      <c r="T563" s="20"/>
      <c r="U563" s="20"/>
      <c r="V563" s="20"/>
    </row>
    <row r="564" spans="1:22" ht="16.5" customHeight="1">
      <c r="A564" s="20"/>
      <c r="B564" s="20"/>
      <c r="D564" s="20"/>
      <c r="G564" s="20"/>
      <c r="H564" s="20"/>
      <c r="I564" s="20"/>
      <c r="K564" s="20"/>
      <c r="L564" s="20"/>
      <c r="M564" s="20"/>
      <c r="N564" s="20"/>
      <c r="O564" s="20"/>
      <c r="P564" s="20"/>
      <c r="Q564" s="20"/>
      <c r="R564" s="20"/>
      <c r="S564" s="20"/>
      <c r="T564" s="20"/>
      <c r="U564" s="20"/>
      <c r="V564" s="20"/>
    </row>
    <row r="565" spans="1:22" ht="16.5" customHeight="1">
      <c r="A565" s="20"/>
      <c r="B565" s="20"/>
      <c r="D565" s="20"/>
      <c r="G565" s="20"/>
      <c r="H565" s="20"/>
      <c r="I565" s="20"/>
      <c r="K565" s="20"/>
      <c r="L565" s="20"/>
      <c r="M565" s="20"/>
      <c r="N565" s="20"/>
      <c r="O565" s="20"/>
      <c r="P565" s="20"/>
      <c r="Q565" s="20"/>
      <c r="R565" s="20"/>
      <c r="S565" s="20"/>
      <c r="T565" s="20"/>
      <c r="U565" s="20"/>
      <c r="V565" s="20"/>
    </row>
    <row r="566" spans="1:22" ht="16.5" customHeight="1">
      <c r="A566" s="20"/>
      <c r="B566" s="20"/>
      <c r="D566" s="20"/>
      <c r="G566" s="20"/>
      <c r="H566" s="20"/>
      <c r="I566" s="20"/>
      <c r="K566" s="20"/>
      <c r="L566" s="20"/>
      <c r="M566" s="20"/>
      <c r="N566" s="20"/>
      <c r="O566" s="20"/>
      <c r="P566" s="20"/>
      <c r="Q566" s="20"/>
      <c r="R566" s="20"/>
      <c r="S566" s="20"/>
      <c r="T566" s="20"/>
      <c r="U566" s="20"/>
      <c r="V566" s="20"/>
    </row>
    <row r="567" spans="1:22" ht="16.5" customHeight="1">
      <c r="A567" s="20"/>
      <c r="B567" s="20"/>
      <c r="D567" s="20"/>
      <c r="G567" s="20"/>
      <c r="H567" s="20"/>
      <c r="I567" s="20"/>
      <c r="K567" s="20"/>
      <c r="L567" s="20"/>
      <c r="M567" s="20"/>
      <c r="N567" s="20"/>
      <c r="O567" s="20"/>
      <c r="P567" s="20"/>
      <c r="Q567" s="20"/>
      <c r="R567" s="20"/>
      <c r="S567" s="20"/>
      <c r="T567" s="20"/>
      <c r="U567" s="20"/>
      <c r="V567" s="20"/>
    </row>
    <row r="568" spans="1:22" ht="16.5" customHeight="1">
      <c r="A568" s="20"/>
      <c r="B568" s="20"/>
      <c r="D568" s="20"/>
      <c r="G568" s="20"/>
      <c r="H568" s="20"/>
      <c r="I568" s="20"/>
      <c r="K568" s="20"/>
      <c r="L568" s="20"/>
      <c r="M568" s="20"/>
      <c r="N568" s="20"/>
      <c r="O568" s="20"/>
      <c r="P568" s="20"/>
      <c r="Q568" s="20"/>
      <c r="R568" s="20"/>
      <c r="S568" s="20"/>
      <c r="T568" s="20"/>
      <c r="U568" s="20"/>
      <c r="V568" s="20"/>
    </row>
    <row r="569" spans="1:22" ht="16.5" customHeight="1">
      <c r="A569" s="20"/>
      <c r="B569" s="20"/>
      <c r="D569" s="20"/>
      <c r="G569" s="20"/>
      <c r="H569" s="20"/>
      <c r="I569" s="20"/>
      <c r="K569" s="20"/>
      <c r="L569" s="20"/>
      <c r="M569" s="20"/>
      <c r="N569" s="20"/>
      <c r="O569" s="20"/>
      <c r="P569" s="20"/>
      <c r="Q569" s="20"/>
      <c r="R569" s="20"/>
      <c r="S569" s="20"/>
      <c r="T569" s="20"/>
      <c r="U569" s="20"/>
      <c r="V569" s="20"/>
    </row>
    <row r="570" spans="1:22" ht="16.5" customHeight="1">
      <c r="A570" s="20"/>
      <c r="B570" s="20"/>
      <c r="D570" s="20"/>
      <c r="G570" s="20"/>
      <c r="H570" s="20"/>
      <c r="I570" s="20"/>
      <c r="K570" s="20"/>
      <c r="L570" s="20"/>
      <c r="M570" s="20"/>
      <c r="N570" s="20"/>
      <c r="O570" s="20"/>
      <c r="P570" s="20"/>
      <c r="Q570" s="20"/>
      <c r="R570" s="20"/>
      <c r="S570" s="20"/>
      <c r="T570" s="20"/>
      <c r="U570" s="20"/>
      <c r="V570" s="20"/>
    </row>
    <row r="571" spans="1:22" ht="16.5" customHeight="1">
      <c r="A571" s="20"/>
      <c r="B571" s="20"/>
      <c r="D571" s="20"/>
      <c r="G571" s="20"/>
      <c r="H571" s="20"/>
      <c r="I571" s="20"/>
      <c r="K571" s="20"/>
      <c r="L571" s="20"/>
      <c r="M571" s="20"/>
      <c r="N571" s="20"/>
      <c r="O571" s="20"/>
      <c r="P571" s="20"/>
      <c r="Q571" s="20"/>
      <c r="R571" s="20"/>
      <c r="S571" s="20"/>
      <c r="T571" s="20"/>
      <c r="U571" s="20"/>
      <c r="V571" s="20"/>
    </row>
    <row r="572" spans="1:22" ht="16.5" customHeight="1">
      <c r="A572" s="20"/>
      <c r="B572" s="20"/>
      <c r="D572" s="20"/>
      <c r="G572" s="20"/>
      <c r="H572" s="20"/>
      <c r="I572" s="20"/>
      <c r="K572" s="20"/>
      <c r="L572" s="20"/>
      <c r="M572" s="20"/>
      <c r="N572" s="20"/>
      <c r="O572" s="20"/>
      <c r="P572" s="20"/>
      <c r="Q572" s="20"/>
      <c r="R572" s="20"/>
      <c r="S572" s="20"/>
      <c r="T572" s="20"/>
      <c r="U572" s="20"/>
      <c r="V572" s="20"/>
    </row>
    <row r="573" spans="1:22" ht="16.5" customHeight="1">
      <c r="A573" s="20"/>
      <c r="B573" s="20"/>
      <c r="D573" s="20"/>
      <c r="G573" s="20"/>
      <c r="H573" s="20"/>
      <c r="I573" s="20"/>
      <c r="K573" s="20"/>
      <c r="L573" s="20"/>
      <c r="M573" s="20"/>
      <c r="N573" s="20"/>
      <c r="O573" s="20"/>
      <c r="P573" s="20"/>
      <c r="Q573" s="20"/>
      <c r="R573" s="20"/>
      <c r="S573" s="20"/>
      <c r="T573" s="20"/>
      <c r="U573" s="20"/>
      <c r="V573" s="20"/>
    </row>
    <row r="574" spans="1:22" ht="16.5" customHeight="1">
      <c r="A574" s="20"/>
      <c r="B574" s="20"/>
      <c r="D574" s="20"/>
      <c r="G574" s="20"/>
      <c r="H574" s="20"/>
      <c r="I574" s="20"/>
      <c r="K574" s="20"/>
      <c r="L574" s="20"/>
      <c r="M574" s="20"/>
      <c r="N574" s="20"/>
      <c r="O574" s="20"/>
      <c r="P574" s="20"/>
      <c r="Q574" s="20"/>
      <c r="R574" s="20"/>
      <c r="S574" s="20"/>
      <c r="T574" s="20"/>
      <c r="U574" s="20"/>
      <c r="V574" s="20"/>
    </row>
    <row r="575" spans="1:22" ht="16.5" customHeight="1">
      <c r="A575" s="20"/>
      <c r="B575" s="20"/>
      <c r="D575" s="20"/>
      <c r="G575" s="20"/>
      <c r="H575" s="20"/>
      <c r="I575" s="20"/>
      <c r="K575" s="20"/>
      <c r="L575" s="20"/>
      <c r="M575" s="20"/>
      <c r="N575" s="20"/>
      <c r="O575" s="20"/>
      <c r="P575" s="20"/>
      <c r="Q575" s="20"/>
      <c r="R575" s="20"/>
      <c r="S575" s="20"/>
      <c r="T575" s="20"/>
      <c r="U575" s="20"/>
      <c r="V575" s="20"/>
    </row>
    <row r="576" spans="1:22" ht="16.5" customHeight="1">
      <c r="A576" s="20"/>
      <c r="B576" s="20"/>
      <c r="D576" s="20"/>
      <c r="G576" s="20"/>
      <c r="H576" s="20"/>
      <c r="I576" s="20"/>
      <c r="K576" s="20"/>
      <c r="L576" s="20"/>
      <c r="M576" s="20"/>
      <c r="N576" s="20"/>
      <c r="O576" s="20"/>
      <c r="P576" s="20"/>
      <c r="Q576" s="20"/>
      <c r="R576" s="20"/>
      <c r="S576" s="20"/>
      <c r="T576" s="20"/>
      <c r="U576" s="20"/>
      <c r="V576" s="20"/>
    </row>
    <row r="577" spans="1:22" ht="16.5" customHeight="1">
      <c r="A577" s="20"/>
      <c r="B577" s="20"/>
      <c r="D577" s="20"/>
      <c r="G577" s="20"/>
      <c r="H577" s="20"/>
      <c r="I577" s="20"/>
      <c r="K577" s="20"/>
      <c r="L577" s="20"/>
      <c r="M577" s="20"/>
      <c r="N577" s="20"/>
      <c r="O577" s="20"/>
      <c r="P577" s="20"/>
      <c r="Q577" s="20"/>
      <c r="R577" s="20"/>
      <c r="S577" s="20"/>
      <c r="T577" s="20"/>
      <c r="U577" s="20"/>
      <c r="V577" s="20"/>
    </row>
    <row r="578" spans="1:22" ht="16.5" customHeight="1">
      <c r="A578" s="20"/>
      <c r="B578" s="20"/>
      <c r="D578" s="20"/>
      <c r="G578" s="20"/>
      <c r="H578" s="20"/>
      <c r="I578" s="20"/>
      <c r="K578" s="20"/>
      <c r="L578" s="20"/>
      <c r="M578" s="20"/>
      <c r="N578" s="20"/>
      <c r="O578" s="20"/>
      <c r="P578" s="20"/>
      <c r="Q578" s="20"/>
      <c r="R578" s="20"/>
      <c r="S578" s="20"/>
      <c r="T578" s="20"/>
      <c r="U578" s="20"/>
      <c r="V578" s="20"/>
    </row>
    <row r="579" spans="1:22" ht="16.5" customHeight="1">
      <c r="A579" s="20"/>
      <c r="B579" s="20"/>
      <c r="D579" s="20"/>
      <c r="G579" s="20"/>
      <c r="H579" s="20"/>
      <c r="I579" s="20"/>
      <c r="K579" s="20"/>
      <c r="L579" s="20"/>
      <c r="M579" s="20"/>
      <c r="N579" s="20"/>
      <c r="O579" s="20"/>
      <c r="P579" s="20"/>
      <c r="Q579" s="20"/>
      <c r="R579" s="20"/>
      <c r="S579" s="20"/>
      <c r="T579" s="20"/>
      <c r="U579" s="20"/>
      <c r="V579" s="20"/>
    </row>
    <row r="580" spans="1:22" ht="16.5" customHeight="1">
      <c r="A580" s="20"/>
      <c r="B580" s="20"/>
      <c r="D580" s="20"/>
      <c r="G580" s="20"/>
      <c r="H580" s="20"/>
      <c r="I580" s="20"/>
      <c r="K580" s="20"/>
      <c r="L580" s="20"/>
      <c r="M580" s="20"/>
      <c r="N580" s="20"/>
      <c r="O580" s="20"/>
      <c r="P580" s="20"/>
      <c r="Q580" s="20"/>
      <c r="R580" s="20"/>
      <c r="S580" s="20"/>
      <c r="T580" s="20"/>
      <c r="U580" s="20"/>
      <c r="V580" s="20"/>
    </row>
    <row r="581" spans="1:22" ht="16.5" customHeight="1">
      <c r="A581" s="20"/>
      <c r="B581" s="20"/>
      <c r="D581" s="20"/>
      <c r="G581" s="20"/>
      <c r="H581" s="20"/>
      <c r="I581" s="20"/>
      <c r="K581" s="20"/>
      <c r="L581" s="20"/>
      <c r="M581" s="20"/>
      <c r="N581" s="20"/>
      <c r="O581" s="20"/>
      <c r="P581" s="20"/>
      <c r="Q581" s="20"/>
      <c r="R581" s="20"/>
      <c r="S581" s="20"/>
      <c r="T581" s="20"/>
      <c r="U581" s="20"/>
      <c r="V581" s="20"/>
    </row>
    <row r="582" spans="1:22" ht="16.5" customHeight="1">
      <c r="A582" s="20"/>
      <c r="B582" s="20"/>
      <c r="D582" s="20"/>
      <c r="G582" s="20"/>
      <c r="H582" s="20"/>
      <c r="I582" s="20"/>
      <c r="K582" s="20"/>
      <c r="L582" s="20"/>
      <c r="M582" s="20"/>
      <c r="N582" s="20"/>
      <c r="O582" s="20"/>
      <c r="P582" s="20"/>
      <c r="Q582" s="20"/>
      <c r="R582" s="20"/>
      <c r="S582" s="20"/>
      <c r="T582" s="20"/>
      <c r="U582" s="20"/>
      <c r="V582" s="20"/>
    </row>
    <row r="583" spans="1:22" ht="16.5" customHeight="1">
      <c r="A583" s="20"/>
      <c r="B583" s="20"/>
      <c r="D583" s="20"/>
      <c r="G583" s="20"/>
      <c r="H583" s="20"/>
      <c r="I583" s="20"/>
      <c r="K583" s="20"/>
      <c r="L583" s="20"/>
      <c r="M583" s="20"/>
      <c r="N583" s="20"/>
      <c r="O583" s="20"/>
      <c r="P583" s="20"/>
      <c r="Q583" s="20"/>
      <c r="R583" s="20"/>
      <c r="S583" s="20"/>
      <c r="T583" s="20"/>
      <c r="U583" s="20"/>
      <c r="V583" s="20"/>
    </row>
    <row r="584" spans="1:22" ht="16.5" customHeight="1">
      <c r="A584" s="20"/>
      <c r="B584" s="20"/>
      <c r="D584" s="20"/>
      <c r="G584" s="20"/>
      <c r="H584" s="20"/>
      <c r="I584" s="20"/>
      <c r="K584" s="20"/>
      <c r="L584" s="20"/>
      <c r="M584" s="20"/>
      <c r="N584" s="20"/>
      <c r="O584" s="20"/>
      <c r="P584" s="20"/>
      <c r="Q584" s="20"/>
      <c r="R584" s="20"/>
      <c r="S584" s="20"/>
      <c r="T584" s="20"/>
      <c r="U584" s="20"/>
      <c r="V584" s="20"/>
    </row>
    <row r="585" spans="1:22" ht="16.5" customHeight="1">
      <c r="A585" s="20"/>
      <c r="B585" s="20"/>
      <c r="D585" s="20"/>
      <c r="G585" s="20"/>
      <c r="H585" s="20"/>
      <c r="I585" s="20"/>
      <c r="K585" s="20"/>
      <c r="L585" s="20"/>
      <c r="M585" s="20"/>
      <c r="N585" s="20"/>
      <c r="O585" s="20"/>
      <c r="P585" s="20"/>
      <c r="Q585" s="20"/>
      <c r="R585" s="20"/>
      <c r="S585" s="20"/>
      <c r="T585" s="20"/>
      <c r="U585" s="20"/>
      <c r="V585" s="20"/>
    </row>
    <row r="586" spans="1:22" ht="16.5" customHeight="1">
      <c r="A586" s="20"/>
      <c r="B586" s="20"/>
      <c r="D586" s="20"/>
      <c r="G586" s="20"/>
      <c r="H586" s="20"/>
      <c r="I586" s="20"/>
      <c r="K586" s="20"/>
      <c r="L586" s="20"/>
      <c r="M586" s="20"/>
      <c r="N586" s="20"/>
      <c r="O586" s="20"/>
      <c r="P586" s="20"/>
      <c r="Q586" s="20"/>
      <c r="R586" s="20"/>
      <c r="S586" s="20"/>
      <c r="T586" s="20"/>
      <c r="U586" s="20"/>
      <c r="V586" s="20"/>
    </row>
    <row r="587" spans="1:22" ht="16.5" customHeight="1">
      <c r="A587" s="20"/>
      <c r="B587" s="20"/>
      <c r="D587" s="20"/>
      <c r="G587" s="20"/>
      <c r="H587" s="20"/>
      <c r="I587" s="20"/>
      <c r="K587" s="20"/>
      <c r="L587" s="20"/>
      <c r="M587" s="20"/>
      <c r="N587" s="20"/>
      <c r="O587" s="20"/>
      <c r="P587" s="20"/>
      <c r="Q587" s="20"/>
      <c r="R587" s="20"/>
      <c r="S587" s="20"/>
      <c r="T587" s="20"/>
      <c r="U587" s="20"/>
      <c r="V587" s="20"/>
    </row>
    <row r="588" spans="1:22" ht="16.5" customHeight="1">
      <c r="A588" s="20"/>
      <c r="B588" s="20"/>
      <c r="D588" s="20"/>
      <c r="G588" s="20"/>
      <c r="H588" s="20"/>
      <c r="I588" s="20"/>
      <c r="K588" s="20"/>
      <c r="L588" s="20"/>
      <c r="M588" s="20"/>
      <c r="N588" s="20"/>
      <c r="O588" s="20"/>
      <c r="P588" s="20"/>
      <c r="Q588" s="20"/>
      <c r="R588" s="20"/>
      <c r="S588" s="20"/>
      <c r="T588" s="20"/>
      <c r="U588" s="20"/>
      <c r="V588" s="20"/>
    </row>
    <row r="589" spans="1:22" ht="16.5" customHeight="1">
      <c r="A589" s="20"/>
      <c r="B589" s="20"/>
      <c r="D589" s="20"/>
      <c r="G589" s="20"/>
      <c r="H589" s="20"/>
      <c r="I589" s="20"/>
      <c r="K589" s="20"/>
      <c r="L589" s="20"/>
      <c r="M589" s="20"/>
      <c r="N589" s="20"/>
      <c r="O589" s="20"/>
      <c r="P589" s="20"/>
      <c r="Q589" s="20"/>
      <c r="R589" s="20"/>
      <c r="S589" s="20"/>
      <c r="T589" s="20"/>
      <c r="U589" s="20"/>
      <c r="V589" s="20"/>
    </row>
    <row r="590" spans="1:22" ht="16.5" customHeight="1">
      <c r="A590" s="20"/>
      <c r="B590" s="20"/>
      <c r="D590" s="20"/>
      <c r="G590" s="20"/>
      <c r="H590" s="20"/>
      <c r="I590" s="20"/>
      <c r="K590" s="20"/>
      <c r="L590" s="20"/>
      <c r="M590" s="20"/>
      <c r="N590" s="20"/>
      <c r="O590" s="20"/>
      <c r="P590" s="20"/>
      <c r="Q590" s="20"/>
      <c r="R590" s="20"/>
      <c r="S590" s="20"/>
      <c r="T590" s="20"/>
      <c r="U590" s="20"/>
      <c r="V590" s="20"/>
    </row>
    <row r="591" spans="1:22" ht="16.5" customHeight="1">
      <c r="A591" s="20"/>
      <c r="B591" s="20"/>
      <c r="D591" s="20"/>
      <c r="G591" s="20"/>
      <c r="H591" s="20"/>
      <c r="I591" s="20"/>
      <c r="K591" s="20"/>
      <c r="L591" s="20"/>
      <c r="M591" s="20"/>
      <c r="N591" s="20"/>
      <c r="O591" s="20"/>
      <c r="P591" s="20"/>
      <c r="Q591" s="20"/>
      <c r="R591" s="20"/>
      <c r="S591" s="20"/>
      <c r="T591" s="20"/>
      <c r="U591" s="20"/>
      <c r="V591" s="20"/>
    </row>
    <row r="592" spans="1:22" ht="16.5" customHeight="1">
      <c r="A592" s="20"/>
      <c r="B592" s="20"/>
      <c r="D592" s="20"/>
      <c r="G592" s="20"/>
      <c r="H592" s="20"/>
      <c r="I592" s="20"/>
      <c r="K592" s="20"/>
      <c r="L592" s="20"/>
      <c r="M592" s="20"/>
      <c r="N592" s="20"/>
      <c r="O592" s="20"/>
      <c r="P592" s="20"/>
      <c r="Q592" s="20"/>
      <c r="R592" s="20"/>
      <c r="S592" s="20"/>
      <c r="T592" s="20"/>
      <c r="U592" s="20"/>
      <c r="V592" s="20"/>
    </row>
    <row r="593" spans="1:22" ht="16.5" customHeight="1">
      <c r="A593" s="20"/>
      <c r="B593" s="20"/>
      <c r="D593" s="20"/>
      <c r="G593" s="20"/>
      <c r="H593" s="20"/>
      <c r="I593" s="20"/>
      <c r="K593" s="20"/>
      <c r="L593" s="20"/>
      <c r="M593" s="20"/>
      <c r="N593" s="20"/>
      <c r="O593" s="20"/>
      <c r="P593" s="20"/>
      <c r="Q593" s="20"/>
      <c r="R593" s="20"/>
      <c r="S593" s="20"/>
      <c r="T593" s="20"/>
      <c r="U593" s="20"/>
      <c r="V593" s="20"/>
    </row>
    <row r="594" spans="1:22" ht="16.5" customHeight="1">
      <c r="A594" s="20"/>
      <c r="B594" s="20"/>
      <c r="D594" s="20"/>
      <c r="G594" s="20"/>
      <c r="H594" s="20"/>
      <c r="I594" s="20"/>
      <c r="K594" s="20"/>
      <c r="L594" s="20"/>
      <c r="M594" s="20"/>
      <c r="N594" s="20"/>
      <c r="O594" s="20"/>
      <c r="P594" s="20"/>
      <c r="Q594" s="20"/>
      <c r="R594" s="20"/>
      <c r="S594" s="20"/>
      <c r="T594" s="20"/>
      <c r="U594" s="20"/>
      <c r="V594" s="20"/>
    </row>
    <row r="595" spans="1:22" ht="16.5" customHeight="1">
      <c r="A595" s="20"/>
      <c r="B595" s="20"/>
      <c r="D595" s="20"/>
      <c r="G595" s="20"/>
      <c r="H595" s="20"/>
      <c r="I595" s="20"/>
      <c r="K595" s="20"/>
      <c r="L595" s="20"/>
      <c r="M595" s="20"/>
      <c r="N595" s="20"/>
      <c r="O595" s="20"/>
      <c r="P595" s="20"/>
      <c r="Q595" s="20"/>
      <c r="R595" s="20"/>
      <c r="S595" s="20"/>
      <c r="T595" s="20"/>
      <c r="U595" s="20"/>
      <c r="V595" s="20"/>
    </row>
    <row r="596" spans="1:22" ht="16.5" customHeight="1">
      <c r="A596" s="20"/>
      <c r="B596" s="20"/>
      <c r="D596" s="20"/>
      <c r="G596" s="20"/>
      <c r="H596" s="20"/>
      <c r="I596" s="20"/>
      <c r="K596" s="20"/>
      <c r="L596" s="20"/>
      <c r="M596" s="20"/>
      <c r="N596" s="20"/>
      <c r="O596" s="20"/>
      <c r="P596" s="20"/>
      <c r="Q596" s="20"/>
      <c r="R596" s="20"/>
      <c r="S596" s="20"/>
      <c r="T596" s="20"/>
      <c r="U596" s="20"/>
      <c r="V596" s="20"/>
    </row>
    <row r="597" spans="1:22" ht="16.5" customHeight="1">
      <c r="A597" s="20"/>
      <c r="B597" s="20"/>
      <c r="D597" s="20"/>
      <c r="G597" s="20"/>
      <c r="H597" s="20"/>
      <c r="I597" s="20"/>
      <c r="K597" s="20"/>
      <c r="L597" s="20"/>
      <c r="M597" s="20"/>
      <c r="N597" s="20"/>
      <c r="O597" s="20"/>
      <c r="P597" s="20"/>
      <c r="Q597" s="20"/>
      <c r="R597" s="20"/>
      <c r="S597" s="20"/>
      <c r="T597" s="20"/>
      <c r="U597" s="20"/>
      <c r="V597" s="20"/>
    </row>
    <row r="598" spans="1:22" ht="16.5" customHeight="1">
      <c r="A598" s="20"/>
      <c r="B598" s="20"/>
      <c r="D598" s="20"/>
      <c r="G598" s="20"/>
      <c r="H598" s="20"/>
      <c r="I598" s="20"/>
      <c r="K598" s="20"/>
      <c r="L598" s="20"/>
      <c r="M598" s="20"/>
      <c r="N598" s="20"/>
      <c r="O598" s="20"/>
      <c r="P598" s="20"/>
      <c r="Q598" s="20"/>
      <c r="R598" s="20"/>
      <c r="S598" s="20"/>
      <c r="T598" s="20"/>
      <c r="U598" s="20"/>
      <c r="V598" s="20"/>
    </row>
    <row r="599" spans="1:22" ht="16.5" customHeight="1">
      <c r="A599" s="20"/>
      <c r="B599" s="20"/>
      <c r="D599" s="20"/>
      <c r="G599" s="20"/>
      <c r="H599" s="20"/>
      <c r="I599" s="20"/>
      <c r="K599" s="20"/>
      <c r="L599" s="20"/>
      <c r="M599" s="20"/>
      <c r="N599" s="20"/>
      <c r="O599" s="20"/>
      <c r="P599" s="20"/>
      <c r="Q599" s="20"/>
      <c r="R599" s="20"/>
      <c r="S599" s="20"/>
      <c r="T599" s="20"/>
      <c r="U599" s="20"/>
      <c r="V599" s="20"/>
    </row>
    <row r="600" spans="1:22" ht="16.5" customHeight="1">
      <c r="A600" s="20"/>
      <c r="B600" s="20"/>
      <c r="D600" s="20"/>
      <c r="G600" s="20"/>
      <c r="H600" s="20"/>
      <c r="I600" s="20"/>
      <c r="K600" s="20"/>
      <c r="L600" s="20"/>
      <c r="M600" s="20"/>
      <c r="N600" s="20"/>
      <c r="O600" s="20"/>
      <c r="P600" s="20"/>
      <c r="Q600" s="20"/>
      <c r="R600" s="20"/>
      <c r="S600" s="20"/>
      <c r="T600" s="20"/>
      <c r="U600" s="20"/>
      <c r="V600" s="20"/>
    </row>
    <row r="601" spans="1:22" ht="16.5" customHeight="1">
      <c r="A601" s="20"/>
      <c r="B601" s="20"/>
      <c r="D601" s="20"/>
      <c r="G601" s="20"/>
      <c r="H601" s="20"/>
      <c r="I601" s="20"/>
      <c r="K601" s="20"/>
      <c r="L601" s="20"/>
      <c r="M601" s="20"/>
      <c r="N601" s="20"/>
      <c r="O601" s="20"/>
      <c r="P601" s="20"/>
      <c r="Q601" s="20"/>
      <c r="R601" s="20"/>
      <c r="S601" s="20"/>
      <c r="T601" s="20"/>
      <c r="U601" s="20"/>
      <c r="V601" s="20"/>
    </row>
    <row r="602" spans="1:22" ht="16.5" customHeight="1">
      <c r="A602" s="20"/>
      <c r="B602" s="20"/>
      <c r="D602" s="20"/>
      <c r="G602" s="20"/>
      <c r="H602" s="20"/>
      <c r="I602" s="20"/>
      <c r="K602" s="20"/>
      <c r="L602" s="20"/>
      <c r="M602" s="20"/>
      <c r="N602" s="20"/>
      <c r="O602" s="20"/>
      <c r="P602" s="20"/>
      <c r="Q602" s="20"/>
      <c r="R602" s="20"/>
      <c r="S602" s="20"/>
      <c r="T602" s="20"/>
      <c r="U602" s="20"/>
      <c r="V602" s="20"/>
    </row>
    <row r="603" spans="1:22" ht="16.5" customHeight="1">
      <c r="A603" s="20"/>
      <c r="B603" s="20"/>
      <c r="D603" s="20"/>
      <c r="G603" s="20"/>
      <c r="H603" s="20"/>
      <c r="I603" s="20"/>
      <c r="K603" s="20"/>
      <c r="L603" s="20"/>
      <c r="M603" s="20"/>
      <c r="N603" s="20"/>
      <c r="O603" s="20"/>
      <c r="P603" s="20"/>
      <c r="Q603" s="20"/>
      <c r="R603" s="20"/>
      <c r="S603" s="20"/>
      <c r="T603" s="20"/>
      <c r="U603" s="20"/>
      <c r="V603" s="20"/>
    </row>
    <row r="604" spans="1:22" ht="16.5" customHeight="1">
      <c r="A604" s="20"/>
      <c r="B604" s="20"/>
      <c r="D604" s="20"/>
      <c r="G604" s="20"/>
      <c r="H604" s="20"/>
      <c r="I604" s="20"/>
      <c r="K604" s="20"/>
      <c r="L604" s="20"/>
      <c r="M604" s="20"/>
      <c r="N604" s="20"/>
      <c r="O604" s="20"/>
      <c r="P604" s="20"/>
      <c r="Q604" s="20"/>
      <c r="R604" s="20"/>
      <c r="S604" s="20"/>
      <c r="T604" s="20"/>
      <c r="U604" s="20"/>
      <c r="V604" s="20"/>
    </row>
    <row r="605" spans="1:22" ht="16.5" customHeight="1">
      <c r="A605" s="20"/>
      <c r="B605" s="20"/>
      <c r="D605" s="20"/>
      <c r="G605" s="20"/>
      <c r="H605" s="20"/>
      <c r="I605" s="20"/>
      <c r="K605" s="20"/>
      <c r="L605" s="20"/>
      <c r="M605" s="20"/>
      <c r="N605" s="20"/>
      <c r="O605" s="20"/>
      <c r="P605" s="20"/>
      <c r="Q605" s="20"/>
      <c r="R605" s="20"/>
      <c r="S605" s="20"/>
      <c r="T605" s="20"/>
      <c r="U605" s="20"/>
      <c r="V605" s="20"/>
    </row>
    <row r="606" spans="1:22" ht="16.5" customHeight="1">
      <c r="A606" s="20"/>
      <c r="B606" s="20"/>
      <c r="D606" s="20"/>
      <c r="G606" s="20"/>
      <c r="H606" s="20"/>
      <c r="I606" s="20"/>
      <c r="K606" s="20"/>
      <c r="L606" s="20"/>
      <c r="M606" s="20"/>
      <c r="N606" s="20"/>
      <c r="O606" s="20"/>
      <c r="P606" s="20"/>
      <c r="Q606" s="20"/>
      <c r="R606" s="20"/>
      <c r="S606" s="20"/>
      <c r="T606" s="20"/>
      <c r="U606" s="20"/>
      <c r="V606" s="20"/>
    </row>
    <row r="607" spans="1:22" ht="16.5" customHeight="1">
      <c r="A607" s="20"/>
      <c r="B607" s="20"/>
      <c r="D607" s="20"/>
      <c r="G607" s="20"/>
      <c r="H607" s="20"/>
      <c r="I607" s="20"/>
      <c r="K607" s="20"/>
      <c r="L607" s="20"/>
      <c r="M607" s="20"/>
      <c r="N607" s="20"/>
      <c r="O607" s="20"/>
      <c r="P607" s="20"/>
      <c r="Q607" s="20"/>
      <c r="R607" s="20"/>
      <c r="S607" s="20"/>
      <c r="T607" s="20"/>
      <c r="U607" s="20"/>
      <c r="V607" s="20"/>
    </row>
    <row r="608" spans="1:22" ht="16.5" customHeight="1">
      <c r="A608" s="20"/>
      <c r="B608" s="20"/>
      <c r="D608" s="20"/>
      <c r="G608" s="20"/>
      <c r="H608" s="20"/>
      <c r="I608" s="20"/>
      <c r="K608" s="20"/>
      <c r="L608" s="20"/>
      <c r="M608" s="20"/>
      <c r="N608" s="20"/>
      <c r="O608" s="20"/>
      <c r="P608" s="20"/>
      <c r="Q608" s="20"/>
      <c r="R608" s="20"/>
      <c r="S608" s="20"/>
      <c r="T608" s="20"/>
      <c r="U608" s="20"/>
      <c r="V608" s="20"/>
    </row>
    <row r="609" spans="1:22" ht="16.5" customHeight="1">
      <c r="A609" s="20"/>
      <c r="B609" s="20"/>
      <c r="D609" s="20"/>
      <c r="G609" s="20"/>
      <c r="H609" s="20"/>
      <c r="I609" s="20"/>
      <c r="K609" s="20"/>
      <c r="L609" s="20"/>
      <c r="M609" s="20"/>
      <c r="N609" s="20"/>
      <c r="O609" s="20"/>
      <c r="P609" s="20"/>
      <c r="Q609" s="20"/>
      <c r="R609" s="20"/>
      <c r="S609" s="20"/>
      <c r="T609" s="20"/>
      <c r="U609" s="20"/>
      <c r="V609" s="20"/>
    </row>
    <row r="610" spans="1:22" ht="16.5" customHeight="1">
      <c r="A610" s="20"/>
      <c r="B610" s="20"/>
      <c r="D610" s="20"/>
      <c r="G610" s="20"/>
      <c r="H610" s="20"/>
      <c r="I610" s="20"/>
      <c r="K610" s="20"/>
      <c r="L610" s="20"/>
      <c r="M610" s="20"/>
      <c r="N610" s="20"/>
      <c r="O610" s="20"/>
      <c r="P610" s="20"/>
      <c r="Q610" s="20"/>
      <c r="R610" s="20"/>
      <c r="S610" s="20"/>
      <c r="T610" s="20"/>
      <c r="U610" s="20"/>
      <c r="V610" s="20"/>
    </row>
    <row r="611" spans="1:22" ht="16.5" customHeight="1">
      <c r="A611" s="20"/>
      <c r="B611" s="20"/>
      <c r="D611" s="20"/>
      <c r="G611" s="20"/>
      <c r="H611" s="20"/>
      <c r="I611" s="20"/>
      <c r="K611" s="20"/>
      <c r="L611" s="20"/>
      <c r="M611" s="20"/>
      <c r="N611" s="20"/>
      <c r="O611" s="20"/>
      <c r="P611" s="20"/>
      <c r="Q611" s="20"/>
      <c r="R611" s="20"/>
      <c r="S611" s="20"/>
      <c r="T611" s="20"/>
      <c r="U611" s="20"/>
      <c r="V611" s="20"/>
    </row>
    <row r="612" spans="1:22" ht="16.5" customHeight="1">
      <c r="A612" s="20"/>
      <c r="B612" s="20"/>
      <c r="D612" s="20"/>
      <c r="G612" s="20"/>
      <c r="H612" s="20"/>
      <c r="I612" s="20"/>
      <c r="K612" s="20"/>
      <c r="L612" s="20"/>
      <c r="M612" s="20"/>
      <c r="N612" s="20"/>
      <c r="O612" s="20"/>
      <c r="P612" s="20"/>
      <c r="Q612" s="20"/>
      <c r="R612" s="20"/>
      <c r="S612" s="20"/>
      <c r="T612" s="20"/>
      <c r="U612" s="20"/>
      <c r="V612" s="20"/>
    </row>
    <row r="613" spans="1:22" ht="16.5" customHeight="1">
      <c r="A613" s="20"/>
      <c r="B613" s="20"/>
      <c r="D613" s="20"/>
      <c r="G613" s="20"/>
      <c r="H613" s="20"/>
      <c r="I613" s="20"/>
      <c r="K613" s="20"/>
      <c r="L613" s="20"/>
      <c r="M613" s="20"/>
      <c r="N613" s="20"/>
      <c r="O613" s="20"/>
      <c r="P613" s="20"/>
      <c r="Q613" s="20"/>
      <c r="R613" s="20"/>
      <c r="S613" s="20"/>
      <c r="T613" s="20"/>
      <c r="U613" s="20"/>
      <c r="V613" s="20"/>
    </row>
    <row r="614" spans="1:22" ht="16.5" customHeight="1">
      <c r="A614" s="20"/>
      <c r="B614" s="20"/>
      <c r="D614" s="20"/>
      <c r="G614" s="20"/>
      <c r="H614" s="20"/>
      <c r="I614" s="20"/>
      <c r="K614" s="20"/>
      <c r="L614" s="20"/>
      <c r="M614" s="20"/>
      <c r="N614" s="20"/>
      <c r="O614" s="20"/>
      <c r="P614" s="20"/>
      <c r="Q614" s="20"/>
      <c r="R614" s="20"/>
      <c r="S614" s="20"/>
      <c r="T614" s="20"/>
      <c r="U614" s="20"/>
      <c r="V614" s="20"/>
    </row>
    <row r="615" spans="1:22" ht="16.5" customHeight="1">
      <c r="A615" s="20"/>
      <c r="B615" s="20"/>
      <c r="D615" s="20"/>
      <c r="G615" s="20"/>
      <c r="H615" s="20"/>
      <c r="I615" s="20"/>
      <c r="K615" s="20"/>
      <c r="L615" s="20"/>
      <c r="M615" s="20"/>
      <c r="N615" s="20"/>
      <c r="O615" s="20"/>
      <c r="P615" s="20"/>
      <c r="Q615" s="20"/>
      <c r="R615" s="20"/>
      <c r="S615" s="20"/>
      <c r="T615" s="20"/>
      <c r="U615" s="20"/>
      <c r="V615" s="20"/>
    </row>
    <row r="616" spans="1:22" ht="16.5" customHeight="1">
      <c r="A616" s="20"/>
      <c r="B616" s="20"/>
      <c r="D616" s="20"/>
      <c r="G616" s="20"/>
      <c r="H616" s="20"/>
      <c r="I616" s="20"/>
      <c r="K616" s="20"/>
      <c r="L616" s="20"/>
      <c r="M616" s="20"/>
      <c r="N616" s="20"/>
      <c r="O616" s="20"/>
      <c r="P616" s="20"/>
      <c r="Q616" s="20"/>
      <c r="R616" s="20"/>
      <c r="S616" s="20"/>
      <c r="T616" s="20"/>
      <c r="U616" s="20"/>
      <c r="V616" s="20"/>
    </row>
    <row r="617" spans="1:22" ht="16.5" customHeight="1">
      <c r="A617" s="20"/>
      <c r="B617" s="20"/>
      <c r="D617" s="20"/>
      <c r="G617" s="20"/>
      <c r="H617" s="20"/>
      <c r="I617" s="20"/>
      <c r="K617" s="20"/>
      <c r="L617" s="20"/>
      <c r="M617" s="20"/>
      <c r="N617" s="20"/>
      <c r="O617" s="20"/>
      <c r="P617" s="20"/>
      <c r="Q617" s="20"/>
      <c r="R617" s="20"/>
      <c r="S617" s="20"/>
      <c r="T617" s="20"/>
      <c r="U617" s="20"/>
      <c r="V617" s="20"/>
    </row>
    <row r="618" spans="1:22" ht="16.5" customHeight="1">
      <c r="A618" s="20"/>
      <c r="B618" s="20"/>
      <c r="D618" s="20"/>
      <c r="G618" s="20"/>
      <c r="H618" s="20"/>
      <c r="I618" s="20"/>
      <c r="K618" s="20"/>
      <c r="L618" s="20"/>
      <c r="M618" s="20"/>
      <c r="N618" s="20"/>
      <c r="O618" s="20"/>
      <c r="P618" s="20"/>
      <c r="Q618" s="20"/>
      <c r="R618" s="20"/>
      <c r="S618" s="20"/>
      <c r="T618" s="20"/>
      <c r="U618" s="20"/>
      <c r="V618" s="20"/>
    </row>
    <row r="619" spans="1:22" ht="16.5" customHeight="1">
      <c r="A619" s="20"/>
      <c r="B619" s="20"/>
      <c r="D619" s="20"/>
      <c r="G619" s="20"/>
      <c r="H619" s="20"/>
      <c r="I619" s="20"/>
      <c r="K619" s="20"/>
      <c r="L619" s="20"/>
      <c r="M619" s="20"/>
      <c r="N619" s="20"/>
      <c r="O619" s="20"/>
      <c r="P619" s="20"/>
      <c r="Q619" s="20"/>
      <c r="R619" s="20"/>
      <c r="S619" s="20"/>
      <c r="T619" s="20"/>
      <c r="U619" s="20"/>
      <c r="V619" s="20"/>
    </row>
    <row r="620" spans="1:22" ht="16.5" customHeight="1">
      <c r="A620" s="20"/>
      <c r="B620" s="20"/>
      <c r="D620" s="20"/>
      <c r="G620" s="20"/>
      <c r="H620" s="20"/>
      <c r="I620" s="20"/>
      <c r="K620" s="20"/>
      <c r="L620" s="20"/>
      <c r="M620" s="20"/>
      <c r="N620" s="20"/>
      <c r="O620" s="20"/>
      <c r="P620" s="20"/>
      <c r="Q620" s="20"/>
      <c r="R620" s="20"/>
      <c r="S620" s="20"/>
      <c r="T620" s="20"/>
      <c r="U620" s="20"/>
      <c r="V620" s="20"/>
    </row>
    <row r="621" spans="1:22" ht="16.5" customHeight="1">
      <c r="A621" s="20"/>
      <c r="B621" s="20"/>
      <c r="D621" s="20"/>
      <c r="G621" s="20"/>
      <c r="H621" s="20"/>
      <c r="I621" s="20"/>
      <c r="K621" s="20"/>
      <c r="L621" s="20"/>
      <c r="M621" s="20"/>
      <c r="N621" s="20"/>
      <c r="O621" s="20"/>
      <c r="P621" s="20"/>
      <c r="Q621" s="20"/>
      <c r="R621" s="20"/>
      <c r="S621" s="20"/>
      <c r="T621" s="20"/>
      <c r="U621" s="20"/>
      <c r="V621" s="20"/>
    </row>
    <row r="622" spans="1:22" ht="16.5" customHeight="1">
      <c r="A622" s="20"/>
      <c r="B622" s="20"/>
      <c r="D622" s="20"/>
      <c r="G622" s="20"/>
      <c r="H622" s="20"/>
      <c r="I622" s="20"/>
      <c r="K622" s="20"/>
      <c r="L622" s="20"/>
      <c r="M622" s="20"/>
      <c r="N622" s="20"/>
      <c r="O622" s="20"/>
      <c r="P622" s="20"/>
      <c r="Q622" s="20"/>
      <c r="R622" s="20"/>
      <c r="S622" s="20"/>
      <c r="T622" s="20"/>
      <c r="U622" s="20"/>
      <c r="V622" s="20"/>
    </row>
    <row r="623" spans="1:22" ht="16.5" customHeight="1">
      <c r="A623" s="20"/>
      <c r="B623" s="20"/>
      <c r="D623" s="20"/>
      <c r="G623" s="20"/>
      <c r="H623" s="20"/>
      <c r="I623" s="20"/>
      <c r="K623" s="20"/>
      <c r="L623" s="20"/>
      <c r="M623" s="20"/>
      <c r="N623" s="20"/>
      <c r="O623" s="20"/>
      <c r="P623" s="20"/>
      <c r="Q623" s="20"/>
      <c r="R623" s="20"/>
      <c r="S623" s="20"/>
      <c r="T623" s="20"/>
      <c r="U623" s="20"/>
      <c r="V623" s="20"/>
    </row>
    <row r="624" spans="1:22" ht="16.5" customHeight="1">
      <c r="A624" s="20"/>
      <c r="B624" s="20"/>
      <c r="D624" s="20"/>
      <c r="G624" s="20"/>
      <c r="H624" s="20"/>
      <c r="I624" s="20"/>
      <c r="K624" s="20"/>
      <c r="L624" s="20"/>
      <c r="M624" s="20"/>
      <c r="N624" s="20"/>
      <c r="O624" s="20"/>
      <c r="P624" s="20"/>
      <c r="Q624" s="20"/>
      <c r="R624" s="20"/>
      <c r="S624" s="20"/>
      <c r="T624" s="20"/>
      <c r="U624" s="20"/>
      <c r="V624" s="20"/>
    </row>
    <row r="625" spans="1:22" ht="16.5" customHeight="1">
      <c r="A625" s="20"/>
      <c r="B625" s="20"/>
      <c r="D625" s="20"/>
      <c r="G625" s="20"/>
      <c r="H625" s="20"/>
      <c r="I625" s="20"/>
      <c r="K625" s="20"/>
      <c r="L625" s="20"/>
      <c r="M625" s="20"/>
      <c r="N625" s="20"/>
      <c r="O625" s="20"/>
      <c r="P625" s="20"/>
      <c r="Q625" s="20"/>
      <c r="R625" s="20"/>
      <c r="S625" s="20"/>
      <c r="T625" s="20"/>
      <c r="U625" s="20"/>
      <c r="V625" s="20"/>
    </row>
    <row r="626" spans="1:22" ht="16.5" customHeight="1">
      <c r="A626" s="20"/>
      <c r="B626" s="20"/>
      <c r="D626" s="20"/>
      <c r="G626" s="20"/>
      <c r="H626" s="20"/>
      <c r="I626" s="20"/>
      <c r="K626" s="20"/>
      <c r="L626" s="20"/>
      <c r="M626" s="20"/>
      <c r="N626" s="20"/>
      <c r="O626" s="20"/>
      <c r="P626" s="20"/>
      <c r="Q626" s="20"/>
      <c r="R626" s="20"/>
      <c r="S626" s="20"/>
      <c r="T626" s="20"/>
      <c r="U626" s="20"/>
      <c r="V626" s="20"/>
    </row>
    <row r="627" spans="1:22" ht="16.5" customHeight="1">
      <c r="A627" s="20"/>
      <c r="B627" s="20"/>
      <c r="D627" s="20"/>
      <c r="G627" s="20"/>
      <c r="H627" s="20"/>
      <c r="I627" s="20"/>
      <c r="K627" s="20"/>
      <c r="L627" s="20"/>
      <c r="M627" s="20"/>
      <c r="N627" s="20"/>
      <c r="O627" s="20"/>
      <c r="P627" s="20"/>
      <c r="Q627" s="20"/>
      <c r="R627" s="20"/>
      <c r="S627" s="20"/>
      <c r="T627" s="20"/>
      <c r="U627" s="20"/>
      <c r="V627" s="20"/>
    </row>
    <row r="628" spans="1:22" ht="16.5" customHeight="1">
      <c r="A628" s="20"/>
      <c r="B628" s="20"/>
      <c r="D628" s="20"/>
      <c r="G628" s="20"/>
      <c r="H628" s="20"/>
      <c r="I628" s="20"/>
      <c r="K628" s="20"/>
      <c r="L628" s="20"/>
      <c r="M628" s="20"/>
      <c r="N628" s="20"/>
      <c r="O628" s="20"/>
      <c r="P628" s="20"/>
      <c r="Q628" s="20"/>
      <c r="R628" s="20"/>
      <c r="S628" s="20"/>
      <c r="T628" s="20"/>
      <c r="U628" s="20"/>
      <c r="V628" s="20"/>
    </row>
    <row r="629" spans="1:22" ht="16.5" customHeight="1">
      <c r="A629" s="20"/>
      <c r="B629" s="20"/>
      <c r="D629" s="20"/>
      <c r="G629" s="20"/>
      <c r="H629" s="20"/>
      <c r="I629" s="20"/>
      <c r="K629" s="20"/>
      <c r="L629" s="20"/>
      <c r="M629" s="20"/>
      <c r="N629" s="20"/>
      <c r="O629" s="20"/>
      <c r="P629" s="20"/>
      <c r="Q629" s="20"/>
      <c r="R629" s="20"/>
      <c r="S629" s="20"/>
      <c r="T629" s="20"/>
      <c r="U629" s="20"/>
      <c r="V629" s="20"/>
    </row>
    <row r="630" spans="1:22" ht="16.5" customHeight="1">
      <c r="A630" s="20"/>
      <c r="B630" s="20"/>
      <c r="D630" s="20"/>
      <c r="G630" s="20"/>
      <c r="H630" s="20"/>
      <c r="I630" s="20"/>
      <c r="K630" s="20"/>
      <c r="L630" s="20"/>
      <c r="M630" s="20"/>
      <c r="N630" s="20"/>
      <c r="O630" s="20"/>
      <c r="P630" s="20"/>
      <c r="Q630" s="20"/>
      <c r="R630" s="20"/>
      <c r="S630" s="20"/>
      <c r="T630" s="20"/>
      <c r="U630" s="20"/>
      <c r="V630" s="20"/>
    </row>
    <row r="631" spans="1:22" ht="16.5" customHeight="1">
      <c r="A631" s="20"/>
      <c r="B631" s="20"/>
      <c r="D631" s="20"/>
      <c r="G631" s="20"/>
      <c r="H631" s="20"/>
      <c r="I631" s="20"/>
      <c r="K631" s="20"/>
      <c r="L631" s="20"/>
      <c r="M631" s="20"/>
      <c r="N631" s="20"/>
      <c r="O631" s="20"/>
      <c r="P631" s="20"/>
      <c r="Q631" s="20"/>
      <c r="R631" s="20"/>
      <c r="S631" s="20"/>
      <c r="T631" s="20"/>
      <c r="U631" s="20"/>
      <c r="V631" s="20"/>
    </row>
    <row r="632" spans="1:22" ht="16.5" customHeight="1">
      <c r="A632" s="20"/>
      <c r="B632" s="20"/>
      <c r="D632" s="20"/>
      <c r="G632" s="20"/>
      <c r="H632" s="20"/>
      <c r="I632" s="20"/>
      <c r="K632" s="20"/>
      <c r="L632" s="20"/>
      <c r="M632" s="20"/>
      <c r="N632" s="20"/>
      <c r="O632" s="20"/>
      <c r="P632" s="20"/>
      <c r="Q632" s="20"/>
      <c r="R632" s="20"/>
      <c r="S632" s="20"/>
      <c r="T632" s="20"/>
      <c r="U632" s="20"/>
      <c r="V632" s="20"/>
    </row>
    <row r="633" spans="1:22" ht="16.5" customHeight="1">
      <c r="A633" s="20"/>
      <c r="B633" s="20"/>
      <c r="D633" s="20"/>
      <c r="G633" s="20"/>
      <c r="H633" s="20"/>
      <c r="I633" s="20"/>
      <c r="K633" s="20"/>
      <c r="L633" s="20"/>
      <c r="M633" s="20"/>
      <c r="N633" s="20"/>
      <c r="O633" s="20"/>
      <c r="P633" s="20"/>
      <c r="Q633" s="20"/>
      <c r="R633" s="20"/>
      <c r="S633" s="20"/>
      <c r="T633" s="20"/>
      <c r="U633" s="20"/>
      <c r="V633" s="20"/>
    </row>
    <row r="634" spans="1:22" ht="16.5" customHeight="1">
      <c r="A634" s="20"/>
      <c r="B634" s="20"/>
      <c r="D634" s="20"/>
      <c r="G634" s="20"/>
      <c r="H634" s="20"/>
      <c r="I634" s="20"/>
      <c r="K634" s="20"/>
      <c r="L634" s="20"/>
      <c r="M634" s="20"/>
      <c r="N634" s="20"/>
      <c r="O634" s="20"/>
      <c r="P634" s="20"/>
      <c r="Q634" s="20"/>
      <c r="R634" s="20"/>
      <c r="S634" s="20"/>
      <c r="T634" s="20"/>
      <c r="U634" s="20"/>
      <c r="V634" s="20"/>
    </row>
    <row r="635" spans="1:22" ht="16.5" customHeight="1">
      <c r="A635" s="20"/>
      <c r="B635" s="20"/>
      <c r="D635" s="20"/>
      <c r="G635" s="20"/>
      <c r="H635" s="20"/>
      <c r="I635" s="20"/>
      <c r="K635" s="20"/>
      <c r="L635" s="20"/>
      <c r="M635" s="20"/>
      <c r="N635" s="20"/>
      <c r="O635" s="20"/>
      <c r="P635" s="20"/>
      <c r="Q635" s="20"/>
      <c r="R635" s="20"/>
      <c r="S635" s="20"/>
      <c r="T635" s="20"/>
      <c r="U635" s="20"/>
      <c r="V635" s="20"/>
    </row>
    <row r="636" spans="1:22" ht="16.5" customHeight="1">
      <c r="A636" s="20"/>
      <c r="B636" s="20"/>
      <c r="D636" s="20"/>
      <c r="G636" s="20"/>
      <c r="H636" s="20"/>
      <c r="I636" s="20"/>
      <c r="K636" s="20"/>
      <c r="L636" s="20"/>
      <c r="M636" s="20"/>
      <c r="N636" s="20"/>
      <c r="O636" s="20"/>
      <c r="P636" s="20"/>
      <c r="Q636" s="20"/>
      <c r="R636" s="20"/>
      <c r="S636" s="20"/>
      <c r="T636" s="20"/>
      <c r="U636" s="20"/>
      <c r="V636" s="20"/>
    </row>
    <row r="637" spans="1:22" ht="16.5" customHeight="1">
      <c r="A637" s="20"/>
      <c r="B637" s="20"/>
      <c r="D637" s="20"/>
      <c r="G637" s="20"/>
      <c r="H637" s="20"/>
      <c r="I637" s="20"/>
      <c r="K637" s="20"/>
      <c r="L637" s="20"/>
      <c r="M637" s="20"/>
      <c r="N637" s="20"/>
      <c r="O637" s="20"/>
      <c r="P637" s="20"/>
      <c r="Q637" s="20"/>
      <c r="R637" s="20"/>
      <c r="S637" s="20"/>
      <c r="T637" s="20"/>
      <c r="U637" s="20"/>
      <c r="V637" s="20"/>
    </row>
    <row r="638" spans="1:22" ht="16.5" customHeight="1">
      <c r="A638" s="20"/>
      <c r="B638" s="20"/>
      <c r="D638" s="20"/>
      <c r="G638" s="20"/>
      <c r="H638" s="20"/>
      <c r="I638" s="20"/>
      <c r="K638" s="20"/>
      <c r="L638" s="20"/>
      <c r="M638" s="20"/>
      <c r="N638" s="20"/>
      <c r="O638" s="20"/>
      <c r="P638" s="20"/>
      <c r="Q638" s="20"/>
      <c r="R638" s="20"/>
      <c r="S638" s="20"/>
      <c r="T638" s="20"/>
      <c r="U638" s="20"/>
      <c r="V638" s="20"/>
    </row>
    <row r="639" spans="1:22" ht="16.5" customHeight="1">
      <c r="A639" s="20"/>
      <c r="B639" s="20"/>
      <c r="D639" s="20"/>
      <c r="G639" s="20"/>
      <c r="H639" s="20"/>
      <c r="I639" s="20"/>
      <c r="K639" s="20"/>
      <c r="L639" s="20"/>
      <c r="M639" s="20"/>
      <c r="N639" s="20"/>
      <c r="O639" s="20"/>
      <c r="P639" s="20"/>
      <c r="Q639" s="20"/>
      <c r="R639" s="20"/>
      <c r="S639" s="20"/>
      <c r="T639" s="20"/>
      <c r="U639" s="20"/>
      <c r="V639" s="20"/>
    </row>
    <row r="640" spans="1:22" ht="16.5" customHeight="1">
      <c r="A640" s="20"/>
      <c r="B640" s="20"/>
      <c r="D640" s="20"/>
      <c r="G640" s="20"/>
      <c r="H640" s="20"/>
      <c r="I640" s="20"/>
      <c r="K640" s="20"/>
      <c r="L640" s="20"/>
      <c r="M640" s="20"/>
      <c r="N640" s="20"/>
      <c r="O640" s="20"/>
      <c r="P640" s="20"/>
      <c r="Q640" s="20"/>
      <c r="R640" s="20"/>
      <c r="S640" s="20"/>
      <c r="T640" s="20"/>
      <c r="U640" s="20"/>
      <c r="V640" s="20"/>
    </row>
    <row r="641" spans="1:22" ht="16.5" customHeight="1">
      <c r="A641" s="20"/>
      <c r="B641" s="20"/>
      <c r="D641" s="20"/>
      <c r="G641" s="20"/>
      <c r="H641" s="20"/>
      <c r="I641" s="20"/>
      <c r="K641" s="20"/>
      <c r="L641" s="20"/>
      <c r="M641" s="20"/>
      <c r="N641" s="20"/>
      <c r="O641" s="20"/>
      <c r="P641" s="20"/>
      <c r="Q641" s="20"/>
      <c r="R641" s="20"/>
      <c r="S641" s="20"/>
      <c r="T641" s="20"/>
      <c r="U641" s="20"/>
      <c r="V641" s="20"/>
    </row>
    <row r="642" spans="1:22" ht="16.5" customHeight="1">
      <c r="A642" s="20"/>
      <c r="B642" s="20"/>
      <c r="D642" s="20"/>
      <c r="G642" s="20"/>
      <c r="H642" s="20"/>
      <c r="I642" s="20"/>
      <c r="K642" s="20"/>
      <c r="L642" s="20"/>
      <c r="M642" s="20"/>
      <c r="N642" s="20"/>
      <c r="O642" s="20"/>
      <c r="P642" s="20"/>
      <c r="Q642" s="20"/>
      <c r="R642" s="20"/>
      <c r="S642" s="20"/>
      <c r="T642" s="20"/>
      <c r="U642" s="20"/>
      <c r="V642" s="20"/>
    </row>
    <row r="643" spans="1:22" ht="16.5" customHeight="1">
      <c r="A643" s="20"/>
      <c r="B643" s="20"/>
      <c r="D643" s="20"/>
      <c r="G643" s="20"/>
      <c r="H643" s="20"/>
      <c r="I643" s="20"/>
      <c r="K643" s="20"/>
      <c r="L643" s="20"/>
      <c r="M643" s="20"/>
      <c r="N643" s="20"/>
      <c r="O643" s="20"/>
      <c r="P643" s="20"/>
      <c r="Q643" s="20"/>
      <c r="R643" s="20"/>
      <c r="S643" s="20"/>
      <c r="T643" s="20"/>
      <c r="U643" s="20"/>
      <c r="V643" s="20"/>
    </row>
    <row r="644" spans="1:22" ht="16.5" customHeight="1">
      <c r="A644" s="20"/>
      <c r="B644" s="20"/>
      <c r="D644" s="20"/>
      <c r="G644" s="20"/>
      <c r="H644" s="20"/>
      <c r="I644" s="20"/>
      <c r="K644" s="20"/>
      <c r="L644" s="20"/>
      <c r="M644" s="20"/>
      <c r="N644" s="20"/>
      <c r="O644" s="20"/>
      <c r="P644" s="20"/>
      <c r="Q644" s="20"/>
      <c r="R644" s="20"/>
      <c r="S644" s="20"/>
      <c r="T644" s="20"/>
      <c r="U644" s="20"/>
      <c r="V644" s="20"/>
    </row>
    <row r="645" spans="1:22" ht="16.5" customHeight="1">
      <c r="A645" s="20"/>
      <c r="B645" s="20"/>
      <c r="D645" s="20"/>
      <c r="G645" s="20"/>
      <c r="H645" s="20"/>
      <c r="I645" s="20"/>
      <c r="K645" s="20"/>
      <c r="L645" s="20"/>
      <c r="M645" s="20"/>
      <c r="N645" s="20"/>
      <c r="O645" s="20"/>
      <c r="P645" s="20"/>
      <c r="Q645" s="20"/>
      <c r="R645" s="20"/>
      <c r="S645" s="20"/>
      <c r="T645" s="20"/>
      <c r="U645" s="20"/>
      <c r="V645" s="20"/>
    </row>
    <row r="646" spans="1:22" ht="16.5" customHeight="1">
      <c r="A646" s="20"/>
      <c r="B646" s="20"/>
      <c r="D646" s="20"/>
      <c r="G646" s="20"/>
      <c r="H646" s="20"/>
      <c r="I646" s="20"/>
      <c r="K646" s="20"/>
      <c r="L646" s="20"/>
      <c r="M646" s="20"/>
      <c r="N646" s="20"/>
      <c r="O646" s="20"/>
      <c r="P646" s="20"/>
      <c r="Q646" s="20"/>
      <c r="R646" s="20"/>
      <c r="S646" s="20"/>
      <c r="T646" s="20"/>
      <c r="U646" s="20"/>
      <c r="V646" s="20"/>
    </row>
    <row r="647" spans="1:22" ht="16.5" customHeight="1">
      <c r="A647" s="20"/>
      <c r="B647" s="20"/>
      <c r="D647" s="20"/>
      <c r="G647" s="20"/>
      <c r="H647" s="20"/>
      <c r="I647" s="20"/>
      <c r="K647" s="20"/>
      <c r="L647" s="20"/>
      <c r="M647" s="20"/>
      <c r="N647" s="20"/>
      <c r="O647" s="20"/>
      <c r="P647" s="20"/>
      <c r="Q647" s="20"/>
      <c r="R647" s="20"/>
      <c r="S647" s="20"/>
      <c r="T647" s="20"/>
      <c r="U647" s="20"/>
      <c r="V647" s="20"/>
    </row>
    <row r="648" spans="1:22" ht="16.5" customHeight="1">
      <c r="A648" s="20"/>
      <c r="B648" s="20"/>
      <c r="D648" s="20"/>
      <c r="G648" s="20"/>
      <c r="H648" s="20"/>
      <c r="I648" s="20"/>
      <c r="K648" s="20"/>
      <c r="L648" s="20"/>
      <c r="M648" s="20"/>
      <c r="N648" s="20"/>
      <c r="O648" s="20"/>
      <c r="P648" s="20"/>
      <c r="Q648" s="20"/>
      <c r="R648" s="20"/>
      <c r="S648" s="20"/>
      <c r="T648" s="20"/>
      <c r="U648" s="20"/>
      <c r="V648" s="20"/>
    </row>
    <row r="649" spans="1:22" ht="16.5" customHeight="1">
      <c r="A649" s="20"/>
      <c r="B649" s="20"/>
      <c r="D649" s="20"/>
      <c r="G649" s="20"/>
      <c r="H649" s="20"/>
      <c r="I649" s="20"/>
      <c r="K649" s="20"/>
      <c r="L649" s="20"/>
      <c r="M649" s="20"/>
      <c r="N649" s="20"/>
      <c r="O649" s="20"/>
      <c r="P649" s="20"/>
      <c r="Q649" s="20"/>
      <c r="R649" s="20"/>
      <c r="S649" s="20"/>
      <c r="T649" s="20"/>
      <c r="U649" s="20"/>
      <c r="V649" s="20"/>
    </row>
    <row r="650" spans="1:22" ht="16.5" customHeight="1">
      <c r="A650" s="20"/>
      <c r="B650" s="20"/>
      <c r="D650" s="20"/>
      <c r="G650" s="20"/>
      <c r="H650" s="20"/>
      <c r="I650" s="20"/>
      <c r="K650" s="20"/>
      <c r="L650" s="20"/>
      <c r="M650" s="20"/>
      <c r="N650" s="20"/>
      <c r="O650" s="20"/>
      <c r="P650" s="20"/>
      <c r="Q650" s="20"/>
      <c r="R650" s="20"/>
      <c r="S650" s="20"/>
      <c r="T650" s="20"/>
      <c r="U650" s="20"/>
      <c r="V650" s="20"/>
    </row>
    <row r="651" spans="1:22" ht="16.5" customHeight="1">
      <c r="A651" s="20"/>
      <c r="B651" s="20"/>
      <c r="D651" s="20"/>
      <c r="G651" s="20"/>
      <c r="H651" s="20"/>
      <c r="I651" s="20"/>
      <c r="K651" s="20"/>
      <c r="L651" s="20"/>
      <c r="M651" s="20"/>
      <c r="N651" s="20"/>
      <c r="O651" s="20"/>
      <c r="P651" s="20"/>
      <c r="Q651" s="20"/>
      <c r="R651" s="20"/>
      <c r="S651" s="20"/>
      <c r="T651" s="20"/>
      <c r="U651" s="20"/>
      <c r="V651" s="20"/>
    </row>
    <row r="652" spans="1:22" ht="16.5" customHeight="1">
      <c r="A652" s="20"/>
      <c r="B652" s="20"/>
      <c r="D652" s="20"/>
      <c r="G652" s="20"/>
      <c r="H652" s="20"/>
      <c r="I652" s="20"/>
      <c r="K652" s="20"/>
      <c r="L652" s="20"/>
      <c r="M652" s="20"/>
      <c r="N652" s="20"/>
      <c r="O652" s="20"/>
      <c r="P652" s="20"/>
      <c r="Q652" s="20"/>
      <c r="R652" s="20"/>
      <c r="S652" s="20"/>
      <c r="T652" s="20"/>
      <c r="U652" s="20"/>
      <c r="V652" s="20"/>
    </row>
    <row r="653" spans="1:22" ht="16.5" customHeight="1">
      <c r="A653" s="20"/>
      <c r="B653" s="20"/>
      <c r="D653" s="20"/>
      <c r="G653" s="20"/>
      <c r="H653" s="20"/>
      <c r="I653" s="20"/>
      <c r="K653" s="20"/>
      <c r="L653" s="20"/>
      <c r="M653" s="20"/>
      <c r="N653" s="20"/>
      <c r="O653" s="20"/>
      <c r="P653" s="20"/>
      <c r="Q653" s="20"/>
      <c r="R653" s="20"/>
      <c r="S653" s="20"/>
      <c r="T653" s="20"/>
      <c r="U653" s="20"/>
      <c r="V653" s="20"/>
    </row>
    <row r="654" spans="1:22" ht="16.5" customHeight="1">
      <c r="A654" s="20"/>
      <c r="B654" s="20"/>
      <c r="D654" s="20"/>
      <c r="G654" s="20"/>
      <c r="H654" s="20"/>
      <c r="I654" s="20"/>
      <c r="K654" s="20"/>
      <c r="L654" s="20"/>
      <c r="M654" s="20"/>
      <c r="N654" s="20"/>
      <c r="O654" s="20"/>
      <c r="P654" s="20"/>
      <c r="Q654" s="20"/>
      <c r="R654" s="20"/>
      <c r="S654" s="20"/>
      <c r="T654" s="20"/>
      <c r="U654" s="20"/>
      <c r="V654" s="20"/>
    </row>
    <row r="655" spans="1:22" ht="16.5" customHeight="1">
      <c r="A655" s="20"/>
      <c r="B655" s="20"/>
      <c r="D655" s="20"/>
      <c r="G655" s="20"/>
      <c r="H655" s="20"/>
      <c r="I655" s="20"/>
      <c r="K655" s="20"/>
      <c r="L655" s="20"/>
      <c r="M655" s="20"/>
      <c r="N655" s="20"/>
      <c r="O655" s="20"/>
      <c r="P655" s="20"/>
      <c r="Q655" s="20"/>
      <c r="R655" s="20"/>
      <c r="S655" s="20"/>
      <c r="T655" s="20"/>
      <c r="U655" s="20"/>
      <c r="V655" s="20"/>
    </row>
    <row r="656" spans="1:22" ht="16.5" customHeight="1">
      <c r="A656" s="20"/>
      <c r="B656" s="20"/>
      <c r="D656" s="20"/>
      <c r="G656" s="20"/>
      <c r="H656" s="20"/>
      <c r="I656" s="20"/>
      <c r="K656" s="20"/>
      <c r="L656" s="20"/>
      <c r="M656" s="20"/>
      <c r="N656" s="20"/>
      <c r="O656" s="20"/>
      <c r="P656" s="20"/>
      <c r="Q656" s="20"/>
      <c r="R656" s="20"/>
      <c r="S656" s="20"/>
      <c r="T656" s="20"/>
      <c r="U656" s="20"/>
      <c r="V656" s="20"/>
    </row>
    <row r="657" spans="1:22" ht="16.5" customHeight="1">
      <c r="A657" s="20"/>
      <c r="B657" s="20"/>
      <c r="D657" s="20"/>
      <c r="G657" s="20"/>
      <c r="H657" s="20"/>
      <c r="I657" s="20"/>
      <c r="K657" s="20"/>
      <c r="L657" s="20"/>
      <c r="M657" s="20"/>
      <c r="N657" s="20"/>
      <c r="O657" s="20"/>
      <c r="P657" s="20"/>
      <c r="Q657" s="20"/>
      <c r="R657" s="20"/>
      <c r="S657" s="20"/>
      <c r="T657" s="20"/>
      <c r="U657" s="20"/>
      <c r="V657" s="20"/>
    </row>
    <row r="658" spans="1:22" ht="16.5" customHeight="1">
      <c r="A658" s="20"/>
      <c r="B658" s="20"/>
      <c r="D658" s="20"/>
      <c r="G658" s="20"/>
      <c r="H658" s="20"/>
      <c r="I658" s="20"/>
      <c r="K658" s="20"/>
      <c r="L658" s="20"/>
      <c r="M658" s="20"/>
      <c r="N658" s="20"/>
      <c r="O658" s="20"/>
      <c r="P658" s="20"/>
      <c r="Q658" s="20"/>
      <c r="R658" s="20"/>
      <c r="S658" s="20"/>
      <c r="T658" s="20"/>
      <c r="U658" s="20"/>
      <c r="V658" s="20"/>
    </row>
    <row r="659" spans="1:22" ht="16.5" customHeight="1">
      <c r="A659" s="20"/>
      <c r="B659" s="20"/>
      <c r="D659" s="20"/>
      <c r="G659" s="20"/>
      <c r="H659" s="20"/>
      <c r="I659" s="20"/>
      <c r="K659" s="20"/>
      <c r="L659" s="20"/>
      <c r="M659" s="20"/>
      <c r="N659" s="20"/>
      <c r="O659" s="20"/>
      <c r="P659" s="20"/>
      <c r="Q659" s="20"/>
      <c r="R659" s="20"/>
      <c r="S659" s="20"/>
      <c r="T659" s="20"/>
      <c r="U659" s="20"/>
      <c r="V659" s="20"/>
    </row>
    <row r="660" spans="1:22" ht="16.5" customHeight="1">
      <c r="A660" s="20"/>
      <c r="B660" s="20"/>
      <c r="D660" s="20"/>
      <c r="G660" s="20"/>
      <c r="H660" s="20"/>
      <c r="I660" s="20"/>
      <c r="K660" s="20"/>
      <c r="L660" s="20"/>
      <c r="M660" s="20"/>
      <c r="N660" s="20"/>
      <c r="O660" s="20"/>
      <c r="P660" s="20"/>
      <c r="Q660" s="20"/>
      <c r="R660" s="20"/>
      <c r="S660" s="20"/>
      <c r="T660" s="20"/>
      <c r="U660" s="20"/>
      <c r="V660" s="20"/>
    </row>
    <row r="661" spans="1:22" ht="16.5" customHeight="1">
      <c r="A661" s="20"/>
      <c r="B661" s="20"/>
      <c r="D661" s="20"/>
      <c r="G661" s="20"/>
      <c r="H661" s="20"/>
      <c r="I661" s="20"/>
      <c r="K661" s="20"/>
      <c r="L661" s="20"/>
      <c r="M661" s="20"/>
      <c r="N661" s="20"/>
      <c r="O661" s="20"/>
      <c r="P661" s="20"/>
      <c r="Q661" s="20"/>
      <c r="R661" s="20"/>
      <c r="S661" s="20"/>
      <c r="T661" s="20"/>
      <c r="U661" s="20"/>
      <c r="V661" s="20"/>
    </row>
    <row r="662" spans="1:22" ht="16.5" customHeight="1">
      <c r="A662" s="20"/>
      <c r="B662" s="20"/>
      <c r="D662" s="20"/>
      <c r="G662" s="20"/>
      <c r="H662" s="20"/>
      <c r="I662" s="20"/>
      <c r="K662" s="20"/>
      <c r="L662" s="20"/>
      <c r="M662" s="20"/>
      <c r="N662" s="20"/>
      <c r="O662" s="20"/>
      <c r="P662" s="20"/>
      <c r="Q662" s="20"/>
      <c r="R662" s="20"/>
      <c r="S662" s="20"/>
      <c r="T662" s="20"/>
      <c r="U662" s="20"/>
      <c r="V662" s="20"/>
    </row>
    <row r="663" spans="1:22" ht="16.5" customHeight="1">
      <c r="A663" s="20"/>
      <c r="B663" s="20"/>
      <c r="D663" s="20"/>
      <c r="G663" s="20"/>
      <c r="H663" s="20"/>
      <c r="I663" s="20"/>
      <c r="K663" s="20"/>
      <c r="L663" s="20"/>
      <c r="M663" s="20"/>
      <c r="N663" s="20"/>
      <c r="O663" s="20"/>
      <c r="P663" s="20"/>
      <c r="Q663" s="20"/>
      <c r="R663" s="20"/>
      <c r="S663" s="20"/>
      <c r="T663" s="20"/>
      <c r="U663" s="20"/>
      <c r="V663" s="20"/>
    </row>
    <row r="664" spans="1:22" ht="16.5" customHeight="1">
      <c r="A664" s="20"/>
      <c r="B664" s="20"/>
      <c r="D664" s="20"/>
      <c r="G664" s="20"/>
      <c r="H664" s="20"/>
      <c r="I664" s="20"/>
      <c r="K664" s="20"/>
      <c r="L664" s="20"/>
      <c r="M664" s="20"/>
      <c r="N664" s="20"/>
      <c r="O664" s="20"/>
      <c r="P664" s="20"/>
      <c r="Q664" s="20"/>
      <c r="R664" s="20"/>
      <c r="S664" s="20"/>
      <c r="T664" s="20"/>
      <c r="U664" s="20"/>
      <c r="V664" s="20"/>
    </row>
    <row r="665" spans="1:22" ht="16.5" customHeight="1">
      <c r="A665" s="20"/>
      <c r="B665" s="20"/>
      <c r="D665" s="20"/>
      <c r="G665" s="20"/>
      <c r="H665" s="20"/>
      <c r="I665" s="20"/>
      <c r="K665" s="20"/>
      <c r="L665" s="20"/>
      <c r="M665" s="20"/>
      <c r="N665" s="20"/>
      <c r="O665" s="20"/>
      <c r="P665" s="20"/>
      <c r="Q665" s="20"/>
      <c r="R665" s="20"/>
      <c r="S665" s="20"/>
      <c r="T665" s="20"/>
      <c r="U665" s="20"/>
      <c r="V665" s="20"/>
    </row>
    <row r="666" spans="1:22" ht="16.5" customHeight="1">
      <c r="A666" s="20"/>
      <c r="B666" s="20"/>
      <c r="D666" s="20"/>
      <c r="G666" s="20"/>
      <c r="H666" s="20"/>
      <c r="I666" s="20"/>
      <c r="K666" s="20"/>
      <c r="L666" s="20"/>
      <c r="M666" s="20"/>
      <c r="N666" s="20"/>
      <c r="O666" s="20"/>
      <c r="P666" s="20"/>
      <c r="Q666" s="20"/>
      <c r="R666" s="20"/>
      <c r="S666" s="20"/>
      <c r="T666" s="20"/>
      <c r="U666" s="20"/>
      <c r="V666" s="20"/>
    </row>
    <row r="667" spans="1:22" ht="16.5" customHeight="1">
      <c r="A667" s="20"/>
      <c r="B667" s="20"/>
      <c r="D667" s="20"/>
      <c r="G667" s="20"/>
      <c r="H667" s="20"/>
      <c r="I667" s="20"/>
      <c r="K667" s="20"/>
      <c r="L667" s="20"/>
      <c r="M667" s="20"/>
      <c r="N667" s="20"/>
      <c r="O667" s="20"/>
      <c r="P667" s="20"/>
      <c r="Q667" s="20"/>
      <c r="R667" s="20"/>
      <c r="S667" s="20"/>
      <c r="T667" s="20"/>
      <c r="U667" s="20"/>
      <c r="V667" s="20"/>
    </row>
    <row r="668" spans="1:22" ht="16.5" customHeight="1">
      <c r="A668" s="20"/>
      <c r="B668" s="20"/>
      <c r="D668" s="20"/>
      <c r="G668" s="20"/>
      <c r="H668" s="20"/>
      <c r="I668" s="20"/>
      <c r="K668" s="20"/>
      <c r="L668" s="20"/>
      <c r="M668" s="20"/>
      <c r="N668" s="20"/>
      <c r="O668" s="20"/>
      <c r="P668" s="20"/>
      <c r="Q668" s="20"/>
      <c r="R668" s="20"/>
      <c r="S668" s="20"/>
      <c r="T668" s="20"/>
      <c r="U668" s="20"/>
      <c r="V668" s="20"/>
    </row>
    <row r="669" spans="1:22" ht="16.5" customHeight="1">
      <c r="A669" s="20"/>
      <c r="B669" s="20"/>
      <c r="D669" s="20"/>
      <c r="G669" s="20"/>
      <c r="H669" s="20"/>
      <c r="I669" s="20"/>
      <c r="K669" s="20"/>
      <c r="L669" s="20"/>
      <c r="M669" s="20"/>
      <c r="N669" s="20"/>
      <c r="O669" s="20"/>
      <c r="P669" s="20"/>
      <c r="Q669" s="20"/>
      <c r="R669" s="20"/>
      <c r="S669" s="20"/>
      <c r="T669" s="20"/>
      <c r="U669" s="20"/>
      <c r="V669" s="20"/>
    </row>
    <row r="670" spans="1:22" ht="16.5" customHeight="1">
      <c r="A670" s="20"/>
      <c r="B670" s="20"/>
      <c r="D670" s="20"/>
      <c r="G670" s="20"/>
      <c r="H670" s="20"/>
      <c r="I670" s="20"/>
      <c r="K670" s="20"/>
      <c r="L670" s="20"/>
      <c r="M670" s="20"/>
      <c r="N670" s="20"/>
      <c r="O670" s="20"/>
      <c r="P670" s="20"/>
      <c r="Q670" s="20"/>
      <c r="R670" s="20"/>
      <c r="S670" s="20"/>
      <c r="T670" s="20"/>
      <c r="U670" s="20"/>
      <c r="V670" s="20"/>
    </row>
    <row r="671" spans="1:22" ht="16.5" customHeight="1">
      <c r="A671" s="20"/>
      <c r="B671" s="20"/>
      <c r="D671" s="20"/>
      <c r="G671" s="20"/>
      <c r="H671" s="20"/>
      <c r="I671" s="20"/>
      <c r="K671" s="20"/>
      <c r="L671" s="20"/>
      <c r="M671" s="20"/>
      <c r="N671" s="20"/>
      <c r="O671" s="20"/>
      <c r="P671" s="20"/>
      <c r="Q671" s="20"/>
      <c r="R671" s="20"/>
      <c r="S671" s="20"/>
      <c r="T671" s="20"/>
      <c r="U671" s="20"/>
      <c r="V671" s="20"/>
    </row>
    <row r="672" spans="1:22" ht="16.5" customHeight="1">
      <c r="A672" s="20"/>
      <c r="B672" s="20"/>
      <c r="D672" s="20"/>
      <c r="G672" s="20"/>
      <c r="H672" s="20"/>
      <c r="I672" s="20"/>
      <c r="K672" s="20"/>
      <c r="L672" s="20"/>
      <c r="M672" s="20"/>
      <c r="N672" s="20"/>
      <c r="O672" s="20"/>
      <c r="P672" s="20"/>
      <c r="Q672" s="20"/>
      <c r="R672" s="20"/>
      <c r="S672" s="20"/>
      <c r="T672" s="20"/>
      <c r="U672" s="20"/>
      <c r="V672" s="20"/>
    </row>
    <row r="673" spans="1:22" ht="16.5" customHeight="1">
      <c r="A673" s="20"/>
      <c r="B673" s="20"/>
      <c r="D673" s="20"/>
      <c r="G673" s="20"/>
      <c r="H673" s="20"/>
      <c r="I673" s="20"/>
      <c r="K673" s="20"/>
      <c r="L673" s="20"/>
      <c r="M673" s="20"/>
      <c r="N673" s="20"/>
      <c r="O673" s="20"/>
      <c r="P673" s="20"/>
      <c r="Q673" s="20"/>
      <c r="R673" s="20"/>
      <c r="S673" s="20"/>
      <c r="T673" s="20"/>
      <c r="U673" s="20"/>
      <c r="V673" s="20"/>
    </row>
    <row r="674" spans="1:22" ht="16.5" customHeight="1">
      <c r="A674" s="20"/>
      <c r="B674" s="20"/>
      <c r="D674" s="20"/>
      <c r="G674" s="20"/>
      <c r="H674" s="20"/>
      <c r="I674" s="20"/>
      <c r="K674" s="20"/>
      <c r="L674" s="20"/>
      <c r="M674" s="20"/>
      <c r="N674" s="20"/>
      <c r="O674" s="20"/>
      <c r="P674" s="20"/>
      <c r="Q674" s="20"/>
      <c r="R674" s="20"/>
      <c r="S674" s="20"/>
      <c r="T674" s="20"/>
      <c r="U674" s="20"/>
      <c r="V674" s="20"/>
    </row>
    <row r="675" spans="1:22" ht="16.5" customHeight="1">
      <c r="A675" s="20"/>
      <c r="B675" s="20"/>
      <c r="D675" s="20"/>
      <c r="G675" s="20"/>
      <c r="H675" s="20"/>
      <c r="I675" s="20"/>
      <c r="K675" s="20"/>
      <c r="L675" s="20"/>
      <c r="M675" s="20"/>
      <c r="N675" s="20"/>
      <c r="O675" s="20"/>
      <c r="P675" s="20"/>
      <c r="Q675" s="20"/>
      <c r="R675" s="20"/>
      <c r="S675" s="20"/>
      <c r="T675" s="20"/>
      <c r="U675" s="20"/>
      <c r="V675" s="20"/>
    </row>
    <row r="676" spans="1:22" ht="16.5" customHeight="1">
      <c r="A676" s="20"/>
      <c r="B676" s="20"/>
      <c r="D676" s="20"/>
      <c r="G676" s="20"/>
      <c r="H676" s="20"/>
      <c r="I676" s="20"/>
      <c r="K676" s="20"/>
      <c r="L676" s="20"/>
      <c r="M676" s="20"/>
      <c r="N676" s="20"/>
      <c r="O676" s="20"/>
      <c r="P676" s="20"/>
      <c r="Q676" s="20"/>
      <c r="R676" s="20"/>
      <c r="S676" s="20"/>
      <c r="T676" s="20"/>
      <c r="U676" s="20"/>
      <c r="V676" s="20"/>
    </row>
    <row r="677" spans="1:22" ht="16.5" customHeight="1">
      <c r="A677" s="20"/>
      <c r="B677" s="20"/>
      <c r="D677" s="20"/>
      <c r="G677" s="20"/>
      <c r="H677" s="20"/>
      <c r="I677" s="20"/>
      <c r="K677" s="20"/>
      <c r="L677" s="20"/>
      <c r="M677" s="20"/>
      <c r="N677" s="20"/>
      <c r="O677" s="20"/>
      <c r="P677" s="20"/>
      <c r="Q677" s="20"/>
      <c r="R677" s="20"/>
      <c r="S677" s="20"/>
      <c r="T677" s="20"/>
      <c r="U677" s="20"/>
      <c r="V677" s="20"/>
    </row>
    <row r="678" spans="1:22" ht="16.5" customHeight="1">
      <c r="A678" s="20"/>
      <c r="B678" s="20"/>
      <c r="D678" s="20"/>
      <c r="G678" s="20"/>
      <c r="H678" s="20"/>
      <c r="I678" s="20"/>
      <c r="K678" s="20"/>
      <c r="L678" s="20"/>
      <c r="M678" s="20"/>
      <c r="N678" s="20"/>
      <c r="O678" s="20"/>
      <c r="P678" s="20"/>
      <c r="Q678" s="20"/>
      <c r="R678" s="20"/>
      <c r="S678" s="20"/>
      <c r="T678" s="20"/>
      <c r="U678" s="20"/>
      <c r="V678" s="20"/>
    </row>
    <row r="679" spans="1:22" ht="16.5" customHeight="1">
      <c r="A679" s="20"/>
      <c r="B679" s="20"/>
      <c r="D679" s="20"/>
      <c r="G679" s="20"/>
      <c r="H679" s="20"/>
      <c r="I679" s="20"/>
      <c r="K679" s="20"/>
      <c r="L679" s="20"/>
      <c r="M679" s="20"/>
      <c r="N679" s="20"/>
      <c r="O679" s="20"/>
      <c r="P679" s="20"/>
      <c r="Q679" s="20"/>
      <c r="R679" s="20"/>
      <c r="S679" s="20"/>
      <c r="T679" s="20"/>
      <c r="U679" s="20"/>
      <c r="V679" s="20"/>
    </row>
    <row r="680" spans="1:22" ht="16.5" customHeight="1">
      <c r="A680" s="20"/>
      <c r="B680" s="20"/>
      <c r="D680" s="20"/>
      <c r="G680" s="20"/>
      <c r="H680" s="20"/>
      <c r="I680" s="20"/>
      <c r="K680" s="20"/>
      <c r="L680" s="20"/>
      <c r="M680" s="20"/>
      <c r="N680" s="20"/>
      <c r="O680" s="20"/>
      <c r="P680" s="20"/>
      <c r="Q680" s="20"/>
      <c r="R680" s="20"/>
      <c r="S680" s="20"/>
      <c r="T680" s="20"/>
      <c r="U680" s="20"/>
      <c r="V680" s="20"/>
    </row>
    <row r="681" spans="1:22" ht="16.5" customHeight="1">
      <c r="A681" s="20"/>
      <c r="B681" s="20"/>
      <c r="D681" s="20"/>
      <c r="G681" s="20"/>
      <c r="H681" s="20"/>
      <c r="I681" s="20"/>
      <c r="K681" s="20"/>
      <c r="L681" s="20"/>
      <c r="M681" s="20"/>
      <c r="N681" s="20"/>
      <c r="O681" s="20"/>
      <c r="P681" s="20"/>
      <c r="Q681" s="20"/>
      <c r="R681" s="20"/>
      <c r="S681" s="20"/>
      <c r="T681" s="20"/>
      <c r="U681" s="20"/>
      <c r="V681" s="20"/>
    </row>
    <row r="682" spans="1:22" ht="16.5" customHeight="1">
      <c r="A682" s="20"/>
      <c r="B682" s="20"/>
      <c r="D682" s="20"/>
      <c r="G682" s="20"/>
      <c r="H682" s="20"/>
      <c r="I682" s="20"/>
      <c r="K682" s="20"/>
      <c r="L682" s="20"/>
      <c r="M682" s="20"/>
      <c r="N682" s="20"/>
      <c r="O682" s="20"/>
      <c r="P682" s="20"/>
      <c r="Q682" s="20"/>
      <c r="R682" s="20"/>
      <c r="S682" s="20"/>
      <c r="T682" s="20"/>
      <c r="U682" s="20"/>
      <c r="V682" s="20"/>
    </row>
    <row r="683" spans="1:22" ht="16.5" customHeight="1">
      <c r="A683" s="20"/>
      <c r="B683" s="20"/>
      <c r="D683" s="20"/>
      <c r="G683" s="20"/>
      <c r="H683" s="20"/>
      <c r="I683" s="20"/>
      <c r="K683" s="20"/>
      <c r="L683" s="20"/>
      <c r="M683" s="20"/>
      <c r="N683" s="20"/>
      <c r="O683" s="20"/>
      <c r="P683" s="20"/>
      <c r="Q683" s="20"/>
      <c r="R683" s="20"/>
      <c r="S683" s="20"/>
      <c r="T683" s="20"/>
      <c r="U683" s="20"/>
      <c r="V683" s="20"/>
    </row>
    <row r="684" spans="1:22" ht="16.5" customHeight="1">
      <c r="A684" s="20"/>
      <c r="B684" s="20"/>
      <c r="D684" s="20"/>
      <c r="G684" s="20"/>
      <c r="H684" s="20"/>
      <c r="I684" s="20"/>
      <c r="K684" s="20"/>
      <c r="L684" s="20"/>
      <c r="M684" s="20"/>
      <c r="N684" s="20"/>
      <c r="O684" s="20"/>
      <c r="P684" s="20"/>
      <c r="Q684" s="20"/>
      <c r="R684" s="20"/>
      <c r="S684" s="20"/>
      <c r="T684" s="20"/>
      <c r="U684" s="20"/>
      <c r="V684" s="20"/>
    </row>
    <row r="685" spans="1:22" ht="16.5" customHeight="1">
      <c r="A685" s="20"/>
      <c r="B685" s="20"/>
      <c r="D685" s="20"/>
      <c r="G685" s="20"/>
      <c r="H685" s="20"/>
      <c r="I685" s="20"/>
      <c r="K685" s="20"/>
      <c r="L685" s="20"/>
      <c r="M685" s="20"/>
      <c r="N685" s="20"/>
      <c r="O685" s="20"/>
      <c r="P685" s="20"/>
      <c r="Q685" s="20"/>
      <c r="R685" s="20"/>
      <c r="S685" s="20"/>
      <c r="T685" s="20"/>
      <c r="U685" s="20"/>
      <c r="V685" s="20"/>
    </row>
    <row r="686" spans="1:22" ht="16.5" customHeight="1">
      <c r="A686" s="20"/>
      <c r="B686" s="20"/>
      <c r="D686" s="20"/>
      <c r="G686" s="20"/>
      <c r="H686" s="20"/>
      <c r="I686" s="20"/>
      <c r="K686" s="20"/>
      <c r="L686" s="20"/>
      <c r="M686" s="20"/>
      <c r="N686" s="20"/>
      <c r="O686" s="20"/>
      <c r="P686" s="20"/>
      <c r="Q686" s="20"/>
      <c r="R686" s="20"/>
      <c r="S686" s="20"/>
      <c r="T686" s="20"/>
      <c r="U686" s="20"/>
      <c r="V686" s="20"/>
    </row>
    <row r="687" spans="1:22" ht="16.5" customHeight="1">
      <c r="A687" s="20"/>
      <c r="B687" s="20"/>
      <c r="D687" s="20"/>
      <c r="G687" s="20"/>
      <c r="H687" s="20"/>
      <c r="I687" s="20"/>
      <c r="K687" s="20"/>
      <c r="L687" s="20"/>
      <c r="M687" s="20"/>
      <c r="N687" s="20"/>
      <c r="O687" s="20"/>
      <c r="P687" s="20"/>
      <c r="Q687" s="20"/>
      <c r="R687" s="20"/>
      <c r="S687" s="20"/>
      <c r="T687" s="20"/>
      <c r="U687" s="20"/>
      <c r="V687" s="20"/>
    </row>
    <row r="688" spans="1:22" ht="16.5" customHeight="1">
      <c r="A688" s="20"/>
      <c r="B688" s="20"/>
      <c r="D688" s="20"/>
      <c r="G688" s="20"/>
      <c r="H688" s="20"/>
      <c r="I688" s="20"/>
      <c r="K688" s="20"/>
      <c r="L688" s="20"/>
      <c r="M688" s="20"/>
      <c r="N688" s="20"/>
      <c r="O688" s="20"/>
      <c r="P688" s="20"/>
      <c r="Q688" s="20"/>
      <c r="R688" s="20"/>
      <c r="S688" s="20"/>
      <c r="T688" s="20"/>
      <c r="U688" s="20"/>
      <c r="V688" s="20"/>
    </row>
    <row r="689" spans="1:22" ht="16.5" customHeight="1">
      <c r="A689" s="20"/>
      <c r="B689" s="20"/>
      <c r="D689" s="20"/>
      <c r="G689" s="20"/>
      <c r="H689" s="20"/>
      <c r="I689" s="20"/>
      <c r="K689" s="20"/>
      <c r="L689" s="20"/>
      <c r="M689" s="20"/>
      <c r="N689" s="20"/>
      <c r="O689" s="20"/>
      <c r="P689" s="20"/>
      <c r="Q689" s="20"/>
      <c r="R689" s="20"/>
      <c r="S689" s="20"/>
      <c r="T689" s="20"/>
      <c r="U689" s="20"/>
      <c r="V689" s="20"/>
    </row>
    <row r="690" spans="1:22" ht="16.5" customHeight="1">
      <c r="A690" s="20"/>
      <c r="B690" s="20"/>
      <c r="D690" s="20"/>
      <c r="G690" s="20"/>
      <c r="H690" s="20"/>
      <c r="I690" s="20"/>
      <c r="K690" s="20"/>
      <c r="L690" s="20"/>
      <c r="M690" s="20"/>
      <c r="N690" s="20"/>
      <c r="O690" s="20"/>
      <c r="P690" s="20"/>
      <c r="Q690" s="20"/>
      <c r="R690" s="20"/>
      <c r="S690" s="20"/>
      <c r="T690" s="20"/>
      <c r="U690" s="20"/>
      <c r="V690" s="20"/>
    </row>
    <row r="691" spans="1:22" ht="16.5" customHeight="1">
      <c r="A691" s="20"/>
      <c r="B691" s="20"/>
      <c r="D691" s="20"/>
      <c r="G691" s="20"/>
      <c r="H691" s="20"/>
      <c r="I691" s="20"/>
      <c r="K691" s="20"/>
      <c r="L691" s="20"/>
      <c r="M691" s="20"/>
      <c r="N691" s="20"/>
      <c r="O691" s="20"/>
      <c r="P691" s="20"/>
      <c r="Q691" s="20"/>
      <c r="R691" s="20"/>
      <c r="S691" s="20"/>
      <c r="T691" s="20"/>
      <c r="U691" s="20"/>
      <c r="V691" s="20"/>
    </row>
    <row r="692" spans="1:22" ht="16.5" customHeight="1">
      <c r="A692" s="20"/>
      <c r="B692" s="20"/>
      <c r="D692" s="20"/>
      <c r="G692" s="20"/>
      <c r="H692" s="20"/>
      <c r="I692" s="20"/>
      <c r="K692" s="20"/>
      <c r="L692" s="20"/>
      <c r="M692" s="20"/>
      <c r="N692" s="20"/>
      <c r="O692" s="20"/>
      <c r="P692" s="20"/>
      <c r="Q692" s="20"/>
      <c r="R692" s="20"/>
      <c r="S692" s="20"/>
      <c r="T692" s="20"/>
      <c r="U692" s="20"/>
      <c r="V692" s="20"/>
    </row>
    <row r="693" spans="1:22" ht="16.5" customHeight="1">
      <c r="A693" s="20"/>
      <c r="B693" s="20"/>
      <c r="D693" s="20"/>
      <c r="G693" s="20"/>
      <c r="H693" s="20"/>
      <c r="I693" s="20"/>
      <c r="K693" s="20"/>
      <c r="L693" s="20"/>
      <c r="M693" s="20"/>
      <c r="N693" s="20"/>
      <c r="O693" s="20"/>
      <c r="P693" s="20"/>
      <c r="Q693" s="20"/>
      <c r="R693" s="20"/>
      <c r="S693" s="20"/>
      <c r="T693" s="20"/>
      <c r="U693" s="20"/>
      <c r="V693" s="20"/>
    </row>
    <row r="694" spans="1:22" ht="16.5" customHeight="1">
      <c r="A694" s="20"/>
      <c r="B694" s="20"/>
      <c r="D694" s="20"/>
      <c r="G694" s="20"/>
      <c r="H694" s="20"/>
      <c r="I694" s="20"/>
      <c r="K694" s="20"/>
      <c r="L694" s="20"/>
      <c r="M694" s="20"/>
      <c r="N694" s="20"/>
      <c r="O694" s="20"/>
      <c r="P694" s="20"/>
      <c r="Q694" s="20"/>
      <c r="R694" s="20"/>
      <c r="S694" s="20"/>
      <c r="T694" s="20"/>
      <c r="U694" s="20"/>
      <c r="V694" s="20"/>
    </row>
    <row r="695" spans="1:22" ht="16.5" customHeight="1">
      <c r="A695" s="20"/>
      <c r="B695" s="20"/>
      <c r="D695" s="20"/>
      <c r="G695" s="20"/>
      <c r="H695" s="20"/>
      <c r="I695" s="20"/>
      <c r="K695" s="20"/>
      <c r="L695" s="20"/>
      <c r="M695" s="20"/>
      <c r="N695" s="20"/>
      <c r="O695" s="20"/>
      <c r="P695" s="20"/>
      <c r="Q695" s="20"/>
      <c r="R695" s="20"/>
      <c r="S695" s="20"/>
      <c r="T695" s="20"/>
      <c r="U695" s="20"/>
      <c r="V695" s="20"/>
    </row>
    <row r="696" spans="1:22" ht="16.5" customHeight="1">
      <c r="A696" s="20"/>
      <c r="B696" s="20"/>
      <c r="D696" s="20"/>
      <c r="G696" s="20"/>
      <c r="H696" s="20"/>
      <c r="I696" s="20"/>
      <c r="K696" s="20"/>
      <c r="L696" s="20"/>
      <c r="M696" s="20"/>
      <c r="N696" s="20"/>
      <c r="O696" s="20"/>
      <c r="P696" s="20"/>
      <c r="Q696" s="20"/>
      <c r="R696" s="20"/>
      <c r="S696" s="20"/>
      <c r="T696" s="20"/>
      <c r="U696" s="20"/>
      <c r="V696" s="20"/>
    </row>
    <row r="697" spans="1:22" ht="16.5" customHeight="1">
      <c r="A697" s="20"/>
      <c r="B697" s="20"/>
      <c r="D697" s="20"/>
      <c r="G697" s="20"/>
      <c r="H697" s="20"/>
      <c r="I697" s="20"/>
      <c r="K697" s="20"/>
      <c r="L697" s="20"/>
      <c r="M697" s="20"/>
      <c r="N697" s="20"/>
      <c r="O697" s="20"/>
      <c r="P697" s="20"/>
      <c r="Q697" s="20"/>
      <c r="R697" s="20"/>
      <c r="S697" s="20"/>
      <c r="T697" s="20"/>
      <c r="U697" s="20"/>
      <c r="V697" s="20"/>
    </row>
    <row r="698" spans="1:22" ht="16.5" customHeight="1">
      <c r="A698" s="20"/>
      <c r="B698" s="20"/>
      <c r="D698" s="20"/>
      <c r="G698" s="20"/>
      <c r="H698" s="20"/>
      <c r="I698" s="20"/>
      <c r="K698" s="20"/>
      <c r="L698" s="20"/>
      <c r="M698" s="20"/>
      <c r="N698" s="20"/>
      <c r="O698" s="20"/>
      <c r="P698" s="20"/>
      <c r="Q698" s="20"/>
      <c r="R698" s="20"/>
      <c r="S698" s="20"/>
      <c r="T698" s="20"/>
      <c r="U698" s="20"/>
      <c r="V698" s="20"/>
    </row>
    <row r="699" spans="1:22" ht="16.5" customHeight="1">
      <c r="A699" s="20"/>
      <c r="B699" s="20"/>
      <c r="D699" s="20"/>
      <c r="G699" s="20"/>
      <c r="H699" s="20"/>
      <c r="I699" s="20"/>
      <c r="K699" s="20"/>
      <c r="L699" s="20"/>
      <c r="M699" s="20"/>
      <c r="N699" s="20"/>
      <c r="O699" s="20"/>
      <c r="P699" s="20"/>
      <c r="Q699" s="20"/>
      <c r="R699" s="20"/>
      <c r="S699" s="20"/>
      <c r="T699" s="20"/>
      <c r="U699" s="20"/>
      <c r="V699" s="20"/>
    </row>
    <row r="700" spans="1:22" ht="16.5" customHeight="1">
      <c r="A700" s="20"/>
      <c r="B700" s="20"/>
      <c r="D700" s="20"/>
      <c r="G700" s="20"/>
      <c r="H700" s="20"/>
      <c r="I700" s="20"/>
      <c r="K700" s="20"/>
      <c r="L700" s="20"/>
      <c r="M700" s="20"/>
      <c r="N700" s="20"/>
      <c r="O700" s="20"/>
      <c r="P700" s="20"/>
      <c r="Q700" s="20"/>
      <c r="R700" s="20"/>
      <c r="S700" s="20"/>
      <c r="T700" s="20"/>
      <c r="U700" s="20"/>
      <c r="V700" s="20"/>
    </row>
    <row r="701" spans="1:22" ht="16.5" customHeight="1">
      <c r="A701" s="20"/>
      <c r="B701" s="20"/>
      <c r="D701" s="20"/>
      <c r="G701" s="20"/>
      <c r="H701" s="20"/>
      <c r="I701" s="20"/>
      <c r="K701" s="20"/>
      <c r="L701" s="20"/>
      <c r="M701" s="20"/>
      <c r="N701" s="20"/>
      <c r="O701" s="20"/>
      <c r="P701" s="20"/>
      <c r="Q701" s="20"/>
      <c r="R701" s="20"/>
      <c r="S701" s="20"/>
      <c r="T701" s="20"/>
      <c r="U701" s="20"/>
      <c r="V701" s="20"/>
    </row>
    <row r="702" spans="1:22" ht="16.5" customHeight="1">
      <c r="A702" s="20"/>
      <c r="B702" s="20"/>
      <c r="D702" s="20"/>
      <c r="G702" s="20"/>
      <c r="H702" s="20"/>
      <c r="I702" s="20"/>
      <c r="K702" s="20"/>
      <c r="L702" s="20"/>
      <c r="M702" s="20"/>
      <c r="N702" s="20"/>
      <c r="O702" s="20"/>
      <c r="P702" s="20"/>
      <c r="Q702" s="20"/>
      <c r="R702" s="20"/>
      <c r="S702" s="20"/>
      <c r="T702" s="20"/>
      <c r="U702" s="20"/>
      <c r="V702" s="20"/>
    </row>
    <row r="703" spans="1:22" ht="16.5" customHeight="1">
      <c r="A703" s="20"/>
      <c r="B703" s="20"/>
      <c r="D703" s="20"/>
      <c r="G703" s="20"/>
      <c r="H703" s="20"/>
      <c r="I703" s="20"/>
      <c r="K703" s="20"/>
      <c r="L703" s="20"/>
      <c r="M703" s="20"/>
      <c r="N703" s="20"/>
      <c r="O703" s="20"/>
      <c r="P703" s="20"/>
      <c r="Q703" s="20"/>
      <c r="R703" s="20"/>
      <c r="S703" s="20"/>
      <c r="T703" s="20"/>
      <c r="U703" s="20"/>
      <c r="V703" s="20"/>
    </row>
    <row r="704" spans="1:22" ht="16.5" customHeight="1">
      <c r="A704" s="20"/>
      <c r="B704" s="20"/>
      <c r="D704" s="20"/>
      <c r="G704" s="20"/>
      <c r="H704" s="20"/>
      <c r="I704" s="20"/>
      <c r="K704" s="20"/>
      <c r="L704" s="20"/>
      <c r="M704" s="20"/>
      <c r="N704" s="20"/>
      <c r="O704" s="20"/>
      <c r="P704" s="20"/>
      <c r="Q704" s="20"/>
      <c r="R704" s="20"/>
      <c r="S704" s="20"/>
      <c r="T704" s="20"/>
      <c r="U704" s="20"/>
      <c r="V704" s="20"/>
    </row>
    <row r="705" spans="1:22" ht="16.5" customHeight="1">
      <c r="A705" s="20"/>
      <c r="B705" s="20"/>
      <c r="D705" s="20"/>
      <c r="G705" s="20"/>
      <c r="H705" s="20"/>
      <c r="I705" s="20"/>
      <c r="K705" s="20"/>
      <c r="L705" s="20"/>
      <c r="M705" s="20"/>
      <c r="N705" s="20"/>
      <c r="O705" s="20"/>
      <c r="P705" s="20"/>
      <c r="Q705" s="20"/>
      <c r="R705" s="20"/>
      <c r="S705" s="20"/>
      <c r="T705" s="20"/>
      <c r="U705" s="20"/>
      <c r="V705" s="20"/>
    </row>
    <row r="706" spans="1:22" ht="16.5" customHeight="1">
      <c r="A706" s="20"/>
      <c r="B706" s="20"/>
      <c r="D706" s="20"/>
      <c r="G706" s="20"/>
      <c r="H706" s="20"/>
      <c r="I706" s="20"/>
      <c r="K706" s="20"/>
      <c r="L706" s="20"/>
      <c r="M706" s="20"/>
      <c r="N706" s="20"/>
      <c r="O706" s="20"/>
      <c r="P706" s="20"/>
      <c r="Q706" s="20"/>
      <c r="R706" s="20"/>
      <c r="S706" s="20"/>
      <c r="T706" s="20"/>
      <c r="U706" s="20"/>
      <c r="V706" s="20"/>
    </row>
    <row r="707" spans="1:22" ht="16.5" customHeight="1">
      <c r="A707" s="20"/>
      <c r="B707" s="20"/>
      <c r="D707" s="20"/>
      <c r="G707" s="20"/>
      <c r="H707" s="20"/>
      <c r="I707" s="20"/>
      <c r="K707" s="20"/>
      <c r="L707" s="20"/>
      <c r="M707" s="20"/>
      <c r="N707" s="20"/>
      <c r="O707" s="20"/>
      <c r="P707" s="20"/>
      <c r="Q707" s="20"/>
      <c r="R707" s="20"/>
      <c r="S707" s="20"/>
      <c r="T707" s="20"/>
      <c r="U707" s="20"/>
      <c r="V707" s="20"/>
    </row>
    <row r="708" spans="1:22" ht="16.5" customHeight="1">
      <c r="A708" s="20"/>
      <c r="B708" s="20"/>
      <c r="D708" s="20"/>
      <c r="G708" s="20"/>
      <c r="H708" s="20"/>
      <c r="I708" s="20"/>
      <c r="K708" s="20"/>
      <c r="L708" s="20"/>
      <c r="M708" s="20"/>
      <c r="N708" s="20"/>
      <c r="O708" s="20"/>
      <c r="P708" s="20"/>
      <c r="Q708" s="20"/>
      <c r="R708" s="20"/>
      <c r="S708" s="20"/>
      <c r="T708" s="20"/>
      <c r="U708" s="20"/>
      <c r="V708" s="20"/>
    </row>
    <row r="709" spans="1:22" ht="16.5" customHeight="1">
      <c r="A709" s="20"/>
      <c r="B709" s="20"/>
      <c r="D709" s="20"/>
      <c r="G709" s="20"/>
      <c r="H709" s="20"/>
      <c r="I709" s="20"/>
      <c r="K709" s="20"/>
      <c r="L709" s="20"/>
      <c r="M709" s="20"/>
      <c r="N709" s="20"/>
      <c r="O709" s="20"/>
      <c r="P709" s="20"/>
      <c r="Q709" s="20"/>
      <c r="R709" s="20"/>
      <c r="S709" s="20"/>
      <c r="T709" s="20"/>
      <c r="U709" s="20"/>
      <c r="V709" s="20"/>
    </row>
    <row r="710" spans="1:22" ht="16.5" customHeight="1">
      <c r="A710" s="20"/>
      <c r="B710" s="20"/>
      <c r="D710" s="20"/>
      <c r="G710" s="20"/>
      <c r="H710" s="20"/>
      <c r="I710" s="20"/>
      <c r="K710" s="20"/>
      <c r="L710" s="20"/>
      <c r="M710" s="20"/>
      <c r="N710" s="20"/>
      <c r="O710" s="20"/>
      <c r="P710" s="20"/>
      <c r="Q710" s="20"/>
      <c r="R710" s="20"/>
      <c r="S710" s="20"/>
      <c r="T710" s="20"/>
      <c r="U710" s="20"/>
      <c r="V710" s="20"/>
    </row>
    <row r="711" spans="1:22" ht="16.5" customHeight="1">
      <c r="A711" s="20"/>
      <c r="B711" s="20"/>
      <c r="D711" s="20"/>
      <c r="G711" s="20"/>
      <c r="H711" s="20"/>
      <c r="I711" s="20"/>
      <c r="K711" s="20"/>
      <c r="L711" s="20"/>
      <c r="M711" s="20"/>
      <c r="N711" s="20"/>
      <c r="O711" s="20"/>
      <c r="P711" s="20"/>
      <c r="Q711" s="20"/>
      <c r="R711" s="20"/>
      <c r="S711" s="20"/>
      <c r="T711" s="20"/>
      <c r="U711" s="20"/>
      <c r="V711" s="20"/>
    </row>
    <row r="712" spans="1:22" ht="16.5" customHeight="1">
      <c r="A712" s="20"/>
      <c r="B712" s="20"/>
      <c r="D712" s="20"/>
      <c r="G712" s="20"/>
      <c r="H712" s="20"/>
      <c r="I712" s="20"/>
      <c r="K712" s="20"/>
      <c r="L712" s="20"/>
      <c r="M712" s="20"/>
      <c r="N712" s="20"/>
      <c r="O712" s="20"/>
      <c r="P712" s="20"/>
      <c r="Q712" s="20"/>
      <c r="R712" s="20"/>
      <c r="S712" s="20"/>
      <c r="T712" s="20"/>
      <c r="U712" s="20"/>
      <c r="V712" s="20"/>
    </row>
    <row r="713" spans="1:22" ht="16.5" customHeight="1">
      <c r="A713" s="20"/>
      <c r="B713" s="20"/>
      <c r="D713" s="20"/>
      <c r="G713" s="20"/>
      <c r="H713" s="20"/>
      <c r="I713" s="20"/>
      <c r="K713" s="20"/>
      <c r="L713" s="20"/>
      <c r="M713" s="20"/>
      <c r="N713" s="20"/>
      <c r="O713" s="20"/>
      <c r="P713" s="20"/>
      <c r="Q713" s="20"/>
      <c r="R713" s="20"/>
      <c r="S713" s="20"/>
      <c r="T713" s="20"/>
      <c r="U713" s="20"/>
      <c r="V713" s="20"/>
    </row>
    <row r="714" spans="1:22" ht="16.5" customHeight="1">
      <c r="A714" s="20"/>
      <c r="B714" s="20"/>
      <c r="D714" s="20"/>
      <c r="G714" s="20"/>
      <c r="H714" s="20"/>
      <c r="I714" s="20"/>
      <c r="K714" s="20"/>
      <c r="L714" s="20"/>
      <c r="M714" s="20"/>
      <c r="N714" s="20"/>
      <c r="O714" s="20"/>
      <c r="P714" s="20"/>
      <c r="Q714" s="20"/>
      <c r="R714" s="20"/>
      <c r="S714" s="20"/>
      <c r="T714" s="20"/>
      <c r="U714" s="20"/>
      <c r="V714" s="20"/>
    </row>
    <row r="715" spans="1:22" ht="16.5" customHeight="1">
      <c r="A715" s="20"/>
      <c r="B715" s="20"/>
      <c r="D715" s="20"/>
      <c r="G715" s="20"/>
      <c r="H715" s="20"/>
      <c r="I715" s="20"/>
      <c r="K715" s="20"/>
      <c r="L715" s="20"/>
      <c r="M715" s="20"/>
      <c r="N715" s="20"/>
      <c r="O715" s="20"/>
      <c r="P715" s="20"/>
      <c r="Q715" s="20"/>
      <c r="R715" s="20"/>
      <c r="S715" s="20"/>
      <c r="T715" s="20"/>
      <c r="U715" s="20"/>
      <c r="V715" s="20"/>
    </row>
    <row r="716" spans="1:22" ht="16.5" customHeight="1">
      <c r="A716" s="20"/>
      <c r="B716" s="20"/>
      <c r="D716" s="20"/>
      <c r="G716" s="20"/>
      <c r="H716" s="20"/>
      <c r="I716" s="20"/>
      <c r="K716" s="20"/>
      <c r="L716" s="20"/>
      <c r="M716" s="20"/>
      <c r="N716" s="20"/>
      <c r="O716" s="20"/>
      <c r="P716" s="20"/>
      <c r="Q716" s="20"/>
      <c r="R716" s="20"/>
      <c r="S716" s="20"/>
      <c r="T716" s="20"/>
      <c r="U716" s="20"/>
      <c r="V716" s="20"/>
    </row>
    <row r="717" spans="1:22" ht="16.5" customHeight="1">
      <c r="A717" s="20"/>
      <c r="B717" s="20"/>
      <c r="D717" s="20"/>
      <c r="G717" s="20"/>
      <c r="H717" s="20"/>
      <c r="I717" s="20"/>
      <c r="K717" s="20"/>
      <c r="L717" s="20"/>
      <c r="M717" s="20"/>
      <c r="N717" s="20"/>
      <c r="O717" s="20"/>
      <c r="P717" s="20"/>
      <c r="Q717" s="20"/>
      <c r="R717" s="20"/>
      <c r="S717" s="20"/>
      <c r="T717" s="20"/>
      <c r="U717" s="20"/>
      <c r="V717" s="20"/>
    </row>
    <row r="718" spans="1:22" ht="16.5" customHeight="1">
      <c r="A718" s="20"/>
      <c r="B718" s="20"/>
      <c r="D718" s="20"/>
      <c r="G718" s="20"/>
      <c r="H718" s="20"/>
      <c r="I718" s="20"/>
      <c r="K718" s="20"/>
      <c r="L718" s="20"/>
      <c r="M718" s="20"/>
      <c r="N718" s="20"/>
      <c r="O718" s="20"/>
      <c r="P718" s="20"/>
      <c r="Q718" s="20"/>
      <c r="R718" s="20"/>
      <c r="S718" s="20"/>
      <c r="T718" s="20"/>
      <c r="U718" s="20"/>
      <c r="V718" s="20"/>
    </row>
    <row r="719" spans="1:22" ht="16.5" customHeight="1">
      <c r="A719" s="20"/>
      <c r="B719" s="20"/>
      <c r="D719" s="20"/>
      <c r="G719" s="20"/>
      <c r="H719" s="20"/>
      <c r="I719" s="20"/>
      <c r="K719" s="20"/>
      <c r="L719" s="20"/>
      <c r="M719" s="20"/>
      <c r="N719" s="20"/>
      <c r="O719" s="20"/>
      <c r="P719" s="20"/>
      <c r="Q719" s="20"/>
      <c r="R719" s="20"/>
      <c r="S719" s="20"/>
      <c r="T719" s="20"/>
      <c r="U719" s="20"/>
      <c r="V719" s="20"/>
    </row>
    <row r="720" spans="1:22" ht="16.5" customHeight="1">
      <c r="A720" s="20"/>
      <c r="B720" s="20"/>
      <c r="D720" s="20"/>
      <c r="G720" s="20"/>
      <c r="H720" s="20"/>
      <c r="I720" s="20"/>
      <c r="K720" s="20"/>
      <c r="L720" s="20"/>
      <c r="M720" s="20"/>
      <c r="N720" s="20"/>
      <c r="O720" s="20"/>
      <c r="P720" s="20"/>
      <c r="Q720" s="20"/>
      <c r="R720" s="20"/>
      <c r="S720" s="20"/>
      <c r="T720" s="20"/>
      <c r="U720" s="20"/>
      <c r="V720" s="20"/>
    </row>
    <row r="721" spans="1:22" ht="16.5" customHeight="1">
      <c r="A721" s="20"/>
      <c r="B721" s="20"/>
      <c r="D721" s="20"/>
      <c r="G721" s="20"/>
      <c r="H721" s="20"/>
      <c r="I721" s="20"/>
      <c r="K721" s="20"/>
      <c r="L721" s="20"/>
      <c r="M721" s="20"/>
      <c r="N721" s="20"/>
      <c r="O721" s="20"/>
      <c r="P721" s="20"/>
      <c r="Q721" s="20"/>
      <c r="R721" s="20"/>
      <c r="S721" s="20"/>
      <c r="T721" s="20"/>
      <c r="U721" s="20"/>
      <c r="V721" s="20"/>
    </row>
    <row r="722" spans="1:22" ht="16.5" customHeight="1">
      <c r="A722" s="20"/>
      <c r="B722" s="20"/>
      <c r="D722" s="20"/>
      <c r="G722" s="20"/>
      <c r="H722" s="20"/>
      <c r="I722" s="20"/>
      <c r="K722" s="20"/>
      <c r="L722" s="20"/>
      <c r="M722" s="20"/>
      <c r="N722" s="20"/>
      <c r="O722" s="20"/>
      <c r="P722" s="20"/>
      <c r="Q722" s="20"/>
      <c r="R722" s="20"/>
      <c r="S722" s="20"/>
      <c r="T722" s="20"/>
      <c r="U722" s="20"/>
      <c r="V722" s="20"/>
    </row>
    <row r="723" spans="1:22" ht="16.5" customHeight="1">
      <c r="A723" s="20"/>
      <c r="B723" s="20"/>
      <c r="D723" s="20"/>
      <c r="G723" s="20"/>
      <c r="H723" s="20"/>
      <c r="I723" s="20"/>
      <c r="K723" s="20"/>
      <c r="L723" s="20"/>
      <c r="M723" s="20"/>
      <c r="N723" s="20"/>
      <c r="O723" s="20"/>
      <c r="P723" s="20"/>
      <c r="Q723" s="20"/>
      <c r="R723" s="20"/>
      <c r="S723" s="20"/>
      <c r="T723" s="20"/>
      <c r="U723" s="20"/>
      <c r="V723" s="20"/>
    </row>
    <row r="724" spans="1:22" ht="16.5" customHeight="1">
      <c r="A724" s="20"/>
      <c r="B724" s="20"/>
      <c r="D724" s="20"/>
      <c r="G724" s="20"/>
      <c r="H724" s="20"/>
      <c r="I724" s="20"/>
      <c r="K724" s="20"/>
      <c r="L724" s="20"/>
      <c r="M724" s="20"/>
      <c r="N724" s="20"/>
      <c r="O724" s="20"/>
      <c r="P724" s="20"/>
      <c r="Q724" s="20"/>
      <c r="R724" s="20"/>
      <c r="S724" s="20"/>
      <c r="T724" s="20"/>
      <c r="U724" s="20"/>
      <c r="V724" s="20"/>
    </row>
    <row r="725" spans="1:22" ht="16.5" customHeight="1">
      <c r="A725" s="20"/>
      <c r="B725" s="20"/>
      <c r="D725" s="20"/>
      <c r="G725" s="20"/>
      <c r="H725" s="20"/>
      <c r="I725" s="20"/>
      <c r="K725" s="20"/>
      <c r="L725" s="20"/>
      <c r="M725" s="20"/>
      <c r="N725" s="20"/>
      <c r="O725" s="20"/>
      <c r="P725" s="20"/>
      <c r="Q725" s="20"/>
      <c r="R725" s="20"/>
      <c r="S725" s="20"/>
      <c r="T725" s="20"/>
      <c r="U725" s="20"/>
      <c r="V725" s="20"/>
    </row>
    <row r="726" spans="1:22" ht="16.5" customHeight="1">
      <c r="A726" s="20"/>
      <c r="B726" s="20"/>
      <c r="D726" s="20"/>
      <c r="G726" s="20"/>
      <c r="H726" s="20"/>
      <c r="I726" s="20"/>
      <c r="K726" s="20"/>
      <c r="L726" s="20"/>
      <c r="M726" s="20"/>
      <c r="N726" s="20"/>
      <c r="O726" s="20"/>
      <c r="P726" s="20"/>
      <c r="Q726" s="20"/>
      <c r="R726" s="20"/>
      <c r="S726" s="20"/>
      <c r="T726" s="20"/>
      <c r="U726" s="20"/>
      <c r="V726" s="20"/>
    </row>
    <row r="727" spans="1:22" ht="16.5" customHeight="1">
      <c r="A727" s="20"/>
      <c r="B727" s="20"/>
      <c r="D727" s="20"/>
      <c r="G727" s="20"/>
      <c r="H727" s="20"/>
      <c r="I727" s="20"/>
      <c r="K727" s="20"/>
      <c r="L727" s="20"/>
      <c r="M727" s="20"/>
      <c r="N727" s="20"/>
      <c r="O727" s="20"/>
      <c r="P727" s="20"/>
      <c r="Q727" s="20"/>
      <c r="R727" s="20"/>
      <c r="S727" s="20"/>
      <c r="T727" s="20"/>
      <c r="U727" s="20"/>
      <c r="V727" s="20"/>
    </row>
    <row r="728" spans="1:22" ht="16.5" customHeight="1">
      <c r="A728" s="20"/>
      <c r="B728" s="20"/>
      <c r="D728" s="20"/>
      <c r="G728" s="20"/>
      <c r="H728" s="20"/>
      <c r="I728" s="20"/>
      <c r="K728" s="20"/>
      <c r="L728" s="20"/>
      <c r="M728" s="20"/>
      <c r="N728" s="20"/>
      <c r="O728" s="20"/>
      <c r="P728" s="20"/>
      <c r="Q728" s="20"/>
      <c r="R728" s="20"/>
      <c r="S728" s="20"/>
      <c r="T728" s="20"/>
      <c r="U728" s="20"/>
      <c r="V728" s="20"/>
    </row>
    <row r="729" spans="1:22" ht="16.5" customHeight="1">
      <c r="A729" s="20"/>
      <c r="B729" s="20"/>
      <c r="D729" s="20"/>
      <c r="G729" s="20"/>
      <c r="H729" s="20"/>
      <c r="I729" s="20"/>
      <c r="K729" s="20"/>
      <c r="L729" s="20"/>
      <c r="M729" s="20"/>
      <c r="N729" s="20"/>
      <c r="O729" s="20"/>
      <c r="P729" s="20"/>
      <c r="Q729" s="20"/>
      <c r="R729" s="20"/>
      <c r="S729" s="20"/>
      <c r="T729" s="20"/>
      <c r="U729" s="20"/>
      <c r="V729" s="20"/>
    </row>
    <row r="730" spans="1:22" ht="16.5" customHeight="1">
      <c r="A730" s="20"/>
      <c r="B730" s="20"/>
      <c r="D730" s="20"/>
      <c r="G730" s="20"/>
      <c r="H730" s="20"/>
      <c r="I730" s="20"/>
      <c r="K730" s="20"/>
      <c r="L730" s="20"/>
      <c r="M730" s="20"/>
      <c r="N730" s="20"/>
      <c r="O730" s="20"/>
      <c r="P730" s="20"/>
      <c r="Q730" s="20"/>
      <c r="R730" s="20"/>
      <c r="S730" s="20"/>
      <c r="T730" s="20"/>
      <c r="U730" s="20"/>
      <c r="V730" s="20"/>
    </row>
    <row r="731" spans="1:22" ht="16.5" customHeight="1">
      <c r="A731" s="20"/>
      <c r="B731" s="20"/>
      <c r="D731" s="20"/>
      <c r="G731" s="20"/>
      <c r="H731" s="20"/>
      <c r="I731" s="20"/>
      <c r="K731" s="20"/>
      <c r="L731" s="20"/>
      <c r="M731" s="20"/>
      <c r="N731" s="20"/>
      <c r="O731" s="20"/>
      <c r="P731" s="20"/>
      <c r="Q731" s="20"/>
      <c r="R731" s="20"/>
      <c r="S731" s="20"/>
      <c r="T731" s="20"/>
      <c r="U731" s="20"/>
      <c r="V731" s="20"/>
    </row>
    <row r="732" spans="1:22" ht="16.5" customHeight="1">
      <c r="A732" s="20"/>
      <c r="B732" s="20"/>
      <c r="D732" s="20"/>
      <c r="G732" s="20"/>
      <c r="H732" s="20"/>
      <c r="I732" s="20"/>
      <c r="K732" s="20"/>
      <c r="L732" s="20"/>
      <c r="M732" s="20"/>
      <c r="N732" s="20"/>
      <c r="O732" s="20"/>
      <c r="P732" s="20"/>
      <c r="Q732" s="20"/>
      <c r="R732" s="20"/>
      <c r="S732" s="20"/>
      <c r="T732" s="20"/>
      <c r="U732" s="20"/>
      <c r="V732" s="20"/>
    </row>
    <row r="733" spans="1:22" ht="16.5" customHeight="1">
      <c r="A733" s="20"/>
      <c r="B733" s="20"/>
      <c r="D733" s="20"/>
      <c r="G733" s="20"/>
      <c r="H733" s="20"/>
      <c r="I733" s="20"/>
      <c r="K733" s="20"/>
      <c r="L733" s="20"/>
      <c r="M733" s="20"/>
      <c r="N733" s="20"/>
      <c r="O733" s="20"/>
      <c r="P733" s="20"/>
      <c r="Q733" s="20"/>
      <c r="R733" s="20"/>
      <c r="S733" s="20"/>
      <c r="T733" s="20"/>
      <c r="U733" s="20"/>
      <c r="V733" s="20"/>
    </row>
    <row r="734" spans="1:22" ht="16.5" customHeight="1">
      <c r="A734" s="20"/>
      <c r="B734" s="20"/>
      <c r="D734" s="20"/>
      <c r="G734" s="20"/>
      <c r="H734" s="20"/>
      <c r="I734" s="20"/>
      <c r="K734" s="20"/>
      <c r="L734" s="20"/>
      <c r="M734" s="20"/>
      <c r="N734" s="20"/>
      <c r="O734" s="20"/>
      <c r="P734" s="20"/>
      <c r="Q734" s="20"/>
      <c r="R734" s="20"/>
      <c r="S734" s="20"/>
      <c r="T734" s="20"/>
      <c r="U734" s="20"/>
      <c r="V734" s="20"/>
    </row>
    <row r="735" spans="1:22" ht="16.5" customHeight="1">
      <c r="A735" s="20"/>
      <c r="B735" s="20"/>
      <c r="D735" s="20"/>
      <c r="G735" s="20"/>
      <c r="H735" s="20"/>
      <c r="I735" s="20"/>
      <c r="K735" s="20"/>
      <c r="L735" s="20"/>
      <c r="M735" s="20"/>
      <c r="N735" s="20"/>
      <c r="O735" s="20"/>
      <c r="P735" s="20"/>
      <c r="Q735" s="20"/>
      <c r="R735" s="20"/>
      <c r="S735" s="20"/>
      <c r="T735" s="20"/>
      <c r="U735" s="20"/>
      <c r="V735" s="20"/>
    </row>
    <row r="736" spans="1:22" ht="16.5" customHeight="1">
      <c r="A736" s="20"/>
      <c r="B736" s="20"/>
      <c r="D736" s="20"/>
      <c r="G736" s="20"/>
      <c r="H736" s="20"/>
      <c r="I736" s="20"/>
      <c r="K736" s="20"/>
      <c r="L736" s="20"/>
      <c r="M736" s="20"/>
      <c r="N736" s="20"/>
      <c r="O736" s="20"/>
      <c r="P736" s="20"/>
      <c r="Q736" s="20"/>
      <c r="R736" s="20"/>
      <c r="S736" s="20"/>
      <c r="T736" s="20"/>
      <c r="U736" s="20"/>
      <c r="V736" s="20"/>
    </row>
    <row r="737" spans="1:22" ht="16.5" customHeight="1">
      <c r="A737" s="20"/>
      <c r="B737" s="20"/>
      <c r="D737" s="20"/>
      <c r="G737" s="20"/>
      <c r="H737" s="20"/>
      <c r="I737" s="20"/>
      <c r="K737" s="20"/>
      <c r="L737" s="20"/>
      <c r="M737" s="20"/>
      <c r="N737" s="20"/>
      <c r="O737" s="20"/>
      <c r="P737" s="20"/>
      <c r="Q737" s="20"/>
      <c r="R737" s="20"/>
      <c r="S737" s="20"/>
      <c r="T737" s="20"/>
      <c r="U737" s="20"/>
      <c r="V737" s="20"/>
    </row>
    <row r="738" spans="1:22" ht="16.5" customHeight="1">
      <c r="A738" s="20"/>
      <c r="B738" s="20"/>
      <c r="D738" s="20"/>
      <c r="G738" s="20"/>
      <c r="H738" s="20"/>
      <c r="I738" s="20"/>
      <c r="K738" s="20"/>
      <c r="L738" s="20"/>
      <c r="M738" s="20"/>
      <c r="N738" s="20"/>
      <c r="O738" s="20"/>
      <c r="P738" s="20"/>
      <c r="Q738" s="20"/>
      <c r="R738" s="20"/>
      <c r="S738" s="20"/>
      <c r="T738" s="20"/>
      <c r="U738" s="20"/>
      <c r="V738" s="20"/>
    </row>
    <row r="739" spans="1:22" ht="16.5" customHeight="1">
      <c r="A739" s="20"/>
      <c r="B739" s="20"/>
      <c r="D739" s="20"/>
      <c r="G739" s="20"/>
      <c r="H739" s="20"/>
      <c r="I739" s="20"/>
      <c r="K739" s="20"/>
      <c r="L739" s="20"/>
      <c r="M739" s="20"/>
      <c r="N739" s="20"/>
      <c r="O739" s="20"/>
      <c r="P739" s="20"/>
      <c r="Q739" s="20"/>
      <c r="R739" s="20"/>
      <c r="S739" s="20"/>
      <c r="T739" s="20"/>
      <c r="U739" s="20"/>
      <c r="V739" s="20"/>
    </row>
    <row r="740" spans="1:22" ht="16.5" customHeight="1">
      <c r="A740" s="20"/>
      <c r="B740" s="20"/>
      <c r="D740" s="20"/>
      <c r="G740" s="20"/>
      <c r="H740" s="20"/>
      <c r="I740" s="20"/>
      <c r="K740" s="20"/>
      <c r="L740" s="20"/>
      <c r="M740" s="20"/>
      <c r="N740" s="20"/>
      <c r="O740" s="20"/>
      <c r="P740" s="20"/>
      <c r="Q740" s="20"/>
      <c r="R740" s="20"/>
      <c r="S740" s="20"/>
      <c r="T740" s="20"/>
      <c r="U740" s="20"/>
      <c r="V740" s="20"/>
    </row>
    <row r="741" spans="1:22" ht="16.5" customHeight="1">
      <c r="A741" s="20"/>
      <c r="B741" s="20"/>
      <c r="D741" s="20"/>
      <c r="G741" s="20"/>
      <c r="H741" s="20"/>
      <c r="I741" s="20"/>
      <c r="K741" s="20"/>
      <c r="L741" s="20"/>
      <c r="M741" s="20"/>
      <c r="N741" s="20"/>
      <c r="O741" s="20"/>
      <c r="P741" s="20"/>
      <c r="Q741" s="20"/>
      <c r="R741" s="20"/>
      <c r="S741" s="20"/>
      <c r="T741" s="20"/>
      <c r="U741" s="20"/>
      <c r="V741" s="20"/>
    </row>
    <row r="742" spans="1:22" ht="16.5" customHeight="1">
      <c r="A742" s="20"/>
      <c r="B742" s="20"/>
      <c r="D742" s="20"/>
      <c r="G742" s="20"/>
      <c r="H742" s="20"/>
      <c r="I742" s="20"/>
      <c r="K742" s="20"/>
      <c r="L742" s="20"/>
      <c r="M742" s="20"/>
      <c r="N742" s="20"/>
      <c r="O742" s="20"/>
      <c r="P742" s="20"/>
      <c r="Q742" s="20"/>
      <c r="R742" s="20"/>
      <c r="S742" s="20"/>
      <c r="T742" s="20"/>
      <c r="U742" s="20"/>
      <c r="V742" s="20"/>
    </row>
    <row r="743" spans="1:22" ht="16.5" customHeight="1">
      <c r="A743" s="20"/>
      <c r="B743" s="20"/>
      <c r="D743" s="20"/>
      <c r="G743" s="20"/>
      <c r="H743" s="20"/>
      <c r="I743" s="20"/>
      <c r="K743" s="20"/>
      <c r="L743" s="20"/>
      <c r="M743" s="20"/>
      <c r="N743" s="20"/>
      <c r="O743" s="20"/>
      <c r="P743" s="20"/>
      <c r="Q743" s="20"/>
      <c r="R743" s="20"/>
      <c r="S743" s="20"/>
      <c r="T743" s="20"/>
      <c r="U743" s="20"/>
      <c r="V743" s="20"/>
    </row>
    <row r="744" spans="1:22" ht="16.5" customHeight="1">
      <c r="A744" s="20"/>
      <c r="B744" s="20"/>
      <c r="D744" s="20"/>
      <c r="G744" s="20"/>
      <c r="H744" s="20"/>
      <c r="I744" s="20"/>
      <c r="K744" s="20"/>
      <c r="L744" s="20"/>
      <c r="M744" s="20"/>
      <c r="N744" s="20"/>
      <c r="O744" s="20"/>
      <c r="P744" s="20"/>
      <c r="Q744" s="20"/>
      <c r="R744" s="20"/>
      <c r="S744" s="20"/>
      <c r="T744" s="20"/>
      <c r="U744" s="20"/>
      <c r="V744" s="20"/>
    </row>
    <row r="745" spans="1:22" ht="16.5" customHeight="1">
      <c r="A745" s="20"/>
      <c r="B745" s="20"/>
      <c r="D745" s="20"/>
      <c r="G745" s="20"/>
      <c r="H745" s="20"/>
      <c r="I745" s="20"/>
      <c r="K745" s="20"/>
      <c r="L745" s="20"/>
      <c r="M745" s="20"/>
      <c r="N745" s="20"/>
      <c r="O745" s="20"/>
      <c r="P745" s="20"/>
      <c r="Q745" s="20"/>
      <c r="R745" s="20"/>
      <c r="S745" s="20"/>
      <c r="T745" s="20"/>
      <c r="U745" s="20"/>
      <c r="V745" s="20"/>
    </row>
    <row r="746" spans="1:22" ht="16.5" customHeight="1">
      <c r="A746" s="20"/>
      <c r="B746" s="20"/>
      <c r="D746" s="20"/>
      <c r="G746" s="20"/>
      <c r="H746" s="20"/>
      <c r="I746" s="20"/>
      <c r="K746" s="20"/>
      <c r="L746" s="20"/>
      <c r="M746" s="20"/>
      <c r="N746" s="20"/>
      <c r="O746" s="20"/>
      <c r="P746" s="20"/>
      <c r="Q746" s="20"/>
      <c r="R746" s="20"/>
      <c r="S746" s="20"/>
      <c r="T746" s="20"/>
      <c r="U746" s="20"/>
      <c r="V746" s="20"/>
    </row>
    <row r="747" spans="1:22" ht="16.5" customHeight="1">
      <c r="A747" s="20"/>
      <c r="B747" s="20"/>
      <c r="D747" s="20"/>
      <c r="G747" s="20"/>
      <c r="H747" s="20"/>
      <c r="I747" s="20"/>
      <c r="K747" s="20"/>
      <c r="L747" s="20"/>
      <c r="M747" s="20"/>
      <c r="N747" s="20"/>
      <c r="O747" s="20"/>
      <c r="P747" s="20"/>
      <c r="Q747" s="20"/>
      <c r="R747" s="20"/>
      <c r="S747" s="20"/>
      <c r="T747" s="20"/>
      <c r="U747" s="20"/>
      <c r="V747" s="20"/>
    </row>
    <row r="748" spans="1:22" ht="16.5" customHeight="1">
      <c r="A748" s="20"/>
      <c r="B748" s="20"/>
      <c r="D748" s="20"/>
      <c r="G748" s="20"/>
      <c r="H748" s="20"/>
      <c r="I748" s="20"/>
      <c r="K748" s="20"/>
      <c r="L748" s="20"/>
      <c r="M748" s="20"/>
      <c r="N748" s="20"/>
      <c r="O748" s="20"/>
      <c r="P748" s="20"/>
      <c r="Q748" s="20"/>
      <c r="R748" s="20"/>
      <c r="S748" s="20"/>
      <c r="T748" s="20"/>
      <c r="U748" s="20"/>
      <c r="V748" s="20"/>
    </row>
    <row r="749" spans="1:22" ht="16.5" customHeight="1">
      <c r="A749" s="20"/>
      <c r="B749" s="20"/>
      <c r="D749" s="20"/>
      <c r="G749" s="20"/>
      <c r="H749" s="20"/>
      <c r="I749" s="20"/>
      <c r="K749" s="20"/>
      <c r="L749" s="20"/>
      <c r="M749" s="20"/>
      <c r="N749" s="20"/>
      <c r="O749" s="20"/>
      <c r="P749" s="20"/>
      <c r="Q749" s="20"/>
      <c r="R749" s="20"/>
      <c r="S749" s="20"/>
      <c r="T749" s="20"/>
      <c r="U749" s="20"/>
      <c r="V749" s="20"/>
    </row>
    <row r="750" spans="1:22" ht="16.5" customHeight="1">
      <c r="A750" s="20"/>
      <c r="B750" s="20"/>
      <c r="D750" s="20"/>
      <c r="G750" s="20"/>
      <c r="H750" s="20"/>
      <c r="I750" s="20"/>
      <c r="K750" s="20"/>
      <c r="L750" s="20"/>
      <c r="M750" s="20"/>
      <c r="N750" s="20"/>
      <c r="O750" s="20"/>
      <c r="P750" s="20"/>
      <c r="Q750" s="20"/>
      <c r="R750" s="20"/>
      <c r="S750" s="20"/>
      <c r="T750" s="20"/>
      <c r="U750" s="20"/>
      <c r="V750" s="20"/>
    </row>
    <row r="751" spans="1:22" ht="16.5" customHeight="1">
      <c r="A751" s="20"/>
      <c r="B751" s="20"/>
      <c r="D751" s="20"/>
      <c r="G751" s="20"/>
      <c r="H751" s="20"/>
      <c r="I751" s="20"/>
      <c r="K751" s="20"/>
      <c r="L751" s="20"/>
      <c r="M751" s="20"/>
      <c r="N751" s="20"/>
      <c r="O751" s="20"/>
      <c r="P751" s="20"/>
      <c r="Q751" s="20"/>
      <c r="R751" s="20"/>
      <c r="S751" s="20"/>
      <c r="T751" s="20"/>
      <c r="U751" s="20"/>
      <c r="V751" s="20"/>
    </row>
    <row r="752" spans="1:22" ht="16.5" customHeight="1">
      <c r="A752" s="20"/>
      <c r="B752" s="20"/>
      <c r="D752" s="20"/>
      <c r="G752" s="20"/>
      <c r="H752" s="20"/>
      <c r="I752" s="20"/>
      <c r="K752" s="20"/>
      <c r="L752" s="20"/>
      <c r="M752" s="20"/>
      <c r="N752" s="20"/>
      <c r="O752" s="20"/>
      <c r="P752" s="20"/>
      <c r="Q752" s="20"/>
      <c r="R752" s="20"/>
      <c r="S752" s="20"/>
      <c r="T752" s="20"/>
      <c r="U752" s="20"/>
      <c r="V752" s="20"/>
    </row>
    <row r="753" spans="1:22" ht="16.5" customHeight="1">
      <c r="A753" s="20"/>
      <c r="B753" s="20"/>
      <c r="D753" s="20"/>
      <c r="G753" s="20"/>
      <c r="H753" s="20"/>
      <c r="I753" s="20"/>
      <c r="K753" s="20"/>
      <c r="L753" s="20"/>
      <c r="M753" s="20"/>
      <c r="N753" s="20"/>
      <c r="O753" s="20"/>
      <c r="P753" s="20"/>
      <c r="Q753" s="20"/>
      <c r="R753" s="20"/>
      <c r="S753" s="20"/>
      <c r="T753" s="20"/>
      <c r="U753" s="20"/>
      <c r="V753" s="20"/>
    </row>
    <row r="754" spans="1:22" ht="16.5" customHeight="1">
      <c r="A754" s="20"/>
      <c r="B754" s="20"/>
      <c r="D754" s="20"/>
      <c r="G754" s="20"/>
      <c r="H754" s="20"/>
      <c r="I754" s="20"/>
      <c r="K754" s="20"/>
      <c r="L754" s="20"/>
      <c r="M754" s="20"/>
      <c r="N754" s="20"/>
      <c r="O754" s="20"/>
      <c r="P754" s="20"/>
      <c r="Q754" s="20"/>
      <c r="R754" s="20"/>
      <c r="S754" s="20"/>
      <c r="T754" s="20"/>
      <c r="U754" s="20"/>
      <c r="V754" s="20"/>
    </row>
    <row r="755" spans="1:22" ht="16.5" customHeight="1">
      <c r="A755" s="20"/>
      <c r="B755" s="20"/>
      <c r="D755" s="20"/>
      <c r="G755" s="20"/>
      <c r="H755" s="20"/>
      <c r="I755" s="20"/>
      <c r="K755" s="20"/>
      <c r="L755" s="20"/>
      <c r="M755" s="20"/>
      <c r="N755" s="20"/>
      <c r="O755" s="20"/>
      <c r="P755" s="20"/>
      <c r="Q755" s="20"/>
      <c r="R755" s="20"/>
      <c r="S755" s="20"/>
      <c r="T755" s="20"/>
      <c r="U755" s="20"/>
      <c r="V755" s="20"/>
    </row>
    <row r="756" spans="1:22" ht="16.5" customHeight="1">
      <c r="A756" s="20"/>
      <c r="B756" s="20"/>
      <c r="D756" s="20"/>
      <c r="G756" s="20"/>
      <c r="H756" s="20"/>
      <c r="I756" s="20"/>
      <c r="K756" s="20"/>
      <c r="L756" s="20"/>
      <c r="M756" s="20"/>
      <c r="N756" s="20"/>
      <c r="O756" s="20"/>
      <c r="P756" s="20"/>
      <c r="Q756" s="20"/>
      <c r="R756" s="20"/>
      <c r="S756" s="20"/>
      <c r="T756" s="20"/>
      <c r="U756" s="20"/>
      <c r="V756" s="20"/>
    </row>
    <row r="757" spans="1:22" ht="16.5" customHeight="1">
      <c r="A757" s="20"/>
      <c r="B757" s="20"/>
      <c r="D757" s="20"/>
      <c r="G757" s="20"/>
      <c r="H757" s="20"/>
      <c r="I757" s="20"/>
      <c r="K757" s="20"/>
      <c r="L757" s="20"/>
      <c r="M757" s="20"/>
      <c r="N757" s="20"/>
      <c r="O757" s="20"/>
      <c r="P757" s="20"/>
      <c r="Q757" s="20"/>
      <c r="R757" s="20"/>
      <c r="S757" s="20"/>
      <c r="T757" s="20"/>
      <c r="U757" s="20"/>
      <c r="V757" s="20"/>
    </row>
    <row r="758" spans="1:22" ht="16.5" customHeight="1">
      <c r="A758" s="20"/>
      <c r="B758" s="20"/>
      <c r="D758" s="20"/>
      <c r="G758" s="20"/>
      <c r="H758" s="20"/>
      <c r="I758" s="20"/>
      <c r="K758" s="20"/>
      <c r="L758" s="20"/>
      <c r="M758" s="20"/>
      <c r="N758" s="20"/>
      <c r="O758" s="20"/>
      <c r="P758" s="20"/>
      <c r="Q758" s="20"/>
      <c r="R758" s="20"/>
      <c r="S758" s="20"/>
      <c r="T758" s="20"/>
      <c r="U758" s="20"/>
      <c r="V758" s="20"/>
    </row>
    <row r="759" spans="1:22" ht="16.5" customHeight="1">
      <c r="A759" s="20"/>
      <c r="B759" s="20"/>
      <c r="D759" s="20"/>
      <c r="G759" s="20"/>
      <c r="H759" s="20"/>
      <c r="I759" s="20"/>
      <c r="K759" s="20"/>
      <c r="L759" s="20"/>
      <c r="M759" s="20"/>
      <c r="N759" s="20"/>
      <c r="O759" s="20"/>
      <c r="P759" s="20"/>
      <c r="Q759" s="20"/>
      <c r="R759" s="20"/>
      <c r="S759" s="20"/>
      <c r="T759" s="20"/>
      <c r="U759" s="20"/>
      <c r="V759" s="20"/>
    </row>
    <row r="760" spans="1:22" ht="16.5" customHeight="1">
      <c r="A760" s="20"/>
      <c r="B760" s="20"/>
      <c r="D760" s="20"/>
      <c r="G760" s="20"/>
      <c r="H760" s="20"/>
      <c r="I760" s="20"/>
      <c r="K760" s="20"/>
      <c r="L760" s="20"/>
      <c r="M760" s="20"/>
      <c r="N760" s="20"/>
      <c r="O760" s="20"/>
      <c r="P760" s="20"/>
      <c r="Q760" s="20"/>
      <c r="R760" s="20"/>
      <c r="S760" s="20"/>
      <c r="T760" s="20"/>
      <c r="U760" s="20"/>
      <c r="V760" s="20"/>
    </row>
    <row r="761" spans="1:22" ht="16.5" customHeight="1">
      <c r="A761" s="20"/>
      <c r="B761" s="20"/>
      <c r="D761" s="20"/>
      <c r="G761" s="20"/>
      <c r="H761" s="20"/>
      <c r="I761" s="20"/>
      <c r="K761" s="20"/>
      <c r="L761" s="20"/>
      <c r="M761" s="20"/>
      <c r="N761" s="20"/>
      <c r="O761" s="20"/>
      <c r="P761" s="20"/>
      <c r="Q761" s="20"/>
      <c r="R761" s="20"/>
      <c r="S761" s="20"/>
      <c r="T761" s="20"/>
      <c r="U761" s="20"/>
      <c r="V761" s="20"/>
    </row>
    <row r="762" spans="1:22" ht="16.5" customHeight="1">
      <c r="A762" s="20"/>
      <c r="B762" s="20"/>
      <c r="D762" s="20"/>
      <c r="G762" s="20"/>
      <c r="H762" s="20"/>
      <c r="I762" s="20"/>
      <c r="K762" s="20"/>
      <c r="L762" s="20"/>
      <c r="M762" s="20"/>
      <c r="N762" s="20"/>
      <c r="O762" s="20"/>
      <c r="P762" s="20"/>
      <c r="Q762" s="20"/>
      <c r="R762" s="20"/>
      <c r="S762" s="20"/>
      <c r="T762" s="20"/>
      <c r="U762" s="20"/>
      <c r="V762" s="20"/>
    </row>
    <row r="763" spans="1:22" ht="16.5" customHeight="1">
      <c r="A763" s="20"/>
      <c r="B763" s="20"/>
      <c r="D763" s="20"/>
      <c r="G763" s="20"/>
      <c r="H763" s="20"/>
      <c r="I763" s="20"/>
      <c r="K763" s="20"/>
      <c r="L763" s="20"/>
      <c r="M763" s="20"/>
      <c r="N763" s="20"/>
      <c r="O763" s="20"/>
      <c r="P763" s="20"/>
      <c r="Q763" s="20"/>
      <c r="R763" s="20"/>
      <c r="S763" s="20"/>
      <c r="T763" s="20"/>
      <c r="U763" s="20"/>
      <c r="V763" s="20"/>
    </row>
    <row r="764" spans="1:22" ht="16.5" customHeight="1">
      <c r="A764" s="20"/>
      <c r="B764" s="20"/>
      <c r="D764" s="20"/>
      <c r="G764" s="20"/>
      <c r="H764" s="20"/>
      <c r="I764" s="20"/>
      <c r="K764" s="20"/>
      <c r="L764" s="20"/>
      <c r="M764" s="20"/>
      <c r="N764" s="20"/>
      <c r="O764" s="20"/>
      <c r="P764" s="20"/>
      <c r="Q764" s="20"/>
      <c r="R764" s="20"/>
      <c r="S764" s="20"/>
      <c r="T764" s="20"/>
      <c r="U764" s="20"/>
      <c r="V764" s="20"/>
    </row>
    <row r="765" spans="1:22" ht="16.5" customHeight="1">
      <c r="A765" s="20"/>
      <c r="B765" s="20"/>
      <c r="D765" s="20"/>
      <c r="G765" s="20"/>
      <c r="H765" s="20"/>
      <c r="I765" s="20"/>
      <c r="K765" s="20"/>
      <c r="L765" s="20"/>
      <c r="M765" s="20"/>
      <c r="N765" s="20"/>
      <c r="O765" s="20"/>
      <c r="P765" s="20"/>
      <c r="Q765" s="20"/>
      <c r="R765" s="20"/>
      <c r="S765" s="20"/>
      <c r="T765" s="20"/>
      <c r="U765" s="20"/>
      <c r="V765" s="20"/>
    </row>
    <row r="766" spans="1:22" ht="16.5" customHeight="1">
      <c r="A766" s="20"/>
      <c r="B766" s="20"/>
      <c r="D766" s="20"/>
      <c r="G766" s="20"/>
      <c r="H766" s="20"/>
      <c r="I766" s="20"/>
      <c r="K766" s="20"/>
      <c r="L766" s="20"/>
      <c r="M766" s="20"/>
      <c r="N766" s="20"/>
      <c r="O766" s="20"/>
      <c r="P766" s="20"/>
      <c r="Q766" s="20"/>
      <c r="R766" s="20"/>
      <c r="S766" s="20"/>
      <c r="T766" s="20"/>
      <c r="U766" s="20"/>
      <c r="V766" s="20"/>
    </row>
    <row r="767" spans="1:22" ht="16.5" customHeight="1">
      <c r="A767" s="20"/>
      <c r="B767" s="20"/>
      <c r="D767" s="20"/>
      <c r="G767" s="20"/>
      <c r="H767" s="20"/>
      <c r="I767" s="20"/>
      <c r="K767" s="20"/>
      <c r="L767" s="20"/>
      <c r="M767" s="20"/>
      <c r="N767" s="20"/>
      <c r="O767" s="20"/>
      <c r="P767" s="20"/>
      <c r="Q767" s="20"/>
      <c r="R767" s="20"/>
      <c r="S767" s="20"/>
      <c r="T767" s="20"/>
      <c r="U767" s="20"/>
      <c r="V767" s="20"/>
    </row>
    <row r="768" spans="1:22" ht="16.5" customHeight="1">
      <c r="A768" s="20"/>
      <c r="B768" s="20"/>
      <c r="D768" s="20"/>
      <c r="G768" s="20"/>
      <c r="H768" s="20"/>
      <c r="I768" s="20"/>
      <c r="K768" s="20"/>
      <c r="L768" s="20"/>
      <c r="M768" s="20"/>
      <c r="N768" s="20"/>
      <c r="O768" s="20"/>
      <c r="P768" s="20"/>
      <c r="Q768" s="20"/>
      <c r="R768" s="20"/>
      <c r="S768" s="20"/>
      <c r="T768" s="20"/>
      <c r="U768" s="20"/>
      <c r="V768" s="20"/>
    </row>
    <row r="769" spans="1:22" ht="16.5" customHeight="1">
      <c r="A769" s="20"/>
      <c r="B769" s="20"/>
      <c r="D769" s="20"/>
      <c r="G769" s="20"/>
      <c r="H769" s="20"/>
      <c r="I769" s="20"/>
      <c r="K769" s="20"/>
      <c r="L769" s="20"/>
      <c r="M769" s="20"/>
      <c r="N769" s="20"/>
      <c r="O769" s="20"/>
      <c r="P769" s="20"/>
      <c r="Q769" s="20"/>
      <c r="R769" s="20"/>
      <c r="S769" s="20"/>
      <c r="T769" s="20"/>
      <c r="U769" s="20"/>
      <c r="V769" s="20"/>
    </row>
    <row r="770" spans="1:22" ht="16.5" customHeight="1">
      <c r="A770" s="20"/>
      <c r="B770" s="20"/>
      <c r="D770" s="20"/>
      <c r="G770" s="20"/>
      <c r="H770" s="20"/>
      <c r="I770" s="20"/>
      <c r="K770" s="20"/>
      <c r="L770" s="20"/>
      <c r="M770" s="20"/>
      <c r="N770" s="20"/>
      <c r="O770" s="20"/>
      <c r="P770" s="20"/>
      <c r="Q770" s="20"/>
      <c r="R770" s="20"/>
      <c r="S770" s="20"/>
      <c r="T770" s="20"/>
      <c r="U770" s="20"/>
      <c r="V770" s="20"/>
    </row>
    <row r="771" spans="1:22" ht="16.5" customHeight="1">
      <c r="A771" s="20"/>
      <c r="B771" s="20"/>
      <c r="D771" s="20"/>
      <c r="G771" s="20"/>
      <c r="H771" s="20"/>
      <c r="I771" s="20"/>
      <c r="K771" s="20"/>
      <c r="L771" s="20"/>
      <c r="M771" s="20"/>
      <c r="N771" s="20"/>
      <c r="O771" s="20"/>
      <c r="P771" s="20"/>
      <c r="Q771" s="20"/>
      <c r="R771" s="20"/>
      <c r="S771" s="20"/>
      <c r="T771" s="20"/>
      <c r="U771" s="20"/>
      <c r="V771" s="20"/>
    </row>
    <row r="772" spans="1:22" ht="16.5" customHeight="1">
      <c r="A772" s="20"/>
      <c r="B772" s="20"/>
      <c r="D772" s="20"/>
      <c r="G772" s="20"/>
      <c r="H772" s="20"/>
      <c r="I772" s="20"/>
      <c r="K772" s="20"/>
      <c r="L772" s="20"/>
      <c r="M772" s="20"/>
      <c r="N772" s="20"/>
      <c r="O772" s="20"/>
      <c r="P772" s="20"/>
      <c r="Q772" s="20"/>
      <c r="R772" s="20"/>
      <c r="S772" s="20"/>
      <c r="T772" s="20"/>
      <c r="U772" s="20"/>
      <c r="V772" s="20"/>
    </row>
    <row r="773" spans="1:22" ht="16.5" customHeight="1">
      <c r="A773" s="20"/>
      <c r="B773" s="20"/>
      <c r="D773" s="20"/>
      <c r="G773" s="20"/>
      <c r="H773" s="20"/>
      <c r="I773" s="20"/>
      <c r="K773" s="20"/>
      <c r="L773" s="20"/>
      <c r="M773" s="20"/>
      <c r="N773" s="20"/>
      <c r="O773" s="20"/>
      <c r="P773" s="20"/>
      <c r="Q773" s="20"/>
      <c r="R773" s="20"/>
      <c r="S773" s="20"/>
      <c r="T773" s="20"/>
      <c r="U773" s="20"/>
      <c r="V773" s="20"/>
    </row>
    <row r="774" spans="1:22" ht="16.5" customHeight="1">
      <c r="A774" s="20"/>
      <c r="B774" s="20"/>
      <c r="D774" s="20"/>
      <c r="G774" s="20"/>
      <c r="H774" s="20"/>
      <c r="I774" s="20"/>
      <c r="K774" s="20"/>
      <c r="L774" s="20"/>
      <c r="M774" s="20"/>
      <c r="N774" s="20"/>
      <c r="O774" s="20"/>
      <c r="P774" s="20"/>
      <c r="Q774" s="20"/>
      <c r="R774" s="20"/>
      <c r="S774" s="20"/>
      <c r="T774" s="20"/>
      <c r="U774" s="20"/>
      <c r="V774" s="20"/>
    </row>
    <row r="775" spans="1:22" ht="16.5" customHeight="1">
      <c r="A775" s="20"/>
      <c r="B775" s="20"/>
      <c r="D775" s="20"/>
      <c r="G775" s="20"/>
      <c r="H775" s="20"/>
      <c r="I775" s="20"/>
      <c r="K775" s="20"/>
      <c r="L775" s="20"/>
      <c r="M775" s="20"/>
      <c r="N775" s="20"/>
      <c r="O775" s="20"/>
      <c r="P775" s="20"/>
      <c r="Q775" s="20"/>
      <c r="R775" s="20"/>
      <c r="S775" s="20"/>
      <c r="T775" s="20"/>
      <c r="U775" s="20"/>
      <c r="V775" s="20"/>
    </row>
    <row r="776" spans="1:22" ht="16.5" customHeight="1">
      <c r="A776" s="20"/>
      <c r="B776" s="20"/>
      <c r="D776" s="20"/>
      <c r="G776" s="20"/>
      <c r="H776" s="20"/>
      <c r="I776" s="20"/>
      <c r="K776" s="20"/>
      <c r="L776" s="20"/>
      <c r="M776" s="20"/>
      <c r="N776" s="20"/>
      <c r="O776" s="20"/>
      <c r="P776" s="20"/>
      <c r="Q776" s="20"/>
      <c r="R776" s="20"/>
      <c r="S776" s="20"/>
      <c r="T776" s="20"/>
      <c r="U776" s="20"/>
      <c r="V776" s="20"/>
    </row>
    <row r="777" spans="1:22" ht="16.5" customHeight="1">
      <c r="A777" s="20"/>
      <c r="B777" s="20"/>
      <c r="D777" s="20"/>
      <c r="G777" s="20"/>
      <c r="H777" s="20"/>
      <c r="I777" s="20"/>
      <c r="K777" s="20"/>
      <c r="L777" s="20"/>
      <c r="M777" s="20"/>
      <c r="N777" s="20"/>
      <c r="O777" s="20"/>
      <c r="P777" s="20"/>
      <c r="Q777" s="20"/>
      <c r="R777" s="20"/>
      <c r="S777" s="20"/>
      <c r="T777" s="20"/>
      <c r="U777" s="20"/>
      <c r="V777" s="20"/>
    </row>
    <row r="778" spans="1:22" ht="16.5" customHeight="1">
      <c r="A778" s="20"/>
      <c r="B778" s="20"/>
      <c r="D778" s="20"/>
      <c r="G778" s="20"/>
      <c r="H778" s="20"/>
      <c r="I778" s="20"/>
      <c r="K778" s="20"/>
      <c r="L778" s="20"/>
      <c r="M778" s="20"/>
      <c r="N778" s="20"/>
      <c r="O778" s="20"/>
      <c r="P778" s="20"/>
      <c r="Q778" s="20"/>
      <c r="R778" s="20"/>
      <c r="S778" s="20"/>
      <c r="T778" s="20"/>
      <c r="U778" s="20"/>
      <c r="V778" s="20"/>
    </row>
    <row r="779" spans="1:22" ht="16.5" customHeight="1">
      <c r="A779" s="20"/>
      <c r="B779" s="20"/>
      <c r="D779" s="20"/>
      <c r="G779" s="20"/>
      <c r="H779" s="20"/>
      <c r="I779" s="20"/>
      <c r="K779" s="20"/>
      <c r="L779" s="20"/>
      <c r="M779" s="20"/>
      <c r="N779" s="20"/>
      <c r="O779" s="20"/>
      <c r="P779" s="20"/>
      <c r="Q779" s="20"/>
      <c r="R779" s="20"/>
      <c r="S779" s="20"/>
      <c r="T779" s="20"/>
      <c r="U779" s="20"/>
      <c r="V779" s="20"/>
    </row>
    <row r="780" spans="1:22" ht="16.5" customHeight="1">
      <c r="A780" s="20"/>
      <c r="B780" s="20"/>
      <c r="D780" s="20"/>
      <c r="G780" s="20"/>
      <c r="H780" s="20"/>
      <c r="I780" s="20"/>
      <c r="K780" s="20"/>
      <c r="L780" s="20"/>
      <c r="M780" s="20"/>
      <c r="N780" s="20"/>
      <c r="O780" s="20"/>
      <c r="P780" s="20"/>
      <c r="Q780" s="20"/>
      <c r="R780" s="20"/>
      <c r="S780" s="20"/>
      <c r="T780" s="20"/>
      <c r="U780" s="20"/>
      <c r="V780" s="20"/>
    </row>
    <row r="781" spans="1:22" ht="16.5" customHeight="1">
      <c r="A781" s="20"/>
      <c r="B781" s="20"/>
      <c r="D781" s="20"/>
      <c r="G781" s="20"/>
      <c r="H781" s="20"/>
      <c r="I781" s="20"/>
      <c r="K781" s="20"/>
      <c r="L781" s="20"/>
      <c r="M781" s="20"/>
      <c r="N781" s="20"/>
      <c r="O781" s="20"/>
      <c r="P781" s="20"/>
      <c r="Q781" s="20"/>
      <c r="R781" s="20"/>
      <c r="S781" s="20"/>
      <c r="T781" s="20"/>
      <c r="U781" s="20"/>
      <c r="V781" s="20"/>
    </row>
    <row r="782" spans="1:22" ht="16.5" customHeight="1">
      <c r="A782" s="20"/>
      <c r="B782" s="20"/>
      <c r="D782" s="20"/>
      <c r="G782" s="20"/>
      <c r="H782" s="20"/>
      <c r="I782" s="20"/>
      <c r="K782" s="20"/>
      <c r="L782" s="20"/>
      <c r="M782" s="20"/>
      <c r="N782" s="20"/>
      <c r="O782" s="20"/>
      <c r="P782" s="20"/>
      <c r="Q782" s="20"/>
      <c r="R782" s="20"/>
      <c r="S782" s="20"/>
      <c r="T782" s="20"/>
      <c r="U782" s="20"/>
      <c r="V782" s="20"/>
    </row>
    <row r="783" spans="1:22" ht="16.5" customHeight="1">
      <c r="A783" s="20"/>
      <c r="B783" s="20"/>
      <c r="D783" s="20"/>
      <c r="G783" s="20"/>
      <c r="H783" s="20"/>
      <c r="I783" s="20"/>
      <c r="K783" s="20"/>
      <c r="L783" s="20"/>
      <c r="M783" s="20"/>
      <c r="N783" s="20"/>
      <c r="O783" s="20"/>
      <c r="P783" s="20"/>
      <c r="Q783" s="20"/>
      <c r="R783" s="20"/>
      <c r="S783" s="20"/>
      <c r="T783" s="20"/>
      <c r="U783" s="20"/>
      <c r="V783" s="20"/>
    </row>
    <row r="784" spans="1:22" ht="16.5" customHeight="1">
      <c r="A784" s="20"/>
      <c r="B784" s="20"/>
      <c r="D784" s="20"/>
      <c r="G784" s="20"/>
      <c r="H784" s="20"/>
      <c r="I784" s="20"/>
      <c r="K784" s="20"/>
      <c r="L784" s="20"/>
      <c r="M784" s="20"/>
      <c r="N784" s="20"/>
      <c r="O784" s="20"/>
      <c r="P784" s="20"/>
      <c r="Q784" s="20"/>
      <c r="R784" s="20"/>
      <c r="S784" s="20"/>
      <c r="T784" s="20"/>
      <c r="U784" s="20"/>
      <c r="V784" s="20"/>
    </row>
    <row r="785" spans="1:22" ht="16.5" customHeight="1">
      <c r="A785" s="20"/>
      <c r="B785" s="20"/>
      <c r="D785" s="20"/>
      <c r="G785" s="20"/>
      <c r="H785" s="20"/>
      <c r="I785" s="20"/>
      <c r="K785" s="20"/>
      <c r="L785" s="20"/>
      <c r="M785" s="20"/>
      <c r="N785" s="20"/>
      <c r="O785" s="20"/>
      <c r="P785" s="20"/>
      <c r="Q785" s="20"/>
      <c r="R785" s="20"/>
      <c r="S785" s="20"/>
      <c r="T785" s="20"/>
      <c r="U785" s="20"/>
      <c r="V785" s="20"/>
    </row>
    <row r="786" spans="1:22" ht="16.5" customHeight="1">
      <c r="A786" s="20"/>
      <c r="B786" s="20"/>
      <c r="D786" s="20"/>
      <c r="G786" s="20"/>
      <c r="H786" s="20"/>
      <c r="I786" s="20"/>
      <c r="K786" s="20"/>
      <c r="L786" s="20"/>
      <c r="M786" s="20"/>
      <c r="N786" s="20"/>
      <c r="O786" s="20"/>
      <c r="P786" s="20"/>
      <c r="Q786" s="20"/>
      <c r="R786" s="20"/>
      <c r="S786" s="20"/>
      <c r="T786" s="20"/>
      <c r="U786" s="20"/>
      <c r="V786" s="20"/>
    </row>
    <row r="787" spans="1:22" ht="16.5" customHeight="1">
      <c r="A787" s="20"/>
      <c r="B787" s="20"/>
      <c r="D787" s="20"/>
      <c r="G787" s="20"/>
      <c r="H787" s="20"/>
      <c r="I787" s="20"/>
      <c r="K787" s="20"/>
      <c r="L787" s="20"/>
      <c r="M787" s="20"/>
      <c r="N787" s="20"/>
      <c r="O787" s="20"/>
      <c r="P787" s="20"/>
      <c r="Q787" s="20"/>
      <c r="R787" s="20"/>
      <c r="S787" s="20"/>
      <c r="T787" s="20"/>
      <c r="U787" s="20"/>
      <c r="V787" s="20"/>
    </row>
    <row r="788" spans="1:22" ht="16.5" customHeight="1">
      <c r="A788" s="20"/>
      <c r="B788" s="20"/>
      <c r="D788" s="20"/>
      <c r="G788" s="20"/>
      <c r="H788" s="20"/>
      <c r="I788" s="20"/>
      <c r="K788" s="20"/>
      <c r="L788" s="20"/>
      <c r="M788" s="20"/>
      <c r="N788" s="20"/>
      <c r="O788" s="20"/>
      <c r="P788" s="20"/>
      <c r="Q788" s="20"/>
      <c r="R788" s="20"/>
      <c r="S788" s="20"/>
      <c r="T788" s="20"/>
      <c r="U788" s="20"/>
      <c r="V788" s="20"/>
    </row>
    <row r="789" spans="1:22" ht="16.5" customHeight="1">
      <c r="A789" s="20"/>
      <c r="B789" s="20"/>
      <c r="D789" s="20"/>
      <c r="G789" s="20"/>
      <c r="H789" s="20"/>
      <c r="I789" s="20"/>
      <c r="K789" s="20"/>
      <c r="L789" s="20"/>
      <c r="M789" s="20"/>
      <c r="N789" s="20"/>
      <c r="O789" s="20"/>
      <c r="P789" s="20"/>
      <c r="Q789" s="20"/>
      <c r="R789" s="20"/>
      <c r="S789" s="20"/>
      <c r="T789" s="20"/>
      <c r="U789" s="20"/>
      <c r="V789" s="20"/>
    </row>
    <row r="790" spans="1:22" ht="16.5" customHeight="1">
      <c r="A790" s="20"/>
      <c r="B790" s="20"/>
      <c r="D790" s="20"/>
      <c r="G790" s="20"/>
      <c r="H790" s="20"/>
      <c r="I790" s="20"/>
      <c r="K790" s="20"/>
      <c r="L790" s="20"/>
      <c r="M790" s="20"/>
      <c r="N790" s="20"/>
      <c r="O790" s="20"/>
      <c r="P790" s="20"/>
      <c r="Q790" s="20"/>
      <c r="R790" s="20"/>
      <c r="S790" s="20"/>
      <c r="T790" s="20"/>
      <c r="U790" s="20"/>
      <c r="V790" s="20"/>
    </row>
    <row r="791" spans="1:22" ht="16.5" customHeight="1">
      <c r="A791" s="20"/>
      <c r="B791" s="20"/>
      <c r="D791" s="20"/>
      <c r="G791" s="20"/>
      <c r="H791" s="20"/>
      <c r="I791" s="20"/>
      <c r="K791" s="20"/>
      <c r="L791" s="20"/>
      <c r="M791" s="20"/>
      <c r="N791" s="20"/>
      <c r="O791" s="20"/>
      <c r="P791" s="20"/>
      <c r="Q791" s="20"/>
      <c r="R791" s="20"/>
      <c r="S791" s="20"/>
      <c r="T791" s="20"/>
      <c r="U791" s="20"/>
      <c r="V791" s="20"/>
    </row>
    <row r="792" spans="1:22" ht="16.5" customHeight="1">
      <c r="A792" s="20"/>
      <c r="B792" s="20"/>
      <c r="D792" s="20"/>
      <c r="G792" s="20"/>
      <c r="H792" s="20"/>
      <c r="I792" s="20"/>
      <c r="K792" s="20"/>
      <c r="L792" s="20"/>
      <c r="M792" s="20"/>
      <c r="N792" s="20"/>
      <c r="O792" s="20"/>
      <c r="P792" s="20"/>
      <c r="Q792" s="20"/>
      <c r="R792" s="20"/>
      <c r="S792" s="20"/>
      <c r="T792" s="20"/>
      <c r="U792" s="20"/>
      <c r="V792" s="20"/>
    </row>
    <row r="793" spans="1:22" ht="16.5" customHeight="1">
      <c r="A793" s="20"/>
      <c r="B793" s="20"/>
      <c r="D793" s="20"/>
      <c r="G793" s="20"/>
      <c r="H793" s="20"/>
      <c r="I793" s="20"/>
      <c r="K793" s="20"/>
      <c r="L793" s="20"/>
      <c r="M793" s="20"/>
      <c r="N793" s="20"/>
      <c r="O793" s="20"/>
      <c r="P793" s="20"/>
      <c r="Q793" s="20"/>
      <c r="R793" s="20"/>
      <c r="S793" s="20"/>
      <c r="T793" s="20"/>
      <c r="U793" s="20"/>
      <c r="V793" s="20"/>
    </row>
    <row r="794" spans="1:22" ht="16.5" customHeight="1">
      <c r="A794" s="20"/>
      <c r="B794" s="20"/>
      <c r="D794" s="20"/>
      <c r="G794" s="20"/>
      <c r="H794" s="20"/>
      <c r="I794" s="20"/>
      <c r="K794" s="20"/>
      <c r="L794" s="20"/>
      <c r="M794" s="20"/>
      <c r="N794" s="20"/>
      <c r="O794" s="20"/>
      <c r="P794" s="20"/>
      <c r="Q794" s="20"/>
      <c r="R794" s="20"/>
      <c r="S794" s="20"/>
      <c r="T794" s="20"/>
      <c r="U794" s="20"/>
      <c r="V794" s="20"/>
    </row>
    <row r="795" spans="1:22" ht="16.5" customHeight="1">
      <c r="A795" s="20"/>
      <c r="B795" s="20"/>
      <c r="D795" s="20"/>
      <c r="G795" s="20"/>
      <c r="H795" s="20"/>
      <c r="I795" s="20"/>
      <c r="K795" s="20"/>
      <c r="L795" s="20"/>
      <c r="M795" s="20"/>
      <c r="N795" s="20"/>
      <c r="O795" s="20"/>
      <c r="P795" s="20"/>
      <c r="Q795" s="20"/>
      <c r="R795" s="20"/>
      <c r="S795" s="20"/>
      <c r="T795" s="20"/>
      <c r="U795" s="20"/>
      <c r="V795" s="20"/>
    </row>
    <row r="796" spans="1:22" ht="16.5" customHeight="1">
      <c r="A796" s="20"/>
      <c r="B796" s="20"/>
      <c r="D796" s="20"/>
      <c r="G796" s="20"/>
      <c r="H796" s="20"/>
      <c r="I796" s="20"/>
      <c r="K796" s="20"/>
      <c r="L796" s="20"/>
      <c r="M796" s="20"/>
      <c r="N796" s="20"/>
      <c r="O796" s="20"/>
      <c r="P796" s="20"/>
      <c r="Q796" s="20"/>
      <c r="R796" s="20"/>
      <c r="S796" s="20"/>
      <c r="T796" s="20"/>
      <c r="U796" s="20"/>
      <c r="V796" s="20"/>
    </row>
    <row r="797" spans="1:22" ht="16.5" customHeight="1">
      <c r="A797" s="20"/>
      <c r="B797" s="20"/>
      <c r="D797" s="20"/>
      <c r="G797" s="20"/>
      <c r="H797" s="20"/>
      <c r="I797" s="20"/>
      <c r="K797" s="20"/>
      <c r="L797" s="20"/>
      <c r="M797" s="20"/>
      <c r="N797" s="20"/>
      <c r="O797" s="20"/>
      <c r="P797" s="20"/>
      <c r="Q797" s="20"/>
      <c r="R797" s="20"/>
      <c r="S797" s="20"/>
      <c r="T797" s="20"/>
      <c r="U797" s="20"/>
      <c r="V797" s="20"/>
    </row>
    <row r="798" spans="1:22" ht="16.5" customHeight="1">
      <c r="A798" s="20"/>
      <c r="B798" s="20"/>
      <c r="D798" s="20"/>
      <c r="G798" s="20"/>
      <c r="H798" s="20"/>
      <c r="I798" s="20"/>
      <c r="K798" s="20"/>
      <c r="L798" s="20"/>
      <c r="M798" s="20"/>
      <c r="N798" s="20"/>
      <c r="O798" s="20"/>
      <c r="P798" s="20"/>
      <c r="Q798" s="20"/>
      <c r="R798" s="20"/>
      <c r="S798" s="20"/>
      <c r="T798" s="20"/>
      <c r="U798" s="20"/>
      <c r="V798" s="20"/>
    </row>
    <row r="799" spans="1:22" ht="16.5" customHeight="1">
      <c r="A799" s="20"/>
      <c r="B799" s="20"/>
      <c r="D799" s="20"/>
      <c r="G799" s="20"/>
      <c r="H799" s="20"/>
      <c r="I799" s="20"/>
      <c r="K799" s="20"/>
      <c r="L799" s="20"/>
      <c r="M799" s="20"/>
      <c r="N799" s="20"/>
      <c r="O799" s="20"/>
      <c r="P799" s="20"/>
      <c r="Q799" s="20"/>
      <c r="R799" s="20"/>
      <c r="S799" s="20"/>
      <c r="T799" s="20"/>
      <c r="U799" s="20"/>
      <c r="V799" s="20"/>
    </row>
    <row r="800" spans="1:22" ht="16.5" customHeight="1">
      <c r="A800" s="20"/>
      <c r="B800" s="20"/>
      <c r="D800" s="20"/>
      <c r="G800" s="20"/>
      <c r="H800" s="20"/>
      <c r="I800" s="20"/>
      <c r="K800" s="20"/>
      <c r="L800" s="20"/>
      <c r="M800" s="20"/>
      <c r="N800" s="20"/>
      <c r="O800" s="20"/>
      <c r="P800" s="20"/>
      <c r="Q800" s="20"/>
      <c r="R800" s="20"/>
      <c r="S800" s="20"/>
      <c r="T800" s="20"/>
      <c r="U800" s="20"/>
      <c r="V800" s="20"/>
    </row>
    <row r="801" spans="1:22" ht="16.5" customHeight="1">
      <c r="A801" s="20"/>
      <c r="B801" s="20"/>
      <c r="D801" s="20"/>
      <c r="G801" s="20"/>
      <c r="H801" s="20"/>
      <c r="I801" s="20"/>
      <c r="K801" s="20"/>
      <c r="L801" s="20"/>
      <c r="M801" s="20"/>
      <c r="N801" s="20"/>
      <c r="O801" s="20"/>
      <c r="P801" s="20"/>
      <c r="Q801" s="20"/>
      <c r="R801" s="20"/>
      <c r="S801" s="20"/>
      <c r="T801" s="20"/>
      <c r="U801" s="20"/>
      <c r="V801" s="20"/>
    </row>
    <row r="802" spans="1:22" ht="16.5" customHeight="1">
      <c r="A802" s="20"/>
      <c r="B802" s="20"/>
      <c r="D802" s="20"/>
      <c r="G802" s="20"/>
      <c r="H802" s="20"/>
      <c r="I802" s="20"/>
      <c r="K802" s="20"/>
      <c r="L802" s="20"/>
      <c r="M802" s="20"/>
      <c r="N802" s="20"/>
      <c r="O802" s="20"/>
      <c r="P802" s="20"/>
      <c r="Q802" s="20"/>
      <c r="R802" s="20"/>
      <c r="S802" s="20"/>
      <c r="T802" s="20"/>
      <c r="U802" s="20"/>
      <c r="V802" s="20"/>
    </row>
    <row r="803" spans="1:22" ht="16.5" customHeight="1">
      <c r="A803" s="20"/>
      <c r="B803" s="20"/>
      <c r="D803" s="20"/>
      <c r="G803" s="20"/>
      <c r="H803" s="20"/>
      <c r="I803" s="20"/>
      <c r="K803" s="20"/>
      <c r="L803" s="20"/>
      <c r="M803" s="20"/>
      <c r="N803" s="20"/>
      <c r="O803" s="20"/>
      <c r="P803" s="20"/>
      <c r="Q803" s="20"/>
      <c r="R803" s="20"/>
      <c r="S803" s="20"/>
      <c r="T803" s="20"/>
      <c r="U803" s="20"/>
      <c r="V803" s="20"/>
    </row>
    <row r="804" spans="1:22" ht="16.5" customHeight="1">
      <c r="A804" s="20"/>
      <c r="B804" s="20"/>
      <c r="D804" s="20"/>
      <c r="G804" s="20"/>
      <c r="H804" s="20"/>
      <c r="I804" s="20"/>
      <c r="K804" s="20"/>
      <c r="L804" s="20"/>
      <c r="M804" s="20"/>
      <c r="N804" s="20"/>
      <c r="O804" s="20"/>
      <c r="P804" s="20"/>
      <c r="Q804" s="20"/>
      <c r="R804" s="20"/>
      <c r="S804" s="20"/>
      <c r="T804" s="20"/>
      <c r="U804" s="20"/>
      <c r="V804" s="20"/>
    </row>
    <row r="805" spans="1:22" ht="16.5" customHeight="1">
      <c r="A805" s="20"/>
      <c r="B805" s="20"/>
      <c r="D805" s="20"/>
      <c r="G805" s="20"/>
      <c r="H805" s="20"/>
      <c r="I805" s="20"/>
      <c r="K805" s="20"/>
      <c r="L805" s="20"/>
      <c r="M805" s="20"/>
      <c r="N805" s="20"/>
      <c r="O805" s="20"/>
      <c r="P805" s="20"/>
      <c r="Q805" s="20"/>
      <c r="R805" s="20"/>
      <c r="S805" s="20"/>
      <c r="T805" s="20"/>
      <c r="U805" s="20"/>
      <c r="V805" s="20"/>
    </row>
    <row r="806" spans="1:22" ht="16.5" customHeight="1">
      <c r="A806" s="20"/>
      <c r="B806" s="20"/>
      <c r="D806" s="20"/>
      <c r="G806" s="20"/>
      <c r="H806" s="20"/>
      <c r="I806" s="20"/>
      <c r="K806" s="20"/>
      <c r="L806" s="20"/>
      <c r="M806" s="20"/>
      <c r="N806" s="20"/>
      <c r="O806" s="20"/>
      <c r="P806" s="20"/>
      <c r="Q806" s="20"/>
      <c r="R806" s="20"/>
      <c r="S806" s="20"/>
      <c r="T806" s="20"/>
      <c r="U806" s="20"/>
      <c r="V806" s="20"/>
    </row>
    <row r="807" spans="1:22" ht="16.5" customHeight="1">
      <c r="A807" s="20"/>
      <c r="B807" s="20"/>
      <c r="D807" s="20"/>
      <c r="G807" s="20"/>
      <c r="H807" s="20"/>
      <c r="I807" s="20"/>
      <c r="K807" s="20"/>
      <c r="L807" s="20"/>
      <c r="M807" s="20"/>
      <c r="N807" s="20"/>
      <c r="O807" s="20"/>
      <c r="P807" s="20"/>
      <c r="Q807" s="20"/>
      <c r="R807" s="20"/>
      <c r="S807" s="20"/>
      <c r="T807" s="20"/>
      <c r="U807" s="20"/>
      <c r="V807" s="20"/>
    </row>
    <row r="808" spans="1:22" ht="16.5" customHeight="1">
      <c r="A808" s="20"/>
      <c r="B808" s="20"/>
      <c r="D808" s="20"/>
      <c r="G808" s="20"/>
      <c r="H808" s="20"/>
      <c r="I808" s="20"/>
      <c r="K808" s="20"/>
      <c r="L808" s="20"/>
      <c r="M808" s="20"/>
      <c r="N808" s="20"/>
      <c r="O808" s="20"/>
      <c r="P808" s="20"/>
      <c r="Q808" s="20"/>
      <c r="R808" s="20"/>
      <c r="S808" s="20"/>
      <c r="T808" s="20"/>
      <c r="U808" s="20"/>
      <c r="V808" s="20"/>
    </row>
    <row r="809" spans="1:22" ht="16.5" customHeight="1">
      <c r="A809" s="20"/>
      <c r="B809" s="20"/>
      <c r="D809" s="20"/>
      <c r="G809" s="20"/>
      <c r="H809" s="20"/>
      <c r="I809" s="20"/>
      <c r="K809" s="20"/>
      <c r="L809" s="20"/>
      <c r="M809" s="20"/>
      <c r="N809" s="20"/>
      <c r="O809" s="20"/>
      <c r="P809" s="20"/>
      <c r="Q809" s="20"/>
      <c r="R809" s="20"/>
      <c r="S809" s="20"/>
      <c r="T809" s="20"/>
      <c r="U809" s="20"/>
      <c r="V809" s="20"/>
    </row>
    <row r="810" spans="1:22" ht="16.5" customHeight="1">
      <c r="A810" s="20"/>
      <c r="B810" s="20"/>
      <c r="D810" s="20"/>
      <c r="G810" s="20"/>
      <c r="H810" s="20"/>
      <c r="I810" s="20"/>
      <c r="K810" s="20"/>
      <c r="L810" s="20"/>
      <c r="M810" s="20"/>
      <c r="N810" s="20"/>
      <c r="O810" s="20"/>
      <c r="P810" s="20"/>
      <c r="Q810" s="20"/>
      <c r="R810" s="20"/>
      <c r="S810" s="20"/>
      <c r="T810" s="20"/>
      <c r="U810" s="20"/>
      <c r="V810" s="20"/>
    </row>
    <row r="811" spans="1:22" ht="16.5" customHeight="1">
      <c r="A811" s="20"/>
      <c r="B811" s="20"/>
      <c r="D811" s="20"/>
      <c r="G811" s="20"/>
      <c r="H811" s="20"/>
      <c r="I811" s="20"/>
      <c r="K811" s="20"/>
      <c r="L811" s="20"/>
      <c r="M811" s="20"/>
      <c r="N811" s="20"/>
      <c r="O811" s="20"/>
      <c r="P811" s="20"/>
      <c r="Q811" s="20"/>
      <c r="R811" s="20"/>
      <c r="S811" s="20"/>
      <c r="T811" s="20"/>
      <c r="U811" s="20"/>
      <c r="V811" s="20"/>
    </row>
    <row r="812" spans="1:22" ht="16.5" customHeight="1">
      <c r="A812" s="20"/>
      <c r="B812" s="20"/>
      <c r="D812" s="20"/>
      <c r="G812" s="20"/>
      <c r="H812" s="20"/>
      <c r="I812" s="20"/>
      <c r="K812" s="20"/>
      <c r="L812" s="20"/>
      <c r="M812" s="20"/>
      <c r="N812" s="20"/>
      <c r="O812" s="20"/>
      <c r="P812" s="20"/>
      <c r="Q812" s="20"/>
      <c r="R812" s="20"/>
      <c r="S812" s="20"/>
      <c r="T812" s="20"/>
      <c r="U812" s="20"/>
      <c r="V812" s="20"/>
    </row>
    <row r="813" spans="1:22" ht="16.5" customHeight="1">
      <c r="A813" s="20"/>
      <c r="B813" s="20"/>
      <c r="D813" s="20"/>
      <c r="G813" s="20"/>
      <c r="H813" s="20"/>
      <c r="I813" s="20"/>
      <c r="K813" s="20"/>
      <c r="L813" s="20"/>
      <c r="M813" s="20"/>
      <c r="N813" s="20"/>
      <c r="O813" s="20"/>
      <c r="P813" s="20"/>
      <c r="Q813" s="20"/>
      <c r="R813" s="20"/>
      <c r="S813" s="20"/>
      <c r="T813" s="20"/>
      <c r="U813" s="20"/>
      <c r="V813" s="20"/>
    </row>
    <row r="814" spans="1:22" ht="16.5" customHeight="1">
      <c r="A814" s="20"/>
      <c r="B814" s="20"/>
      <c r="D814" s="20"/>
      <c r="G814" s="20"/>
      <c r="H814" s="20"/>
      <c r="I814" s="20"/>
      <c r="K814" s="20"/>
      <c r="L814" s="20"/>
      <c r="M814" s="20"/>
      <c r="N814" s="20"/>
      <c r="O814" s="20"/>
      <c r="P814" s="20"/>
      <c r="Q814" s="20"/>
      <c r="R814" s="20"/>
      <c r="S814" s="20"/>
      <c r="T814" s="20"/>
      <c r="U814" s="20"/>
      <c r="V814" s="20"/>
    </row>
    <row r="815" spans="1:22" ht="16.5" customHeight="1">
      <c r="A815" s="20"/>
      <c r="B815" s="20"/>
      <c r="D815" s="20"/>
      <c r="G815" s="20"/>
      <c r="H815" s="20"/>
      <c r="I815" s="20"/>
      <c r="K815" s="20"/>
      <c r="L815" s="20"/>
      <c r="M815" s="20"/>
      <c r="N815" s="20"/>
      <c r="O815" s="20"/>
      <c r="P815" s="20"/>
      <c r="Q815" s="20"/>
      <c r="R815" s="20"/>
      <c r="S815" s="20"/>
      <c r="T815" s="20"/>
      <c r="U815" s="20"/>
      <c r="V815" s="20"/>
    </row>
    <row r="816" spans="1:22" ht="16.5" customHeight="1">
      <c r="A816" s="20"/>
      <c r="B816" s="20"/>
      <c r="D816" s="20"/>
      <c r="G816" s="20"/>
      <c r="H816" s="20"/>
      <c r="I816" s="20"/>
      <c r="K816" s="20"/>
      <c r="L816" s="20"/>
      <c r="M816" s="20"/>
      <c r="N816" s="20"/>
      <c r="O816" s="20"/>
      <c r="P816" s="20"/>
      <c r="Q816" s="20"/>
      <c r="R816" s="20"/>
      <c r="S816" s="20"/>
      <c r="T816" s="20"/>
      <c r="U816" s="20"/>
      <c r="V816" s="20"/>
    </row>
    <row r="817" spans="1:22" ht="16.5" customHeight="1">
      <c r="A817" s="20"/>
      <c r="B817" s="20"/>
      <c r="D817" s="20"/>
      <c r="G817" s="20"/>
      <c r="H817" s="20"/>
      <c r="I817" s="20"/>
      <c r="K817" s="20"/>
      <c r="L817" s="20"/>
      <c r="M817" s="20"/>
      <c r="N817" s="20"/>
      <c r="O817" s="20"/>
      <c r="P817" s="20"/>
      <c r="Q817" s="20"/>
      <c r="R817" s="20"/>
      <c r="S817" s="20"/>
      <c r="T817" s="20"/>
      <c r="U817" s="20"/>
      <c r="V817" s="20"/>
    </row>
    <row r="818" spans="1:22" ht="16.5" customHeight="1">
      <c r="A818" s="20"/>
      <c r="B818" s="20"/>
      <c r="D818" s="20"/>
      <c r="G818" s="20"/>
      <c r="H818" s="20"/>
      <c r="I818" s="20"/>
      <c r="K818" s="20"/>
      <c r="L818" s="20"/>
      <c r="M818" s="20"/>
      <c r="N818" s="20"/>
      <c r="O818" s="20"/>
      <c r="P818" s="20"/>
      <c r="Q818" s="20"/>
      <c r="R818" s="20"/>
      <c r="S818" s="20"/>
      <c r="T818" s="20"/>
      <c r="U818" s="20"/>
      <c r="V818" s="20"/>
    </row>
    <row r="819" spans="1:22" ht="16.5" customHeight="1">
      <c r="A819" s="20"/>
      <c r="B819" s="20"/>
      <c r="D819" s="20"/>
      <c r="G819" s="20"/>
      <c r="H819" s="20"/>
      <c r="I819" s="20"/>
      <c r="K819" s="20"/>
      <c r="L819" s="20"/>
      <c r="M819" s="20"/>
      <c r="N819" s="20"/>
      <c r="O819" s="20"/>
      <c r="P819" s="20"/>
      <c r="Q819" s="20"/>
      <c r="R819" s="20"/>
      <c r="S819" s="20"/>
      <c r="T819" s="20"/>
      <c r="U819" s="20"/>
      <c r="V819" s="20"/>
    </row>
    <row r="820" spans="1:22" ht="16.5" customHeight="1">
      <c r="A820" s="20"/>
      <c r="B820" s="20"/>
      <c r="D820" s="20"/>
      <c r="G820" s="20"/>
      <c r="H820" s="20"/>
      <c r="I820" s="20"/>
      <c r="K820" s="20"/>
      <c r="L820" s="20"/>
      <c r="M820" s="20"/>
      <c r="N820" s="20"/>
      <c r="O820" s="20"/>
      <c r="P820" s="20"/>
      <c r="Q820" s="20"/>
      <c r="R820" s="20"/>
      <c r="S820" s="20"/>
      <c r="T820" s="20"/>
      <c r="U820" s="20"/>
      <c r="V820" s="20"/>
    </row>
    <row r="821" spans="1:22" ht="16.5" customHeight="1">
      <c r="A821" s="20"/>
      <c r="B821" s="20"/>
      <c r="D821" s="20"/>
      <c r="G821" s="20"/>
      <c r="H821" s="20"/>
      <c r="I821" s="20"/>
      <c r="K821" s="20"/>
      <c r="L821" s="20"/>
      <c r="M821" s="20"/>
      <c r="N821" s="20"/>
      <c r="O821" s="20"/>
      <c r="P821" s="20"/>
      <c r="Q821" s="20"/>
      <c r="R821" s="20"/>
      <c r="S821" s="20"/>
      <c r="T821" s="20"/>
      <c r="U821" s="20"/>
      <c r="V821" s="20"/>
    </row>
    <row r="822" spans="1:22" ht="16.5" customHeight="1">
      <c r="A822" s="20"/>
      <c r="B822" s="20"/>
      <c r="D822" s="20"/>
      <c r="G822" s="20"/>
      <c r="H822" s="20"/>
      <c r="I822" s="20"/>
      <c r="K822" s="20"/>
      <c r="L822" s="20"/>
      <c r="M822" s="20"/>
      <c r="N822" s="20"/>
      <c r="O822" s="20"/>
      <c r="P822" s="20"/>
      <c r="Q822" s="20"/>
      <c r="R822" s="20"/>
      <c r="S822" s="20"/>
      <c r="T822" s="20"/>
      <c r="U822" s="20"/>
      <c r="V822" s="20"/>
    </row>
    <row r="823" spans="1:22" ht="16.5" customHeight="1">
      <c r="A823" s="20"/>
      <c r="B823" s="20"/>
      <c r="D823" s="20"/>
      <c r="G823" s="20"/>
      <c r="H823" s="20"/>
      <c r="I823" s="20"/>
      <c r="K823" s="20"/>
      <c r="L823" s="20"/>
      <c r="M823" s="20"/>
      <c r="N823" s="20"/>
      <c r="O823" s="20"/>
      <c r="P823" s="20"/>
      <c r="Q823" s="20"/>
      <c r="R823" s="20"/>
      <c r="S823" s="20"/>
      <c r="T823" s="20"/>
      <c r="U823" s="20"/>
      <c r="V823" s="20"/>
    </row>
    <row r="824" spans="1:22" ht="16.5" customHeight="1">
      <c r="A824" s="20"/>
      <c r="B824" s="20"/>
      <c r="D824" s="20"/>
      <c r="G824" s="20"/>
      <c r="H824" s="20"/>
      <c r="I824" s="20"/>
      <c r="K824" s="20"/>
      <c r="L824" s="20"/>
      <c r="M824" s="20"/>
      <c r="N824" s="20"/>
      <c r="O824" s="20"/>
      <c r="P824" s="20"/>
      <c r="Q824" s="20"/>
      <c r="R824" s="20"/>
      <c r="S824" s="20"/>
      <c r="T824" s="20"/>
      <c r="U824" s="20"/>
      <c r="V824" s="20"/>
    </row>
    <row r="825" spans="1:22" ht="16.5" customHeight="1">
      <c r="A825" s="20"/>
      <c r="B825" s="20"/>
      <c r="D825" s="20"/>
      <c r="G825" s="20"/>
      <c r="H825" s="20"/>
      <c r="I825" s="20"/>
      <c r="K825" s="20"/>
      <c r="L825" s="20"/>
      <c r="M825" s="20"/>
      <c r="N825" s="20"/>
      <c r="O825" s="20"/>
      <c r="P825" s="20"/>
      <c r="Q825" s="20"/>
      <c r="R825" s="20"/>
      <c r="S825" s="20"/>
      <c r="T825" s="20"/>
      <c r="U825" s="20"/>
      <c r="V825" s="20"/>
    </row>
    <row r="826" spans="1:22" ht="16.5" customHeight="1">
      <c r="A826" s="20"/>
      <c r="B826" s="20"/>
      <c r="D826" s="20"/>
      <c r="G826" s="20"/>
      <c r="H826" s="20"/>
      <c r="I826" s="20"/>
      <c r="K826" s="20"/>
      <c r="L826" s="20"/>
      <c r="M826" s="20"/>
      <c r="N826" s="20"/>
      <c r="O826" s="20"/>
      <c r="P826" s="20"/>
      <c r="Q826" s="20"/>
      <c r="R826" s="20"/>
      <c r="S826" s="20"/>
      <c r="T826" s="20"/>
      <c r="U826" s="20"/>
      <c r="V826" s="20"/>
    </row>
    <row r="827" spans="1:22" ht="16.5" customHeight="1">
      <c r="A827" s="20"/>
      <c r="B827" s="20"/>
      <c r="D827" s="20"/>
      <c r="G827" s="20"/>
      <c r="H827" s="20"/>
      <c r="I827" s="20"/>
      <c r="K827" s="20"/>
      <c r="L827" s="20"/>
      <c r="M827" s="20"/>
      <c r="N827" s="20"/>
      <c r="O827" s="20"/>
      <c r="P827" s="20"/>
      <c r="Q827" s="20"/>
      <c r="R827" s="20"/>
      <c r="S827" s="20"/>
      <c r="T827" s="20"/>
      <c r="U827" s="20"/>
      <c r="V827" s="20"/>
    </row>
    <row r="828" spans="1:22" ht="16.5" customHeight="1">
      <c r="A828" s="20"/>
      <c r="B828" s="20"/>
      <c r="D828" s="20"/>
      <c r="G828" s="20"/>
      <c r="H828" s="20"/>
      <c r="I828" s="20"/>
      <c r="K828" s="20"/>
      <c r="L828" s="20"/>
      <c r="M828" s="20"/>
      <c r="N828" s="20"/>
      <c r="O828" s="20"/>
      <c r="P828" s="20"/>
      <c r="Q828" s="20"/>
      <c r="R828" s="20"/>
      <c r="S828" s="20"/>
      <c r="T828" s="20"/>
      <c r="U828" s="20"/>
      <c r="V828" s="20"/>
    </row>
    <row r="829" spans="1:22" ht="16.5" customHeight="1">
      <c r="A829" s="20"/>
      <c r="B829" s="20"/>
      <c r="D829" s="20"/>
      <c r="G829" s="20"/>
      <c r="H829" s="20"/>
      <c r="I829" s="20"/>
      <c r="K829" s="20"/>
      <c r="L829" s="20"/>
      <c r="M829" s="20"/>
      <c r="N829" s="20"/>
      <c r="O829" s="20"/>
      <c r="P829" s="20"/>
      <c r="Q829" s="20"/>
      <c r="R829" s="20"/>
      <c r="S829" s="20"/>
      <c r="T829" s="20"/>
      <c r="U829" s="20"/>
      <c r="V829" s="20"/>
    </row>
    <row r="830" spans="1:22" ht="16.5" customHeight="1">
      <c r="A830" s="20"/>
      <c r="B830" s="20"/>
      <c r="D830" s="20"/>
      <c r="G830" s="20"/>
      <c r="H830" s="20"/>
      <c r="I830" s="20"/>
      <c r="K830" s="20"/>
      <c r="L830" s="20"/>
      <c r="M830" s="20"/>
      <c r="N830" s="20"/>
      <c r="O830" s="20"/>
      <c r="P830" s="20"/>
      <c r="Q830" s="20"/>
      <c r="R830" s="20"/>
      <c r="S830" s="20"/>
      <c r="T830" s="20"/>
      <c r="U830" s="20"/>
      <c r="V830" s="20"/>
    </row>
    <row r="831" spans="1:22" ht="16.5" customHeight="1">
      <c r="A831" s="20"/>
      <c r="B831" s="20"/>
      <c r="D831" s="20"/>
      <c r="G831" s="20"/>
      <c r="H831" s="20"/>
      <c r="I831" s="20"/>
      <c r="K831" s="20"/>
      <c r="L831" s="20"/>
      <c r="M831" s="20"/>
      <c r="N831" s="20"/>
      <c r="O831" s="20"/>
      <c r="P831" s="20"/>
      <c r="Q831" s="20"/>
      <c r="R831" s="20"/>
      <c r="S831" s="20"/>
      <c r="T831" s="20"/>
      <c r="U831" s="20"/>
      <c r="V831" s="20"/>
    </row>
    <row r="832" spans="1:22" ht="16.5" customHeight="1">
      <c r="A832" s="20"/>
      <c r="B832" s="20"/>
      <c r="D832" s="20"/>
      <c r="G832" s="20"/>
      <c r="H832" s="20"/>
      <c r="I832" s="20"/>
      <c r="K832" s="20"/>
      <c r="L832" s="20"/>
      <c r="M832" s="20"/>
      <c r="N832" s="20"/>
      <c r="O832" s="20"/>
      <c r="P832" s="20"/>
      <c r="Q832" s="20"/>
      <c r="R832" s="20"/>
      <c r="S832" s="20"/>
      <c r="T832" s="20"/>
      <c r="U832" s="20"/>
      <c r="V832" s="20"/>
    </row>
    <row r="833" spans="1:22" ht="16.5" customHeight="1">
      <c r="A833" s="20"/>
      <c r="B833" s="20"/>
      <c r="D833" s="20"/>
      <c r="G833" s="20"/>
      <c r="H833" s="20"/>
      <c r="I833" s="20"/>
      <c r="K833" s="20"/>
      <c r="L833" s="20"/>
      <c r="M833" s="20"/>
      <c r="N833" s="20"/>
      <c r="O833" s="20"/>
      <c r="P833" s="20"/>
      <c r="Q833" s="20"/>
      <c r="R833" s="20"/>
      <c r="S833" s="20"/>
      <c r="T833" s="20"/>
      <c r="U833" s="20"/>
      <c r="V833" s="20"/>
    </row>
    <row r="834" spans="1:22" ht="16.5" customHeight="1">
      <c r="A834" s="20"/>
      <c r="B834" s="20"/>
      <c r="D834" s="20"/>
      <c r="G834" s="20"/>
      <c r="H834" s="20"/>
      <c r="I834" s="20"/>
      <c r="K834" s="20"/>
      <c r="L834" s="20"/>
      <c r="M834" s="20"/>
      <c r="N834" s="20"/>
      <c r="O834" s="20"/>
      <c r="P834" s="20"/>
      <c r="Q834" s="20"/>
      <c r="R834" s="20"/>
      <c r="S834" s="20"/>
      <c r="T834" s="20"/>
      <c r="U834" s="20"/>
      <c r="V834" s="20"/>
    </row>
    <row r="835" spans="1:22" ht="16.5" customHeight="1">
      <c r="A835" s="20"/>
      <c r="B835" s="20"/>
      <c r="D835" s="20"/>
      <c r="G835" s="20"/>
      <c r="H835" s="20"/>
      <c r="I835" s="20"/>
      <c r="K835" s="20"/>
      <c r="L835" s="20"/>
      <c r="M835" s="20"/>
      <c r="N835" s="20"/>
      <c r="O835" s="20"/>
      <c r="P835" s="20"/>
      <c r="Q835" s="20"/>
      <c r="R835" s="20"/>
      <c r="S835" s="20"/>
      <c r="T835" s="20"/>
      <c r="U835" s="20"/>
      <c r="V835" s="20"/>
    </row>
    <row r="836" spans="1:22" ht="16.5" customHeight="1">
      <c r="A836" s="20"/>
      <c r="B836" s="20"/>
      <c r="D836" s="20"/>
      <c r="G836" s="20"/>
      <c r="H836" s="20"/>
      <c r="I836" s="20"/>
      <c r="K836" s="20"/>
      <c r="L836" s="20"/>
      <c r="M836" s="20"/>
      <c r="N836" s="20"/>
      <c r="O836" s="20"/>
      <c r="P836" s="20"/>
      <c r="Q836" s="20"/>
      <c r="R836" s="20"/>
      <c r="S836" s="20"/>
      <c r="T836" s="20"/>
      <c r="U836" s="20"/>
      <c r="V836" s="20"/>
    </row>
    <row r="837" spans="1:22" ht="16.5" customHeight="1">
      <c r="A837" s="20"/>
      <c r="B837" s="20"/>
      <c r="D837" s="20"/>
      <c r="G837" s="20"/>
      <c r="H837" s="20"/>
      <c r="I837" s="20"/>
      <c r="K837" s="20"/>
      <c r="L837" s="20"/>
      <c r="M837" s="20"/>
      <c r="N837" s="20"/>
      <c r="O837" s="20"/>
      <c r="P837" s="20"/>
      <c r="Q837" s="20"/>
      <c r="R837" s="20"/>
      <c r="S837" s="20"/>
      <c r="T837" s="20"/>
      <c r="U837" s="20"/>
      <c r="V837" s="20"/>
    </row>
    <row r="838" spans="1:22" ht="16.5" customHeight="1">
      <c r="A838" s="20"/>
      <c r="B838" s="20"/>
      <c r="D838" s="20"/>
      <c r="G838" s="20"/>
      <c r="H838" s="20"/>
      <c r="I838" s="20"/>
      <c r="K838" s="20"/>
      <c r="L838" s="20"/>
      <c r="M838" s="20"/>
      <c r="N838" s="20"/>
      <c r="O838" s="20"/>
      <c r="P838" s="20"/>
      <c r="Q838" s="20"/>
      <c r="R838" s="20"/>
      <c r="S838" s="20"/>
      <c r="T838" s="20"/>
      <c r="U838" s="20"/>
      <c r="V838" s="20"/>
    </row>
    <row r="839" spans="1:22" ht="16.5" customHeight="1">
      <c r="A839" s="20"/>
      <c r="B839" s="20"/>
      <c r="D839" s="20"/>
      <c r="G839" s="20"/>
      <c r="H839" s="20"/>
      <c r="I839" s="20"/>
      <c r="K839" s="20"/>
      <c r="L839" s="20"/>
      <c r="M839" s="20"/>
      <c r="N839" s="20"/>
      <c r="O839" s="20"/>
      <c r="P839" s="20"/>
      <c r="Q839" s="20"/>
      <c r="R839" s="20"/>
      <c r="S839" s="20"/>
      <c r="T839" s="20"/>
      <c r="U839" s="20"/>
      <c r="V839" s="20"/>
    </row>
    <row r="840" spans="1:22" ht="16.5" customHeight="1">
      <c r="A840" s="20"/>
      <c r="B840" s="20"/>
      <c r="D840" s="20"/>
      <c r="G840" s="20"/>
      <c r="H840" s="20"/>
      <c r="I840" s="20"/>
      <c r="K840" s="20"/>
      <c r="L840" s="20"/>
      <c r="M840" s="20"/>
      <c r="N840" s="20"/>
      <c r="O840" s="20"/>
      <c r="P840" s="20"/>
      <c r="Q840" s="20"/>
      <c r="R840" s="20"/>
      <c r="S840" s="20"/>
      <c r="T840" s="20"/>
      <c r="U840" s="20"/>
      <c r="V840" s="20"/>
    </row>
    <row r="841" spans="1:22" ht="16.5" customHeight="1">
      <c r="A841" s="20"/>
      <c r="B841" s="20"/>
      <c r="D841" s="20"/>
      <c r="G841" s="20"/>
      <c r="H841" s="20"/>
      <c r="I841" s="20"/>
      <c r="K841" s="20"/>
      <c r="L841" s="20"/>
      <c r="M841" s="20"/>
      <c r="N841" s="20"/>
      <c r="O841" s="20"/>
      <c r="P841" s="20"/>
      <c r="Q841" s="20"/>
      <c r="R841" s="20"/>
      <c r="S841" s="20"/>
      <c r="T841" s="20"/>
      <c r="U841" s="20"/>
      <c r="V841" s="20"/>
    </row>
    <row r="842" spans="1:22" ht="16.5" customHeight="1">
      <c r="A842" s="20"/>
      <c r="B842" s="20"/>
      <c r="D842" s="20"/>
      <c r="G842" s="20"/>
      <c r="H842" s="20"/>
      <c r="I842" s="20"/>
      <c r="K842" s="20"/>
      <c r="L842" s="20"/>
      <c r="M842" s="20"/>
      <c r="N842" s="20"/>
      <c r="O842" s="20"/>
      <c r="P842" s="20"/>
      <c r="Q842" s="20"/>
      <c r="R842" s="20"/>
      <c r="S842" s="20"/>
      <c r="T842" s="20"/>
      <c r="U842" s="20"/>
      <c r="V842" s="20"/>
    </row>
    <row r="843" spans="1:22" ht="16.5" customHeight="1">
      <c r="A843" s="20"/>
      <c r="B843" s="20"/>
      <c r="D843" s="20"/>
      <c r="G843" s="20"/>
      <c r="H843" s="20"/>
      <c r="I843" s="20"/>
      <c r="K843" s="20"/>
      <c r="L843" s="20"/>
      <c r="M843" s="20"/>
      <c r="N843" s="20"/>
      <c r="O843" s="20"/>
      <c r="P843" s="20"/>
      <c r="Q843" s="20"/>
      <c r="R843" s="20"/>
      <c r="S843" s="20"/>
      <c r="T843" s="20"/>
      <c r="U843" s="20"/>
      <c r="V843" s="20"/>
    </row>
    <row r="844" spans="1:22" ht="16.5" customHeight="1">
      <c r="A844" s="20"/>
      <c r="B844" s="20"/>
      <c r="D844" s="20"/>
      <c r="G844" s="20"/>
      <c r="H844" s="20"/>
      <c r="I844" s="20"/>
      <c r="K844" s="20"/>
      <c r="L844" s="20"/>
      <c r="M844" s="20"/>
      <c r="N844" s="20"/>
      <c r="O844" s="20"/>
      <c r="P844" s="20"/>
      <c r="Q844" s="20"/>
      <c r="R844" s="20"/>
      <c r="S844" s="20"/>
      <c r="T844" s="20"/>
      <c r="U844" s="20"/>
      <c r="V844" s="20"/>
    </row>
    <row r="845" spans="1:22" ht="16.5" customHeight="1">
      <c r="A845" s="20"/>
      <c r="B845" s="20"/>
      <c r="D845" s="20"/>
      <c r="G845" s="20"/>
      <c r="H845" s="20"/>
      <c r="I845" s="20"/>
      <c r="K845" s="20"/>
      <c r="L845" s="20"/>
      <c r="M845" s="20"/>
      <c r="N845" s="20"/>
      <c r="O845" s="20"/>
      <c r="P845" s="20"/>
      <c r="Q845" s="20"/>
      <c r="R845" s="20"/>
      <c r="S845" s="20"/>
      <c r="T845" s="20"/>
      <c r="U845" s="20"/>
      <c r="V845" s="20"/>
    </row>
    <row r="846" spans="1:22" ht="16.5" customHeight="1">
      <c r="A846" s="20"/>
      <c r="B846" s="20"/>
      <c r="D846" s="20"/>
      <c r="G846" s="20"/>
      <c r="H846" s="20"/>
      <c r="I846" s="20"/>
      <c r="K846" s="20"/>
      <c r="L846" s="20"/>
      <c r="M846" s="20"/>
      <c r="N846" s="20"/>
      <c r="O846" s="20"/>
      <c r="P846" s="20"/>
      <c r="Q846" s="20"/>
      <c r="R846" s="20"/>
      <c r="S846" s="20"/>
      <c r="T846" s="20"/>
      <c r="U846" s="20"/>
      <c r="V846" s="20"/>
    </row>
    <row r="847" spans="1:22" ht="16.5" customHeight="1">
      <c r="A847" s="20"/>
      <c r="B847" s="20"/>
      <c r="D847" s="20"/>
      <c r="G847" s="20"/>
      <c r="H847" s="20"/>
      <c r="I847" s="20"/>
      <c r="K847" s="20"/>
      <c r="L847" s="20"/>
      <c r="M847" s="20"/>
      <c r="N847" s="20"/>
      <c r="O847" s="20"/>
      <c r="P847" s="20"/>
      <c r="Q847" s="20"/>
      <c r="R847" s="20"/>
      <c r="S847" s="20"/>
      <c r="T847" s="20"/>
      <c r="U847" s="20"/>
      <c r="V847" s="20"/>
    </row>
    <row r="848" spans="1:22" ht="16.5" customHeight="1">
      <c r="A848" s="20"/>
      <c r="B848" s="20"/>
      <c r="D848" s="20"/>
      <c r="G848" s="20"/>
      <c r="H848" s="20"/>
      <c r="I848" s="20"/>
      <c r="K848" s="20"/>
      <c r="L848" s="20"/>
      <c r="M848" s="20"/>
      <c r="N848" s="20"/>
      <c r="O848" s="20"/>
      <c r="P848" s="20"/>
      <c r="Q848" s="20"/>
      <c r="R848" s="20"/>
      <c r="S848" s="20"/>
      <c r="T848" s="20"/>
      <c r="U848" s="20"/>
      <c r="V848" s="20"/>
    </row>
    <row r="849" spans="1:22" ht="16.5" customHeight="1">
      <c r="A849" s="20"/>
      <c r="B849" s="20"/>
      <c r="D849" s="20"/>
      <c r="G849" s="20"/>
      <c r="H849" s="20"/>
      <c r="I849" s="20"/>
      <c r="K849" s="20"/>
      <c r="L849" s="20"/>
      <c r="M849" s="20"/>
      <c r="N849" s="20"/>
      <c r="O849" s="20"/>
      <c r="P849" s="20"/>
      <c r="Q849" s="20"/>
      <c r="R849" s="20"/>
      <c r="S849" s="20"/>
      <c r="T849" s="20"/>
      <c r="U849" s="20"/>
      <c r="V849" s="20"/>
    </row>
    <row r="850" spans="1:22" ht="16.5" customHeight="1">
      <c r="A850" s="20"/>
      <c r="B850" s="20"/>
      <c r="D850" s="20"/>
      <c r="G850" s="20"/>
      <c r="H850" s="20"/>
      <c r="I850" s="20"/>
      <c r="K850" s="20"/>
      <c r="L850" s="20"/>
      <c r="M850" s="20"/>
      <c r="N850" s="20"/>
      <c r="O850" s="20"/>
      <c r="P850" s="20"/>
      <c r="Q850" s="20"/>
      <c r="R850" s="20"/>
      <c r="S850" s="20"/>
      <c r="T850" s="20"/>
      <c r="U850" s="20"/>
      <c r="V850" s="20"/>
    </row>
    <row r="851" spans="1:22" ht="16.5" customHeight="1">
      <c r="A851" s="20"/>
      <c r="B851" s="20"/>
      <c r="D851" s="20"/>
      <c r="G851" s="20"/>
      <c r="H851" s="20"/>
      <c r="I851" s="20"/>
      <c r="K851" s="20"/>
      <c r="L851" s="20"/>
      <c r="M851" s="20"/>
      <c r="N851" s="20"/>
      <c r="O851" s="20"/>
      <c r="P851" s="20"/>
      <c r="Q851" s="20"/>
      <c r="R851" s="20"/>
      <c r="S851" s="20"/>
      <c r="T851" s="20"/>
      <c r="U851" s="20"/>
      <c r="V851" s="20"/>
    </row>
    <row r="852" spans="1:22" ht="16.5" customHeight="1">
      <c r="A852" s="20"/>
      <c r="B852" s="20"/>
      <c r="D852" s="20"/>
      <c r="G852" s="20"/>
      <c r="H852" s="20"/>
      <c r="I852" s="20"/>
      <c r="K852" s="20"/>
      <c r="L852" s="20"/>
      <c r="M852" s="20"/>
      <c r="N852" s="20"/>
      <c r="O852" s="20"/>
      <c r="P852" s="20"/>
      <c r="Q852" s="20"/>
      <c r="R852" s="20"/>
      <c r="S852" s="20"/>
      <c r="T852" s="20"/>
      <c r="U852" s="20"/>
      <c r="V852" s="20"/>
    </row>
    <row r="853" spans="1:22" ht="16.5" customHeight="1">
      <c r="A853" s="20"/>
      <c r="B853" s="20"/>
      <c r="D853" s="20"/>
      <c r="G853" s="20"/>
      <c r="H853" s="20"/>
      <c r="I853" s="20"/>
      <c r="K853" s="20"/>
      <c r="L853" s="20"/>
      <c r="M853" s="20"/>
      <c r="N853" s="20"/>
      <c r="O853" s="20"/>
      <c r="P853" s="20"/>
      <c r="Q853" s="20"/>
      <c r="R853" s="20"/>
      <c r="S853" s="20"/>
      <c r="T853" s="20"/>
      <c r="U853" s="20"/>
      <c r="V853" s="20"/>
    </row>
    <row r="854" spans="1:22" ht="16.5" customHeight="1">
      <c r="A854" s="20"/>
      <c r="B854" s="20"/>
      <c r="D854" s="20"/>
      <c r="G854" s="20"/>
      <c r="H854" s="20"/>
      <c r="I854" s="20"/>
      <c r="K854" s="20"/>
      <c r="L854" s="20"/>
      <c r="M854" s="20"/>
      <c r="N854" s="20"/>
      <c r="O854" s="20"/>
      <c r="P854" s="20"/>
      <c r="Q854" s="20"/>
      <c r="R854" s="20"/>
      <c r="S854" s="20"/>
      <c r="T854" s="20"/>
      <c r="U854" s="20"/>
      <c r="V854" s="20"/>
    </row>
    <row r="855" spans="1:22" ht="16.5" customHeight="1">
      <c r="A855" s="20"/>
      <c r="B855" s="20"/>
      <c r="D855" s="20"/>
      <c r="G855" s="20"/>
      <c r="H855" s="20"/>
      <c r="I855" s="20"/>
      <c r="K855" s="20"/>
      <c r="L855" s="20"/>
      <c r="M855" s="20"/>
      <c r="N855" s="20"/>
      <c r="O855" s="20"/>
      <c r="P855" s="20"/>
      <c r="Q855" s="20"/>
      <c r="R855" s="20"/>
      <c r="S855" s="20"/>
      <c r="T855" s="20"/>
      <c r="U855" s="20"/>
      <c r="V855" s="20"/>
    </row>
    <row r="856" spans="1:22" ht="16.5" customHeight="1">
      <c r="A856" s="20"/>
      <c r="B856" s="20"/>
      <c r="D856" s="20"/>
      <c r="G856" s="20"/>
      <c r="H856" s="20"/>
      <c r="I856" s="20"/>
      <c r="K856" s="20"/>
      <c r="L856" s="20"/>
      <c r="M856" s="20"/>
      <c r="N856" s="20"/>
      <c r="O856" s="20"/>
      <c r="P856" s="20"/>
      <c r="Q856" s="20"/>
      <c r="R856" s="20"/>
      <c r="S856" s="20"/>
      <c r="T856" s="20"/>
      <c r="U856" s="20"/>
      <c r="V856" s="20"/>
    </row>
    <row r="857" spans="1:22" ht="16.5" customHeight="1">
      <c r="A857" s="20"/>
      <c r="B857" s="20"/>
      <c r="D857" s="20"/>
      <c r="G857" s="20"/>
      <c r="H857" s="20"/>
      <c r="I857" s="20"/>
      <c r="K857" s="20"/>
      <c r="L857" s="20"/>
      <c r="M857" s="20"/>
      <c r="N857" s="20"/>
      <c r="O857" s="20"/>
      <c r="P857" s="20"/>
      <c r="Q857" s="20"/>
      <c r="R857" s="20"/>
      <c r="S857" s="20"/>
      <c r="T857" s="20"/>
      <c r="U857" s="20"/>
      <c r="V857" s="20"/>
    </row>
    <row r="858" spans="1:22" ht="16.5" customHeight="1">
      <c r="A858" s="20"/>
      <c r="B858" s="20"/>
      <c r="D858" s="20"/>
      <c r="G858" s="20"/>
      <c r="H858" s="20"/>
      <c r="I858" s="20"/>
      <c r="K858" s="20"/>
      <c r="L858" s="20"/>
      <c r="M858" s="20"/>
      <c r="N858" s="20"/>
      <c r="O858" s="20"/>
      <c r="P858" s="20"/>
      <c r="Q858" s="20"/>
      <c r="R858" s="20"/>
      <c r="S858" s="20"/>
      <c r="T858" s="20"/>
      <c r="U858" s="20"/>
      <c r="V858" s="20"/>
    </row>
    <row r="859" spans="1:22" ht="16.5" customHeight="1">
      <c r="A859" s="20"/>
      <c r="B859" s="20"/>
      <c r="D859" s="20"/>
      <c r="G859" s="20"/>
      <c r="H859" s="20"/>
      <c r="I859" s="20"/>
      <c r="K859" s="20"/>
      <c r="L859" s="20"/>
      <c r="M859" s="20"/>
      <c r="N859" s="20"/>
      <c r="O859" s="20"/>
      <c r="P859" s="20"/>
      <c r="Q859" s="20"/>
      <c r="R859" s="20"/>
      <c r="S859" s="20"/>
      <c r="T859" s="20"/>
      <c r="U859" s="20"/>
      <c r="V859" s="20"/>
    </row>
    <row r="860" spans="1:22" ht="16.5" customHeight="1">
      <c r="A860" s="20"/>
      <c r="B860" s="20"/>
      <c r="D860" s="20"/>
      <c r="G860" s="20"/>
      <c r="H860" s="20"/>
      <c r="I860" s="20"/>
      <c r="K860" s="20"/>
      <c r="L860" s="20"/>
      <c r="M860" s="20"/>
      <c r="N860" s="20"/>
      <c r="O860" s="20"/>
      <c r="P860" s="20"/>
      <c r="Q860" s="20"/>
      <c r="R860" s="20"/>
      <c r="S860" s="20"/>
      <c r="T860" s="20"/>
      <c r="U860" s="20"/>
      <c r="V860" s="20"/>
    </row>
    <row r="861" spans="1:22" ht="16.5" customHeight="1">
      <c r="A861" s="20"/>
      <c r="B861" s="20"/>
      <c r="D861" s="20"/>
      <c r="G861" s="20"/>
      <c r="H861" s="20"/>
      <c r="I861" s="20"/>
      <c r="K861" s="20"/>
      <c r="L861" s="20"/>
      <c r="M861" s="20"/>
      <c r="N861" s="20"/>
      <c r="O861" s="20"/>
      <c r="P861" s="20"/>
      <c r="Q861" s="20"/>
      <c r="R861" s="20"/>
      <c r="S861" s="20"/>
      <c r="T861" s="20"/>
      <c r="U861" s="20"/>
      <c r="V861" s="20"/>
    </row>
    <row r="862" spans="1:22" ht="16.5" customHeight="1">
      <c r="A862" s="20"/>
      <c r="B862" s="20"/>
      <c r="D862" s="20"/>
      <c r="G862" s="20"/>
      <c r="H862" s="20"/>
      <c r="I862" s="20"/>
      <c r="K862" s="20"/>
      <c r="L862" s="20"/>
      <c r="M862" s="20"/>
      <c r="N862" s="20"/>
      <c r="O862" s="20"/>
      <c r="P862" s="20"/>
      <c r="Q862" s="20"/>
      <c r="R862" s="20"/>
      <c r="S862" s="20"/>
      <c r="T862" s="20"/>
      <c r="U862" s="20"/>
      <c r="V862" s="20"/>
    </row>
    <row r="863" spans="1:22" ht="16.5" customHeight="1">
      <c r="A863" s="20"/>
      <c r="B863" s="20"/>
      <c r="D863" s="20"/>
      <c r="G863" s="20"/>
      <c r="H863" s="20"/>
      <c r="I863" s="20"/>
      <c r="K863" s="20"/>
      <c r="L863" s="20"/>
      <c r="M863" s="20"/>
      <c r="N863" s="20"/>
      <c r="O863" s="20"/>
      <c r="P863" s="20"/>
      <c r="Q863" s="20"/>
      <c r="R863" s="20"/>
      <c r="S863" s="20"/>
      <c r="T863" s="20"/>
      <c r="U863" s="20"/>
      <c r="V863" s="20"/>
    </row>
    <row r="864" spans="1:22" ht="16.5" customHeight="1">
      <c r="A864" s="20"/>
      <c r="B864" s="20"/>
      <c r="D864" s="20"/>
      <c r="G864" s="20"/>
      <c r="H864" s="20"/>
      <c r="I864" s="20"/>
      <c r="K864" s="20"/>
      <c r="L864" s="20"/>
      <c r="M864" s="20"/>
      <c r="N864" s="20"/>
      <c r="O864" s="20"/>
      <c r="P864" s="20"/>
      <c r="Q864" s="20"/>
      <c r="R864" s="20"/>
      <c r="S864" s="20"/>
      <c r="T864" s="20"/>
      <c r="U864" s="20"/>
      <c r="V864" s="20"/>
    </row>
    <row r="865" spans="1:22" ht="16.5" customHeight="1">
      <c r="A865" s="20"/>
      <c r="B865" s="20"/>
      <c r="D865" s="20"/>
      <c r="G865" s="20"/>
      <c r="H865" s="20"/>
      <c r="I865" s="20"/>
      <c r="K865" s="20"/>
      <c r="L865" s="20"/>
      <c r="M865" s="20"/>
      <c r="N865" s="20"/>
      <c r="O865" s="20"/>
      <c r="P865" s="20"/>
      <c r="Q865" s="20"/>
      <c r="R865" s="20"/>
      <c r="S865" s="20"/>
      <c r="T865" s="20"/>
      <c r="U865" s="20"/>
      <c r="V865" s="20"/>
    </row>
    <row r="866" spans="1:22" ht="16.5" customHeight="1">
      <c r="A866" s="20"/>
      <c r="B866" s="20"/>
      <c r="D866" s="20"/>
      <c r="G866" s="20"/>
      <c r="H866" s="20"/>
      <c r="I866" s="20"/>
      <c r="K866" s="20"/>
      <c r="L866" s="20"/>
      <c r="M866" s="20"/>
      <c r="N866" s="20"/>
      <c r="O866" s="20"/>
      <c r="P866" s="20"/>
      <c r="Q866" s="20"/>
      <c r="R866" s="20"/>
      <c r="S866" s="20"/>
      <c r="T866" s="20"/>
      <c r="U866" s="20"/>
      <c r="V866" s="20"/>
    </row>
    <row r="867" spans="1:22" ht="16.5" customHeight="1">
      <c r="A867" s="20"/>
      <c r="B867" s="20"/>
      <c r="D867" s="20"/>
      <c r="G867" s="20"/>
      <c r="H867" s="20"/>
      <c r="I867" s="20"/>
      <c r="K867" s="20"/>
      <c r="L867" s="20"/>
      <c r="M867" s="20"/>
      <c r="N867" s="20"/>
      <c r="O867" s="20"/>
      <c r="P867" s="20"/>
      <c r="Q867" s="20"/>
      <c r="R867" s="20"/>
      <c r="S867" s="20"/>
      <c r="T867" s="20"/>
      <c r="U867" s="20"/>
      <c r="V867" s="20"/>
    </row>
    <row r="868" spans="1:22" ht="16.5" customHeight="1">
      <c r="A868" s="20"/>
      <c r="B868" s="20"/>
      <c r="D868" s="20"/>
      <c r="G868" s="20"/>
      <c r="H868" s="20"/>
      <c r="I868" s="20"/>
      <c r="K868" s="20"/>
      <c r="L868" s="20"/>
      <c r="M868" s="20"/>
      <c r="N868" s="20"/>
      <c r="O868" s="20"/>
      <c r="P868" s="20"/>
      <c r="Q868" s="20"/>
      <c r="R868" s="20"/>
      <c r="S868" s="20"/>
      <c r="T868" s="20"/>
      <c r="U868" s="20"/>
      <c r="V868" s="20"/>
    </row>
    <row r="869" spans="1:22" ht="16.5" customHeight="1">
      <c r="A869" s="20"/>
      <c r="B869" s="20"/>
      <c r="D869" s="20"/>
      <c r="G869" s="20"/>
      <c r="H869" s="20"/>
      <c r="I869" s="20"/>
      <c r="K869" s="20"/>
      <c r="L869" s="20"/>
      <c r="M869" s="20"/>
      <c r="N869" s="20"/>
      <c r="O869" s="20"/>
      <c r="P869" s="20"/>
      <c r="Q869" s="20"/>
      <c r="R869" s="20"/>
      <c r="S869" s="20"/>
      <c r="T869" s="20"/>
      <c r="U869" s="20"/>
      <c r="V869" s="20"/>
    </row>
    <row r="870" spans="1:22" ht="16.5" customHeight="1">
      <c r="A870" s="20"/>
      <c r="B870" s="20"/>
      <c r="D870" s="20"/>
      <c r="G870" s="20"/>
      <c r="H870" s="20"/>
      <c r="I870" s="20"/>
      <c r="K870" s="20"/>
      <c r="L870" s="20"/>
      <c r="M870" s="20"/>
      <c r="N870" s="20"/>
      <c r="O870" s="20"/>
      <c r="P870" s="20"/>
      <c r="Q870" s="20"/>
      <c r="R870" s="20"/>
      <c r="S870" s="20"/>
      <c r="T870" s="20"/>
      <c r="U870" s="20"/>
      <c r="V870" s="20"/>
    </row>
    <row r="871" spans="1:22" ht="16.5" customHeight="1">
      <c r="A871" s="20"/>
      <c r="B871" s="20"/>
      <c r="D871" s="20"/>
      <c r="G871" s="20"/>
      <c r="H871" s="20"/>
      <c r="I871" s="20"/>
      <c r="K871" s="20"/>
      <c r="L871" s="20"/>
      <c r="M871" s="20"/>
      <c r="N871" s="20"/>
      <c r="O871" s="20"/>
      <c r="P871" s="20"/>
      <c r="Q871" s="20"/>
      <c r="R871" s="20"/>
      <c r="S871" s="20"/>
      <c r="T871" s="20"/>
      <c r="U871" s="20"/>
      <c r="V871" s="20"/>
    </row>
    <row r="872" spans="1:22" ht="16.5" customHeight="1">
      <c r="A872" s="20"/>
      <c r="B872" s="20"/>
      <c r="D872" s="20"/>
      <c r="G872" s="20"/>
      <c r="H872" s="20"/>
      <c r="I872" s="20"/>
      <c r="K872" s="20"/>
      <c r="L872" s="20"/>
      <c r="M872" s="20"/>
      <c r="N872" s="20"/>
      <c r="O872" s="20"/>
      <c r="P872" s="20"/>
      <c r="Q872" s="20"/>
      <c r="R872" s="20"/>
      <c r="S872" s="20"/>
      <c r="T872" s="20"/>
      <c r="U872" s="20"/>
      <c r="V872" s="20"/>
    </row>
    <row r="873" spans="1:22" ht="16.5" customHeight="1">
      <c r="A873" s="20"/>
      <c r="B873" s="20"/>
      <c r="D873" s="20"/>
      <c r="G873" s="20"/>
      <c r="H873" s="20"/>
      <c r="I873" s="20"/>
      <c r="K873" s="20"/>
      <c r="L873" s="20"/>
      <c r="M873" s="20"/>
      <c r="N873" s="20"/>
      <c r="O873" s="20"/>
      <c r="P873" s="20"/>
      <c r="Q873" s="20"/>
      <c r="R873" s="20"/>
      <c r="S873" s="20"/>
      <c r="T873" s="20"/>
      <c r="U873" s="20"/>
      <c r="V873" s="20"/>
    </row>
    <row r="874" spans="1:22" ht="16.5" customHeight="1">
      <c r="A874" s="20"/>
      <c r="B874" s="20"/>
      <c r="D874" s="20"/>
      <c r="G874" s="20"/>
      <c r="H874" s="20"/>
      <c r="I874" s="20"/>
      <c r="K874" s="20"/>
      <c r="L874" s="20"/>
      <c r="M874" s="20"/>
      <c r="N874" s="20"/>
      <c r="O874" s="20"/>
      <c r="P874" s="20"/>
      <c r="Q874" s="20"/>
      <c r="R874" s="20"/>
      <c r="S874" s="20"/>
      <c r="T874" s="20"/>
      <c r="U874" s="20"/>
      <c r="V874" s="20"/>
    </row>
    <row r="875" spans="1:22" ht="16.5" customHeight="1">
      <c r="A875" s="20"/>
      <c r="B875" s="20"/>
      <c r="D875" s="20"/>
      <c r="G875" s="20"/>
      <c r="H875" s="20"/>
      <c r="I875" s="20"/>
      <c r="K875" s="20"/>
      <c r="L875" s="20"/>
      <c r="M875" s="20"/>
      <c r="N875" s="20"/>
      <c r="O875" s="20"/>
      <c r="P875" s="20"/>
      <c r="Q875" s="20"/>
      <c r="R875" s="20"/>
      <c r="S875" s="20"/>
      <c r="T875" s="20"/>
      <c r="U875" s="20"/>
      <c r="V875" s="20"/>
    </row>
    <row r="876" spans="1:22" ht="16.5" customHeight="1">
      <c r="A876" s="20"/>
      <c r="B876" s="20"/>
      <c r="D876" s="20"/>
      <c r="G876" s="20"/>
      <c r="H876" s="20"/>
      <c r="I876" s="20"/>
      <c r="K876" s="20"/>
      <c r="L876" s="20"/>
      <c r="M876" s="20"/>
      <c r="N876" s="20"/>
      <c r="O876" s="20"/>
      <c r="P876" s="20"/>
      <c r="Q876" s="20"/>
      <c r="R876" s="20"/>
      <c r="S876" s="20"/>
      <c r="T876" s="20"/>
      <c r="U876" s="20"/>
      <c r="V876" s="20"/>
    </row>
    <row r="877" spans="1:22" ht="16.5" customHeight="1">
      <c r="A877" s="20"/>
      <c r="B877" s="20"/>
      <c r="D877" s="20"/>
      <c r="G877" s="20"/>
      <c r="H877" s="20"/>
      <c r="I877" s="20"/>
      <c r="K877" s="20"/>
      <c r="L877" s="20"/>
      <c r="M877" s="20"/>
      <c r="N877" s="20"/>
      <c r="O877" s="20"/>
      <c r="P877" s="20"/>
      <c r="Q877" s="20"/>
      <c r="R877" s="20"/>
      <c r="S877" s="20"/>
      <c r="T877" s="20"/>
      <c r="U877" s="20"/>
      <c r="V877" s="20"/>
    </row>
    <row r="878" spans="1:22" ht="16.5" customHeight="1">
      <c r="A878" s="20"/>
      <c r="B878" s="20"/>
      <c r="D878" s="20"/>
      <c r="G878" s="20"/>
      <c r="H878" s="20"/>
      <c r="I878" s="20"/>
      <c r="K878" s="20"/>
      <c r="L878" s="20"/>
      <c r="M878" s="20"/>
      <c r="N878" s="20"/>
      <c r="O878" s="20"/>
      <c r="P878" s="20"/>
      <c r="Q878" s="20"/>
      <c r="R878" s="20"/>
      <c r="S878" s="20"/>
      <c r="T878" s="20"/>
      <c r="U878" s="20"/>
      <c r="V878" s="20"/>
    </row>
    <row r="879" spans="1:22" ht="16.5" customHeight="1">
      <c r="A879" s="20"/>
      <c r="B879" s="20"/>
      <c r="D879" s="20"/>
      <c r="G879" s="20"/>
      <c r="H879" s="20"/>
      <c r="I879" s="20"/>
      <c r="K879" s="20"/>
      <c r="L879" s="20"/>
      <c r="M879" s="20"/>
      <c r="N879" s="20"/>
      <c r="O879" s="20"/>
      <c r="P879" s="20"/>
      <c r="Q879" s="20"/>
      <c r="R879" s="20"/>
      <c r="S879" s="20"/>
      <c r="T879" s="20"/>
      <c r="U879" s="20"/>
      <c r="V879" s="20"/>
    </row>
    <row r="880" spans="1:22" ht="16.5" customHeight="1">
      <c r="A880" s="20"/>
      <c r="B880" s="20"/>
      <c r="D880" s="20"/>
      <c r="G880" s="20"/>
      <c r="H880" s="20"/>
      <c r="I880" s="20"/>
      <c r="K880" s="20"/>
      <c r="L880" s="20"/>
      <c r="M880" s="20"/>
      <c r="N880" s="20"/>
      <c r="O880" s="20"/>
      <c r="P880" s="20"/>
      <c r="Q880" s="20"/>
      <c r="R880" s="20"/>
      <c r="S880" s="20"/>
      <c r="T880" s="20"/>
      <c r="U880" s="20"/>
      <c r="V880" s="20"/>
    </row>
    <row r="881" spans="1:22" ht="16.5" customHeight="1">
      <c r="A881" s="20"/>
      <c r="B881" s="20"/>
      <c r="D881" s="20"/>
      <c r="G881" s="20"/>
      <c r="H881" s="20"/>
      <c r="I881" s="20"/>
      <c r="K881" s="20"/>
      <c r="L881" s="20"/>
      <c r="M881" s="20"/>
      <c r="N881" s="20"/>
      <c r="O881" s="20"/>
      <c r="P881" s="20"/>
      <c r="Q881" s="20"/>
      <c r="R881" s="20"/>
      <c r="S881" s="20"/>
      <c r="T881" s="20"/>
      <c r="U881" s="20"/>
      <c r="V881" s="20"/>
    </row>
    <row r="882" spans="1:22" ht="16.5" customHeight="1">
      <c r="A882" s="20"/>
      <c r="B882" s="20"/>
      <c r="D882" s="20"/>
      <c r="G882" s="20"/>
      <c r="H882" s="20"/>
      <c r="I882" s="20"/>
      <c r="K882" s="20"/>
      <c r="L882" s="20"/>
      <c r="M882" s="20"/>
      <c r="N882" s="20"/>
      <c r="O882" s="20"/>
      <c r="P882" s="20"/>
      <c r="Q882" s="20"/>
      <c r="R882" s="20"/>
      <c r="S882" s="20"/>
      <c r="T882" s="20"/>
      <c r="U882" s="20"/>
      <c r="V882" s="20"/>
    </row>
    <row r="883" spans="1:22" ht="16.5" customHeight="1">
      <c r="A883" s="20"/>
      <c r="B883" s="20"/>
      <c r="D883" s="20"/>
      <c r="G883" s="20"/>
      <c r="H883" s="20"/>
      <c r="I883" s="20"/>
      <c r="K883" s="20"/>
      <c r="L883" s="20"/>
      <c r="M883" s="20"/>
      <c r="N883" s="20"/>
      <c r="O883" s="20"/>
      <c r="P883" s="20"/>
      <c r="Q883" s="20"/>
      <c r="R883" s="20"/>
      <c r="S883" s="20"/>
      <c r="T883" s="20"/>
      <c r="U883" s="20"/>
      <c r="V883" s="20"/>
    </row>
    <row r="884" spans="1:22" ht="16.5" customHeight="1">
      <c r="A884" s="20"/>
      <c r="B884" s="20"/>
      <c r="D884" s="20"/>
      <c r="G884" s="20"/>
      <c r="H884" s="20"/>
      <c r="I884" s="20"/>
      <c r="K884" s="20"/>
      <c r="L884" s="20"/>
      <c r="M884" s="20"/>
      <c r="N884" s="20"/>
      <c r="O884" s="20"/>
      <c r="P884" s="20"/>
      <c r="Q884" s="20"/>
      <c r="R884" s="20"/>
      <c r="S884" s="20"/>
      <c r="T884" s="20"/>
      <c r="U884" s="20"/>
      <c r="V884" s="20"/>
    </row>
    <row r="885" spans="1:22" ht="16.5" customHeight="1">
      <c r="A885" s="20"/>
      <c r="B885" s="20"/>
      <c r="D885" s="20"/>
      <c r="G885" s="20"/>
      <c r="H885" s="20"/>
      <c r="I885" s="20"/>
      <c r="K885" s="20"/>
      <c r="L885" s="20"/>
      <c r="M885" s="20"/>
      <c r="N885" s="20"/>
      <c r="O885" s="20"/>
      <c r="P885" s="20"/>
      <c r="Q885" s="20"/>
      <c r="R885" s="20"/>
      <c r="S885" s="20"/>
      <c r="T885" s="20"/>
      <c r="U885" s="20"/>
      <c r="V885" s="20"/>
    </row>
    <row r="886" spans="1:22" ht="16.5" customHeight="1">
      <c r="A886" s="20"/>
      <c r="B886" s="20"/>
      <c r="D886" s="20"/>
      <c r="G886" s="20"/>
      <c r="H886" s="20"/>
      <c r="I886" s="20"/>
      <c r="K886" s="20"/>
      <c r="L886" s="20"/>
      <c r="M886" s="20"/>
      <c r="N886" s="20"/>
      <c r="O886" s="20"/>
      <c r="P886" s="20"/>
      <c r="Q886" s="20"/>
      <c r="R886" s="20"/>
      <c r="S886" s="20"/>
      <c r="T886" s="20"/>
      <c r="U886" s="20"/>
      <c r="V886" s="20"/>
    </row>
    <row r="887" spans="1:22" ht="16.5" customHeight="1">
      <c r="A887" s="20"/>
      <c r="B887" s="20"/>
      <c r="D887" s="20"/>
      <c r="G887" s="20"/>
      <c r="H887" s="20"/>
      <c r="I887" s="20"/>
      <c r="K887" s="20"/>
      <c r="L887" s="20"/>
      <c r="M887" s="20"/>
      <c r="N887" s="20"/>
      <c r="O887" s="20"/>
      <c r="P887" s="20"/>
      <c r="Q887" s="20"/>
      <c r="R887" s="20"/>
      <c r="S887" s="20"/>
      <c r="T887" s="20"/>
      <c r="U887" s="20"/>
      <c r="V887" s="20"/>
    </row>
    <row r="888" spans="1:22" ht="15" customHeight="1">
      <c r="A888" s="20"/>
      <c r="B888" s="20"/>
      <c r="D888" s="20"/>
    </row>
  </sheetData>
  <mergeCells count="34">
    <mergeCell ref="A130:A131"/>
    <mergeCell ref="G130:H130"/>
    <mergeCell ref="G131:H131"/>
    <mergeCell ref="A132:A133"/>
    <mergeCell ref="G132:H132"/>
    <mergeCell ref="G133:H133"/>
    <mergeCell ref="A157:A158"/>
    <mergeCell ref="A159:A160"/>
    <mergeCell ref="G159:H159"/>
    <mergeCell ref="G160:H160"/>
    <mergeCell ref="G135:H135"/>
    <mergeCell ref="A134:A135"/>
    <mergeCell ref="G49:H49"/>
    <mergeCell ref="G50:H50"/>
    <mergeCell ref="G51:H51"/>
    <mergeCell ref="G129:H129"/>
    <mergeCell ref="G134:H134"/>
    <mergeCell ref="G194:H194"/>
    <mergeCell ref="G195:H195"/>
    <mergeCell ref="G156:H156"/>
    <mergeCell ref="G157:H157"/>
    <mergeCell ref="G158:H158"/>
    <mergeCell ref="G180:H180"/>
    <mergeCell ref="G193:H193"/>
    <mergeCell ref="G178:H178"/>
    <mergeCell ref="G179:H179"/>
    <mergeCell ref="J199:J201"/>
    <mergeCell ref="J15:J18"/>
    <mergeCell ref="J19:J24"/>
    <mergeCell ref="J56:J95"/>
    <mergeCell ref="J139:J142"/>
    <mergeCell ref="J147:J149"/>
    <mergeCell ref="J164:J169"/>
    <mergeCell ref="J184:J186"/>
  </mergeCells>
  <phoneticPr fontId="14" type="noConversion"/>
  <conditionalFormatting sqref="A20">
    <cfRule type="expression" dxfId="154" priority="297">
      <formula>(VVD_Result="Excluded")</formula>
    </cfRule>
  </conditionalFormatting>
  <conditionalFormatting sqref="A47">
    <cfRule type="expression" dxfId="153" priority="12">
      <formula>(MGMT_FEDERATION_Result="Excluded")</formula>
    </cfRule>
  </conditionalFormatting>
  <conditionalFormatting sqref="A123:A127">
    <cfRule type="expression" dxfId="152" priority="39">
      <formula>(MGMT_FEDERATION_Result="Excluded")</formula>
    </cfRule>
  </conditionalFormatting>
  <conditionalFormatting sqref="A176">
    <cfRule type="expression" dxfId="151" priority="23">
      <formula>(MGMT_FEDERATION_Result="Excluded")</formula>
    </cfRule>
  </conditionalFormatting>
  <conditionalFormatting sqref="A9:B9">
    <cfRule type="expression" dxfId="150" priority="19">
      <formula>(MGMT_FEDERATION_Result="Excluded")</formula>
    </cfRule>
  </conditionalFormatting>
  <conditionalFormatting sqref="A136:D136">
    <cfRule type="expression" dxfId="149" priority="261">
      <formula>(wld_static_host_overlay_result="Excluded")</formula>
    </cfRule>
  </conditionalFormatting>
  <conditionalFormatting sqref="A161:D161 A181:D181 A196:D196">
    <cfRule type="expression" dxfId="148" priority="136">
      <formula>(wld_static_host_overlay_result="Excluded")</formula>
    </cfRule>
    <cfRule type="expression" dxfId="147" priority="135">
      <formula>(WLD_Result="Excluded")</formula>
    </cfRule>
  </conditionalFormatting>
  <conditionalFormatting sqref="B47 B139:H154 B164:H176 B184:H191">
    <cfRule type="containsBlanks" dxfId="146" priority="25">
      <formula>LEN(TRIM(B47))=0</formula>
    </cfRule>
    <cfRule type="notContainsBlanks" dxfId="145" priority="24">
      <formula>LEN(TRIM(B47))&gt;0</formula>
    </cfRule>
  </conditionalFormatting>
  <conditionalFormatting sqref="B3:C5 A5:C8 A3:A4 I3:J13 A19:A36">
    <cfRule type="expression" dxfId="144" priority="200">
      <formula>(MGMT_FEDERATION_Result="Excluded")</formula>
    </cfRule>
  </conditionalFormatting>
  <conditionalFormatting sqref="B3:C40 B125:B127 D55:H124 E57:G127 E125:H127 C41:C47">
    <cfRule type="notContainsBlanks" dxfId="143" priority="269">
      <formula>LEN(TRIM(B3))&gt;0</formula>
    </cfRule>
  </conditionalFormatting>
  <conditionalFormatting sqref="B3:C40 C41:C47 D55:H124 B125:B127 E125:H127">
    <cfRule type="containsBlanks" dxfId="142" priority="270">
      <formula>LEN(TRIM(B3))=0</formula>
    </cfRule>
  </conditionalFormatting>
  <conditionalFormatting sqref="B55:C127">
    <cfRule type="containsBlanks" dxfId="141" priority="189">
      <formula>LEN(TRIM(B55))=0</formula>
    </cfRule>
    <cfRule type="notContainsBlanks" dxfId="140" priority="188">
      <formula>LEN(TRIM(B55))&gt;0</formula>
    </cfRule>
  </conditionalFormatting>
  <conditionalFormatting sqref="B199:H204">
    <cfRule type="notContainsBlanks" dxfId="139" priority="1">
      <formula>LEN(TRIM(B199))&gt;0</formula>
    </cfRule>
    <cfRule type="containsBlanks" dxfId="138" priority="2">
      <formula>LEN(TRIM(B199))=0</formula>
    </cfRule>
  </conditionalFormatting>
  <conditionalFormatting sqref="B128:J128 A136:D136 B155:J155 B177:J177 B192:J192">
    <cfRule type="expression" dxfId="137" priority="260">
      <formula>(WLD_Result="Excluded")</formula>
    </cfRule>
  </conditionalFormatting>
  <conditionalFormatting sqref="C3:C18">
    <cfRule type="expression" dxfId="136" priority="85">
      <formula>(MGMT_FEDERATION_Result="Excluded")</formula>
    </cfRule>
    <cfRule type="notContainsBlanks" dxfId="135" priority="86">
      <formula>LEN(TRIM(C3))&gt;0</formula>
    </cfRule>
    <cfRule type="containsBlanks" dxfId="134" priority="87">
      <formula>LEN(TRIM(C3))=0</formula>
    </cfRule>
  </conditionalFormatting>
  <conditionalFormatting sqref="D7:D47">
    <cfRule type="expression" dxfId="133" priority="29">
      <formula>(MGMT_FEDERATION_Result="Excluded")</formula>
    </cfRule>
    <cfRule type="notContainsBlanks" dxfId="132" priority="30">
      <formula>LEN(TRIM(D7))&gt;0</formula>
    </cfRule>
    <cfRule type="containsBlanks" dxfId="131" priority="31">
      <formula>LEN(TRIM(D7))=0</formula>
    </cfRule>
  </conditionalFormatting>
  <conditionalFormatting sqref="D125:D127">
    <cfRule type="notContainsBlanks" dxfId="130" priority="27">
      <formula>LEN(TRIM(D125))&gt;0</formula>
    </cfRule>
    <cfRule type="containsBlanks" dxfId="129" priority="28">
      <formula>LEN(TRIM(D125))=0</formula>
    </cfRule>
  </conditionalFormatting>
  <conditionalFormatting sqref="E37:F47">
    <cfRule type="notContainsBlanks" dxfId="128" priority="32">
      <formula>LEN(TRIM(E37))&gt;0</formula>
    </cfRule>
    <cfRule type="containsBlanks" dxfId="127" priority="33">
      <formula>LEN(TRIM(E37))=0</formula>
    </cfRule>
  </conditionalFormatting>
  <conditionalFormatting sqref="E130:F135">
    <cfRule type="expression" dxfId="126" priority="58">
      <formula>(MGMT_FEDERATION_Result="Excluded")</formula>
    </cfRule>
  </conditionalFormatting>
  <conditionalFormatting sqref="E157:F160">
    <cfRule type="expression" dxfId="125" priority="139">
      <formula>(MGMT_FEDERATION_Result="Excluded")</formula>
    </cfRule>
  </conditionalFormatting>
  <conditionalFormatting sqref="E179:F180">
    <cfRule type="expression" dxfId="124" priority="114">
      <formula>(MGMT_FEDERATION_Result="Excluded")</formula>
    </cfRule>
  </conditionalFormatting>
  <conditionalFormatting sqref="E194:F195">
    <cfRule type="expression" dxfId="123" priority="91">
      <formula>(MGMT_FEDERATION_Result="Excluded")</formula>
    </cfRule>
  </conditionalFormatting>
  <conditionalFormatting sqref="E50:G51">
    <cfRule type="expression" dxfId="122" priority="161">
      <formula>(MGMT_FEDERATION_Result="Excluded")</formula>
    </cfRule>
    <cfRule type="containsBlanks" dxfId="121" priority="160">
      <formula>LEN(TRIM(E50))=0</formula>
    </cfRule>
    <cfRule type="notContainsBlanks" dxfId="120" priority="159">
      <formula>LEN(TRIM(E50))&gt;0</formula>
    </cfRule>
  </conditionalFormatting>
  <conditionalFormatting sqref="E130:G135">
    <cfRule type="notContainsBlanks" dxfId="119" priority="56">
      <formula>LEN(TRIM(E130))&gt;0</formula>
    </cfRule>
    <cfRule type="containsBlanks" dxfId="118" priority="57">
      <formula>LEN(TRIM(E130))=0</formula>
    </cfRule>
  </conditionalFormatting>
  <conditionalFormatting sqref="E157:G160">
    <cfRule type="notContainsBlanks" dxfId="117" priority="137">
      <formula>LEN(TRIM(E157))&gt;0</formula>
    </cfRule>
    <cfRule type="containsBlanks" dxfId="116" priority="138">
      <formula>LEN(TRIM(E157))=0</formula>
    </cfRule>
  </conditionalFormatting>
  <conditionalFormatting sqref="E179:G180">
    <cfRule type="notContainsBlanks" dxfId="115" priority="112">
      <formula>LEN(TRIM(E179))&gt;0</formula>
    </cfRule>
    <cfRule type="containsBlanks" dxfId="114" priority="113">
      <formula>LEN(TRIM(E179))=0</formula>
    </cfRule>
  </conditionalFormatting>
  <conditionalFormatting sqref="E194:G195">
    <cfRule type="containsBlanks" dxfId="113" priority="90">
      <formula>LEN(TRIM(E194))=0</formula>
    </cfRule>
    <cfRule type="notContainsBlanks" dxfId="112" priority="89">
      <formula>LEN(TRIM(E194))&gt;0</formula>
    </cfRule>
  </conditionalFormatting>
  <conditionalFormatting sqref="E72:H127">
    <cfRule type="containsBlanks" dxfId="111" priority="63">
      <formula>LEN(TRIM(E72))=0</formula>
    </cfRule>
    <cfRule type="notContainsBlanks" dxfId="110" priority="62">
      <formula>LEN(TRIM(E72))&gt;0</formula>
    </cfRule>
  </conditionalFormatting>
  <conditionalFormatting sqref="E147:H154">
    <cfRule type="containsBlanks" dxfId="109" priority="65">
      <formula>LEN(TRIM(E147))=0</formula>
    </cfRule>
    <cfRule type="notContainsBlanks" dxfId="108" priority="64">
      <formula>LEN(TRIM(E147))&gt;0</formula>
    </cfRule>
  </conditionalFormatting>
  <conditionalFormatting sqref="E168:H176">
    <cfRule type="containsBlanks" dxfId="107" priority="133">
      <formula>LEN(TRIM(E168))=0</formula>
    </cfRule>
    <cfRule type="notContainsBlanks" dxfId="106" priority="132">
      <formula>LEN(TRIM(E168))&gt;0</formula>
    </cfRule>
  </conditionalFormatting>
  <conditionalFormatting sqref="J14 I14:I18 I19:J19 I20:I24 I25:J47">
    <cfRule type="expression" dxfId="105" priority="26">
      <formula>(MGMT_FEDERATION_Result="Excluded")</formula>
    </cfRule>
  </conditionalFormatting>
  <conditionalFormatting sqref="M3:M51">
    <cfRule type="expression" dxfId="104" priority="16">
      <formula>(MGMT_FEDERATION_Result="Excluded")</formula>
    </cfRule>
    <cfRule type="notContainsBlanks" dxfId="103" priority="17">
      <formula>LEN(TRIM(M3))&gt;0</formula>
    </cfRule>
    <cfRule type="containsBlanks" dxfId="102" priority="18">
      <formula>LEN(TRIM(M3))=0</formula>
    </cfRule>
  </conditionalFormatting>
  <conditionalFormatting sqref="M55:M195">
    <cfRule type="containsBlanks" dxfId="101" priority="15">
      <formula>LEN(TRIM(M55))=0</formula>
    </cfRule>
    <cfRule type="notContainsBlanks" dxfId="100" priority="14">
      <formula>LEN(TRIM(M55))&gt;0</formula>
    </cfRule>
    <cfRule type="expression" dxfId="99" priority="13">
      <formula>(MGMT_FEDERATION_Result="Excluded")</formula>
    </cfRule>
  </conditionalFormatting>
  <conditionalFormatting sqref="M197:M204">
    <cfRule type="containsBlanks" dxfId="98" priority="11">
      <formula>LEN(TRIM(M197))=0</formula>
    </cfRule>
    <cfRule type="notContainsBlanks" dxfId="97" priority="10">
      <formula>LEN(TRIM(M197))&gt;0</formula>
    </cfRule>
    <cfRule type="expression" dxfId="96" priority="9">
      <formula>(MGMT_FEDERATION_Result="Excluded")</formula>
    </cfRule>
  </conditionalFormatting>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A3D7-1293-B044-8F86-AE9DBC9AE0DF}">
  <dimension ref="A1:V804"/>
  <sheetViews>
    <sheetView zoomScale="136" zoomScaleNormal="90" workbookViewId="0">
      <pane xSplit="5" ySplit="2" topLeftCell="G88" activePane="bottomRight" state="frozen"/>
      <selection pane="topRight" activeCell="D1" sqref="D1"/>
      <selection pane="bottomLeft" activeCell="A3" sqref="A3"/>
      <selection pane="bottomRight" activeCell="H47" sqref="H47"/>
    </sheetView>
  </sheetViews>
  <sheetFormatPr baseColWidth="10" defaultColWidth="11.42578125" defaultRowHeight="15" customHeight="1"/>
  <cols>
    <col min="1" max="1" width="41.140625" style="18" customWidth="1"/>
    <col min="2" max="2" width="37.85546875" style="18" bestFit="1" customWidth="1"/>
    <col min="3" max="3" width="37.85546875" style="20" customWidth="1"/>
    <col min="4" max="5" width="24.7109375" style="18" hidden="1" customWidth="1"/>
    <col min="6" max="6" width="28.28515625" style="18" customWidth="1"/>
    <col min="7" max="7" width="21.42578125" style="20" bestFit="1" customWidth="1"/>
    <col min="8" max="9" width="25.5703125" style="18" bestFit="1" customWidth="1"/>
    <col min="10" max="10" width="40.5703125" style="18" customWidth="1"/>
    <col min="11" max="11" width="8.5703125" style="18" customWidth="1"/>
    <col min="12" max="12" width="36.85546875" style="18" bestFit="1" customWidth="1"/>
    <col min="13" max="22" width="8.5703125" style="18" customWidth="1"/>
    <col min="23" max="16384" width="11.42578125" style="18"/>
  </cols>
  <sheetData>
    <row r="1" spans="1:22" s="19" customFormat="1" ht="28.25" customHeight="1">
      <c r="A1" s="4" t="s">
        <v>160</v>
      </c>
      <c r="B1" s="5"/>
      <c r="C1" s="5"/>
      <c r="D1" s="5"/>
      <c r="E1" s="5"/>
      <c r="F1" s="5"/>
      <c r="G1" s="5"/>
      <c r="H1" s="5"/>
      <c r="I1" s="5"/>
      <c r="J1" s="5"/>
      <c r="K1" s="5"/>
      <c r="L1" s="5"/>
      <c r="M1" s="5"/>
      <c r="N1" s="22"/>
      <c r="O1" s="22"/>
      <c r="P1" s="22"/>
      <c r="Q1" s="22"/>
      <c r="R1" s="22"/>
      <c r="S1" s="22"/>
      <c r="T1" s="22"/>
      <c r="U1" s="22"/>
      <c r="V1" s="22"/>
    </row>
    <row r="2" spans="1:22" ht="40">
      <c r="A2" s="68" t="s">
        <v>2</v>
      </c>
      <c r="B2" s="71" t="s">
        <v>181</v>
      </c>
      <c r="C2" s="71" t="s">
        <v>3023</v>
      </c>
      <c r="D2" s="68" t="s">
        <v>191</v>
      </c>
      <c r="E2" s="68" t="s">
        <v>192</v>
      </c>
      <c r="F2" s="68" t="s">
        <v>157</v>
      </c>
      <c r="G2" s="68" t="s">
        <v>153</v>
      </c>
      <c r="H2" s="68" t="s">
        <v>155</v>
      </c>
      <c r="I2" s="68" t="s">
        <v>156</v>
      </c>
      <c r="J2" s="68" t="s">
        <v>9</v>
      </c>
      <c r="K2" s="157" t="s">
        <v>328</v>
      </c>
      <c r="L2" s="68" t="s">
        <v>329</v>
      </c>
      <c r="M2" s="68"/>
      <c r="N2" s="20"/>
      <c r="O2" s="20"/>
      <c r="P2" s="20"/>
      <c r="Q2" s="20"/>
      <c r="R2" s="20"/>
      <c r="S2" s="20"/>
      <c r="T2" s="20"/>
      <c r="U2" s="20"/>
      <c r="V2" s="20"/>
    </row>
    <row r="3" spans="1:22" s="20" customFormat="1" ht="15.75" customHeight="1">
      <c r="A3" s="10" t="s">
        <v>52</v>
      </c>
      <c r="B3" s="72"/>
      <c r="C3" s="680" t="s">
        <v>3024</v>
      </c>
      <c r="D3" s="7" t="s">
        <v>10</v>
      </c>
      <c r="E3" s="7" t="s">
        <v>10</v>
      </c>
      <c r="F3" s="7" t="s">
        <v>10</v>
      </c>
      <c r="G3" s="7" t="s">
        <v>10</v>
      </c>
      <c r="H3" s="7" t="s">
        <v>10</v>
      </c>
      <c r="I3" s="7" t="s">
        <v>10</v>
      </c>
      <c r="J3" s="8"/>
    </row>
    <row r="4" spans="1:22" ht="15.75" customHeight="1">
      <c r="A4" s="10" t="s">
        <v>11</v>
      </c>
      <c r="B4" s="72"/>
      <c r="C4" s="681"/>
      <c r="D4" s="7" t="s">
        <v>10</v>
      </c>
      <c r="E4" s="7" t="s">
        <v>10</v>
      </c>
      <c r="F4" s="7" t="s">
        <v>10</v>
      </c>
      <c r="G4" s="7" t="s">
        <v>10</v>
      </c>
      <c r="H4" s="7" t="s">
        <v>10</v>
      </c>
      <c r="I4" s="7" t="s">
        <v>10</v>
      </c>
      <c r="J4" s="8"/>
      <c r="K4" s="20"/>
      <c r="L4" s="20"/>
      <c r="M4" s="20"/>
      <c r="N4" s="20"/>
      <c r="O4" s="20"/>
      <c r="P4" s="20"/>
      <c r="Q4" s="20"/>
      <c r="R4" s="20"/>
      <c r="S4" s="20"/>
      <c r="T4" s="20"/>
      <c r="U4" s="20"/>
      <c r="V4" s="20"/>
    </row>
    <row r="5" spans="1:22" ht="15.75" customHeight="1">
      <c r="A5" s="10" t="s">
        <v>12</v>
      </c>
      <c r="B5" s="72"/>
      <c r="C5" s="681"/>
      <c r="D5" s="7" t="s">
        <v>10</v>
      </c>
      <c r="E5" s="7" t="s">
        <v>10</v>
      </c>
      <c r="F5" s="7" t="s">
        <v>10</v>
      </c>
      <c r="G5" s="7" t="s">
        <v>10</v>
      </c>
      <c r="H5" s="7" t="s">
        <v>10</v>
      </c>
      <c r="I5" s="7" t="s">
        <v>10</v>
      </c>
      <c r="J5" s="8"/>
      <c r="K5" s="20"/>
      <c r="L5" s="20"/>
      <c r="M5" s="20"/>
      <c r="N5" s="20"/>
      <c r="O5" s="20"/>
      <c r="P5" s="20"/>
      <c r="Q5" s="20"/>
      <c r="R5" s="20"/>
      <c r="S5" s="20"/>
      <c r="T5" s="20"/>
      <c r="U5" s="20"/>
      <c r="V5" s="20"/>
    </row>
    <row r="6" spans="1:22" ht="16.5" customHeight="1">
      <c r="A6" s="13" t="s">
        <v>22</v>
      </c>
      <c r="B6" s="6"/>
      <c r="C6" s="681"/>
      <c r="D6" s="7" t="s">
        <v>10</v>
      </c>
      <c r="E6" s="7" t="s">
        <v>10</v>
      </c>
      <c r="F6" s="7" t="s">
        <v>10</v>
      </c>
      <c r="G6" s="7" t="s">
        <v>10</v>
      </c>
      <c r="H6" s="7" t="s">
        <v>10</v>
      </c>
      <c r="I6" s="7" t="s">
        <v>10</v>
      </c>
      <c r="J6" s="8"/>
      <c r="K6" s="20"/>
      <c r="L6" s="20"/>
      <c r="M6" s="20"/>
      <c r="N6" s="20"/>
      <c r="O6" s="20"/>
      <c r="P6" s="20"/>
      <c r="Q6" s="20"/>
      <c r="R6" s="20"/>
      <c r="S6" s="20"/>
      <c r="T6" s="20"/>
      <c r="U6" s="20"/>
      <c r="V6" s="20"/>
    </row>
    <row r="7" spans="1:22" ht="16.5" customHeight="1">
      <c r="A7" s="10" t="s">
        <v>169</v>
      </c>
      <c r="B7" s="6"/>
      <c r="C7" s="681"/>
      <c r="D7" s="7" t="s">
        <v>10</v>
      </c>
      <c r="E7" s="7" t="s">
        <v>10</v>
      </c>
      <c r="F7" s="7" t="s">
        <v>10</v>
      </c>
      <c r="G7" s="7" t="s">
        <v>10</v>
      </c>
      <c r="H7" s="7" t="s">
        <v>10</v>
      </c>
      <c r="I7" s="7" t="s">
        <v>10</v>
      </c>
      <c r="J7" s="8"/>
      <c r="K7" s="20"/>
      <c r="L7" s="20"/>
      <c r="M7" s="20"/>
      <c r="N7" s="20"/>
      <c r="O7" s="20"/>
      <c r="P7" s="20"/>
      <c r="Q7" s="20"/>
      <c r="R7" s="20"/>
      <c r="S7" s="20"/>
      <c r="T7" s="20"/>
      <c r="U7" s="20"/>
      <c r="V7" s="20"/>
    </row>
    <row r="8" spans="1:22" s="20" customFormat="1" ht="16.5" customHeight="1">
      <c r="A8" s="3" t="s">
        <v>13</v>
      </c>
      <c r="B8" s="11" t="s">
        <v>1408</v>
      </c>
      <c r="C8" s="681"/>
      <c r="D8" s="7" t="s">
        <v>10</v>
      </c>
      <c r="E8" s="7" t="s">
        <v>10</v>
      </c>
      <c r="F8" s="7" t="s">
        <v>10</v>
      </c>
      <c r="G8" s="7" t="s">
        <v>10</v>
      </c>
      <c r="H8" s="7" t="s">
        <v>10</v>
      </c>
      <c r="I8" s="7" t="s">
        <v>10</v>
      </c>
      <c r="J8" s="8"/>
    </row>
    <row r="9" spans="1:22" ht="16.5" customHeight="1">
      <c r="A9" s="3" t="s">
        <v>167</v>
      </c>
      <c r="B9" s="11" t="s">
        <v>1407</v>
      </c>
      <c r="C9" s="681"/>
      <c r="D9" s="7" t="s">
        <v>10</v>
      </c>
      <c r="E9" s="7" t="s">
        <v>10</v>
      </c>
      <c r="F9" s="7" t="s">
        <v>10</v>
      </c>
      <c r="G9" s="7" t="s">
        <v>10</v>
      </c>
      <c r="H9" s="7" t="s">
        <v>10</v>
      </c>
      <c r="I9" s="7" t="s">
        <v>10</v>
      </c>
      <c r="J9" s="8"/>
      <c r="K9" s="20"/>
      <c r="L9" s="20"/>
      <c r="M9" s="20"/>
      <c r="N9" s="20"/>
      <c r="O9" s="20"/>
      <c r="P9" s="20"/>
      <c r="Q9" s="20"/>
      <c r="R9" s="20"/>
      <c r="S9" s="20"/>
      <c r="T9" s="20"/>
      <c r="U9" s="20"/>
      <c r="V9" s="20"/>
    </row>
    <row r="10" spans="1:22" ht="16.5" customHeight="1">
      <c r="A10" s="9" t="s">
        <v>174</v>
      </c>
      <c r="B10" s="6"/>
      <c r="C10" s="681"/>
      <c r="D10" s="7" t="s">
        <v>10</v>
      </c>
      <c r="E10" s="7" t="s">
        <v>10</v>
      </c>
      <c r="F10" s="7" t="s">
        <v>10</v>
      </c>
      <c r="G10" s="7" t="s">
        <v>10</v>
      </c>
      <c r="H10" s="7" t="s">
        <v>10</v>
      </c>
      <c r="I10" s="7" t="s">
        <v>10</v>
      </c>
      <c r="J10" s="8"/>
    </row>
    <row r="11" spans="1:22" ht="16.5" customHeight="1">
      <c r="A11" s="9" t="s">
        <v>174</v>
      </c>
      <c r="B11" s="6"/>
      <c r="C11" s="681"/>
      <c r="D11" s="7" t="s">
        <v>10</v>
      </c>
      <c r="E11" s="7" t="s">
        <v>10</v>
      </c>
      <c r="F11" s="7" t="s">
        <v>10</v>
      </c>
      <c r="G11" s="7" t="s">
        <v>10</v>
      </c>
      <c r="H11" s="7" t="s">
        <v>10</v>
      </c>
      <c r="I11" s="7" t="s">
        <v>10</v>
      </c>
      <c r="J11" s="8"/>
    </row>
    <row r="12" spans="1:22" ht="16.5" customHeight="1">
      <c r="A12" s="9" t="s">
        <v>174</v>
      </c>
      <c r="B12" s="6"/>
      <c r="C12" s="681"/>
      <c r="D12" s="7" t="s">
        <v>10</v>
      </c>
      <c r="E12" s="7" t="s">
        <v>10</v>
      </c>
      <c r="F12" s="7" t="s">
        <v>10</v>
      </c>
      <c r="G12" s="7" t="s">
        <v>10</v>
      </c>
      <c r="H12" s="7" t="s">
        <v>10</v>
      </c>
      <c r="I12" s="7" t="s">
        <v>10</v>
      </c>
      <c r="J12" s="8"/>
    </row>
    <row r="13" spans="1:22" ht="16.5" customHeight="1">
      <c r="A13" s="9" t="s">
        <v>175</v>
      </c>
      <c r="B13" s="6"/>
      <c r="C13" s="681"/>
      <c r="D13" s="7" t="s">
        <v>10</v>
      </c>
      <c r="E13" s="7" t="s">
        <v>10</v>
      </c>
      <c r="F13" s="7" t="s">
        <v>10</v>
      </c>
      <c r="G13" s="7" t="s">
        <v>10</v>
      </c>
      <c r="H13" s="7" t="s">
        <v>10</v>
      </c>
      <c r="I13" s="7" t="s">
        <v>10</v>
      </c>
      <c r="J13" s="8"/>
    </row>
    <row r="14" spans="1:22" ht="16.5" customHeight="1">
      <c r="A14" s="3" t="s">
        <v>173</v>
      </c>
      <c r="B14" s="6" t="s">
        <v>1409</v>
      </c>
      <c r="C14" s="681"/>
      <c r="D14" s="7" t="s">
        <v>10</v>
      </c>
      <c r="E14" s="7" t="s">
        <v>10</v>
      </c>
      <c r="F14" s="7" t="s">
        <v>10</v>
      </c>
      <c r="G14" s="7" t="s">
        <v>10</v>
      </c>
      <c r="H14" s="7" t="s">
        <v>10</v>
      </c>
      <c r="I14" s="7" t="s">
        <v>10</v>
      </c>
      <c r="J14" s="8"/>
    </row>
    <row r="15" spans="1:22" ht="16.5" customHeight="1">
      <c r="A15" s="3" t="s">
        <v>170</v>
      </c>
      <c r="B15" s="6" t="s">
        <v>1410</v>
      </c>
      <c r="C15" s="681"/>
      <c r="D15" s="6"/>
      <c r="E15" s="7" t="s">
        <v>10</v>
      </c>
      <c r="F15" s="7" t="s">
        <v>10</v>
      </c>
      <c r="G15" s="7" t="s">
        <v>10</v>
      </c>
      <c r="H15" s="7" t="s">
        <v>10</v>
      </c>
      <c r="I15" s="7" t="s">
        <v>10</v>
      </c>
      <c r="J15" s="8"/>
    </row>
    <row r="16" spans="1:22" ht="16.5" customHeight="1">
      <c r="A16" s="3" t="s">
        <v>171</v>
      </c>
      <c r="B16" s="6" t="s">
        <v>1411</v>
      </c>
      <c r="C16" s="681"/>
      <c r="D16" s="6"/>
      <c r="E16" s="7" t="s">
        <v>10</v>
      </c>
      <c r="F16" s="7" t="s">
        <v>10</v>
      </c>
      <c r="G16" s="7" t="s">
        <v>10</v>
      </c>
      <c r="H16" s="7" t="s">
        <v>10</v>
      </c>
      <c r="I16" s="7" t="s">
        <v>10</v>
      </c>
      <c r="J16" s="15"/>
    </row>
    <row r="17" spans="1:22" ht="15.75" customHeight="1">
      <c r="A17" s="3" t="s">
        <v>172</v>
      </c>
      <c r="B17" s="6" t="s">
        <v>1412</v>
      </c>
      <c r="C17" s="681"/>
      <c r="D17" s="6"/>
      <c r="E17" s="7" t="s">
        <v>10</v>
      </c>
      <c r="F17" s="7" t="s">
        <v>10</v>
      </c>
      <c r="G17" s="7" t="s">
        <v>10</v>
      </c>
      <c r="H17" s="7" t="s">
        <v>10</v>
      </c>
      <c r="I17" s="7" t="s">
        <v>10</v>
      </c>
      <c r="J17" s="8"/>
      <c r="K17" s="20"/>
      <c r="L17" s="20"/>
      <c r="M17" s="20"/>
      <c r="N17" s="20"/>
      <c r="O17" s="20"/>
      <c r="P17" s="20"/>
      <c r="Q17" s="20"/>
      <c r="R17" s="20"/>
      <c r="S17" s="20"/>
      <c r="T17" s="20"/>
      <c r="U17" s="20"/>
      <c r="V17" s="20"/>
    </row>
    <row r="18" spans="1:22" s="20" customFormat="1" ht="16.5" customHeight="1">
      <c r="A18" s="12" t="s">
        <v>14</v>
      </c>
      <c r="B18" s="6" t="s">
        <v>1413</v>
      </c>
      <c r="C18" s="681"/>
      <c r="D18" s="6"/>
      <c r="E18" s="7" t="s">
        <v>10</v>
      </c>
      <c r="F18" s="7" t="s">
        <v>10</v>
      </c>
      <c r="G18" s="7" t="s">
        <v>10</v>
      </c>
      <c r="H18" s="7" t="s">
        <v>10</v>
      </c>
      <c r="I18" s="7" t="s">
        <v>10</v>
      </c>
      <c r="J18" s="8"/>
    </row>
    <row r="19" spans="1:22" ht="16.5" customHeight="1">
      <c r="A19" s="16" t="s">
        <v>20</v>
      </c>
      <c r="B19" s="6" t="s">
        <v>1414</v>
      </c>
      <c r="C19" s="681"/>
      <c r="D19" s="7" t="s">
        <v>10</v>
      </c>
      <c r="E19" s="6"/>
      <c r="F19" s="7" t="s">
        <v>10</v>
      </c>
      <c r="G19" s="7" t="s">
        <v>10</v>
      </c>
      <c r="H19" s="7" t="s">
        <v>10</v>
      </c>
      <c r="I19" s="7" t="s">
        <v>10</v>
      </c>
      <c r="J19" s="15"/>
    </row>
    <row r="20" spans="1:22" ht="16.5" customHeight="1">
      <c r="A20" s="13" t="s">
        <v>21</v>
      </c>
      <c r="B20" s="6" t="s">
        <v>1415</v>
      </c>
      <c r="C20" s="681"/>
      <c r="D20" s="7" t="s">
        <v>10</v>
      </c>
      <c r="E20" s="6"/>
      <c r="F20" s="7" t="s">
        <v>10</v>
      </c>
      <c r="G20" s="7" t="s">
        <v>10</v>
      </c>
      <c r="H20" s="7" t="s">
        <v>10</v>
      </c>
      <c r="I20" s="7" t="s">
        <v>10</v>
      </c>
      <c r="J20" s="8"/>
    </row>
    <row r="21" spans="1:22" ht="16.5" customHeight="1">
      <c r="A21" s="13" t="s">
        <v>21</v>
      </c>
      <c r="B21" s="6" t="s">
        <v>1416</v>
      </c>
      <c r="C21" s="681"/>
      <c r="D21" s="7" t="s">
        <v>10</v>
      </c>
      <c r="E21" s="6"/>
      <c r="F21" s="7" t="s">
        <v>10</v>
      </c>
      <c r="G21" s="7" t="s">
        <v>10</v>
      </c>
      <c r="H21" s="7" t="s">
        <v>10</v>
      </c>
      <c r="I21" s="7" t="s">
        <v>10</v>
      </c>
      <c r="J21" s="8"/>
    </row>
    <row r="22" spans="1:22" ht="16.5" customHeight="1">
      <c r="A22" s="13" t="s">
        <v>21</v>
      </c>
      <c r="B22" s="6" t="s">
        <v>1417</v>
      </c>
      <c r="C22" s="681"/>
      <c r="D22" s="7" t="s">
        <v>10</v>
      </c>
      <c r="E22" s="6"/>
      <c r="F22" s="7" t="s">
        <v>10</v>
      </c>
      <c r="G22" s="7" t="s">
        <v>10</v>
      </c>
      <c r="H22" s="7" t="s">
        <v>10</v>
      </c>
      <c r="I22" s="7" t="s">
        <v>10</v>
      </c>
      <c r="J22" s="8"/>
    </row>
    <row r="23" spans="1:22" ht="16.5" customHeight="1">
      <c r="A23" s="12" t="s">
        <v>166</v>
      </c>
      <c r="B23" s="6" t="s">
        <v>1418</v>
      </c>
      <c r="C23" s="681"/>
      <c r="D23" s="7" t="s">
        <v>10</v>
      </c>
      <c r="E23" s="6"/>
      <c r="F23" s="7" t="s">
        <v>10</v>
      </c>
      <c r="G23" s="7" t="s">
        <v>10</v>
      </c>
      <c r="H23" s="7" t="s">
        <v>10</v>
      </c>
      <c r="I23" s="7" t="s">
        <v>10</v>
      </c>
      <c r="J23" s="8"/>
    </row>
    <row r="24" spans="1:22" ht="19">
      <c r="A24" s="13" t="s">
        <v>177</v>
      </c>
      <c r="B24" s="6" t="s">
        <v>1419</v>
      </c>
      <c r="C24" s="682"/>
      <c r="D24" s="7"/>
      <c r="E24" s="6"/>
      <c r="F24" s="7" t="s">
        <v>10</v>
      </c>
      <c r="G24" s="7" t="s">
        <v>10</v>
      </c>
      <c r="H24" s="7" t="s">
        <v>10</v>
      </c>
      <c r="I24" s="7" t="s">
        <v>10</v>
      </c>
      <c r="J24" s="8"/>
    </row>
    <row r="25" spans="1:22" ht="19">
      <c r="A25" s="9" t="s">
        <v>1236</v>
      </c>
      <c r="B25" s="6"/>
      <c r="C25" s="237"/>
      <c r="D25" s="7" t="s">
        <v>10</v>
      </c>
      <c r="E25" s="6"/>
      <c r="F25" s="7" t="s">
        <v>10</v>
      </c>
      <c r="G25" s="7" t="s">
        <v>10</v>
      </c>
      <c r="H25" s="7" t="s">
        <v>10</v>
      </c>
      <c r="I25" s="7" t="s">
        <v>10</v>
      </c>
      <c r="J25" s="8"/>
    </row>
    <row r="26" spans="1:22" s="20" customFormat="1" ht="19">
      <c r="A26" s="9" t="s">
        <v>1241</v>
      </c>
      <c r="B26" s="6"/>
      <c r="C26" s="239"/>
      <c r="D26" s="178"/>
      <c r="E26" s="21"/>
      <c r="F26" s="178"/>
      <c r="G26" s="178"/>
      <c r="H26" s="178"/>
      <c r="I26" s="178"/>
      <c r="J26" s="236"/>
    </row>
    <row r="27" spans="1:22" s="20" customFormat="1" ht="19">
      <c r="A27" s="9" t="s">
        <v>1242</v>
      </c>
      <c r="B27" s="6"/>
      <c r="C27" s="239"/>
      <c r="D27" s="178"/>
      <c r="E27" s="21"/>
      <c r="F27" s="178"/>
      <c r="G27" s="178"/>
      <c r="H27" s="178"/>
      <c r="I27" s="178"/>
      <c r="J27" s="236"/>
    </row>
    <row r="28" spans="1:22" s="20" customFormat="1" ht="19">
      <c r="A28" s="12" t="s">
        <v>18</v>
      </c>
      <c r="B28" s="6" t="s">
        <v>1420</v>
      </c>
      <c r="C28" s="683" t="s">
        <v>3024</v>
      </c>
      <c r="D28" s="178"/>
      <c r="E28" s="21"/>
      <c r="F28" s="178"/>
      <c r="G28" s="178"/>
      <c r="H28" s="178"/>
      <c r="I28" s="178"/>
      <c r="J28" s="236"/>
    </row>
    <row r="29" spans="1:22" s="20" customFormat="1" ht="19">
      <c r="A29" s="12" t="s">
        <v>15</v>
      </c>
      <c r="B29" s="6" t="s">
        <v>1421</v>
      </c>
      <c r="C29" s="684"/>
      <c r="D29" s="178"/>
      <c r="E29" s="21"/>
      <c r="F29" s="178"/>
      <c r="G29" s="178"/>
      <c r="H29" s="178"/>
      <c r="I29" s="178"/>
      <c r="J29" s="236"/>
    </row>
    <row r="30" spans="1:22" s="20" customFormat="1" ht="19">
      <c r="A30" s="12" t="s">
        <v>16</v>
      </c>
      <c r="B30" s="6" t="s">
        <v>1422</v>
      </c>
      <c r="C30" s="684"/>
      <c r="D30" s="178"/>
      <c r="E30" s="21"/>
      <c r="F30" s="178"/>
      <c r="G30" s="178"/>
      <c r="H30" s="178"/>
      <c r="I30" s="178"/>
      <c r="J30" s="236"/>
    </row>
    <row r="31" spans="1:22" s="20" customFormat="1" ht="19">
      <c r="A31" s="12" t="s">
        <v>17</v>
      </c>
      <c r="B31" s="6" t="s">
        <v>1423</v>
      </c>
      <c r="C31" s="684"/>
      <c r="D31" s="178"/>
      <c r="E31" s="21"/>
      <c r="F31" s="178"/>
      <c r="G31" s="178"/>
      <c r="H31" s="178"/>
      <c r="I31" s="178"/>
      <c r="J31" s="236"/>
    </row>
    <row r="32" spans="1:22" s="20" customFormat="1" ht="19">
      <c r="A32" s="12" t="s">
        <v>19</v>
      </c>
      <c r="B32" s="6" t="s">
        <v>1424</v>
      </c>
      <c r="C32" s="684"/>
      <c r="D32" s="178"/>
      <c r="E32" s="21"/>
      <c r="F32" s="178"/>
      <c r="G32" s="178"/>
      <c r="H32" s="178"/>
      <c r="I32" s="178"/>
      <c r="J32" s="236"/>
    </row>
    <row r="33" spans="1:22" s="20" customFormat="1" ht="38">
      <c r="A33" s="12" t="s">
        <v>176</v>
      </c>
      <c r="B33" s="6" t="s">
        <v>1425</v>
      </c>
      <c r="C33" s="685"/>
      <c r="D33" s="178"/>
      <c r="E33" s="21"/>
      <c r="F33" s="178"/>
      <c r="G33" s="178"/>
      <c r="H33" s="178"/>
      <c r="I33" s="178"/>
      <c r="J33" s="236"/>
    </row>
    <row r="34" spans="1:22" s="20" customFormat="1" ht="19">
      <c r="A34" s="12" t="s">
        <v>1162</v>
      </c>
      <c r="B34" s="239"/>
      <c r="C34" s="239"/>
      <c r="D34" s="178"/>
      <c r="E34" s="21"/>
      <c r="F34" s="178"/>
      <c r="G34" s="178"/>
      <c r="H34" s="178"/>
      <c r="I34" s="178"/>
      <c r="J34" s="236"/>
    </row>
    <row r="35" spans="1:22" s="20" customFormat="1" ht="19">
      <c r="A35" s="12" t="s">
        <v>1163</v>
      </c>
      <c r="B35" s="239"/>
      <c r="C35" s="239"/>
      <c r="D35" s="178"/>
      <c r="E35" s="21"/>
      <c r="F35" s="178"/>
      <c r="G35" s="178"/>
      <c r="H35" s="178"/>
      <c r="I35" s="178"/>
      <c r="J35" s="236"/>
    </row>
    <row r="36" spans="1:22" s="20" customFormat="1" ht="19">
      <c r="A36" s="12" t="s">
        <v>1164</v>
      </c>
      <c r="B36" s="239"/>
      <c r="C36" s="239"/>
      <c r="D36" s="178"/>
      <c r="E36" s="21"/>
      <c r="F36" s="178"/>
      <c r="G36" s="178"/>
      <c r="H36" s="178"/>
      <c r="I36" s="178"/>
      <c r="J36" s="236"/>
    </row>
    <row r="37" spans="1:22" s="20" customFormat="1" ht="19">
      <c r="A37" s="12" t="s">
        <v>1165</v>
      </c>
      <c r="B37" s="239"/>
      <c r="C37" s="239"/>
      <c r="D37" s="178"/>
      <c r="E37" s="21"/>
      <c r="F37" s="178"/>
      <c r="G37" s="178"/>
      <c r="H37" s="178"/>
      <c r="I37" s="178"/>
      <c r="J37" s="236"/>
    </row>
    <row r="38" spans="1:22" s="20" customFormat="1" ht="19">
      <c r="A38" s="9" t="s">
        <v>1248</v>
      </c>
      <c r="B38" s="239"/>
      <c r="C38" s="239"/>
      <c r="D38" s="178"/>
      <c r="E38" s="21"/>
      <c r="F38" s="178"/>
      <c r="G38" s="178"/>
      <c r="H38" s="178"/>
      <c r="I38" s="178"/>
      <c r="J38" s="236"/>
    </row>
    <row r="39" spans="1:22" s="20" customFormat="1" ht="19">
      <c r="A39" s="9" t="s">
        <v>1248</v>
      </c>
      <c r="B39" s="239"/>
      <c r="C39" s="239"/>
      <c r="D39" s="178"/>
      <c r="E39" s="21"/>
      <c r="F39" s="178"/>
      <c r="G39" s="178"/>
      <c r="H39" s="178"/>
      <c r="I39" s="178"/>
      <c r="J39" s="236"/>
    </row>
    <row r="40" spans="1:22" s="20" customFormat="1" ht="19">
      <c r="A40" s="9" t="s">
        <v>1247</v>
      </c>
      <c r="B40" s="239"/>
      <c r="C40" s="239"/>
      <c r="D40" s="178"/>
      <c r="E40" s="21"/>
      <c r="F40" s="178"/>
      <c r="G40" s="178"/>
      <c r="H40" s="178"/>
      <c r="I40" s="178"/>
      <c r="J40" s="236"/>
    </row>
    <row r="41" spans="1:22" s="20" customFormat="1" ht="19">
      <c r="A41" s="9" t="s">
        <v>2649</v>
      </c>
      <c r="B41" s="239"/>
      <c r="C41" s="239"/>
      <c r="D41" s="239"/>
      <c r="E41" s="239"/>
      <c r="F41" s="178"/>
      <c r="G41" s="178"/>
      <c r="H41" s="178"/>
      <c r="I41" s="178"/>
      <c r="J41" s="236"/>
    </row>
    <row r="42" spans="1:22" s="20" customFormat="1" ht="18">
      <c r="A42" s="238"/>
      <c r="B42" s="239"/>
      <c r="C42" s="239"/>
      <c r="D42" s="178"/>
      <c r="E42" s="21"/>
      <c r="F42" s="178"/>
      <c r="G42" s="178"/>
      <c r="H42" s="178"/>
      <c r="I42" s="178"/>
      <c r="J42" s="236"/>
    </row>
    <row r="43" spans="1:22" s="20" customFormat="1" ht="18">
      <c r="A43" s="238"/>
      <c r="B43" s="239"/>
      <c r="C43" s="239"/>
      <c r="D43" s="178"/>
      <c r="E43" s="21"/>
      <c r="F43" s="178"/>
      <c r="G43" s="178"/>
      <c r="H43" s="178"/>
      <c r="I43" s="178"/>
      <c r="J43" s="236"/>
    </row>
    <row r="44" spans="1:22" s="19" customFormat="1" ht="28.25" customHeight="1">
      <c r="A44" s="21"/>
      <c r="B44" s="20"/>
      <c r="C44" s="20"/>
      <c r="D44" s="21"/>
      <c r="E44" s="21"/>
      <c r="F44" s="21"/>
      <c r="K44" s="22"/>
      <c r="L44" s="22"/>
      <c r="M44" s="22"/>
      <c r="N44" s="22"/>
      <c r="O44" s="22"/>
      <c r="P44" s="22"/>
      <c r="Q44" s="22"/>
      <c r="R44" s="22"/>
      <c r="S44" s="22"/>
      <c r="T44" s="22"/>
      <c r="U44" s="22"/>
      <c r="V44" s="22"/>
    </row>
    <row r="45" spans="1:22" ht="23">
      <c r="A45" s="4" t="s">
        <v>2939</v>
      </c>
      <c r="B45" s="5"/>
      <c r="C45" s="5"/>
      <c r="D45" s="5"/>
      <c r="E45" s="5"/>
      <c r="F45" s="5"/>
      <c r="G45" s="5"/>
      <c r="H45" s="5"/>
      <c r="I45" s="5"/>
      <c r="J45" s="5"/>
      <c r="K45" s="20"/>
      <c r="L45" s="20"/>
      <c r="M45" s="20"/>
      <c r="N45" s="20"/>
      <c r="O45" s="20"/>
      <c r="P45" s="20"/>
      <c r="Q45" s="20"/>
      <c r="R45" s="20"/>
      <c r="S45" s="20"/>
      <c r="T45" s="20"/>
      <c r="U45" s="20"/>
      <c r="V45" s="20"/>
    </row>
    <row r="46" spans="1:22" ht="16.5" customHeight="1">
      <c r="A46" s="68" t="s">
        <v>2</v>
      </c>
      <c r="B46" s="71" t="s">
        <v>3</v>
      </c>
      <c r="C46" s="71" t="s">
        <v>426</v>
      </c>
      <c r="D46" s="68" t="s">
        <v>191</v>
      </c>
      <c r="E46" s="68" t="s">
        <v>192</v>
      </c>
      <c r="F46" s="68" t="s">
        <v>157</v>
      </c>
      <c r="G46" s="68" t="s">
        <v>153</v>
      </c>
      <c r="H46" s="68" t="s">
        <v>155</v>
      </c>
      <c r="I46" s="68" t="s">
        <v>156</v>
      </c>
      <c r="J46" s="68" t="s">
        <v>9</v>
      </c>
      <c r="K46" s="20"/>
      <c r="L46" s="20"/>
      <c r="M46" s="20"/>
      <c r="N46" s="20"/>
      <c r="O46" s="20"/>
      <c r="P46" s="20"/>
      <c r="Q46" s="20"/>
      <c r="R46" s="20"/>
      <c r="S46" s="20"/>
      <c r="T46" s="20"/>
      <c r="U46" s="20"/>
      <c r="V46" s="20"/>
    </row>
    <row r="47" spans="1:22" s="20" customFormat="1" ht="16.5" customHeight="1">
      <c r="A47" s="294" t="s">
        <v>275</v>
      </c>
      <c r="B47" s="6" t="s">
        <v>4207</v>
      </c>
      <c r="C47" s="6" t="s">
        <v>427</v>
      </c>
      <c r="D47" s="7" t="s">
        <v>10</v>
      </c>
      <c r="E47" s="7" t="s">
        <v>10</v>
      </c>
      <c r="F47" s="6" t="s">
        <v>1435</v>
      </c>
      <c r="G47" s="6" t="s">
        <v>1585</v>
      </c>
      <c r="H47" s="6" t="s">
        <v>1586</v>
      </c>
      <c r="I47" s="6" t="s">
        <v>1625</v>
      </c>
      <c r="J47" s="8" t="s">
        <v>2891</v>
      </c>
      <c r="K47" s="160">
        <v>157</v>
      </c>
      <c r="L47" s="20" t="s">
        <v>326</v>
      </c>
    </row>
    <row r="48" spans="1:22" s="20" customFormat="1" ht="16.5" customHeight="1">
      <c r="A48" s="294" t="s">
        <v>276</v>
      </c>
      <c r="B48" s="6" t="s">
        <v>3017</v>
      </c>
      <c r="C48" s="6" t="s">
        <v>428</v>
      </c>
      <c r="D48" s="7" t="s">
        <v>10</v>
      </c>
      <c r="E48" s="7" t="s">
        <v>10</v>
      </c>
      <c r="F48" s="6" t="s">
        <v>1436</v>
      </c>
      <c r="G48" s="6" t="s">
        <v>1587</v>
      </c>
      <c r="H48" s="6" t="s">
        <v>1594</v>
      </c>
      <c r="I48" s="6" t="s">
        <v>1626</v>
      </c>
      <c r="J48" s="8" t="s">
        <v>2891</v>
      </c>
      <c r="K48" s="160">
        <v>158</v>
      </c>
      <c r="L48" s="20" t="s">
        <v>326</v>
      </c>
    </row>
    <row r="49" spans="1:22" s="20" customFormat="1" ht="16.5" customHeight="1">
      <c r="A49" s="294" t="s">
        <v>277</v>
      </c>
      <c r="B49" s="6" t="s">
        <v>4208</v>
      </c>
      <c r="C49" s="6" t="s">
        <v>429</v>
      </c>
      <c r="D49" s="7" t="s">
        <v>10</v>
      </c>
      <c r="E49" s="7" t="s">
        <v>10</v>
      </c>
      <c r="F49" s="6" t="s">
        <v>1437</v>
      </c>
      <c r="G49" s="6" t="s">
        <v>1588</v>
      </c>
      <c r="H49" s="6" t="s">
        <v>1595</v>
      </c>
      <c r="I49" s="6" t="s">
        <v>1627</v>
      </c>
      <c r="J49" s="8" t="s">
        <v>2891</v>
      </c>
      <c r="K49" s="160">
        <v>159</v>
      </c>
      <c r="L49" s="20" t="s">
        <v>326</v>
      </c>
    </row>
    <row r="50" spans="1:22" s="20" customFormat="1" ht="16.5" customHeight="1">
      <c r="A50" s="294" t="s">
        <v>278</v>
      </c>
      <c r="B50" s="6" t="s">
        <v>4211</v>
      </c>
      <c r="C50" s="6" t="s">
        <v>430</v>
      </c>
      <c r="D50" s="7" t="s">
        <v>10</v>
      </c>
      <c r="E50" s="7" t="s">
        <v>10</v>
      </c>
      <c r="F50" s="6" t="s">
        <v>1438</v>
      </c>
      <c r="G50" s="6" t="s">
        <v>1589</v>
      </c>
      <c r="H50" s="6" t="s">
        <v>1596</v>
      </c>
      <c r="I50" s="6" t="s">
        <v>1628</v>
      </c>
      <c r="J50" s="8" t="s">
        <v>2891</v>
      </c>
      <c r="K50" s="160">
        <v>160</v>
      </c>
      <c r="L50" s="20" t="s">
        <v>326</v>
      </c>
    </row>
    <row r="51" spans="1:22" s="20" customFormat="1" ht="16.5" customHeight="1">
      <c r="A51" s="294" t="s">
        <v>279</v>
      </c>
      <c r="B51" s="6" t="s">
        <v>4209</v>
      </c>
      <c r="C51" s="6" t="s">
        <v>431</v>
      </c>
      <c r="D51" s="7" t="s">
        <v>10</v>
      </c>
      <c r="E51" s="7" t="s">
        <v>10</v>
      </c>
      <c r="F51" s="6" t="s">
        <v>1439</v>
      </c>
      <c r="G51" s="6" t="s">
        <v>1590</v>
      </c>
      <c r="H51" s="6" t="s">
        <v>1597</v>
      </c>
      <c r="I51" s="6" t="s">
        <v>1629</v>
      </c>
      <c r="J51" s="8" t="s">
        <v>2891</v>
      </c>
      <c r="K51" s="160">
        <v>161</v>
      </c>
      <c r="L51" s="20" t="s">
        <v>326</v>
      </c>
    </row>
    <row r="52" spans="1:22" s="20" customFormat="1" ht="16.5" customHeight="1">
      <c r="A52" s="294" t="s">
        <v>280</v>
      </c>
      <c r="B52" s="6" t="s">
        <v>4212</v>
      </c>
      <c r="C52" s="6" t="s">
        <v>432</v>
      </c>
      <c r="D52" s="7" t="s">
        <v>10</v>
      </c>
      <c r="E52" s="7" t="s">
        <v>10</v>
      </c>
      <c r="F52" s="6" t="s">
        <v>1440</v>
      </c>
      <c r="G52" s="6" t="s">
        <v>1591</v>
      </c>
      <c r="H52" s="6" t="s">
        <v>1598</v>
      </c>
      <c r="I52" s="6" t="s">
        <v>1630</v>
      </c>
      <c r="J52" s="8" t="s">
        <v>2891</v>
      </c>
      <c r="K52" s="160">
        <v>162</v>
      </c>
      <c r="L52" s="20" t="s">
        <v>326</v>
      </c>
    </row>
    <row r="53" spans="1:22" s="20" customFormat="1" ht="16.5" customHeight="1">
      <c r="A53" s="294" t="s">
        <v>3303</v>
      </c>
      <c r="B53" s="6" t="s">
        <v>4210</v>
      </c>
      <c r="C53" s="6" t="s">
        <v>433</v>
      </c>
      <c r="D53" s="7" t="s">
        <v>10</v>
      </c>
      <c r="E53" s="7" t="s">
        <v>10</v>
      </c>
      <c r="F53" s="6" t="s">
        <v>1441</v>
      </c>
      <c r="G53" s="6" t="s">
        <v>1592</v>
      </c>
      <c r="H53" s="6" t="s">
        <v>1599</v>
      </c>
      <c r="I53" s="6" t="s">
        <v>1631</v>
      </c>
      <c r="J53" s="8" t="s">
        <v>2891</v>
      </c>
      <c r="K53" s="160">
        <v>163</v>
      </c>
      <c r="L53" s="20" t="s">
        <v>326</v>
      </c>
    </row>
    <row r="54" spans="1:22" s="20" customFormat="1" ht="16.5" customHeight="1">
      <c r="A54" s="294" t="s">
        <v>2881</v>
      </c>
      <c r="B54" s="6" t="s">
        <v>4213</v>
      </c>
      <c r="C54" s="6" t="s">
        <v>434</v>
      </c>
      <c r="D54" s="7" t="s">
        <v>10</v>
      </c>
      <c r="E54" s="7" t="s">
        <v>10</v>
      </c>
      <c r="F54" s="6" t="s">
        <v>1442</v>
      </c>
      <c r="G54" s="6" t="s">
        <v>1593</v>
      </c>
      <c r="H54" s="6" t="s">
        <v>1600</v>
      </c>
      <c r="I54" s="6" t="s">
        <v>1632</v>
      </c>
      <c r="J54" s="8"/>
      <c r="K54" s="160">
        <v>164</v>
      </c>
      <c r="L54" s="20" t="s">
        <v>326</v>
      </c>
    </row>
    <row r="55" spans="1:22" s="19" customFormat="1" ht="28.25" customHeight="1">
      <c r="A55" s="21"/>
      <c r="B55" s="21"/>
      <c r="C55" s="21"/>
      <c r="D55" s="21"/>
      <c r="E55" s="21"/>
      <c r="F55" s="21"/>
      <c r="K55" s="22"/>
      <c r="L55" s="22"/>
      <c r="M55" s="22"/>
      <c r="N55" s="22"/>
      <c r="O55" s="22"/>
      <c r="P55" s="22"/>
      <c r="Q55" s="22"/>
      <c r="R55" s="22"/>
      <c r="S55" s="22"/>
      <c r="T55" s="22"/>
      <c r="U55" s="22"/>
      <c r="V55" s="22"/>
    </row>
    <row r="56" spans="1:22" ht="23">
      <c r="A56" s="4" t="s">
        <v>2940</v>
      </c>
      <c r="B56" s="5"/>
      <c r="C56" s="5"/>
      <c r="D56" s="5"/>
      <c r="E56" s="5"/>
      <c r="F56" s="5"/>
      <c r="G56" s="5"/>
      <c r="H56" s="5"/>
      <c r="I56" s="5"/>
      <c r="J56" s="5"/>
      <c r="K56" s="20"/>
      <c r="L56" s="20"/>
      <c r="M56" s="20"/>
      <c r="N56" s="20"/>
      <c r="O56" s="20"/>
      <c r="P56" s="20"/>
      <c r="Q56" s="20"/>
      <c r="R56" s="20"/>
      <c r="S56" s="20"/>
      <c r="T56" s="20"/>
      <c r="U56" s="20"/>
      <c r="V56" s="20"/>
    </row>
    <row r="57" spans="1:22" ht="16.5" customHeight="1">
      <c r="A57" s="68" t="s">
        <v>2</v>
      </c>
      <c r="B57" s="71" t="s">
        <v>3</v>
      </c>
      <c r="C57" s="71" t="s">
        <v>426</v>
      </c>
      <c r="D57" s="68" t="s">
        <v>191</v>
      </c>
      <c r="E57" s="68" t="s">
        <v>192</v>
      </c>
      <c r="F57" s="68" t="s">
        <v>157</v>
      </c>
      <c r="G57" s="68" t="s">
        <v>153</v>
      </c>
      <c r="H57" s="68" t="s">
        <v>155</v>
      </c>
      <c r="I57" s="68" t="s">
        <v>156</v>
      </c>
      <c r="J57" s="68" t="s">
        <v>9</v>
      </c>
      <c r="K57" s="20"/>
      <c r="L57" s="20"/>
      <c r="M57" s="20"/>
      <c r="N57" s="20"/>
      <c r="O57" s="20"/>
      <c r="P57" s="20"/>
      <c r="Q57" s="20"/>
      <c r="R57" s="20"/>
      <c r="S57" s="20"/>
      <c r="T57" s="20"/>
      <c r="U57" s="20"/>
      <c r="V57" s="20"/>
    </row>
    <row r="58" spans="1:22" s="20" customFormat="1" ht="16.5" customHeight="1">
      <c r="A58" s="294" t="s">
        <v>275</v>
      </c>
      <c r="B58" s="6" t="s">
        <v>4201</v>
      </c>
      <c r="C58" s="6" t="s">
        <v>435</v>
      </c>
      <c r="D58" s="7" t="s">
        <v>10</v>
      </c>
      <c r="E58" s="7" t="s">
        <v>10</v>
      </c>
      <c r="F58" s="6" t="s">
        <v>1443</v>
      </c>
      <c r="G58" s="6" t="s">
        <v>1601</v>
      </c>
      <c r="H58" s="6" t="s">
        <v>1609</v>
      </c>
      <c r="I58" s="6" t="s">
        <v>1617</v>
      </c>
      <c r="J58" s="8" t="s">
        <v>2891</v>
      </c>
      <c r="K58" s="160">
        <v>167</v>
      </c>
      <c r="L58" s="20" t="s">
        <v>326</v>
      </c>
    </row>
    <row r="59" spans="1:22" s="20" customFormat="1" ht="16.5" customHeight="1">
      <c r="A59" s="294" t="s">
        <v>276</v>
      </c>
      <c r="B59" s="6" t="s">
        <v>4204</v>
      </c>
      <c r="C59" s="6" t="s">
        <v>436</v>
      </c>
      <c r="D59" s="7" t="s">
        <v>10</v>
      </c>
      <c r="E59" s="7" t="s">
        <v>10</v>
      </c>
      <c r="F59" s="6" t="s">
        <v>1444</v>
      </c>
      <c r="G59" s="6" t="s">
        <v>1602</v>
      </c>
      <c r="H59" s="6" t="s">
        <v>1610</v>
      </c>
      <c r="I59" s="6" t="s">
        <v>1618</v>
      </c>
      <c r="J59" s="8" t="s">
        <v>2891</v>
      </c>
      <c r="K59" s="160">
        <v>168</v>
      </c>
      <c r="L59" s="20" t="s">
        <v>326</v>
      </c>
    </row>
    <row r="60" spans="1:22" s="20" customFormat="1" ht="16.5" customHeight="1">
      <c r="A60" s="3" t="s">
        <v>277</v>
      </c>
      <c r="B60" s="6" t="s">
        <v>4202</v>
      </c>
      <c r="C60" s="6" t="s">
        <v>3013</v>
      </c>
      <c r="D60" s="7" t="s">
        <v>10</v>
      </c>
      <c r="E60" s="7" t="s">
        <v>10</v>
      </c>
      <c r="F60" s="6" t="s">
        <v>2892</v>
      </c>
      <c r="G60" s="6" t="s">
        <v>1603</v>
      </c>
      <c r="H60" s="6" t="s">
        <v>1611</v>
      </c>
      <c r="I60" s="6" t="s">
        <v>1619</v>
      </c>
      <c r="J60" s="8" t="s">
        <v>2891</v>
      </c>
      <c r="K60" s="160">
        <v>169</v>
      </c>
      <c r="L60" s="20" t="s">
        <v>326</v>
      </c>
    </row>
    <row r="61" spans="1:22" s="20" customFormat="1" ht="16.5" customHeight="1">
      <c r="A61" s="294" t="s">
        <v>278</v>
      </c>
      <c r="B61" s="6" t="s">
        <v>4205</v>
      </c>
      <c r="C61" s="6" t="s">
        <v>437</v>
      </c>
      <c r="D61" s="7" t="s">
        <v>10</v>
      </c>
      <c r="E61" s="7" t="s">
        <v>10</v>
      </c>
      <c r="F61" s="6" t="s">
        <v>1445</v>
      </c>
      <c r="G61" s="6" t="s">
        <v>1604</v>
      </c>
      <c r="H61" s="6" t="s">
        <v>1612</v>
      </c>
      <c r="I61" s="6" t="s">
        <v>1620</v>
      </c>
      <c r="J61" s="8" t="s">
        <v>2891</v>
      </c>
      <c r="K61" s="160">
        <v>170</v>
      </c>
      <c r="L61" s="20" t="s">
        <v>326</v>
      </c>
    </row>
    <row r="62" spans="1:22" s="20" customFormat="1" ht="16.5" customHeight="1">
      <c r="A62" s="3" t="s">
        <v>279</v>
      </c>
      <c r="B62" s="6" t="s">
        <v>4203</v>
      </c>
      <c r="C62" s="6" t="s">
        <v>438</v>
      </c>
      <c r="D62" s="7" t="s">
        <v>10</v>
      </c>
      <c r="E62" s="7" t="s">
        <v>10</v>
      </c>
      <c r="F62" s="6" t="s">
        <v>1446</v>
      </c>
      <c r="G62" s="6" t="s">
        <v>1605</v>
      </c>
      <c r="H62" s="6" t="s">
        <v>1613</v>
      </c>
      <c r="I62" s="6" t="s">
        <v>1621</v>
      </c>
      <c r="J62" s="8" t="s">
        <v>2891</v>
      </c>
      <c r="K62" s="160">
        <v>171</v>
      </c>
      <c r="L62" s="20" t="s">
        <v>326</v>
      </c>
    </row>
    <row r="63" spans="1:22" s="20" customFormat="1" ht="16.5" customHeight="1">
      <c r="A63" s="294" t="s">
        <v>280</v>
      </c>
      <c r="B63" s="6" t="s">
        <v>4206</v>
      </c>
      <c r="C63" s="6" t="s">
        <v>439</v>
      </c>
      <c r="D63" s="7" t="s">
        <v>10</v>
      </c>
      <c r="E63" s="7" t="s">
        <v>10</v>
      </c>
      <c r="F63" s="6" t="s">
        <v>1447</v>
      </c>
      <c r="G63" s="6" t="s">
        <v>1606</v>
      </c>
      <c r="H63" s="6" t="s">
        <v>1614</v>
      </c>
      <c r="I63" s="6" t="s">
        <v>1622</v>
      </c>
      <c r="J63" s="8" t="s">
        <v>2891</v>
      </c>
      <c r="K63" s="160">
        <v>172</v>
      </c>
      <c r="L63" s="20" t="s">
        <v>326</v>
      </c>
    </row>
    <row r="64" spans="1:22" s="20" customFormat="1" ht="16.5" customHeight="1">
      <c r="A64" s="158" t="s">
        <v>341</v>
      </c>
      <c r="B64" s="6"/>
      <c r="C64" s="6"/>
      <c r="D64" s="7" t="s">
        <v>10</v>
      </c>
      <c r="E64" s="7" t="s">
        <v>10</v>
      </c>
      <c r="F64" s="6" t="s">
        <v>1448</v>
      </c>
      <c r="G64" s="6" t="s">
        <v>1607</v>
      </c>
      <c r="H64" s="6" t="s">
        <v>1615</v>
      </c>
      <c r="I64" s="6" t="s">
        <v>1623</v>
      </c>
      <c r="J64" s="8"/>
    </row>
    <row r="65" spans="1:22" s="20" customFormat="1" ht="16.5" customHeight="1">
      <c r="A65" s="158" t="s">
        <v>342</v>
      </c>
      <c r="B65" s="6"/>
      <c r="C65" s="6"/>
      <c r="D65" s="7" t="s">
        <v>10</v>
      </c>
      <c r="E65" s="7" t="s">
        <v>10</v>
      </c>
      <c r="F65" s="6" t="s">
        <v>1449</v>
      </c>
      <c r="G65" s="6" t="s">
        <v>1608</v>
      </c>
      <c r="H65" s="6" t="s">
        <v>1616</v>
      </c>
      <c r="I65" s="6" t="s">
        <v>1624</v>
      </c>
      <c r="J65" s="8"/>
    </row>
    <row r="66" spans="1:22" s="20" customFormat="1" ht="16.5" customHeight="1">
      <c r="A66" s="246"/>
      <c r="B66" s="21"/>
      <c r="C66" s="21"/>
      <c r="D66" s="178"/>
      <c r="E66" s="178"/>
      <c r="F66" s="21"/>
      <c r="G66" s="21"/>
      <c r="H66" s="21"/>
      <c r="I66" s="21"/>
      <c r="J66" s="236"/>
    </row>
    <row r="67" spans="1:22" s="20" customFormat="1" ht="16.5" customHeight="1">
      <c r="A67" s="246"/>
      <c r="B67" s="21"/>
      <c r="C67" s="21"/>
      <c r="D67" s="178"/>
      <c r="E67" s="178"/>
      <c r="F67" s="21"/>
      <c r="G67" s="21"/>
      <c r="H67" s="21"/>
      <c r="I67" s="21"/>
      <c r="J67" s="236"/>
    </row>
    <row r="68" spans="1:22" s="20" customFormat="1" ht="16.5" customHeight="1">
      <c r="A68" s="246"/>
      <c r="B68" s="21"/>
      <c r="C68" s="21"/>
      <c r="D68" s="178"/>
      <c r="E68" s="178"/>
      <c r="F68" s="21"/>
      <c r="G68" s="21"/>
      <c r="H68" s="21"/>
      <c r="I68" s="21"/>
      <c r="J68" s="236"/>
    </row>
    <row r="69" spans="1:22" s="20" customFormat="1" ht="16.5" customHeight="1">
      <c r="A69" s="246"/>
      <c r="B69" s="21"/>
      <c r="C69" s="21"/>
      <c r="D69" s="178"/>
      <c r="E69" s="178"/>
      <c r="F69" s="21"/>
      <c r="G69" s="21"/>
      <c r="H69" s="21"/>
      <c r="I69" s="21"/>
      <c r="J69" s="236"/>
    </row>
    <row r="70" spans="1:22" s="19" customFormat="1" ht="28.25" customHeight="1">
      <c r="A70" s="21"/>
      <c r="B70" s="21"/>
      <c r="C70" s="21"/>
      <c r="D70" s="21"/>
      <c r="E70" s="21"/>
      <c r="F70" s="21"/>
      <c r="K70" s="22"/>
      <c r="L70" s="22"/>
      <c r="M70" s="22"/>
      <c r="N70" s="22"/>
      <c r="O70" s="22"/>
      <c r="P70" s="22"/>
      <c r="Q70" s="22"/>
      <c r="R70" s="22"/>
      <c r="S70" s="22"/>
      <c r="T70" s="22"/>
      <c r="U70" s="22"/>
      <c r="V70" s="22"/>
    </row>
    <row r="71" spans="1:22" ht="23">
      <c r="A71" s="4" t="s">
        <v>2938</v>
      </c>
      <c r="B71" s="5"/>
      <c r="C71" s="5"/>
      <c r="D71" s="5"/>
      <c r="E71" s="5"/>
      <c r="F71" s="5"/>
      <c r="G71" s="5"/>
      <c r="H71" s="5"/>
      <c r="I71" s="5"/>
      <c r="J71" s="5"/>
      <c r="K71" s="20"/>
      <c r="L71" s="20"/>
      <c r="M71" s="20"/>
      <c r="N71" s="20"/>
      <c r="O71" s="20"/>
      <c r="P71" s="20"/>
      <c r="Q71" s="20"/>
      <c r="R71" s="20"/>
      <c r="S71" s="20"/>
      <c r="T71" s="20"/>
      <c r="U71" s="20"/>
      <c r="V71" s="20"/>
    </row>
    <row r="72" spans="1:22" ht="16.5" customHeight="1">
      <c r="A72" s="68" t="s">
        <v>2</v>
      </c>
      <c r="B72" s="71" t="s">
        <v>3</v>
      </c>
      <c r="C72" s="71" t="s">
        <v>426</v>
      </c>
      <c r="D72" s="68" t="s">
        <v>191</v>
      </c>
      <c r="E72" s="68" t="s">
        <v>192</v>
      </c>
      <c r="F72" s="68" t="s">
        <v>157</v>
      </c>
      <c r="G72" s="68" t="s">
        <v>153</v>
      </c>
      <c r="H72" s="68" t="s">
        <v>155</v>
      </c>
      <c r="I72" s="68" t="s">
        <v>156</v>
      </c>
      <c r="J72" s="68" t="s">
        <v>9</v>
      </c>
      <c r="K72" s="20"/>
      <c r="L72" s="20"/>
      <c r="M72" s="20"/>
      <c r="N72" s="20"/>
      <c r="O72" s="20"/>
      <c r="P72" s="20"/>
      <c r="Q72" s="20"/>
      <c r="R72" s="20"/>
      <c r="S72" s="20"/>
      <c r="T72" s="20"/>
      <c r="U72" s="20"/>
      <c r="V72" s="20"/>
    </row>
    <row r="73" spans="1:22" s="20" customFormat="1" ht="16.5" customHeight="1">
      <c r="A73" s="3" t="s">
        <v>275</v>
      </c>
      <c r="B73" s="6" t="s">
        <v>4189</v>
      </c>
      <c r="C73" s="6" t="s">
        <v>440</v>
      </c>
      <c r="D73" s="7" t="s">
        <v>10</v>
      </c>
      <c r="E73" s="7" t="s">
        <v>10</v>
      </c>
      <c r="F73" s="6" t="s">
        <v>1458</v>
      </c>
      <c r="G73" s="6" t="s">
        <v>2906</v>
      </c>
      <c r="H73" s="6" t="s">
        <v>1641</v>
      </c>
      <c r="I73" s="6" t="s">
        <v>1655</v>
      </c>
      <c r="J73" s="8" t="s">
        <v>2891</v>
      </c>
      <c r="K73" s="160">
        <v>175</v>
      </c>
      <c r="L73" s="20" t="s">
        <v>326</v>
      </c>
    </row>
    <row r="74" spans="1:22" s="20" customFormat="1" ht="16.5" customHeight="1">
      <c r="A74" s="241" t="s">
        <v>276</v>
      </c>
      <c r="B74" s="6" t="s">
        <v>4195</v>
      </c>
      <c r="C74" s="237" t="s">
        <v>441</v>
      </c>
      <c r="D74" s="7" t="s">
        <v>10</v>
      </c>
      <c r="E74" s="7" t="s">
        <v>10</v>
      </c>
      <c r="F74" s="6" t="s">
        <v>1459</v>
      </c>
      <c r="G74" s="6" t="s">
        <v>2907</v>
      </c>
      <c r="H74" s="6" t="s">
        <v>1642</v>
      </c>
      <c r="I74" s="6" t="s">
        <v>1656</v>
      </c>
      <c r="J74" s="8" t="s">
        <v>2891</v>
      </c>
      <c r="K74" s="160">
        <v>176</v>
      </c>
      <c r="L74" s="20" t="s">
        <v>326</v>
      </c>
    </row>
    <row r="75" spans="1:22" s="20" customFormat="1" ht="16.5" customHeight="1">
      <c r="A75" s="244" t="s">
        <v>277</v>
      </c>
      <c r="B75" s="6" t="s">
        <v>4190</v>
      </c>
      <c r="C75" s="239" t="s">
        <v>442</v>
      </c>
      <c r="D75" s="240" t="s">
        <v>10</v>
      </c>
      <c r="E75" s="7" t="s">
        <v>10</v>
      </c>
      <c r="F75" s="6" t="s">
        <v>1460</v>
      </c>
      <c r="G75" s="6" t="s">
        <v>2908</v>
      </c>
      <c r="H75" s="6" t="s">
        <v>1643</v>
      </c>
      <c r="I75" s="6" t="s">
        <v>1657</v>
      </c>
      <c r="J75" s="8" t="s">
        <v>2891</v>
      </c>
      <c r="K75" s="160">
        <v>177</v>
      </c>
      <c r="L75" s="20" t="s">
        <v>326</v>
      </c>
    </row>
    <row r="76" spans="1:22" s="20" customFormat="1" ht="16.5" customHeight="1">
      <c r="A76" s="244" t="s">
        <v>278</v>
      </c>
      <c r="B76" s="6" t="s">
        <v>4196</v>
      </c>
      <c r="C76" s="239" t="s">
        <v>443</v>
      </c>
      <c r="D76" s="240" t="s">
        <v>10</v>
      </c>
      <c r="E76" s="7" t="s">
        <v>10</v>
      </c>
      <c r="F76" s="6" t="s">
        <v>1461</v>
      </c>
      <c r="G76" s="6" t="s">
        <v>2909</v>
      </c>
      <c r="H76" s="6" t="s">
        <v>1644</v>
      </c>
      <c r="I76" s="6" t="s">
        <v>1658</v>
      </c>
      <c r="J76" s="8" t="s">
        <v>2893</v>
      </c>
      <c r="K76" s="160">
        <v>178</v>
      </c>
      <c r="L76" s="20" t="s">
        <v>326</v>
      </c>
    </row>
    <row r="77" spans="1:22" s="20" customFormat="1" ht="16.5" customHeight="1">
      <c r="A77" s="244" t="s">
        <v>279</v>
      </c>
      <c r="B77" s="239" t="s">
        <v>4191</v>
      </c>
      <c r="C77" s="239" t="s">
        <v>444</v>
      </c>
      <c r="D77" s="240" t="s">
        <v>10</v>
      </c>
      <c r="E77" s="7" t="s">
        <v>10</v>
      </c>
      <c r="F77" s="6" t="s">
        <v>1462</v>
      </c>
      <c r="G77" s="6" t="s">
        <v>2910</v>
      </c>
      <c r="H77" s="6" t="s">
        <v>1645</v>
      </c>
      <c r="I77" s="6" t="s">
        <v>1659</v>
      </c>
      <c r="J77" s="8" t="s">
        <v>2891</v>
      </c>
      <c r="K77" s="160">
        <v>179</v>
      </c>
      <c r="L77" s="20" t="s">
        <v>326</v>
      </c>
    </row>
    <row r="78" spans="1:22" s="20" customFormat="1" ht="16.5" customHeight="1">
      <c r="A78" s="244" t="s">
        <v>280</v>
      </c>
      <c r="B78" s="324" t="s">
        <v>4197</v>
      </c>
      <c r="C78" s="239" t="s">
        <v>445</v>
      </c>
      <c r="D78" s="240"/>
      <c r="E78" s="7"/>
      <c r="F78" s="6" t="s">
        <v>1463</v>
      </c>
      <c r="G78" s="6" t="s">
        <v>2911</v>
      </c>
      <c r="H78" s="6" t="s">
        <v>1646</v>
      </c>
      <c r="I78" s="6" t="s">
        <v>1660</v>
      </c>
      <c r="J78" s="8" t="s">
        <v>2891</v>
      </c>
      <c r="K78" s="160">
        <v>180</v>
      </c>
      <c r="L78" s="20" t="s">
        <v>326</v>
      </c>
    </row>
    <row r="79" spans="1:22" s="20" customFormat="1" ht="16.5" customHeight="1">
      <c r="A79" s="244" t="s">
        <v>281</v>
      </c>
      <c r="B79" s="239" t="s">
        <v>3020</v>
      </c>
      <c r="C79" s="239" t="s">
        <v>468</v>
      </c>
      <c r="D79" s="240" t="s">
        <v>10</v>
      </c>
      <c r="E79" s="7" t="s">
        <v>10</v>
      </c>
      <c r="F79" s="6" t="s">
        <v>4192</v>
      </c>
      <c r="G79" s="6" t="s">
        <v>2912</v>
      </c>
      <c r="H79" s="6" t="s">
        <v>1647</v>
      </c>
      <c r="I79" s="6" t="s">
        <v>1661</v>
      </c>
      <c r="J79" s="8" t="s">
        <v>2891</v>
      </c>
    </row>
    <row r="80" spans="1:22" s="20" customFormat="1" ht="16.5" customHeight="1">
      <c r="A80" s="244" t="s">
        <v>282</v>
      </c>
      <c r="B80" s="239" t="s">
        <v>4198</v>
      </c>
      <c r="C80" s="239" t="s">
        <v>469</v>
      </c>
      <c r="D80" s="240" t="s">
        <v>10</v>
      </c>
      <c r="E80" s="7" t="s">
        <v>10</v>
      </c>
      <c r="F80" s="237" t="s">
        <v>1465</v>
      </c>
      <c r="G80" s="6" t="s">
        <v>2913</v>
      </c>
      <c r="H80" s="6" t="s">
        <v>1648</v>
      </c>
      <c r="I80" s="6" t="s">
        <v>1662</v>
      </c>
      <c r="J80" s="247" t="s">
        <v>2891</v>
      </c>
    </row>
    <row r="81" spans="1:22" s="20" customFormat="1" ht="16.5" customHeight="1">
      <c r="A81" s="244" t="s">
        <v>460</v>
      </c>
      <c r="B81" s="239" t="s">
        <v>4193</v>
      </c>
      <c r="C81" s="239" t="s">
        <v>470</v>
      </c>
      <c r="D81" s="178"/>
      <c r="E81" s="178"/>
      <c r="F81" s="239" t="s">
        <v>1466</v>
      </c>
      <c r="G81" s="6" t="s">
        <v>2914</v>
      </c>
      <c r="H81" s="6" t="s">
        <v>1649</v>
      </c>
      <c r="I81" s="6" t="s">
        <v>1663</v>
      </c>
      <c r="J81" s="248" t="s">
        <v>2891</v>
      </c>
    </row>
    <row r="82" spans="1:22" s="20" customFormat="1" ht="16.5" customHeight="1">
      <c r="A82" s="244" t="s">
        <v>462</v>
      </c>
      <c r="B82" s="239" t="s">
        <v>4199</v>
      </c>
      <c r="C82" s="239" t="s">
        <v>471</v>
      </c>
      <c r="D82" s="178"/>
      <c r="E82" s="178"/>
      <c r="F82" s="239" t="s">
        <v>1467</v>
      </c>
      <c r="G82" s="6" t="s">
        <v>2915</v>
      </c>
      <c r="H82" s="6" t="s">
        <v>1650</v>
      </c>
      <c r="I82" s="6" t="s">
        <v>1664</v>
      </c>
      <c r="J82" s="248" t="s">
        <v>2891</v>
      </c>
    </row>
    <row r="83" spans="1:22" s="20" customFormat="1" ht="16.5" customHeight="1">
      <c r="A83" s="244" t="s">
        <v>466</v>
      </c>
      <c r="B83" s="297" t="s">
        <v>4194</v>
      </c>
      <c r="C83" s="239" t="s">
        <v>472</v>
      </c>
      <c r="D83" s="178"/>
      <c r="E83" s="178"/>
      <c r="F83" s="250" t="s">
        <v>1468</v>
      </c>
      <c r="G83" s="6" t="s">
        <v>2916</v>
      </c>
      <c r="H83" s="6" t="s">
        <v>1651</v>
      </c>
      <c r="I83" s="6" t="s">
        <v>1665</v>
      </c>
      <c r="J83" s="248" t="s">
        <v>2891</v>
      </c>
    </row>
    <row r="84" spans="1:22" s="19" customFormat="1" ht="28.25" customHeight="1">
      <c r="A84" s="244" t="s">
        <v>467</v>
      </c>
      <c r="B84" s="239" t="s">
        <v>4200</v>
      </c>
      <c r="C84" s="239" t="s">
        <v>473</v>
      </c>
      <c r="D84" s="21"/>
      <c r="E84" s="21"/>
      <c r="F84" s="239" t="s">
        <v>2920</v>
      </c>
      <c r="G84" s="6" t="s">
        <v>2917</v>
      </c>
      <c r="H84" s="6" t="s">
        <v>1652</v>
      </c>
      <c r="I84" s="6" t="s">
        <v>1666</v>
      </c>
      <c r="J84" s="249" t="s">
        <v>2894</v>
      </c>
      <c r="K84" s="22"/>
      <c r="L84" s="22"/>
      <c r="M84" s="22"/>
      <c r="N84" s="22"/>
      <c r="O84" s="22"/>
      <c r="P84" s="22"/>
      <c r="Q84" s="22"/>
      <c r="R84" s="22"/>
      <c r="S84" s="22"/>
      <c r="T84" s="22"/>
      <c r="U84" s="22"/>
      <c r="V84" s="22"/>
    </row>
    <row r="85" spans="1:22" s="22" customFormat="1" ht="28.25" customHeight="1">
      <c r="A85" s="245" t="s">
        <v>341</v>
      </c>
      <c r="B85" s="239"/>
      <c r="C85" s="239"/>
      <c r="D85" s="21"/>
      <c r="E85" s="21"/>
      <c r="F85" s="239" t="s">
        <v>1469</v>
      </c>
      <c r="G85" s="6" t="s">
        <v>2918</v>
      </c>
      <c r="H85" s="6" t="s">
        <v>1653</v>
      </c>
      <c r="I85" s="6" t="s">
        <v>1667</v>
      </c>
      <c r="J85" s="249"/>
    </row>
    <row r="86" spans="1:22" s="22" customFormat="1" ht="28.25" customHeight="1">
      <c r="A86" s="245" t="s">
        <v>342</v>
      </c>
      <c r="B86" s="239"/>
      <c r="C86" s="239"/>
      <c r="D86" s="21"/>
      <c r="E86" s="21"/>
      <c r="F86" s="239" t="s">
        <v>1470</v>
      </c>
      <c r="G86" s="6" t="s">
        <v>2919</v>
      </c>
      <c r="H86" s="6" t="s">
        <v>1654</v>
      </c>
      <c r="I86" s="6" t="s">
        <v>1668</v>
      </c>
      <c r="J86" s="249"/>
    </row>
    <row r="87" spans="1:22" s="22" customFormat="1" ht="28.25" customHeight="1">
      <c r="A87" s="246"/>
      <c r="B87" s="21"/>
      <c r="C87" s="21"/>
      <c r="D87" s="21"/>
      <c r="E87" s="21"/>
      <c r="F87" s="239"/>
      <c r="G87" s="249"/>
      <c r="H87" s="249"/>
      <c r="I87" s="249"/>
      <c r="J87" s="249"/>
    </row>
    <row r="88" spans="1:22" s="22" customFormat="1" ht="28.25" customHeight="1">
      <c r="A88" s="246"/>
      <c r="B88" s="21"/>
      <c r="C88" s="21"/>
      <c r="D88" s="21"/>
      <c r="E88" s="21"/>
      <c r="F88" s="239"/>
      <c r="G88" s="249"/>
      <c r="H88" s="249"/>
      <c r="I88" s="249"/>
      <c r="J88" s="249"/>
    </row>
    <row r="89" spans="1:22" ht="23">
      <c r="A89" s="242" t="s">
        <v>2941</v>
      </c>
      <c r="B89" s="243"/>
      <c r="C89" s="243"/>
      <c r="D89" s="5"/>
      <c r="E89" s="5"/>
      <c r="F89" s="243"/>
      <c r="G89" s="243"/>
      <c r="H89" s="243"/>
      <c r="I89" s="243"/>
      <c r="J89" s="243"/>
      <c r="K89" s="20"/>
      <c r="L89" s="20"/>
      <c r="M89" s="20"/>
      <c r="N89" s="20"/>
      <c r="O89" s="20"/>
      <c r="P89" s="20"/>
      <c r="Q89" s="20"/>
      <c r="R89" s="20"/>
      <c r="S89" s="20"/>
      <c r="T89" s="20"/>
      <c r="U89" s="20"/>
      <c r="V89" s="20"/>
    </row>
    <row r="90" spans="1:22" ht="16.5" customHeight="1">
      <c r="A90" s="68" t="s">
        <v>2</v>
      </c>
      <c r="B90" s="71" t="s">
        <v>3</v>
      </c>
      <c r="C90" s="71"/>
      <c r="D90" s="68" t="s">
        <v>191</v>
      </c>
      <c r="E90" s="68" t="s">
        <v>192</v>
      </c>
      <c r="F90" s="68" t="s">
        <v>157</v>
      </c>
      <c r="G90" s="68" t="s">
        <v>153</v>
      </c>
      <c r="H90" s="68" t="s">
        <v>155</v>
      </c>
      <c r="I90" s="68" t="s">
        <v>156</v>
      </c>
      <c r="J90" s="68" t="s">
        <v>9</v>
      </c>
      <c r="K90" s="20"/>
      <c r="L90" s="20"/>
      <c r="M90" s="20"/>
      <c r="N90" s="20"/>
      <c r="O90" s="20"/>
      <c r="P90" s="20"/>
      <c r="Q90" s="20"/>
      <c r="R90" s="20"/>
      <c r="S90" s="20"/>
      <c r="T90" s="20"/>
      <c r="U90" s="20"/>
      <c r="V90" s="20"/>
    </row>
    <row r="91" spans="1:22" s="20" customFormat="1" ht="16.5" customHeight="1">
      <c r="A91" s="294" t="s">
        <v>275</v>
      </c>
      <c r="B91" s="6" t="s">
        <v>4214</v>
      </c>
      <c r="C91" s="6" t="s">
        <v>446</v>
      </c>
      <c r="D91" s="7" t="s">
        <v>10</v>
      </c>
      <c r="E91" s="7" t="s">
        <v>10</v>
      </c>
      <c r="F91" s="6" t="s">
        <v>1450</v>
      </c>
      <c r="G91" s="6" t="s">
        <v>1633</v>
      </c>
      <c r="H91" s="6" t="s">
        <v>1669</v>
      </c>
      <c r="I91" s="6" t="s">
        <v>1677</v>
      </c>
      <c r="J91" s="8" t="s">
        <v>2891</v>
      </c>
      <c r="K91" s="160">
        <v>193</v>
      </c>
      <c r="L91" s="20" t="s">
        <v>326</v>
      </c>
    </row>
    <row r="92" spans="1:22" s="20" customFormat="1" ht="16.5" customHeight="1">
      <c r="A92" s="3" t="s">
        <v>276</v>
      </c>
      <c r="B92" s="6" t="s">
        <v>4217</v>
      </c>
      <c r="C92" s="6" t="s">
        <v>447</v>
      </c>
      <c r="D92" s="7" t="s">
        <v>10</v>
      </c>
      <c r="E92" s="7" t="s">
        <v>10</v>
      </c>
      <c r="F92" s="6" t="s">
        <v>1451</v>
      </c>
      <c r="G92" s="6" t="s">
        <v>1634</v>
      </c>
      <c r="H92" s="6" t="s">
        <v>1670</v>
      </c>
      <c r="I92" s="6" t="s">
        <v>1678</v>
      </c>
      <c r="J92" s="8" t="s">
        <v>2891</v>
      </c>
      <c r="K92" s="160">
        <v>194</v>
      </c>
      <c r="L92" s="20" t="s">
        <v>326</v>
      </c>
    </row>
    <row r="93" spans="1:22" s="20" customFormat="1" ht="16.5" customHeight="1">
      <c r="A93" s="3" t="s">
        <v>277</v>
      </c>
      <c r="B93" s="6" t="s">
        <v>4216</v>
      </c>
      <c r="C93" s="6" t="s">
        <v>448</v>
      </c>
      <c r="D93" s="7" t="s">
        <v>10</v>
      </c>
      <c r="E93" s="7" t="s">
        <v>10</v>
      </c>
      <c r="F93" s="6" t="s">
        <v>1452</v>
      </c>
      <c r="G93" s="6" t="s">
        <v>1635</v>
      </c>
      <c r="H93" s="6" t="s">
        <v>1671</v>
      </c>
      <c r="I93" s="6" t="s">
        <v>1679</v>
      </c>
      <c r="J93" s="8" t="s">
        <v>2891</v>
      </c>
      <c r="K93" s="160">
        <v>195</v>
      </c>
      <c r="L93" s="20" t="s">
        <v>326</v>
      </c>
    </row>
    <row r="94" spans="1:22" s="20" customFormat="1" ht="16.5" customHeight="1">
      <c r="A94" s="3" t="s">
        <v>278</v>
      </c>
      <c r="B94" s="6" t="s">
        <v>4218</v>
      </c>
      <c r="C94" s="6" t="s">
        <v>449</v>
      </c>
      <c r="D94" s="7" t="s">
        <v>10</v>
      </c>
      <c r="E94" s="7" t="s">
        <v>10</v>
      </c>
      <c r="F94" s="6" t="s">
        <v>1453</v>
      </c>
      <c r="G94" s="6" t="s">
        <v>1636</v>
      </c>
      <c r="H94" s="6" t="s">
        <v>1672</v>
      </c>
      <c r="I94" s="6" t="s">
        <v>1680</v>
      </c>
      <c r="J94" s="8"/>
      <c r="K94" s="160">
        <v>196</v>
      </c>
      <c r="L94" s="20" t="s">
        <v>326</v>
      </c>
    </row>
    <row r="95" spans="1:22" s="20" customFormat="1" ht="16.5" customHeight="1">
      <c r="A95" s="3" t="s">
        <v>279</v>
      </c>
      <c r="B95" s="6" t="s">
        <v>4215</v>
      </c>
      <c r="C95" s="6" t="s">
        <v>450</v>
      </c>
      <c r="D95" s="7" t="s">
        <v>10</v>
      </c>
      <c r="E95" s="7" t="s">
        <v>10</v>
      </c>
      <c r="F95" s="6" t="s">
        <v>1454</v>
      </c>
      <c r="G95" s="6" t="s">
        <v>1637</v>
      </c>
      <c r="H95" s="6" t="s">
        <v>1673</v>
      </c>
      <c r="I95" s="6" t="s">
        <v>1681</v>
      </c>
      <c r="J95" s="8"/>
      <c r="K95" s="160">
        <v>197</v>
      </c>
      <c r="L95" s="20" t="s">
        <v>326</v>
      </c>
    </row>
    <row r="96" spans="1:22" s="20" customFormat="1" ht="16.5" customHeight="1">
      <c r="A96" s="3" t="s">
        <v>280</v>
      </c>
      <c r="B96" s="6" t="s">
        <v>4219</v>
      </c>
      <c r="C96" s="6" t="s">
        <v>451</v>
      </c>
      <c r="D96" s="7" t="s">
        <v>10</v>
      </c>
      <c r="E96" s="7" t="s">
        <v>10</v>
      </c>
      <c r="F96" s="6" t="s">
        <v>1455</v>
      </c>
      <c r="G96" s="6" t="s">
        <v>1638</v>
      </c>
      <c r="H96" s="6" t="s">
        <v>1674</v>
      </c>
      <c r="I96" s="6" t="s">
        <v>1682</v>
      </c>
      <c r="J96" s="8"/>
      <c r="K96" s="160">
        <v>198</v>
      </c>
      <c r="L96" s="20" t="s">
        <v>326</v>
      </c>
    </row>
    <row r="97" spans="1:22" s="20" customFormat="1" ht="16.5" customHeight="1">
      <c r="A97" s="158" t="s">
        <v>341</v>
      </c>
      <c r="B97" s="6"/>
      <c r="C97" s="6"/>
      <c r="D97" s="7" t="s">
        <v>10</v>
      </c>
      <c r="E97" s="7" t="s">
        <v>10</v>
      </c>
      <c r="F97" s="6" t="s">
        <v>1456</v>
      </c>
      <c r="G97" s="6" t="s">
        <v>1639</v>
      </c>
      <c r="H97" s="6" t="s">
        <v>1675</v>
      </c>
      <c r="I97" s="6" t="s">
        <v>1683</v>
      </c>
      <c r="J97" s="8"/>
    </row>
    <row r="98" spans="1:22" s="20" customFormat="1" ht="16.5" customHeight="1">
      <c r="A98" s="158" t="s">
        <v>342</v>
      </c>
      <c r="B98" s="6"/>
      <c r="C98" s="6"/>
      <c r="D98" s="7" t="s">
        <v>10</v>
      </c>
      <c r="E98" s="7" t="s">
        <v>10</v>
      </c>
      <c r="F98" s="6" t="s">
        <v>1457</v>
      </c>
      <c r="G98" s="6" t="s">
        <v>1640</v>
      </c>
      <c r="H98" s="6" t="s">
        <v>1676</v>
      </c>
      <c r="I98" s="6" t="s">
        <v>1684</v>
      </c>
      <c r="J98" s="8"/>
    </row>
    <row r="99" spans="1:22" s="19" customFormat="1" ht="28.25" customHeight="1">
      <c r="A99" s="21"/>
      <c r="B99" s="21"/>
      <c r="C99" s="21"/>
      <c r="D99" s="21"/>
      <c r="E99" s="21"/>
      <c r="F99" s="21"/>
      <c r="K99" s="22"/>
      <c r="L99" s="22"/>
      <c r="M99" s="22"/>
      <c r="N99" s="22"/>
      <c r="O99" s="22"/>
      <c r="P99" s="22"/>
      <c r="Q99" s="22"/>
      <c r="R99" s="22"/>
      <c r="S99" s="22"/>
      <c r="T99" s="22"/>
      <c r="U99" s="22"/>
      <c r="V99" s="22"/>
    </row>
    <row r="100" spans="1:22" ht="23">
      <c r="A100" s="4" t="s">
        <v>2937</v>
      </c>
      <c r="B100" s="5"/>
      <c r="C100" s="5"/>
      <c r="D100" s="5"/>
      <c r="E100" s="5"/>
      <c r="F100" s="5"/>
      <c r="G100" s="5"/>
      <c r="H100" s="5"/>
      <c r="I100" s="5"/>
      <c r="J100" s="5"/>
      <c r="K100" s="20"/>
      <c r="L100" s="20"/>
      <c r="M100" s="20"/>
      <c r="N100" s="20"/>
      <c r="O100" s="20"/>
      <c r="P100" s="20"/>
      <c r="Q100" s="20"/>
      <c r="R100" s="20"/>
      <c r="S100" s="20"/>
      <c r="T100" s="20"/>
      <c r="U100" s="20"/>
      <c r="V100" s="20"/>
    </row>
    <row r="101" spans="1:22" ht="16.5" customHeight="1">
      <c r="A101" s="68" t="s">
        <v>2</v>
      </c>
      <c r="B101" s="71" t="s">
        <v>3</v>
      </c>
      <c r="C101" s="71"/>
      <c r="D101" s="68" t="s">
        <v>191</v>
      </c>
      <c r="E101" s="68" t="s">
        <v>192</v>
      </c>
      <c r="F101" s="68" t="s">
        <v>157</v>
      </c>
      <c r="G101" s="68" t="s">
        <v>153</v>
      </c>
      <c r="H101" s="68" t="s">
        <v>155</v>
      </c>
      <c r="I101" s="68" t="s">
        <v>156</v>
      </c>
      <c r="J101" s="68" t="s">
        <v>9</v>
      </c>
      <c r="K101" s="20"/>
      <c r="L101" s="20"/>
      <c r="M101" s="20"/>
      <c r="N101" s="20"/>
      <c r="O101" s="20"/>
      <c r="P101" s="20"/>
      <c r="Q101" s="20"/>
      <c r="R101" s="20"/>
      <c r="S101" s="20"/>
      <c r="T101" s="20"/>
      <c r="U101" s="20"/>
      <c r="V101" s="20"/>
    </row>
    <row r="102" spans="1:22" s="20" customFormat="1" ht="16.5" customHeight="1">
      <c r="A102" s="3" t="s">
        <v>275</v>
      </c>
      <c r="B102" s="6" t="s">
        <v>4220</v>
      </c>
      <c r="C102" s="6" t="s">
        <v>452</v>
      </c>
      <c r="D102" s="7" t="s">
        <v>10</v>
      </c>
      <c r="E102" s="7" t="s">
        <v>10</v>
      </c>
      <c r="F102" s="6" t="s">
        <v>1406</v>
      </c>
      <c r="G102" s="6" t="s">
        <v>2896</v>
      </c>
      <c r="H102" s="6" t="s">
        <v>1685</v>
      </c>
      <c r="I102" s="6" t="s">
        <v>1695</v>
      </c>
      <c r="J102" s="8" t="s">
        <v>2891</v>
      </c>
      <c r="K102" s="160">
        <v>199</v>
      </c>
      <c r="L102" s="20" t="s">
        <v>326</v>
      </c>
    </row>
    <row r="103" spans="1:22" s="20" customFormat="1" ht="17" customHeight="1">
      <c r="A103" s="3" t="s">
        <v>276</v>
      </c>
      <c r="B103" s="6" t="s">
        <v>3019</v>
      </c>
      <c r="C103" s="6" t="s">
        <v>453</v>
      </c>
      <c r="D103" s="7" t="s">
        <v>10</v>
      </c>
      <c r="E103" s="7" t="s">
        <v>10</v>
      </c>
      <c r="F103" s="6" t="s">
        <v>1426</v>
      </c>
      <c r="G103" s="6" t="s">
        <v>2897</v>
      </c>
      <c r="H103" s="6" t="s">
        <v>1686</v>
      </c>
      <c r="I103" s="6" t="s">
        <v>1696</v>
      </c>
      <c r="J103" s="8" t="s">
        <v>2891</v>
      </c>
      <c r="K103" s="160">
        <v>200</v>
      </c>
      <c r="L103" s="20" t="s">
        <v>326</v>
      </c>
    </row>
    <row r="104" spans="1:22" s="20" customFormat="1" ht="16.5" customHeight="1">
      <c r="A104" s="3" t="s">
        <v>277</v>
      </c>
      <c r="B104" s="6" t="s">
        <v>4221</v>
      </c>
      <c r="C104" s="6" t="s">
        <v>454</v>
      </c>
      <c r="D104" s="7" t="s">
        <v>10</v>
      </c>
      <c r="E104" s="7" t="s">
        <v>10</v>
      </c>
      <c r="F104" s="6" t="s">
        <v>1427</v>
      </c>
      <c r="G104" s="6" t="s">
        <v>2898</v>
      </c>
      <c r="H104" s="6" t="s">
        <v>1687</v>
      </c>
      <c r="I104" s="6" t="s">
        <v>1697</v>
      </c>
      <c r="J104" s="8" t="s">
        <v>2891</v>
      </c>
      <c r="K104" s="160">
        <v>201</v>
      </c>
      <c r="L104" s="20" t="s">
        <v>326</v>
      </c>
    </row>
    <row r="105" spans="1:22" s="20" customFormat="1" ht="15" customHeight="1">
      <c r="A105" s="3" t="s">
        <v>278</v>
      </c>
      <c r="B105" s="6" t="s">
        <v>4225</v>
      </c>
      <c r="C105" s="6" t="s">
        <v>455</v>
      </c>
      <c r="D105" s="7" t="s">
        <v>10</v>
      </c>
      <c r="E105" s="7" t="s">
        <v>10</v>
      </c>
      <c r="F105" s="6" t="s">
        <v>1428</v>
      </c>
      <c r="G105" s="6" t="s">
        <v>2899</v>
      </c>
      <c r="H105" s="6" t="s">
        <v>1688</v>
      </c>
      <c r="I105" s="6" t="s">
        <v>1698</v>
      </c>
      <c r="J105" s="8" t="s">
        <v>2893</v>
      </c>
      <c r="K105" s="160">
        <v>202</v>
      </c>
      <c r="L105" s="20" t="s">
        <v>326</v>
      </c>
    </row>
    <row r="106" spans="1:22" s="20" customFormat="1" ht="16.5" customHeight="1">
      <c r="A106" s="3" t="s">
        <v>279</v>
      </c>
      <c r="B106" s="6" t="s">
        <v>4222</v>
      </c>
      <c r="C106" s="6" t="s">
        <v>456</v>
      </c>
      <c r="D106" s="7" t="s">
        <v>10</v>
      </c>
      <c r="E106" s="7" t="s">
        <v>10</v>
      </c>
      <c r="F106" s="6" t="s">
        <v>1429</v>
      </c>
      <c r="G106" s="6" t="s">
        <v>2900</v>
      </c>
      <c r="H106" s="6" t="s">
        <v>1689</v>
      </c>
      <c r="I106" s="6" t="s">
        <v>1699</v>
      </c>
      <c r="J106" s="8" t="s">
        <v>2891</v>
      </c>
      <c r="K106" s="160">
        <v>203</v>
      </c>
      <c r="L106" s="20" t="s">
        <v>326</v>
      </c>
    </row>
    <row r="107" spans="1:22" s="20" customFormat="1" ht="16.5" customHeight="1">
      <c r="A107" s="3" t="s">
        <v>280</v>
      </c>
      <c r="B107" s="6" t="s">
        <v>4226</v>
      </c>
      <c r="C107" s="6" t="s">
        <v>457</v>
      </c>
      <c r="D107" s="7" t="s">
        <v>10</v>
      </c>
      <c r="E107" s="7" t="s">
        <v>10</v>
      </c>
      <c r="F107" s="6" t="s">
        <v>1430</v>
      </c>
      <c r="G107" s="6" t="s">
        <v>2901</v>
      </c>
      <c r="H107" s="6" t="s">
        <v>1690</v>
      </c>
      <c r="I107" s="6" t="s">
        <v>1700</v>
      </c>
      <c r="J107" s="8" t="s">
        <v>2891</v>
      </c>
      <c r="K107" s="160">
        <v>204</v>
      </c>
      <c r="L107" s="20" t="s">
        <v>326</v>
      </c>
    </row>
    <row r="108" spans="1:22" s="20" customFormat="1" ht="16.5" customHeight="1">
      <c r="A108" s="3" t="s">
        <v>281</v>
      </c>
      <c r="B108" s="6" t="s">
        <v>4223</v>
      </c>
      <c r="C108" s="6" t="s">
        <v>458</v>
      </c>
      <c r="D108" s="7" t="s">
        <v>10</v>
      </c>
      <c r="E108" s="7" t="s">
        <v>10</v>
      </c>
      <c r="F108" s="6" t="s">
        <v>1431</v>
      </c>
      <c r="G108" s="6" t="s">
        <v>2902</v>
      </c>
      <c r="H108" s="6" t="s">
        <v>1691</v>
      </c>
      <c r="I108" s="6" t="s">
        <v>1701</v>
      </c>
      <c r="J108" s="8" t="s">
        <v>2891</v>
      </c>
      <c r="K108" s="160">
        <v>205</v>
      </c>
      <c r="L108" s="20" t="s">
        <v>326</v>
      </c>
    </row>
    <row r="109" spans="1:22" s="20" customFormat="1" ht="16.5" customHeight="1">
      <c r="A109" s="3" t="s">
        <v>282</v>
      </c>
      <c r="B109" s="6" t="s">
        <v>3018</v>
      </c>
      <c r="C109" s="6" t="s">
        <v>459</v>
      </c>
      <c r="D109" s="7" t="s">
        <v>10</v>
      </c>
      <c r="E109" s="7" t="s">
        <v>10</v>
      </c>
      <c r="F109" s="6" t="s">
        <v>1432</v>
      </c>
      <c r="G109" s="6" t="s">
        <v>2903</v>
      </c>
      <c r="H109" s="6" t="s">
        <v>1692</v>
      </c>
      <c r="I109" s="6" t="s">
        <v>1702</v>
      </c>
      <c r="J109" s="8" t="s">
        <v>2891</v>
      </c>
      <c r="K109" s="160">
        <v>206</v>
      </c>
      <c r="L109" s="20" t="s">
        <v>326</v>
      </c>
    </row>
    <row r="110" spans="1:22" s="20" customFormat="1" ht="16.5" customHeight="1">
      <c r="A110" s="3" t="s">
        <v>461</v>
      </c>
      <c r="B110" s="6" t="s">
        <v>4224</v>
      </c>
      <c r="C110" s="6" t="s">
        <v>464</v>
      </c>
      <c r="D110" s="7" t="s">
        <v>10</v>
      </c>
      <c r="E110" s="7" t="s">
        <v>10</v>
      </c>
      <c r="F110" s="6" t="s">
        <v>1433</v>
      </c>
      <c r="G110" s="6" t="s">
        <v>2904</v>
      </c>
      <c r="H110" s="6" t="s">
        <v>1693</v>
      </c>
      <c r="I110" s="6" t="s">
        <v>1703</v>
      </c>
      <c r="J110" s="8" t="s">
        <v>2891</v>
      </c>
      <c r="K110" s="160">
        <v>206</v>
      </c>
      <c r="L110" s="20" t="s">
        <v>326</v>
      </c>
    </row>
    <row r="111" spans="1:22" s="20" customFormat="1" ht="16.5" customHeight="1">
      <c r="A111" s="3" t="s">
        <v>463</v>
      </c>
      <c r="B111" s="6" t="s">
        <v>4227</v>
      </c>
      <c r="C111" s="6" t="s">
        <v>465</v>
      </c>
      <c r="D111" s="7" t="s">
        <v>10</v>
      </c>
      <c r="E111" s="7" t="s">
        <v>10</v>
      </c>
      <c r="F111" s="6" t="s">
        <v>1434</v>
      </c>
      <c r="G111" s="6" t="s">
        <v>2905</v>
      </c>
      <c r="H111" s="6" t="s">
        <v>1694</v>
      </c>
      <c r="I111" s="6" t="s">
        <v>1704</v>
      </c>
      <c r="J111" s="8" t="s">
        <v>2891</v>
      </c>
      <c r="K111" s="160">
        <v>206</v>
      </c>
      <c r="L111" s="20" t="s">
        <v>326</v>
      </c>
    </row>
    <row r="112" spans="1:22" ht="16.5" customHeight="1">
      <c r="A112" s="20"/>
      <c r="B112" s="20"/>
      <c r="D112" s="20"/>
      <c r="E112" s="20"/>
      <c r="F112" s="20"/>
      <c r="H112" s="20"/>
      <c r="I112" s="20"/>
      <c r="J112" s="20"/>
      <c r="K112" s="20"/>
      <c r="L112" s="20"/>
      <c r="M112" s="20"/>
      <c r="N112" s="20"/>
      <c r="O112" s="20"/>
      <c r="P112" s="20"/>
      <c r="Q112" s="20"/>
      <c r="R112" s="20"/>
      <c r="S112" s="20"/>
      <c r="T112" s="20"/>
      <c r="U112" s="20"/>
      <c r="V112" s="20"/>
    </row>
    <row r="113" spans="1:22" ht="16.5" customHeight="1">
      <c r="A113" s="20"/>
      <c r="B113" s="20"/>
      <c r="D113" s="20"/>
      <c r="E113" s="20"/>
      <c r="F113" s="20"/>
      <c r="H113" s="20"/>
      <c r="I113" s="20"/>
      <c r="J113" s="20"/>
      <c r="K113" s="20"/>
      <c r="L113" s="20"/>
      <c r="M113" s="20"/>
      <c r="N113" s="20"/>
      <c r="O113" s="20"/>
      <c r="P113" s="20"/>
      <c r="Q113" s="20"/>
      <c r="R113" s="20"/>
      <c r="S113" s="20"/>
      <c r="T113" s="20"/>
      <c r="U113" s="20"/>
      <c r="V113" s="20"/>
    </row>
    <row r="114" spans="1:22" ht="16.5" customHeight="1">
      <c r="A114" s="20"/>
      <c r="B114" s="20"/>
      <c r="D114" s="20"/>
      <c r="E114" s="20"/>
      <c r="F114" s="20"/>
      <c r="H114" s="20"/>
      <c r="I114" s="20"/>
      <c r="J114" s="20"/>
      <c r="K114" s="20"/>
      <c r="L114" s="20"/>
      <c r="M114" s="20"/>
      <c r="N114" s="20"/>
      <c r="O114" s="20"/>
      <c r="P114" s="20"/>
      <c r="Q114" s="20"/>
      <c r="R114" s="20"/>
      <c r="S114" s="20"/>
      <c r="T114" s="20"/>
      <c r="U114" s="20"/>
      <c r="V114" s="20"/>
    </row>
    <row r="115" spans="1:22" ht="16.5" customHeight="1">
      <c r="A115" s="20"/>
      <c r="B115" s="20"/>
      <c r="D115" s="20"/>
      <c r="E115" s="20"/>
      <c r="F115" s="20"/>
      <c r="H115" s="20"/>
      <c r="I115" s="20"/>
      <c r="J115" s="20"/>
      <c r="K115" s="20"/>
      <c r="L115" s="20"/>
      <c r="M115" s="20"/>
      <c r="N115" s="20"/>
      <c r="O115" s="20"/>
      <c r="P115" s="20"/>
      <c r="Q115" s="20"/>
      <c r="R115" s="20"/>
      <c r="S115" s="20"/>
      <c r="T115" s="20"/>
      <c r="U115" s="20"/>
      <c r="V115" s="20"/>
    </row>
    <row r="116" spans="1:22" ht="16.5" customHeight="1">
      <c r="A116" s="20"/>
      <c r="B116" s="20"/>
      <c r="D116" s="20"/>
      <c r="E116" s="20"/>
      <c r="F116" s="20"/>
      <c r="H116" s="20"/>
      <c r="I116" s="20"/>
      <c r="J116" s="20"/>
      <c r="K116" s="20"/>
      <c r="L116" s="20"/>
      <c r="M116" s="20"/>
      <c r="N116" s="20"/>
      <c r="O116" s="20"/>
      <c r="P116" s="20"/>
      <c r="Q116" s="20"/>
      <c r="R116" s="20"/>
      <c r="S116" s="20"/>
      <c r="T116" s="20"/>
      <c r="U116" s="20"/>
      <c r="V116" s="20"/>
    </row>
    <row r="117" spans="1:22" ht="16.5" customHeight="1">
      <c r="A117" s="20"/>
      <c r="B117" s="20"/>
      <c r="D117" s="20"/>
      <c r="E117" s="20"/>
      <c r="F117" s="20"/>
      <c r="H117" s="20"/>
      <c r="I117" s="20"/>
      <c r="J117" s="20"/>
      <c r="K117" s="20"/>
      <c r="L117" s="20"/>
      <c r="M117" s="20"/>
      <c r="N117" s="20"/>
      <c r="O117" s="20"/>
      <c r="P117" s="20"/>
      <c r="Q117" s="20"/>
      <c r="R117" s="20"/>
      <c r="S117" s="20"/>
      <c r="T117" s="20"/>
      <c r="U117" s="20"/>
      <c r="V117" s="20"/>
    </row>
    <row r="118" spans="1:22" ht="16.5" customHeight="1">
      <c r="A118" s="20"/>
      <c r="B118" s="20"/>
      <c r="D118" s="20"/>
      <c r="E118" s="20"/>
      <c r="F118" s="20"/>
      <c r="H118" s="20"/>
      <c r="I118" s="20"/>
      <c r="J118" s="20"/>
      <c r="K118" s="20"/>
      <c r="L118" s="20"/>
      <c r="M118" s="20"/>
      <c r="N118" s="20"/>
      <c r="O118" s="20"/>
      <c r="P118" s="20"/>
      <c r="Q118" s="20"/>
      <c r="R118" s="20"/>
      <c r="S118" s="20"/>
      <c r="T118" s="20"/>
      <c r="U118" s="20"/>
      <c r="V118" s="20"/>
    </row>
    <row r="119" spans="1:22" ht="16.5" customHeight="1">
      <c r="A119" s="20"/>
      <c r="B119" s="20"/>
      <c r="D119" s="20"/>
      <c r="E119" s="20"/>
      <c r="F119" s="20"/>
      <c r="H119" s="20"/>
      <c r="I119" s="20"/>
      <c r="J119" s="20"/>
      <c r="K119" s="20"/>
      <c r="L119" s="20"/>
      <c r="M119" s="20"/>
      <c r="N119" s="20"/>
      <c r="O119" s="20"/>
      <c r="P119" s="20"/>
      <c r="Q119" s="20"/>
      <c r="R119" s="20"/>
      <c r="S119" s="20"/>
      <c r="T119" s="20"/>
      <c r="U119" s="20"/>
      <c r="V119" s="20"/>
    </row>
    <row r="120" spans="1:22" ht="16.5" customHeight="1">
      <c r="A120" s="20"/>
      <c r="B120" s="20"/>
      <c r="D120" s="20"/>
      <c r="E120" s="20"/>
      <c r="F120" s="20"/>
      <c r="H120" s="20"/>
      <c r="I120" s="20"/>
      <c r="J120" s="20"/>
      <c r="K120" s="20"/>
      <c r="L120" s="20"/>
      <c r="M120" s="20"/>
      <c r="N120" s="20"/>
      <c r="O120" s="20"/>
      <c r="P120" s="20"/>
      <c r="Q120" s="20"/>
      <c r="R120" s="20"/>
      <c r="S120" s="20"/>
      <c r="T120" s="20"/>
      <c r="U120" s="20"/>
      <c r="V120" s="20"/>
    </row>
    <row r="121" spans="1:22" ht="16.5" customHeight="1">
      <c r="A121" s="20"/>
      <c r="B121" s="20"/>
      <c r="D121" s="20"/>
      <c r="E121" s="20"/>
      <c r="F121" s="20"/>
      <c r="H121" s="20"/>
      <c r="I121" s="20"/>
      <c r="J121" s="20"/>
      <c r="K121" s="20"/>
      <c r="L121" s="20"/>
      <c r="M121" s="20"/>
      <c r="N121" s="20"/>
      <c r="O121" s="20"/>
      <c r="P121" s="20"/>
      <c r="Q121" s="20"/>
      <c r="R121" s="20"/>
      <c r="S121" s="20"/>
      <c r="T121" s="20"/>
      <c r="U121" s="20"/>
      <c r="V121" s="20"/>
    </row>
    <row r="122" spans="1:22" ht="16.5" customHeight="1">
      <c r="A122" s="20"/>
      <c r="B122" s="20"/>
      <c r="D122" s="20"/>
      <c r="E122" s="20"/>
      <c r="F122" s="20"/>
      <c r="H122" s="20"/>
      <c r="I122" s="20"/>
      <c r="J122" s="20"/>
      <c r="K122" s="20"/>
      <c r="L122" s="20"/>
      <c r="M122" s="20"/>
      <c r="N122" s="20"/>
      <c r="O122" s="20"/>
      <c r="P122" s="20"/>
      <c r="Q122" s="20"/>
      <c r="R122" s="20"/>
      <c r="S122" s="20"/>
      <c r="T122" s="20"/>
      <c r="U122" s="20"/>
      <c r="V122" s="20"/>
    </row>
    <row r="123" spans="1:22" ht="16.5" customHeight="1">
      <c r="A123" s="20"/>
      <c r="B123" s="20"/>
      <c r="D123" s="20"/>
      <c r="E123" s="20"/>
      <c r="F123" s="20"/>
      <c r="H123" s="20"/>
      <c r="I123" s="20"/>
      <c r="J123" s="20"/>
      <c r="K123" s="20"/>
      <c r="L123" s="20"/>
      <c r="M123" s="20"/>
      <c r="N123" s="20"/>
      <c r="O123" s="20"/>
      <c r="P123" s="20"/>
      <c r="Q123" s="20"/>
      <c r="R123" s="20"/>
      <c r="S123" s="20"/>
      <c r="T123" s="20"/>
      <c r="U123" s="20"/>
      <c r="V123" s="20"/>
    </row>
    <row r="124" spans="1:22" ht="16.5" customHeight="1">
      <c r="A124" s="20"/>
      <c r="B124" s="20"/>
      <c r="D124" s="20"/>
      <c r="E124" s="20"/>
      <c r="F124" s="20"/>
      <c r="H124" s="20"/>
      <c r="I124" s="20"/>
      <c r="J124" s="20"/>
      <c r="K124" s="20"/>
      <c r="L124" s="20"/>
      <c r="M124" s="20"/>
      <c r="N124" s="20"/>
      <c r="O124" s="20"/>
      <c r="P124" s="20"/>
      <c r="Q124" s="20"/>
      <c r="R124" s="20"/>
      <c r="S124" s="20"/>
      <c r="T124" s="20"/>
      <c r="U124" s="20"/>
      <c r="V124" s="20"/>
    </row>
    <row r="125" spans="1:22" ht="16.5" customHeight="1">
      <c r="A125" s="20"/>
      <c r="B125" s="20"/>
      <c r="D125" s="20"/>
      <c r="E125" s="20"/>
      <c r="F125" s="20"/>
      <c r="H125" s="20"/>
      <c r="I125" s="20"/>
      <c r="J125" s="20"/>
      <c r="K125" s="20"/>
      <c r="L125" s="20"/>
      <c r="M125" s="20"/>
      <c r="N125" s="20"/>
      <c r="O125" s="20"/>
      <c r="P125" s="20"/>
      <c r="Q125" s="20"/>
      <c r="R125" s="20"/>
      <c r="S125" s="20"/>
      <c r="T125" s="20"/>
      <c r="U125" s="20"/>
      <c r="V125" s="20"/>
    </row>
    <row r="126" spans="1:22" ht="16.5" customHeight="1">
      <c r="A126" s="20"/>
      <c r="B126" s="20"/>
      <c r="D126" s="20"/>
      <c r="E126" s="20"/>
      <c r="F126" s="20"/>
      <c r="H126" s="20"/>
      <c r="I126" s="20"/>
      <c r="J126" s="20"/>
      <c r="K126" s="20"/>
      <c r="L126" s="20"/>
      <c r="M126" s="20"/>
      <c r="N126" s="20"/>
      <c r="O126" s="20"/>
      <c r="P126" s="20"/>
      <c r="Q126" s="20"/>
      <c r="R126" s="20"/>
      <c r="S126" s="20"/>
      <c r="T126" s="20"/>
      <c r="U126" s="20"/>
      <c r="V126" s="20"/>
    </row>
    <row r="127" spans="1:22" ht="16.5" customHeight="1">
      <c r="A127" s="20"/>
      <c r="B127" s="20"/>
      <c r="D127" s="20"/>
      <c r="E127" s="20"/>
      <c r="F127" s="20"/>
      <c r="H127" s="20"/>
      <c r="I127" s="20"/>
      <c r="J127" s="20"/>
      <c r="K127" s="20"/>
      <c r="L127" s="20"/>
      <c r="M127" s="20"/>
      <c r="N127" s="20"/>
      <c r="O127" s="20"/>
      <c r="P127" s="20"/>
      <c r="Q127" s="20"/>
      <c r="R127" s="20"/>
      <c r="S127" s="20"/>
      <c r="T127" s="20"/>
      <c r="U127" s="20"/>
      <c r="V127" s="20"/>
    </row>
    <row r="128" spans="1:22" ht="16.5" customHeight="1">
      <c r="A128" s="20"/>
      <c r="B128" s="20"/>
      <c r="D128" s="20"/>
      <c r="E128" s="20"/>
      <c r="F128" s="20"/>
      <c r="H128" s="20"/>
      <c r="I128" s="20"/>
      <c r="J128" s="20"/>
      <c r="K128" s="20"/>
      <c r="L128" s="20"/>
      <c r="M128" s="20"/>
      <c r="N128" s="20"/>
      <c r="O128" s="20"/>
      <c r="P128" s="20"/>
      <c r="Q128" s="20"/>
      <c r="R128" s="20"/>
      <c r="S128" s="20"/>
      <c r="T128" s="20"/>
      <c r="U128" s="20"/>
      <c r="V128" s="20"/>
    </row>
    <row r="129" spans="1:22" ht="16.5" customHeight="1">
      <c r="A129" s="20"/>
      <c r="B129" s="20"/>
      <c r="D129" s="20"/>
      <c r="E129" s="20"/>
      <c r="F129" s="20"/>
      <c r="H129" s="20"/>
      <c r="I129" s="20"/>
      <c r="J129" s="20"/>
      <c r="K129" s="20"/>
      <c r="L129" s="20"/>
      <c r="M129" s="20"/>
      <c r="N129" s="20"/>
      <c r="O129" s="20"/>
      <c r="P129" s="20"/>
      <c r="Q129" s="20"/>
      <c r="R129" s="20"/>
      <c r="S129" s="20"/>
      <c r="T129" s="20"/>
      <c r="U129" s="20"/>
      <c r="V129" s="20"/>
    </row>
    <row r="130" spans="1:22" ht="16.5" customHeight="1">
      <c r="A130" s="20"/>
      <c r="B130" s="20"/>
      <c r="D130" s="20"/>
      <c r="E130" s="20"/>
      <c r="F130" s="20"/>
      <c r="H130" s="20"/>
      <c r="I130" s="20"/>
      <c r="J130" s="20"/>
      <c r="K130" s="20"/>
      <c r="L130" s="20"/>
      <c r="M130" s="20"/>
      <c r="N130" s="20"/>
      <c r="O130" s="20"/>
      <c r="P130" s="20"/>
      <c r="Q130" s="20"/>
      <c r="R130" s="20"/>
      <c r="S130" s="20"/>
      <c r="T130" s="20"/>
      <c r="U130" s="20"/>
      <c r="V130" s="20"/>
    </row>
    <row r="131" spans="1:22" ht="16.5" customHeight="1">
      <c r="A131" s="20"/>
      <c r="B131" s="20"/>
      <c r="D131" s="20"/>
      <c r="E131" s="20"/>
      <c r="F131" s="20"/>
      <c r="H131" s="20"/>
      <c r="I131" s="20"/>
      <c r="J131" s="20"/>
      <c r="K131" s="20"/>
      <c r="L131" s="20"/>
      <c r="M131" s="20"/>
      <c r="N131" s="20"/>
      <c r="O131" s="20"/>
      <c r="P131" s="20"/>
      <c r="Q131" s="20"/>
      <c r="R131" s="20"/>
      <c r="S131" s="20"/>
      <c r="T131" s="20"/>
      <c r="U131" s="20"/>
      <c r="V131" s="20"/>
    </row>
    <row r="132" spans="1:22" ht="16.5" customHeight="1">
      <c r="A132" s="20"/>
      <c r="B132" s="20"/>
      <c r="D132" s="20"/>
      <c r="E132" s="20"/>
      <c r="F132" s="20"/>
      <c r="H132" s="20"/>
      <c r="I132" s="20"/>
      <c r="J132" s="20"/>
      <c r="K132" s="20"/>
      <c r="L132" s="20"/>
      <c r="M132" s="20"/>
      <c r="N132" s="20"/>
      <c r="O132" s="20"/>
      <c r="P132" s="20"/>
      <c r="Q132" s="20"/>
      <c r="R132" s="20"/>
      <c r="S132" s="20"/>
      <c r="T132" s="20"/>
      <c r="U132" s="20"/>
      <c r="V132" s="20"/>
    </row>
    <row r="133" spans="1:22" ht="16.5" customHeight="1">
      <c r="A133" s="20"/>
      <c r="B133" s="20"/>
      <c r="D133" s="20"/>
      <c r="E133" s="20"/>
      <c r="F133" s="20"/>
      <c r="H133" s="20"/>
      <c r="I133" s="20"/>
      <c r="J133" s="20"/>
      <c r="K133" s="20"/>
      <c r="L133" s="20"/>
      <c r="M133" s="20"/>
      <c r="N133" s="20"/>
      <c r="O133" s="20"/>
      <c r="P133" s="20"/>
      <c r="Q133" s="20"/>
      <c r="R133" s="20"/>
      <c r="S133" s="20"/>
      <c r="T133" s="20"/>
      <c r="U133" s="20"/>
      <c r="V133" s="20"/>
    </row>
    <row r="134" spans="1:22" ht="16.5" customHeight="1">
      <c r="A134" s="20"/>
      <c r="B134" s="20"/>
      <c r="D134" s="20"/>
      <c r="E134" s="20"/>
      <c r="F134" s="20"/>
      <c r="H134" s="20"/>
      <c r="I134" s="20"/>
      <c r="J134" s="20"/>
      <c r="K134" s="20"/>
      <c r="L134" s="20"/>
      <c r="M134" s="20"/>
      <c r="N134" s="20"/>
      <c r="O134" s="20"/>
      <c r="P134" s="20"/>
      <c r="Q134" s="20"/>
      <c r="R134" s="20"/>
      <c r="S134" s="20"/>
      <c r="T134" s="20"/>
      <c r="U134" s="20"/>
      <c r="V134" s="20"/>
    </row>
    <row r="135" spans="1:22" ht="16.5" customHeight="1">
      <c r="A135" s="20"/>
      <c r="B135" s="20"/>
      <c r="D135" s="20"/>
      <c r="E135" s="20"/>
      <c r="F135" s="20"/>
      <c r="H135" s="20"/>
      <c r="I135" s="20"/>
      <c r="J135" s="20"/>
      <c r="K135" s="20"/>
      <c r="L135" s="20"/>
      <c r="M135" s="20"/>
      <c r="N135" s="20"/>
      <c r="O135" s="20"/>
      <c r="P135" s="20"/>
      <c r="Q135" s="20"/>
      <c r="R135" s="20"/>
      <c r="S135" s="20"/>
      <c r="T135" s="20"/>
      <c r="U135" s="20"/>
      <c r="V135" s="20"/>
    </row>
    <row r="136" spans="1:22" ht="16.5" customHeight="1">
      <c r="A136" s="20"/>
      <c r="B136" s="20"/>
      <c r="D136" s="20"/>
      <c r="E136" s="20"/>
      <c r="F136" s="20"/>
      <c r="H136" s="20"/>
      <c r="I136" s="20"/>
      <c r="J136" s="20"/>
      <c r="K136" s="20"/>
      <c r="L136" s="20"/>
      <c r="M136" s="20"/>
      <c r="N136" s="20"/>
      <c r="O136" s="20"/>
      <c r="P136" s="20"/>
      <c r="Q136" s="20"/>
      <c r="R136" s="20"/>
      <c r="S136" s="20"/>
      <c r="T136" s="20"/>
      <c r="U136" s="20"/>
      <c r="V136" s="20"/>
    </row>
    <row r="137" spans="1:22" ht="16.5" customHeight="1">
      <c r="A137" s="20"/>
      <c r="B137" s="20"/>
      <c r="D137" s="20"/>
      <c r="E137" s="20"/>
      <c r="F137" s="20"/>
      <c r="H137" s="20"/>
      <c r="I137" s="20"/>
      <c r="J137" s="20"/>
      <c r="K137" s="20"/>
      <c r="L137" s="20"/>
      <c r="M137" s="20"/>
      <c r="N137" s="20"/>
      <c r="O137" s="20"/>
      <c r="P137" s="20"/>
      <c r="Q137" s="20"/>
      <c r="R137" s="20"/>
      <c r="S137" s="20"/>
      <c r="T137" s="20"/>
      <c r="U137" s="20"/>
      <c r="V137" s="20"/>
    </row>
    <row r="138" spans="1:22" ht="16.5" customHeight="1">
      <c r="A138" s="20"/>
      <c r="B138" s="20"/>
      <c r="D138" s="20"/>
      <c r="E138" s="20"/>
      <c r="F138" s="20"/>
      <c r="H138" s="20"/>
      <c r="I138" s="20"/>
      <c r="J138" s="20"/>
      <c r="K138" s="20"/>
      <c r="L138" s="20"/>
      <c r="M138" s="20"/>
      <c r="N138" s="20"/>
      <c r="O138" s="20"/>
      <c r="P138" s="20"/>
      <c r="Q138" s="20"/>
      <c r="R138" s="20"/>
      <c r="S138" s="20"/>
      <c r="T138" s="20"/>
      <c r="U138" s="20"/>
      <c r="V138" s="20"/>
    </row>
    <row r="139" spans="1:22" ht="16.5" customHeight="1">
      <c r="A139" s="20"/>
      <c r="B139" s="20"/>
      <c r="D139" s="20"/>
      <c r="E139" s="20"/>
      <c r="F139" s="20"/>
      <c r="H139" s="20"/>
      <c r="I139" s="20"/>
      <c r="J139" s="20"/>
      <c r="K139" s="20"/>
      <c r="L139" s="20"/>
      <c r="M139" s="20"/>
      <c r="N139" s="20"/>
      <c r="O139" s="20"/>
      <c r="P139" s="20"/>
      <c r="Q139" s="20"/>
      <c r="R139" s="20"/>
      <c r="S139" s="20"/>
      <c r="T139" s="20"/>
      <c r="U139" s="20"/>
      <c r="V139" s="20"/>
    </row>
    <row r="140" spans="1:22" ht="16.5" customHeight="1">
      <c r="A140" s="20"/>
      <c r="B140" s="20"/>
      <c r="D140" s="20"/>
      <c r="E140" s="20"/>
      <c r="F140" s="20"/>
      <c r="H140" s="20"/>
      <c r="I140" s="20"/>
      <c r="J140" s="20"/>
      <c r="K140" s="20"/>
      <c r="L140" s="20"/>
      <c r="M140" s="20"/>
      <c r="N140" s="20"/>
      <c r="O140" s="20"/>
      <c r="P140" s="20"/>
      <c r="Q140" s="20"/>
      <c r="R140" s="20"/>
      <c r="S140" s="20"/>
      <c r="T140" s="20"/>
      <c r="U140" s="20"/>
      <c r="V140" s="20"/>
    </row>
    <row r="141" spans="1:22" ht="16.5" customHeight="1">
      <c r="A141" s="20"/>
      <c r="B141" s="20"/>
      <c r="D141" s="20"/>
      <c r="E141" s="20"/>
      <c r="F141" s="20"/>
      <c r="H141" s="20"/>
      <c r="I141" s="20"/>
      <c r="J141" s="20"/>
      <c r="K141" s="20"/>
      <c r="L141" s="20"/>
      <c r="M141" s="20"/>
      <c r="N141" s="20"/>
      <c r="O141" s="20"/>
      <c r="P141" s="20"/>
      <c r="Q141" s="20"/>
      <c r="R141" s="20"/>
      <c r="S141" s="20"/>
      <c r="T141" s="20"/>
      <c r="U141" s="20"/>
      <c r="V141" s="20"/>
    </row>
    <row r="142" spans="1:22" ht="16.5" customHeight="1">
      <c r="A142" s="20"/>
      <c r="B142" s="20"/>
      <c r="D142" s="20"/>
      <c r="E142" s="20"/>
      <c r="F142" s="20"/>
      <c r="H142" s="20"/>
      <c r="I142" s="20"/>
      <c r="J142" s="20"/>
      <c r="K142" s="20"/>
      <c r="L142" s="20"/>
      <c r="M142" s="20"/>
      <c r="N142" s="20"/>
      <c r="O142" s="20"/>
      <c r="P142" s="20"/>
      <c r="Q142" s="20"/>
      <c r="R142" s="20"/>
      <c r="S142" s="20"/>
      <c r="T142" s="20"/>
      <c r="U142" s="20"/>
      <c r="V142" s="20"/>
    </row>
    <row r="143" spans="1:22" ht="16.5" customHeight="1">
      <c r="A143" s="20"/>
      <c r="B143" s="20"/>
      <c r="D143" s="20"/>
      <c r="E143" s="20"/>
      <c r="F143" s="20"/>
      <c r="H143" s="20"/>
      <c r="I143" s="20"/>
      <c r="J143" s="20"/>
      <c r="K143" s="20"/>
      <c r="L143" s="20"/>
      <c r="M143" s="20"/>
      <c r="N143" s="20"/>
      <c r="O143" s="20"/>
      <c r="P143" s="20"/>
      <c r="Q143" s="20"/>
      <c r="R143" s="20"/>
      <c r="S143" s="20"/>
      <c r="T143" s="20"/>
      <c r="U143" s="20"/>
      <c r="V143" s="20"/>
    </row>
    <row r="144" spans="1:22" ht="16.5" customHeight="1">
      <c r="A144" s="20"/>
      <c r="B144" s="20"/>
      <c r="D144" s="20"/>
      <c r="E144" s="20"/>
      <c r="F144" s="20"/>
      <c r="H144" s="20"/>
      <c r="I144" s="20"/>
      <c r="J144" s="20"/>
      <c r="K144" s="20"/>
      <c r="L144" s="20"/>
      <c r="M144" s="20"/>
      <c r="N144" s="20"/>
      <c r="O144" s="20"/>
      <c r="P144" s="20"/>
      <c r="Q144" s="20"/>
      <c r="R144" s="20"/>
      <c r="S144" s="20"/>
      <c r="T144" s="20"/>
      <c r="U144" s="20"/>
      <c r="V144" s="20"/>
    </row>
    <row r="145" spans="1:22" ht="16.5" customHeight="1">
      <c r="A145" s="20"/>
      <c r="B145" s="20"/>
      <c r="D145" s="20"/>
      <c r="E145" s="20"/>
      <c r="F145" s="20"/>
      <c r="H145" s="20"/>
      <c r="I145" s="20"/>
      <c r="J145" s="20"/>
      <c r="K145" s="20"/>
      <c r="L145" s="20"/>
      <c r="M145" s="20"/>
      <c r="N145" s="20"/>
      <c r="O145" s="20"/>
      <c r="P145" s="20"/>
      <c r="Q145" s="20"/>
      <c r="R145" s="20"/>
      <c r="S145" s="20"/>
      <c r="T145" s="20"/>
      <c r="U145" s="20"/>
      <c r="V145" s="20"/>
    </row>
    <row r="146" spans="1:22" ht="16.5" customHeight="1">
      <c r="A146" s="20"/>
      <c r="B146" s="20"/>
      <c r="D146" s="20"/>
      <c r="E146" s="20"/>
      <c r="F146" s="20"/>
      <c r="H146" s="20"/>
      <c r="I146" s="20"/>
      <c r="J146" s="20"/>
      <c r="K146" s="20"/>
      <c r="L146" s="20"/>
      <c r="M146" s="20"/>
      <c r="N146" s="20"/>
      <c r="O146" s="20"/>
      <c r="P146" s="20"/>
      <c r="Q146" s="20"/>
      <c r="R146" s="20"/>
      <c r="S146" s="20"/>
      <c r="T146" s="20"/>
      <c r="U146" s="20"/>
      <c r="V146" s="20"/>
    </row>
    <row r="147" spans="1:22" ht="16.5" customHeight="1">
      <c r="A147" s="20"/>
      <c r="B147" s="20"/>
      <c r="D147" s="20"/>
      <c r="E147" s="20"/>
      <c r="F147" s="20"/>
      <c r="H147" s="20"/>
      <c r="I147" s="20"/>
      <c r="J147" s="20"/>
      <c r="K147" s="20"/>
      <c r="L147" s="20"/>
      <c r="M147" s="20"/>
      <c r="N147" s="20"/>
      <c r="O147" s="20"/>
      <c r="P147" s="20"/>
      <c r="Q147" s="20"/>
      <c r="R147" s="20"/>
      <c r="S147" s="20"/>
      <c r="T147" s="20"/>
      <c r="U147" s="20"/>
      <c r="V147" s="20"/>
    </row>
    <row r="148" spans="1:22" ht="16.5" customHeight="1">
      <c r="A148" s="20"/>
      <c r="B148" s="20"/>
      <c r="D148" s="20"/>
      <c r="E148" s="20"/>
      <c r="F148" s="20"/>
      <c r="H148" s="20"/>
      <c r="I148" s="20"/>
      <c r="J148" s="20"/>
      <c r="K148" s="20"/>
      <c r="L148" s="20"/>
      <c r="M148" s="20"/>
      <c r="N148" s="20"/>
      <c r="O148" s="20"/>
      <c r="P148" s="20"/>
      <c r="Q148" s="20"/>
      <c r="R148" s="20"/>
      <c r="S148" s="20"/>
      <c r="T148" s="20"/>
      <c r="U148" s="20"/>
      <c r="V148" s="20"/>
    </row>
    <row r="149" spans="1:22" ht="16.5" customHeight="1">
      <c r="A149" s="20"/>
      <c r="B149" s="20"/>
      <c r="D149" s="20"/>
      <c r="E149" s="20"/>
      <c r="F149" s="20"/>
      <c r="H149" s="20"/>
      <c r="I149" s="20"/>
      <c r="J149" s="20"/>
      <c r="K149" s="20"/>
      <c r="L149" s="20"/>
      <c r="M149" s="20"/>
      <c r="N149" s="20"/>
      <c r="O149" s="20"/>
      <c r="P149" s="20"/>
      <c r="Q149" s="20"/>
      <c r="R149" s="20"/>
      <c r="S149" s="20"/>
      <c r="T149" s="20"/>
      <c r="U149" s="20"/>
      <c r="V149" s="20"/>
    </row>
    <row r="150" spans="1:22" ht="16.5" customHeight="1">
      <c r="A150" s="20"/>
      <c r="B150" s="20"/>
      <c r="D150" s="20"/>
      <c r="E150" s="20"/>
      <c r="F150" s="20"/>
      <c r="H150" s="20"/>
      <c r="I150" s="20"/>
      <c r="J150" s="20"/>
      <c r="K150" s="20"/>
      <c r="L150" s="20"/>
      <c r="M150" s="20"/>
      <c r="N150" s="20"/>
      <c r="O150" s="20"/>
      <c r="P150" s="20"/>
      <c r="Q150" s="20"/>
      <c r="R150" s="20"/>
      <c r="S150" s="20"/>
      <c r="T150" s="20"/>
      <c r="U150" s="20"/>
      <c r="V150" s="20"/>
    </row>
    <row r="151" spans="1:22" ht="16.5" customHeight="1">
      <c r="A151" s="20"/>
      <c r="B151" s="20"/>
      <c r="D151" s="20"/>
      <c r="E151" s="20"/>
      <c r="F151" s="20"/>
      <c r="H151" s="20"/>
      <c r="I151" s="20"/>
      <c r="J151" s="20"/>
      <c r="K151" s="20"/>
      <c r="L151" s="20"/>
      <c r="M151" s="20"/>
      <c r="N151" s="20"/>
      <c r="O151" s="20"/>
      <c r="P151" s="20"/>
      <c r="Q151" s="20"/>
      <c r="R151" s="20"/>
      <c r="S151" s="20"/>
      <c r="T151" s="20"/>
      <c r="U151" s="20"/>
      <c r="V151" s="20"/>
    </row>
    <row r="152" spans="1:22" ht="16.5" customHeight="1">
      <c r="A152" s="20"/>
      <c r="B152" s="20"/>
      <c r="D152" s="20"/>
      <c r="E152" s="20"/>
      <c r="F152" s="20"/>
      <c r="H152" s="20"/>
      <c r="I152" s="20"/>
      <c r="J152" s="20"/>
      <c r="K152" s="20"/>
      <c r="L152" s="20"/>
      <c r="M152" s="20"/>
      <c r="N152" s="20"/>
      <c r="O152" s="20"/>
      <c r="P152" s="20"/>
      <c r="Q152" s="20"/>
      <c r="R152" s="20"/>
      <c r="S152" s="20"/>
      <c r="T152" s="20"/>
      <c r="U152" s="20"/>
      <c r="V152" s="20"/>
    </row>
    <row r="153" spans="1:22" ht="16.5" customHeight="1">
      <c r="A153" s="20"/>
      <c r="B153" s="20"/>
      <c r="D153" s="20"/>
      <c r="E153" s="20"/>
      <c r="F153" s="20"/>
      <c r="H153" s="20"/>
      <c r="I153" s="20"/>
      <c r="J153" s="20"/>
      <c r="K153" s="20"/>
      <c r="L153" s="20"/>
      <c r="M153" s="20"/>
      <c r="N153" s="20"/>
      <c r="O153" s="20"/>
      <c r="P153" s="20"/>
      <c r="Q153" s="20"/>
      <c r="R153" s="20"/>
      <c r="S153" s="20"/>
      <c r="T153" s="20"/>
      <c r="U153" s="20"/>
      <c r="V153" s="20"/>
    </row>
    <row r="154" spans="1:22" ht="16.5" customHeight="1">
      <c r="A154" s="20"/>
      <c r="B154" s="20"/>
      <c r="D154" s="20"/>
      <c r="E154" s="20"/>
      <c r="F154" s="20"/>
      <c r="H154" s="20"/>
      <c r="I154" s="20"/>
      <c r="J154" s="20"/>
      <c r="K154" s="20"/>
      <c r="L154" s="20"/>
      <c r="M154" s="20"/>
      <c r="N154" s="20"/>
      <c r="O154" s="20"/>
      <c r="P154" s="20"/>
      <c r="Q154" s="20"/>
      <c r="R154" s="20"/>
      <c r="S154" s="20"/>
      <c r="T154" s="20"/>
      <c r="U154" s="20"/>
      <c r="V154" s="20"/>
    </row>
    <row r="155" spans="1:22" ht="16.5" customHeight="1">
      <c r="A155" s="20"/>
      <c r="B155" s="20"/>
      <c r="D155" s="20"/>
      <c r="E155" s="20"/>
      <c r="F155" s="20"/>
      <c r="H155" s="20"/>
      <c r="I155" s="20"/>
      <c r="J155" s="20"/>
      <c r="K155" s="20"/>
      <c r="L155" s="20"/>
      <c r="M155" s="20"/>
      <c r="N155" s="20"/>
      <c r="O155" s="20"/>
      <c r="P155" s="20"/>
      <c r="Q155" s="20"/>
      <c r="R155" s="20"/>
      <c r="S155" s="20"/>
      <c r="T155" s="20"/>
      <c r="U155" s="20"/>
      <c r="V155" s="20"/>
    </row>
    <row r="156" spans="1:22" ht="16.5" customHeight="1">
      <c r="A156" s="20"/>
      <c r="B156" s="20"/>
      <c r="D156" s="20"/>
      <c r="E156" s="20"/>
      <c r="F156" s="20"/>
      <c r="H156" s="20"/>
      <c r="I156" s="20"/>
      <c r="J156" s="20"/>
      <c r="K156" s="20"/>
      <c r="L156" s="20"/>
      <c r="M156" s="20"/>
      <c r="N156" s="20"/>
      <c r="O156" s="20"/>
      <c r="P156" s="20"/>
      <c r="Q156" s="20"/>
      <c r="R156" s="20"/>
      <c r="S156" s="20"/>
      <c r="T156" s="20"/>
      <c r="U156" s="20"/>
      <c r="V156" s="20"/>
    </row>
    <row r="157" spans="1:22" ht="16.5" customHeight="1">
      <c r="A157" s="20"/>
      <c r="B157" s="20"/>
      <c r="D157" s="20"/>
      <c r="E157" s="20"/>
      <c r="F157" s="20"/>
      <c r="H157" s="20"/>
      <c r="I157" s="20"/>
      <c r="J157" s="20"/>
      <c r="K157" s="20"/>
      <c r="L157" s="20"/>
      <c r="M157" s="20"/>
      <c r="N157" s="20"/>
      <c r="O157" s="20"/>
      <c r="P157" s="20"/>
      <c r="Q157" s="20"/>
      <c r="R157" s="20"/>
      <c r="S157" s="20"/>
      <c r="T157" s="20"/>
      <c r="U157" s="20"/>
      <c r="V157" s="20"/>
    </row>
    <row r="158" spans="1:22" ht="16.5" customHeight="1">
      <c r="A158" s="20"/>
      <c r="B158" s="20"/>
      <c r="D158" s="20"/>
      <c r="E158" s="20"/>
      <c r="F158" s="20"/>
      <c r="H158" s="20"/>
      <c r="I158" s="20"/>
      <c r="J158" s="20"/>
      <c r="K158" s="20"/>
      <c r="L158" s="20"/>
      <c r="M158" s="20"/>
      <c r="N158" s="20"/>
      <c r="O158" s="20"/>
      <c r="P158" s="20"/>
      <c r="Q158" s="20"/>
      <c r="R158" s="20"/>
      <c r="S158" s="20"/>
      <c r="T158" s="20"/>
      <c r="U158" s="20"/>
      <c r="V158" s="20"/>
    </row>
    <row r="159" spans="1:22" ht="16.5" customHeight="1">
      <c r="A159" s="20"/>
      <c r="B159" s="20"/>
      <c r="D159" s="20"/>
      <c r="E159" s="20"/>
      <c r="F159" s="20"/>
      <c r="H159" s="20"/>
      <c r="I159" s="20"/>
      <c r="J159" s="20"/>
      <c r="K159" s="20"/>
      <c r="L159" s="20"/>
      <c r="M159" s="20"/>
      <c r="N159" s="20"/>
      <c r="O159" s="20"/>
      <c r="P159" s="20"/>
      <c r="Q159" s="20"/>
      <c r="R159" s="20"/>
      <c r="S159" s="20"/>
      <c r="T159" s="20"/>
      <c r="U159" s="20"/>
      <c r="V159" s="20"/>
    </row>
    <row r="160" spans="1:22" ht="16.5" customHeight="1">
      <c r="A160" s="20"/>
      <c r="B160" s="20"/>
      <c r="D160" s="20"/>
      <c r="E160" s="20"/>
      <c r="F160" s="20"/>
      <c r="H160" s="20"/>
      <c r="I160" s="20"/>
      <c r="J160" s="20"/>
      <c r="K160" s="20"/>
      <c r="L160" s="20"/>
      <c r="M160" s="20"/>
      <c r="N160" s="20"/>
      <c r="O160" s="20"/>
      <c r="P160" s="20"/>
      <c r="Q160" s="20"/>
      <c r="R160" s="20"/>
      <c r="S160" s="20"/>
      <c r="T160" s="20"/>
      <c r="U160" s="20"/>
      <c r="V160" s="20"/>
    </row>
    <row r="161" spans="1:22" ht="16.5" customHeight="1">
      <c r="A161" s="20"/>
      <c r="B161" s="20"/>
      <c r="D161" s="20"/>
      <c r="E161" s="20"/>
      <c r="F161" s="20"/>
      <c r="H161" s="20"/>
      <c r="I161" s="20"/>
      <c r="J161" s="20"/>
      <c r="K161" s="20"/>
      <c r="L161" s="20"/>
      <c r="M161" s="20"/>
      <c r="N161" s="20"/>
      <c r="O161" s="20"/>
      <c r="P161" s="20"/>
      <c r="Q161" s="20"/>
      <c r="R161" s="20"/>
      <c r="S161" s="20"/>
      <c r="T161" s="20"/>
      <c r="U161" s="20"/>
      <c r="V161" s="20"/>
    </row>
    <row r="162" spans="1:22" ht="16.5" customHeight="1">
      <c r="A162" s="20"/>
      <c r="B162" s="20"/>
      <c r="D162" s="20"/>
      <c r="E162" s="20"/>
      <c r="F162" s="20"/>
      <c r="H162" s="20"/>
      <c r="I162" s="20"/>
      <c r="J162" s="20"/>
      <c r="K162" s="20"/>
      <c r="L162" s="20"/>
      <c r="M162" s="20"/>
      <c r="N162" s="20"/>
      <c r="O162" s="20"/>
      <c r="P162" s="20"/>
      <c r="Q162" s="20"/>
      <c r="R162" s="20"/>
      <c r="S162" s="20"/>
      <c r="T162" s="20"/>
      <c r="U162" s="20"/>
      <c r="V162" s="20"/>
    </row>
    <row r="163" spans="1:22" ht="16.5" customHeight="1">
      <c r="A163" s="20"/>
      <c r="B163" s="20"/>
      <c r="D163" s="20"/>
      <c r="E163" s="20"/>
      <c r="F163" s="20"/>
      <c r="H163" s="20"/>
      <c r="I163" s="20"/>
      <c r="J163" s="20"/>
      <c r="K163" s="20"/>
      <c r="L163" s="20"/>
      <c r="M163" s="20"/>
      <c r="N163" s="20"/>
      <c r="O163" s="20"/>
      <c r="P163" s="20"/>
      <c r="Q163" s="20"/>
      <c r="R163" s="20"/>
      <c r="S163" s="20"/>
      <c r="T163" s="20"/>
      <c r="U163" s="20"/>
      <c r="V163" s="20"/>
    </row>
    <row r="164" spans="1:22" ht="16.5" customHeight="1">
      <c r="A164" s="20"/>
      <c r="B164" s="20"/>
      <c r="D164" s="20"/>
      <c r="E164" s="20"/>
      <c r="F164" s="20"/>
      <c r="H164" s="20"/>
      <c r="I164" s="20"/>
      <c r="J164" s="20"/>
      <c r="K164" s="20"/>
      <c r="L164" s="20"/>
      <c r="M164" s="20"/>
      <c r="N164" s="20"/>
      <c r="O164" s="20"/>
      <c r="P164" s="20"/>
      <c r="Q164" s="20"/>
      <c r="R164" s="20"/>
      <c r="S164" s="20"/>
      <c r="T164" s="20"/>
      <c r="U164" s="20"/>
      <c r="V164" s="20"/>
    </row>
    <row r="165" spans="1:22" ht="16.5" customHeight="1">
      <c r="A165" s="20"/>
      <c r="B165" s="20"/>
      <c r="D165" s="20"/>
      <c r="E165" s="20"/>
      <c r="F165" s="20"/>
      <c r="H165" s="20"/>
      <c r="I165" s="20"/>
      <c r="J165" s="20"/>
      <c r="K165" s="20"/>
      <c r="L165" s="20"/>
      <c r="M165" s="20"/>
      <c r="N165" s="20"/>
      <c r="O165" s="20"/>
      <c r="P165" s="20"/>
      <c r="Q165" s="20"/>
      <c r="R165" s="20"/>
      <c r="S165" s="20"/>
      <c r="T165" s="20"/>
      <c r="U165" s="20"/>
      <c r="V165" s="20"/>
    </row>
    <row r="166" spans="1:22" ht="16.5" customHeight="1">
      <c r="A166" s="20"/>
      <c r="B166" s="20"/>
      <c r="D166" s="20"/>
      <c r="E166" s="20"/>
      <c r="F166" s="20"/>
      <c r="H166" s="20"/>
      <c r="I166" s="20"/>
      <c r="J166" s="20"/>
      <c r="K166" s="20"/>
      <c r="L166" s="20"/>
      <c r="M166" s="20"/>
      <c r="N166" s="20"/>
      <c r="O166" s="20"/>
      <c r="P166" s="20"/>
      <c r="Q166" s="20"/>
      <c r="R166" s="20"/>
      <c r="S166" s="20"/>
      <c r="T166" s="20"/>
      <c r="U166" s="20"/>
      <c r="V166" s="20"/>
    </row>
    <row r="167" spans="1:22" ht="16.5" customHeight="1">
      <c r="A167" s="20"/>
      <c r="B167" s="20"/>
      <c r="D167" s="20"/>
      <c r="E167" s="20"/>
      <c r="F167" s="20"/>
      <c r="H167" s="20"/>
      <c r="I167" s="20"/>
      <c r="J167" s="20"/>
      <c r="K167" s="20"/>
      <c r="L167" s="20"/>
      <c r="M167" s="20"/>
      <c r="N167" s="20"/>
      <c r="O167" s="20"/>
      <c r="P167" s="20"/>
      <c r="Q167" s="20"/>
      <c r="R167" s="20"/>
      <c r="S167" s="20"/>
      <c r="T167" s="20"/>
      <c r="U167" s="20"/>
      <c r="V167" s="20"/>
    </row>
    <row r="168" spans="1:22" ht="16.5" customHeight="1">
      <c r="A168" s="20"/>
      <c r="B168" s="20"/>
      <c r="D168" s="20"/>
      <c r="E168" s="20"/>
      <c r="F168" s="20"/>
      <c r="H168" s="20"/>
      <c r="I168" s="20"/>
      <c r="J168" s="20"/>
      <c r="K168" s="20"/>
      <c r="L168" s="20"/>
      <c r="M168" s="20"/>
      <c r="N168" s="20"/>
      <c r="O168" s="20"/>
      <c r="P168" s="20"/>
      <c r="Q168" s="20"/>
      <c r="R168" s="20"/>
      <c r="S168" s="20"/>
      <c r="T168" s="20"/>
      <c r="U168" s="20"/>
      <c r="V168" s="20"/>
    </row>
    <row r="169" spans="1:22" ht="16.5" customHeight="1">
      <c r="A169" s="20"/>
      <c r="B169" s="20"/>
      <c r="D169" s="20"/>
      <c r="E169" s="20"/>
      <c r="F169" s="20"/>
      <c r="H169" s="20"/>
      <c r="I169" s="20"/>
      <c r="J169" s="20"/>
      <c r="K169" s="20"/>
      <c r="L169" s="20"/>
      <c r="M169" s="20"/>
      <c r="N169" s="20"/>
      <c r="O169" s="20"/>
      <c r="P169" s="20"/>
      <c r="Q169" s="20"/>
      <c r="R169" s="20"/>
      <c r="S169" s="20"/>
      <c r="T169" s="20"/>
      <c r="U169" s="20"/>
      <c r="V169" s="20"/>
    </row>
    <row r="170" spans="1:22" ht="16.5" customHeight="1">
      <c r="A170" s="20"/>
      <c r="B170" s="20"/>
      <c r="D170" s="20"/>
      <c r="E170" s="20"/>
      <c r="F170" s="20"/>
      <c r="H170" s="20"/>
      <c r="I170" s="20"/>
      <c r="J170" s="20"/>
      <c r="K170" s="20"/>
      <c r="L170" s="20"/>
      <c r="M170" s="20"/>
      <c r="N170" s="20"/>
      <c r="O170" s="20"/>
      <c r="P170" s="20"/>
      <c r="Q170" s="20"/>
      <c r="R170" s="20"/>
      <c r="S170" s="20"/>
      <c r="T170" s="20"/>
      <c r="U170" s="20"/>
      <c r="V170" s="20"/>
    </row>
    <row r="171" spans="1:22" ht="16.5" customHeight="1">
      <c r="A171" s="20"/>
      <c r="B171" s="20"/>
      <c r="D171" s="20"/>
      <c r="E171" s="20"/>
      <c r="F171" s="20"/>
      <c r="H171" s="20"/>
      <c r="I171" s="20"/>
      <c r="J171" s="20"/>
      <c r="K171" s="20"/>
      <c r="L171" s="20"/>
      <c r="M171" s="20"/>
      <c r="N171" s="20"/>
      <c r="O171" s="20"/>
      <c r="P171" s="20"/>
      <c r="Q171" s="20"/>
      <c r="R171" s="20"/>
      <c r="S171" s="20"/>
      <c r="T171" s="20"/>
      <c r="U171" s="20"/>
      <c r="V171" s="20"/>
    </row>
    <row r="172" spans="1:22" ht="16.5" customHeight="1">
      <c r="A172" s="20"/>
      <c r="B172" s="20"/>
      <c r="D172" s="20"/>
      <c r="E172" s="20"/>
      <c r="F172" s="20"/>
      <c r="H172" s="20"/>
      <c r="I172" s="20"/>
      <c r="J172" s="20"/>
      <c r="K172" s="20"/>
      <c r="L172" s="20"/>
      <c r="M172" s="20"/>
      <c r="N172" s="20"/>
      <c r="O172" s="20"/>
      <c r="P172" s="20"/>
      <c r="Q172" s="20"/>
      <c r="R172" s="20"/>
      <c r="S172" s="20"/>
      <c r="T172" s="20"/>
      <c r="U172" s="20"/>
      <c r="V172" s="20"/>
    </row>
    <row r="173" spans="1:22" ht="16.5" customHeight="1">
      <c r="A173" s="20"/>
      <c r="B173" s="20"/>
      <c r="D173" s="20"/>
      <c r="E173" s="20"/>
      <c r="F173" s="20"/>
      <c r="H173" s="20"/>
      <c r="I173" s="20"/>
      <c r="J173" s="20"/>
      <c r="K173" s="20"/>
      <c r="L173" s="20"/>
      <c r="M173" s="20"/>
      <c r="N173" s="20"/>
      <c r="O173" s="20"/>
      <c r="P173" s="20"/>
      <c r="Q173" s="20"/>
      <c r="R173" s="20"/>
      <c r="S173" s="20"/>
      <c r="T173" s="20"/>
      <c r="U173" s="20"/>
      <c r="V173" s="20"/>
    </row>
    <row r="174" spans="1:22" ht="16.5" customHeight="1">
      <c r="A174" s="20"/>
      <c r="B174" s="20"/>
      <c r="D174" s="20"/>
      <c r="E174" s="20"/>
      <c r="F174" s="20"/>
      <c r="H174" s="20"/>
      <c r="I174" s="20"/>
      <c r="J174" s="20"/>
      <c r="K174" s="20"/>
      <c r="L174" s="20"/>
      <c r="M174" s="20"/>
      <c r="N174" s="20"/>
      <c r="O174" s="20"/>
      <c r="P174" s="20"/>
      <c r="Q174" s="20"/>
      <c r="R174" s="20"/>
      <c r="S174" s="20"/>
      <c r="T174" s="20"/>
      <c r="U174" s="20"/>
      <c r="V174" s="20"/>
    </row>
    <row r="175" spans="1:22" ht="16.5" customHeight="1">
      <c r="A175" s="20"/>
      <c r="B175" s="20"/>
      <c r="D175" s="20"/>
      <c r="E175" s="20"/>
      <c r="F175" s="20"/>
      <c r="H175" s="20"/>
      <c r="I175" s="20"/>
      <c r="J175" s="20"/>
      <c r="K175" s="20"/>
      <c r="L175" s="20"/>
      <c r="M175" s="20"/>
      <c r="N175" s="20"/>
      <c r="O175" s="20"/>
      <c r="P175" s="20"/>
      <c r="Q175" s="20"/>
      <c r="R175" s="20"/>
      <c r="S175" s="20"/>
      <c r="T175" s="20"/>
      <c r="U175" s="20"/>
      <c r="V175" s="20"/>
    </row>
    <row r="176" spans="1:22" ht="16.5" customHeight="1">
      <c r="A176" s="20"/>
      <c r="B176" s="20"/>
      <c r="D176" s="20"/>
      <c r="E176" s="20"/>
      <c r="F176" s="20"/>
      <c r="H176" s="20"/>
      <c r="I176" s="20"/>
      <c r="J176" s="20"/>
      <c r="K176" s="20"/>
      <c r="L176" s="20"/>
      <c r="M176" s="20"/>
      <c r="N176" s="20"/>
      <c r="O176" s="20"/>
      <c r="P176" s="20"/>
      <c r="Q176" s="20"/>
      <c r="R176" s="20"/>
      <c r="S176" s="20"/>
      <c r="T176" s="20"/>
      <c r="U176" s="20"/>
      <c r="V176" s="20"/>
    </row>
    <row r="177" spans="1:22" ht="16.5" customHeight="1">
      <c r="A177" s="20"/>
      <c r="B177" s="20"/>
      <c r="D177" s="20"/>
      <c r="E177" s="20"/>
      <c r="F177" s="20"/>
      <c r="H177" s="20"/>
      <c r="I177" s="20"/>
      <c r="J177" s="20"/>
      <c r="K177" s="20"/>
      <c r="L177" s="20"/>
      <c r="M177" s="20"/>
      <c r="N177" s="20"/>
      <c r="O177" s="20"/>
      <c r="P177" s="20"/>
      <c r="Q177" s="20"/>
      <c r="R177" s="20"/>
      <c r="S177" s="20"/>
      <c r="T177" s="20"/>
      <c r="U177" s="20"/>
      <c r="V177" s="20"/>
    </row>
    <row r="178" spans="1:22" ht="16.5" customHeight="1">
      <c r="A178" s="20"/>
      <c r="B178" s="20"/>
      <c r="D178" s="20"/>
      <c r="E178" s="20"/>
      <c r="F178" s="20"/>
      <c r="H178" s="20"/>
      <c r="I178" s="20"/>
      <c r="J178" s="20"/>
      <c r="K178" s="20"/>
      <c r="L178" s="20"/>
      <c r="M178" s="20"/>
      <c r="N178" s="20"/>
      <c r="O178" s="20"/>
      <c r="P178" s="20"/>
      <c r="Q178" s="20"/>
      <c r="R178" s="20"/>
      <c r="S178" s="20"/>
      <c r="T178" s="20"/>
      <c r="U178" s="20"/>
      <c r="V178" s="20"/>
    </row>
    <row r="179" spans="1:22" ht="16.5" customHeight="1">
      <c r="A179" s="20"/>
      <c r="B179" s="20"/>
      <c r="D179" s="20"/>
      <c r="E179" s="20"/>
      <c r="F179" s="20"/>
      <c r="H179" s="20"/>
      <c r="I179" s="20"/>
      <c r="J179" s="20"/>
      <c r="K179" s="20"/>
      <c r="L179" s="20"/>
      <c r="M179" s="20"/>
      <c r="N179" s="20"/>
      <c r="O179" s="20"/>
      <c r="P179" s="20"/>
      <c r="Q179" s="20"/>
      <c r="R179" s="20"/>
      <c r="S179" s="20"/>
      <c r="T179" s="20"/>
      <c r="U179" s="20"/>
      <c r="V179" s="20"/>
    </row>
    <row r="180" spans="1:22" ht="16.5" customHeight="1">
      <c r="A180" s="20"/>
      <c r="B180" s="20"/>
      <c r="D180" s="20"/>
      <c r="E180" s="20"/>
      <c r="F180" s="20"/>
      <c r="H180" s="20"/>
      <c r="I180" s="20"/>
      <c r="J180" s="20"/>
      <c r="K180" s="20"/>
      <c r="L180" s="20"/>
      <c r="M180" s="20"/>
      <c r="N180" s="20"/>
      <c r="O180" s="20"/>
      <c r="P180" s="20"/>
      <c r="Q180" s="20"/>
      <c r="R180" s="20"/>
      <c r="S180" s="20"/>
      <c r="T180" s="20"/>
      <c r="U180" s="20"/>
      <c r="V180" s="20"/>
    </row>
    <row r="181" spans="1:22" ht="16.5" customHeight="1">
      <c r="A181" s="20"/>
      <c r="B181" s="20"/>
      <c r="D181" s="20"/>
      <c r="E181" s="20"/>
      <c r="F181" s="20"/>
      <c r="H181" s="20"/>
      <c r="I181" s="20"/>
      <c r="J181" s="20"/>
      <c r="K181" s="20"/>
      <c r="L181" s="20"/>
      <c r="M181" s="20"/>
      <c r="N181" s="20"/>
      <c r="O181" s="20"/>
      <c r="P181" s="20"/>
      <c r="Q181" s="20"/>
      <c r="R181" s="20"/>
      <c r="S181" s="20"/>
      <c r="T181" s="20"/>
      <c r="U181" s="20"/>
      <c r="V181" s="20"/>
    </row>
    <row r="182" spans="1:22" ht="16.5" customHeight="1">
      <c r="A182" s="20"/>
      <c r="B182" s="20"/>
      <c r="D182" s="20"/>
      <c r="E182" s="20"/>
      <c r="F182" s="20"/>
      <c r="H182" s="20"/>
      <c r="I182" s="20"/>
      <c r="J182" s="20"/>
      <c r="K182" s="20"/>
      <c r="L182" s="20"/>
      <c r="M182" s="20"/>
      <c r="N182" s="20"/>
      <c r="O182" s="20"/>
      <c r="P182" s="20"/>
      <c r="Q182" s="20"/>
      <c r="R182" s="20"/>
      <c r="S182" s="20"/>
      <c r="T182" s="20"/>
      <c r="U182" s="20"/>
      <c r="V182" s="20"/>
    </row>
    <row r="183" spans="1:22" ht="16.5" customHeight="1">
      <c r="A183" s="20"/>
      <c r="B183" s="20"/>
      <c r="D183" s="20"/>
      <c r="E183" s="20"/>
      <c r="F183" s="20"/>
      <c r="H183" s="20"/>
      <c r="I183" s="20"/>
      <c r="J183" s="20"/>
      <c r="K183" s="20"/>
      <c r="L183" s="20"/>
      <c r="M183" s="20"/>
      <c r="N183" s="20"/>
      <c r="O183" s="20"/>
      <c r="P183" s="20"/>
      <c r="Q183" s="20"/>
      <c r="R183" s="20"/>
      <c r="S183" s="20"/>
      <c r="T183" s="20"/>
      <c r="U183" s="20"/>
      <c r="V183" s="20"/>
    </row>
    <row r="184" spans="1:22" ht="16.5" customHeight="1">
      <c r="A184" s="20"/>
      <c r="B184" s="20"/>
      <c r="D184" s="20"/>
      <c r="E184" s="20"/>
      <c r="F184" s="20"/>
      <c r="H184" s="20"/>
      <c r="I184" s="20"/>
      <c r="J184" s="20"/>
      <c r="K184" s="20"/>
      <c r="L184" s="20"/>
      <c r="M184" s="20"/>
      <c r="N184" s="20"/>
      <c r="O184" s="20"/>
      <c r="P184" s="20"/>
      <c r="Q184" s="20"/>
      <c r="R184" s="20"/>
      <c r="S184" s="20"/>
      <c r="T184" s="20"/>
      <c r="U184" s="20"/>
      <c r="V184" s="20"/>
    </row>
    <row r="185" spans="1:22" ht="16.5" customHeight="1">
      <c r="A185" s="20"/>
      <c r="B185" s="20"/>
      <c r="D185" s="20"/>
      <c r="E185" s="20"/>
      <c r="F185" s="20"/>
      <c r="H185" s="20"/>
      <c r="I185" s="20"/>
      <c r="J185" s="20"/>
      <c r="K185" s="20"/>
      <c r="L185" s="20"/>
      <c r="M185" s="20"/>
      <c r="N185" s="20"/>
      <c r="O185" s="20"/>
      <c r="P185" s="20"/>
      <c r="Q185" s="20"/>
      <c r="R185" s="20"/>
      <c r="S185" s="20"/>
      <c r="T185" s="20"/>
      <c r="U185" s="20"/>
      <c r="V185" s="20"/>
    </row>
    <row r="186" spans="1:22" ht="16.5" customHeight="1">
      <c r="A186" s="20"/>
      <c r="B186" s="20"/>
      <c r="D186" s="20"/>
      <c r="E186" s="20"/>
      <c r="F186" s="20"/>
      <c r="H186" s="20"/>
      <c r="I186" s="20"/>
      <c r="J186" s="20"/>
      <c r="K186" s="20"/>
      <c r="L186" s="20"/>
      <c r="M186" s="20"/>
      <c r="N186" s="20"/>
      <c r="O186" s="20"/>
      <c r="P186" s="20"/>
      <c r="Q186" s="20"/>
      <c r="R186" s="20"/>
      <c r="S186" s="20"/>
      <c r="T186" s="20"/>
      <c r="U186" s="20"/>
      <c r="V186" s="20"/>
    </row>
    <row r="187" spans="1:22" ht="16.5" customHeight="1">
      <c r="A187" s="20"/>
      <c r="B187" s="20"/>
      <c r="D187" s="20"/>
      <c r="E187" s="20"/>
      <c r="F187" s="20"/>
      <c r="H187" s="20"/>
      <c r="I187" s="20"/>
      <c r="J187" s="20"/>
      <c r="K187" s="20"/>
      <c r="L187" s="20"/>
      <c r="M187" s="20"/>
      <c r="N187" s="20"/>
      <c r="O187" s="20"/>
      <c r="P187" s="20"/>
      <c r="Q187" s="20"/>
      <c r="R187" s="20"/>
      <c r="S187" s="20"/>
      <c r="T187" s="20"/>
      <c r="U187" s="20"/>
      <c r="V187" s="20"/>
    </row>
    <row r="188" spans="1:22" ht="16.5" customHeight="1">
      <c r="A188" s="20"/>
      <c r="B188" s="20"/>
      <c r="D188" s="20"/>
      <c r="E188" s="20"/>
      <c r="F188" s="20"/>
      <c r="H188" s="20"/>
      <c r="I188" s="20"/>
      <c r="J188" s="20"/>
      <c r="K188" s="20"/>
      <c r="L188" s="20"/>
      <c r="M188" s="20"/>
      <c r="N188" s="20"/>
      <c r="O188" s="20"/>
      <c r="P188" s="20"/>
      <c r="Q188" s="20"/>
      <c r="R188" s="20"/>
      <c r="S188" s="20"/>
      <c r="T188" s="20"/>
      <c r="U188" s="20"/>
      <c r="V188" s="20"/>
    </row>
    <row r="189" spans="1:22" ht="16.5" customHeight="1">
      <c r="A189" s="20"/>
      <c r="B189" s="20"/>
      <c r="D189" s="20"/>
      <c r="E189" s="20"/>
      <c r="F189" s="20"/>
      <c r="H189" s="20"/>
      <c r="I189" s="20"/>
      <c r="J189" s="20"/>
      <c r="K189" s="20"/>
      <c r="L189" s="20"/>
      <c r="M189" s="20"/>
      <c r="N189" s="20"/>
      <c r="O189" s="20"/>
      <c r="P189" s="20"/>
      <c r="Q189" s="20"/>
      <c r="R189" s="20"/>
      <c r="S189" s="20"/>
      <c r="T189" s="20"/>
      <c r="U189" s="20"/>
      <c r="V189" s="20"/>
    </row>
    <row r="190" spans="1:22" ht="16.5" customHeight="1">
      <c r="A190" s="20"/>
      <c r="B190" s="20"/>
      <c r="D190" s="20"/>
      <c r="E190" s="20"/>
      <c r="F190" s="20"/>
      <c r="H190" s="20"/>
      <c r="I190" s="20"/>
      <c r="J190" s="20"/>
      <c r="K190" s="20"/>
      <c r="L190" s="20"/>
      <c r="M190" s="20"/>
      <c r="N190" s="20"/>
      <c r="O190" s="20"/>
      <c r="P190" s="20"/>
      <c r="Q190" s="20"/>
      <c r="R190" s="20"/>
      <c r="S190" s="20"/>
      <c r="T190" s="20"/>
      <c r="U190" s="20"/>
      <c r="V190" s="20"/>
    </row>
    <row r="191" spans="1:22" ht="16.5" customHeight="1">
      <c r="A191" s="20"/>
      <c r="B191" s="20"/>
      <c r="D191" s="20"/>
      <c r="E191" s="20"/>
      <c r="F191" s="20"/>
      <c r="H191" s="20"/>
      <c r="I191" s="20"/>
      <c r="J191" s="20"/>
      <c r="K191" s="20"/>
      <c r="L191" s="20"/>
      <c r="M191" s="20"/>
      <c r="N191" s="20"/>
      <c r="O191" s="20"/>
      <c r="P191" s="20"/>
      <c r="Q191" s="20"/>
      <c r="R191" s="20"/>
      <c r="S191" s="20"/>
      <c r="T191" s="20"/>
      <c r="U191" s="20"/>
      <c r="V191" s="20"/>
    </row>
    <row r="192" spans="1:22" ht="16.5" customHeight="1">
      <c r="A192" s="20"/>
      <c r="B192" s="20"/>
      <c r="D192" s="20"/>
      <c r="E192" s="20"/>
      <c r="F192" s="20"/>
      <c r="H192" s="20"/>
      <c r="I192" s="20"/>
      <c r="J192" s="20"/>
      <c r="K192" s="20"/>
      <c r="L192" s="20"/>
      <c r="M192" s="20"/>
      <c r="N192" s="20"/>
      <c r="O192" s="20"/>
      <c r="P192" s="20"/>
      <c r="Q192" s="20"/>
      <c r="R192" s="20"/>
      <c r="S192" s="20"/>
      <c r="T192" s="20"/>
      <c r="U192" s="20"/>
      <c r="V192" s="20"/>
    </row>
    <row r="193" spans="1:22" ht="16.5" customHeight="1">
      <c r="A193" s="20"/>
      <c r="B193" s="20"/>
      <c r="D193" s="20"/>
      <c r="E193" s="20"/>
      <c r="F193" s="20"/>
      <c r="H193" s="20"/>
      <c r="I193" s="20"/>
      <c r="J193" s="20"/>
      <c r="K193" s="20"/>
      <c r="L193" s="20"/>
      <c r="M193" s="20"/>
      <c r="N193" s="20"/>
      <c r="O193" s="20"/>
      <c r="P193" s="20"/>
      <c r="Q193" s="20"/>
      <c r="R193" s="20"/>
      <c r="S193" s="20"/>
      <c r="T193" s="20"/>
      <c r="U193" s="20"/>
      <c r="V193" s="20"/>
    </row>
    <row r="194" spans="1:22" ht="16.5" customHeight="1">
      <c r="A194" s="20"/>
      <c r="B194" s="20"/>
      <c r="D194" s="20"/>
      <c r="E194" s="20"/>
      <c r="F194" s="20"/>
      <c r="H194" s="20"/>
      <c r="I194" s="20"/>
      <c r="J194" s="20"/>
      <c r="K194" s="20"/>
      <c r="L194" s="20"/>
      <c r="M194" s="20"/>
      <c r="N194" s="20"/>
      <c r="O194" s="20"/>
      <c r="P194" s="20"/>
      <c r="Q194" s="20"/>
      <c r="R194" s="20"/>
      <c r="S194" s="20"/>
      <c r="T194" s="20"/>
      <c r="U194" s="20"/>
      <c r="V194" s="20"/>
    </row>
    <row r="195" spans="1:22" ht="16.5" customHeight="1">
      <c r="A195" s="20"/>
      <c r="B195" s="20"/>
      <c r="D195" s="20"/>
      <c r="E195" s="20"/>
      <c r="F195" s="20"/>
      <c r="H195" s="20"/>
      <c r="I195" s="20"/>
      <c r="J195" s="20"/>
      <c r="K195" s="20"/>
      <c r="L195" s="20"/>
      <c r="M195" s="20"/>
      <c r="N195" s="20"/>
      <c r="O195" s="20"/>
      <c r="P195" s="20"/>
      <c r="Q195" s="20"/>
      <c r="R195" s="20"/>
      <c r="S195" s="20"/>
      <c r="T195" s="20"/>
      <c r="U195" s="20"/>
      <c r="V195" s="20"/>
    </row>
    <row r="196" spans="1:22" ht="16.5" customHeight="1">
      <c r="A196" s="20"/>
      <c r="B196" s="20"/>
      <c r="D196" s="20"/>
      <c r="E196" s="20"/>
      <c r="F196" s="20"/>
      <c r="H196" s="20"/>
      <c r="I196" s="20"/>
      <c r="J196" s="20"/>
      <c r="K196" s="20"/>
      <c r="L196" s="20"/>
      <c r="M196" s="20"/>
      <c r="N196" s="20"/>
      <c r="O196" s="20"/>
      <c r="P196" s="20"/>
      <c r="Q196" s="20"/>
      <c r="R196" s="20"/>
      <c r="S196" s="20"/>
      <c r="T196" s="20"/>
      <c r="U196" s="20"/>
      <c r="V196" s="20"/>
    </row>
    <row r="197" spans="1:22" ht="16.5" customHeight="1">
      <c r="A197" s="20"/>
      <c r="B197" s="20"/>
      <c r="D197" s="20"/>
      <c r="E197" s="20"/>
      <c r="F197" s="20"/>
      <c r="H197" s="20"/>
      <c r="I197" s="20"/>
      <c r="J197" s="20"/>
      <c r="K197" s="20"/>
      <c r="L197" s="20"/>
      <c r="M197" s="20"/>
      <c r="N197" s="20"/>
      <c r="O197" s="20"/>
      <c r="P197" s="20"/>
      <c r="Q197" s="20"/>
      <c r="R197" s="20"/>
      <c r="S197" s="20"/>
      <c r="T197" s="20"/>
      <c r="U197" s="20"/>
      <c r="V197" s="20"/>
    </row>
    <row r="198" spans="1:22" ht="16.5" customHeight="1">
      <c r="A198" s="20"/>
      <c r="B198" s="20"/>
      <c r="D198" s="20"/>
      <c r="E198" s="20"/>
      <c r="F198" s="20"/>
      <c r="H198" s="20"/>
      <c r="I198" s="20"/>
      <c r="J198" s="20"/>
      <c r="K198" s="20"/>
      <c r="L198" s="20"/>
      <c r="M198" s="20"/>
      <c r="N198" s="20"/>
      <c r="O198" s="20"/>
      <c r="P198" s="20"/>
      <c r="Q198" s="20"/>
      <c r="R198" s="20"/>
      <c r="S198" s="20"/>
      <c r="T198" s="20"/>
      <c r="U198" s="20"/>
      <c r="V198" s="20"/>
    </row>
    <row r="199" spans="1:22" ht="16.5" customHeight="1">
      <c r="A199" s="20"/>
      <c r="B199" s="20"/>
      <c r="D199" s="20"/>
      <c r="E199" s="20"/>
      <c r="F199" s="20"/>
      <c r="H199" s="20"/>
      <c r="I199" s="20"/>
      <c r="J199" s="20"/>
      <c r="K199" s="20"/>
      <c r="L199" s="20"/>
      <c r="M199" s="20"/>
      <c r="N199" s="20"/>
      <c r="O199" s="20"/>
      <c r="P199" s="20"/>
      <c r="Q199" s="20"/>
      <c r="R199" s="20"/>
      <c r="S199" s="20"/>
      <c r="T199" s="20"/>
      <c r="U199" s="20"/>
      <c r="V199" s="20"/>
    </row>
    <row r="200" spans="1:22" ht="16.5" customHeight="1">
      <c r="A200" s="20"/>
      <c r="B200" s="20"/>
      <c r="D200" s="20"/>
      <c r="E200" s="20"/>
      <c r="F200" s="20"/>
      <c r="H200" s="20"/>
      <c r="I200" s="20"/>
      <c r="J200" s="20"/>
      <c r="K200" s="20"/>
      <c r="L200" s="20"/>
      <c r="M200" s="20"/>
      <c r="N200" s="20"/>
      <c r="O200" s="20"/>
      <c r="P200" s="20"/>
      <c r="Q200" s="20"/>
      <c r="R200" s="20"/>
      <c r="S200" s="20"/>
      <c r="T200" s="20"/>
      <c r="U200" s="20"/>
      <c r="V200" s="20"/>
    </row>
    <row r="201" spans="1:22" ht="16.5" customHeight="1">
      <c r="A201" s="20"/>
      <c r="B201" s="20"/>
      <c r="D201" s="20"/>
      <c r="E201" s="20"/>
      <c r="F201" s="20"/>
      <c r="H201" s="20"/>
      <c r="I201" s="20"/>
      <c r="J201" s="20"/>
      <c r="K201" s="20"/>
      <c r="L201" s="20"/>
      <c r="M201" s="20"/>
      <c r="N201" s="20"/>
      <c r="O201" s="20"/>
      <c r="P201" s="20"/>
      <c r="Q201" s="20"/>
      <c r="R201" s="20"/>
      <c r="S201" s="20"/>
      <c r="T201" s="20"/>
      <c r="U201" s="20"/>
      <c r="V201" s="20"/>
    </row>
    <row r="202" spans="1:22" ht="16.5" customHeight="1">
      <c r="A202" s="20"/>
      <c r="B202" s="20"/>
      <c r="D202" s="20"/>
      <c r="E202" s="20"/>
      <c r="F202" s="20"/>
      <c r="H202" s="20"/>
      <c r="I202" s="20"/>
      <c r="J202" s="20"/>
      <c r="K202" s="20"/>
      <c r="L202" s="20"/>
      <c r="M202" s="20"/>
      <c r="N202" s="20"/>
      <c r="O202" s="20"/>
      <c r="P202" s="20"/>
      <c r="Q202" s="20"/>
      <c r="R202" s="20"/>
      <c r="S202" s="20"/>
      <c r="T202" s="20"/>
      <c r="U202" s="20"/>
      <c r="V202" s="20"/>
    </row>
    <row r="203" spans="1:22" ht="16.5" customHeight="1">
      <c r="A203" s="20"/>
      <c r="B203" s="20"/>
      <c r="D203" s="20"/>
      <c r="E203" s="20"/>
      <c r="F203" s="20"/>
      <c r="H203" s="20"/>
      <c r="I203" s="20"/>
      <c r="J203" s="20"/>
      <c r="K203" s="20"/>
      <c r="L203" s="20"/>
      <c r="M203" s="20"/>
      <c r="N203" s="20"/>
      <c r="O203" s="20"/>
      <c r="P203" s="20"/>
      <c r="Q203" s="20"/>
      <c r="R203" s="20"/>
      <c r="S203" s="20"/>
      <c r="T203" s="20"/>
      <c r="U203" s="20"/>
      <c r="V203" s="20"/>
    </row>
    <row r="204" spans="1:22" ht="16.5" customHeight="1">
      <c r="A204" s="20"/>
      <c r="B204" s="20"/>
      <c r="D204" s="20"/>
      <c r="E204" s="20"/>
      <c r="F204" s="20"/>
      <c r="H204" s="20"/>
      <c r="I204" s="20"/>
      <c r="J204" s="20"/>
      <c r="K204" s="20"/>
      <c r="L204" s="20"/>
      <c r="M204" s="20"/>
      <c r="N204" s="20"/>
      <c r="O204" s="20"/>
      <c r="P204" s="20"/>
      <c r="Q204" s="20"/>
      <c r="R204" s="20"/>
      <c r="S204" s="20"/>
      <c r="T204" s="20"/>
      <c r="U204" s="20"/>
      <c r="V204" s="20"/>
    </row>
    <row r="205" spans="1:22" ht="16.5" customHeight="1">
      <c r="A205" s="20"/>
      <c r="B205" s="20"/>
      <c r="D205" s="20"/>
      <c r="E205" s="20"/>
      <c r="F205" s="20"/>
      <c r="H205" s="20"/>
      <c r="I205" s="20"/>
      <c r="J205" s="20"/>
      <c r="K205" s="20"/>
      <c r="L205" s="20"/>
      <c r="M205" s="20"/>
      <c r="N205" s="20"/>
      <c r="O205" s="20"/>
      <c r="P205" s="20"/>
      <c r="Q205" s="20"/>
      <c r="R205" s="20"/>
      <c r="S205" s="20"/>
      <c r="T205" s="20"/>
      <c r="U205" s="20"/>
      <c r="V205" s="20"/>
    </row>
    <row r="206" spans="1:22" ht="16.5" customHeight="1">
      <c r="A206" s="20"/>
      <c r="B206" s="20"/>
      <c r="D206" s="20"/>
      <c r="E206" s="20"/>
      <c r="F206" s="20"/>
      <c r="H206" s="20"/>
      <c r="I206" s="20"/>
      <c r="J206" s="20"/>
      <c r="K206" s="20"/>
      <c r="L206" s="20"/>
      <c r="M206" s="20"/>
      <c r="N206" s="20"/>
      <c r="O206" s="20"/>
      <c r="P206" s="20"/>
      <c r="Q206" s="20"/>
      <c r="R206" s="20"/>
      <c r="S206" s="20"/>
      <c r="T206" s="20"/>
      <c r="U206" s="20"/>
      <c r="V206" s="20"/>
    </row>
    <row r="207" spans="1:22" ht="16.5" customHeight="1">
      <c r="A207" s="20"/>
      <c r="B207" s="20"/>
      <c r="D207" s="20"/>
      <c r="E207" s="20"/>
      <c r="F207" s="20"/>
      <c r="H207" s="20"/>
      <c r="I207" s="20"/>
      <c r="J207" s="20"/>
      <c r="K207" s="20"/>
      <c r="L207" s="20"/>
      <c r="M207" s="20"/>
      <c r="N207" s="20"/>
      <c r="O207" s="20"/>
      <c r="P207" s="20"/>
      <c r="Q207" s="20"/>
      <c r="R207" s="20"/>
      <c r="S207" s="20"/>
      <c r="T207" s="20"/>
      <c r="U207" s="20"/>
      <c r="V207" s="20"/>
    </row>
    <row r="208" spans="1:22" ht="16.5" customHeight="1">
      <c r="A208" s="20"/>
      <c r="B208" s="20"/>
      <c r="D208" s="20"/>
      <c r="E208" s="20"/>
      <c r="F208" s="20"/>
      <c r="H208" s="20"/>
      <c r="I208" s="20"/>
      <c r="J208" s="20"/>
      <c r="K208" s="20"/>
      <c r="L208" s="20"/>
      <c r="M208" s="20"/>
      <c r="N208" s="20"/>
      <c r="O208" s="20"/>
      <c r="P208" s="20"/>
      <c r="Q208" s="20"/>
      <c r="R208" s="20"/>
      <c r="S208" s="20"/>
      <c r="T208" s="20"/>
      <c r="U208" s="20"/>
      <c r="V208" s="20"/>
    </row>
    <row r="209" spans="1:22" ht="16.5" customHeight="1">
      <c r="A209" s="20"/>
      <c r="B209" s="20"/>
      <c r="D209" s="20"/>
      <c r="E209" s="20"/>
      <c r="F209" s="20"/>
      <c r="H209" s="20"/>
      <c r="I209" s="20"/>
      <c r="J209" s="20"/>
      <c r="K209" s="20"/>
      <c r="L209" s="20"/>
      <c r="M209" s="20"/>
      <c r="N209" s="20"/>
      <c r="O209" s="20"/>
      <c r="P209" s="20"/>
      <c r="Q209" s="20"/>
      <c r="R209" s="20"/>
      <c r="S209" s="20"/>
      <c r="T209" s="20"/>
      <c r="U209" s="20"/>
      <c r="V209" s="20"/>
    </row>
    <row r="210" spans="1:22" ht="16.5" customHeight="1">
      <c r="A210" s="20"/>
      <c r="B210" s="20"/>
      <c r="D210" s="20"/>
      <c r="E210" s="20"/>
      <c r="F210" s="20"/>
      <c r="H210" s="20"/>
      <c r="I210" s="20"/>
      <c r="J210" s="20"/>
      <c r="K210" s="20"/>
      <c r="L210" s="20"/>
      <c r="M210" s="20"/>
      <c r="N210" s="20"/>
      <c r="O210" s="20"/>
      <c r="P210" s="20"/>
      <c r="Q210" s="20"/>
      <c r="R210" s="20"/>
      <c r="S210" s="20"/>
      <c r="T210" s="20"/>
      <c r="U210" s="20"/>
      <c r="V210" s="20"/>
    </row>
    <row r="211" spans="1:22" ht="16.5" customHeight="1">
      <c r="A211" s="20"/>
      <c r="B211" s="20"/>
      <c r="D211" s="20"/>
      <c r="E211" s="20"/>
      <c r="F211" s="20"/>
      <c r="H211" s="20"/>
      <c r="I211" s="20"/>
      <c r="J211" s="20"/>
      <c r="K211" s="20"/>
      <c r="L211" s="20"/>
      <c r="M211" s="20"/>
      <c r="N211" s="20"/>
      <c r="O211" s="20"/>
      <c r="P211" s="20"/>
      <c r="Q211" s="20"/>
      <c r="R211" s="20"/>
      <c r="S211" s="20"/>
      <c r="T211" s="20"/>
      <c r="U211" s="20"/>
      <c r="V211" s="20"/>
    </row>
    <row r="212" spans="1:22" ht="16.5" customHeight="1">
      <c r="A212" s="20"/>
      <c r="B212" s="20"/>
      <c r="D212" s="20"/>
      <c r="E212" s="20"/>
      <c r="F212" s="20"/>
      <c r="H212" s="20"/>
      <c r="I212" s="20"/>
      <c r="J212" s="20"/>
      <c r="K212" s="20"/>
      <c r="L212" s="20"/>
      <c r="M212" s="20"/>
      <c r="N212" s="20"/>
      <c r="O212" s="20"/>
      <c r="P212" s="20"/>
      <c r="Q212" s="20"/>
      <c r="R212" s="20"/>
      <c r="S212" s="20"/>
      <c r="T212" s="20"/>
      <c r="U212" s="20"/>
      <c r="V212" s="20"/>
    </row>
    <row r="213" spans="1:22" ht="16.5" customHeight="1">
      <c r="A213" s="20"/>
      <c r="B213" s="20"/>
      <c r="D213" s="20"/>
      <c r="E213" s="20"/>
      <c r="F213" s="20"/>
      <c r="H213" s="20"/>
      <c r="I213" s="20"/>
      <c r="J213" s="20"/>
      <c r="K213" s="20"/>
      <c r="L213" s="20"/>
      <c r="M213" s="20"/>
      <c r="N213" s="20"/>
      <c r="O213" s="20"/>
      <c r="P213" s="20"/>
      <c r="Q213" s="20"/>
      <c r="R213" s="20"/>
      <c r="S213" s="20"/>
      <c r="T213" s="20"/>
      <c r="U213" s="20"/>
      <c r="V213" s="20"/>
    </row>
    <row r="214" spans="1:22" ht="16.5" customHeight="1">
      <c r="A214" s="20"/>
      <c r="B214" s="20"/>
      <c r="D214" s="20"/>
      <c r="E214" s="20"/>
      <c r="F214" s="20"/>
      <c r="H214" s="20"/>
      <c r="I214" s="20"/>
      <c r="J214" s="20"/>
      <c r="K214" s="20"/>
      <c r="L214" s="20"/>
      <c r="M214" s="20"/>
      <c r="N214" s="20"/>
      <c r="O214" s="20"/>
      <c r="P214" s="20"/>
      <c r="Q214" s="20"/>
      <c r="R214" s="20"/>
      <c r="S214" s="20"/>
      <c r="T214" s="20"/>
      <c r="U214" s="20"/>
      <c r="V214" s="20"/>
    </row>
    <row r="215" spans="1:22" ht="16.5" customHeight="1">
      <c r="A215" s="20"/>
      <c r="B215" s="20"/>
      <c r="D215" s="20"/>
      <c r="E215" s="20"/>
      <c r="F215" s="20"/>
      <c r="H215" s="20"/>
      <c r="I215" s="20"/>
      <c r="J215" s="20"/>
      <c r="K215" s="20"/>
      <c r="L215" s="20"/>
      <c r="M215" s="20"/>
      <c r="N215" s="20"/>
      <c r="O215" s="20"/>
      <c r="P215" s="20"/>
      <c r="Q215" s="20"/>
      <c r="R215" s="20"/>
      <c r="S215" s="20"/>
      <c r="T215" s="20"/>
      <c r="U215" s="20"/>
      <c r="V215" s="20"/>
    </row>
    <row r="216" spans="1:22" ht="16.5" customHeight="1">
      <c r="A216" s="20"/>
      <c r="B216" s="20"/>
      <c r="D216" s="20"/>
      <c r="E216" s="20"/>
      <c r="F216" s="20"/>
      <c r="H216" s="20"/>
      <c r="I216" s="20"/>
      <c r="J216" s="20"/>
      <c r="K216" s="20"/>
      <c r="L216" s="20"/>
      <c r="M216" s="20"/>
      <c r="N216" s="20"/>
      <c r="O216" s="20"/>
      <c r="P216" s="20"/>
      <c r="Q216" s="20"/>
      <c r="R216" s="20"/>
      <c r="S216" s="20"/>
      <c r="T216" s="20"/>
      <c r="U216" s="20"/>
      <c r="V216" s="20"/>
    </row>
    <row r="217" spans="1:22" ht="16.5" customHeight="1">
      <c r="A217" s="20"/>
      <c r="B217" s="20"/>
      <c r="D217" s="20"/>
      <c r="E217" s="20"/>
      <c r="F217" s="20"/>
      <c r="H217" s="20"/>
      <c r="I217" s="20"/>
      <c r="J217" s="20"/>
      <c r="K217" s="20"/>
      <c r="L217" s="20"/>
      <c r="M217" s="20"/>
      <c r="N217" s="20"/>
      <c r="O217" s="20"/>
      <c r="P217" s="20"/>
      <c r="Q217" s="20"/>
      <c r="R217" s="20"/>
      <c r="S217" s="20"/>
      <c r="T217" s="20"/>
      <c r="U217" s="20"/>
      <c r="V217" s="20"/>
    </row>
    <row r="218" spans="1:22" ht="16.5" customHeight="1">
      <c r="A218" s="20"/>
      <c r="B218" s="20"/>
      <c r="D218" s="20"/>
      <c r="E218" s="20"/>
      <c r="F218" s="20"/>
      <c r="H218" s="20"/>
      <c r="I218" s="20"/>
      <c r="J218" s="20"/>
      <c r="K218" s="20"/>
      <c r="L218" s="20"/>
      <c r="M218" s="20"/>
      <c r="N218" s="20"/>
      <c r="O218" s="20"/>
      <c r="P218" s="20"/>
      <c r="Q218" s="20"/>
      <c r="R218" s="20"/>
      <c r="S218" s="20"/>
      <c r="T218" s="20"/>
      <c r="U218" s="20"/>
      <c r="V218" s="20"/>
    </row>
    <row r="219" spans="1:22" ht="16.5" customHeight="1">
      <c r="A219" s="20"/>
      <c r="B219" s="20"/>
      <c r="D219" s="20"/>
      <c r="E219" s="20"/>
      <c r="F219" s="20"/>
      <c r="H219" s="20"/>
      <c r="I219" s="20"/>
      <c r="J219" s="20"/>
      <c r="K219" s="20"/>
      <c r="L219" s="20"/>
      <c r="M219" s="20"/>
      <c r="N219" s="20"/>
      <c r="O219" s="20"/>
      <c r="P219" s="20"/>
      <c r="Q219" s="20"/>
      <c r="R219" s="20"/>
      <c r="S219" s="20"/>
      <c r="T219" s="20"/>
      <c r="U219" s="20"/>
      <c r="V219" s="20"/>
    </row>
    <row r="220" spans="1:22" ht="16.5" customHeight="1">
      <c r="A220" s="20"/>
      <c r="B220" s="20"/>
      <c r="D220" s="20"/>
      <c r="E220" s="20"/>
      <c r="F220" s="20"/>
      <c r="H220" s="20"/>
      <c r="I220" s="20"/>
      <c r="J220" s="20"/>
      <c r="K220" s="20"/>
      <c r="L220" s="20"/>
      <c r="M220" s="20"/>
      <c r="N220" s="20"/>
      <c r="O220" s="20"/>
      <c r="P220" s="20"/>
      <c r="Q220" s="20"/>
      <c r="R220" s="20"/>
      <c r="S220" s="20"/>
      <c r="T220" s="20"/>
      <c r="U220" s="20"/>
      <c r="V220" s="20"/>
    </row>
    <row r="221" spans="1:22" ht="16.5" customHeight="1">
      <c r="A221" s="20"/>
      <c r="B221" s="20"/>
      <c r="D221" s="20"/>
      <c r="E221" s="20"/>
      <c r="F221" s="20"/>
      <c r="H221" s="20"/>
      <c r="I221" s="20"/>
      <c r="J221" s="20"/>
      <c r="K221" s="20"/>
      <c r="L221" s="20"/>
      <c r="M221" s="20"/>
      <c r="N221" s="20"/>
      <c r="O221" s="20"/>
      <c r="P221" s="20"/>
      <c r="Q221" s="20"/>
      <c r="R221" s="20"/>
      <c r="S221" s="20"/>
      <c r="T221" s="20"/>
      <c r="U221" s="20"/>
      <c r="V221" s="20"/>
    </row>
    <row r="222" spans="1:22" ht="16.5" customHeight="1">
      <c r="A222" s="20"/>
      <c r="B222" s="20"/>
      <c r="D222" s="20"/>
      <c r="E222" s="20"/>
      <c r="F222" s="20"/>
      <c r="H222" s="20"/>
      <c r="I222" s="20"/>
      <c r="J222" s="20"/>
      <c r="K222" s="20"/>
      <c r="L222" s="20"/>
      <c r="M222" s="20"/>
      <c r="N222" s="20"/>
      <c r="O222" s="20"/>
      <c r="P222" s="20"/>
      <c r="Q222" s="20"/>
      <c r="R222" s="20"/>
      <c r="S222" s="20"/>
      <c r="T222" s="20"/>
      <c r="U222" s="20"/>
      <c r="V222" s="20"/>
    </row>
    <row r="223" spans="1:22" ht="16.5" customHeight="1">
      <c r="A223" s="20"/>
      <c r="B223" s="20"/>
      <c r="D223" s="20"/>
      <c r="E223" s="20"/>
      <c r="F223" s="20"/>
      <c r="H223" s="20"/>
      <c r="I223" s="20"/>
      <c r="J223" s="20"/>
      <c r="K223" s="20"/>
      <c r="L223" s="20"/>
      <c r="M223" s="20"/>
      <c r="N223" s="20"/>
      <c r="O223" s="20"/>
      <c r="P223" s="20"/>
      <c r="Q223" s="20"/>
      <c r="R223" s="20"/>
      <c r="S223" s="20"/>
      <c r="T223" s="20"/>
      <c r="U223" s="20"/>
      <c r="V223" s="20"/>
    </row>
    <row r="224" spans="1:22" ht="16.5" customHeight="1">
      <c r="A224" s="20"/>
      <c r="B224" s="20"/>
      <c r="D224" s="20"/>
      <c r="E224" s="20"/>
      <c r="F224" s="20"/>
      <c r="H224" s="20"/>
      <c r="I224" s="20"/>
      <c r="J224" s="20"/>
      <c r="K224" s="20"/>
      <c r="L224" s="20"/>
      <c r="M224" s="20"/>
      <c r="N224" s="20"/>
      <c r="O224" s="20"/>
      <c r="P224" s="20"/>
      <c r="Q224" s="20"/>
      <c r="R224" s="20"/>
      <c r="S224" s="20"/>
      <c r="T224" s="20"/>
      <c r="U224" s="20"/>
      <c r="V224" s="20"/>
    </row>
    <row r="225" spans="1:22" ht="16.5" customHeight="1">
      <c r="A225" s="20"/>
      <c r="B225" s="20"/>
      <c r="D225" s="20"/>
      <c r="E225" s="20"/>
      <c r="F225" s="20"/>
      <c r="H225" s="20"/>
      <c r="I225" s="20"/>
      <c r="J225" s="20"/>
      <c r="K225" s="20"/>
      <c r="L225" s="20"/>
      <c r="M225" s="20"/>
      <c r="N225" s="20"/>
      <c r="O225" s="20"/>
      <c r="P225" s="20"/>
      <c r="Q225" s="20"/>
      <c r="R225" s="20"/>
      <c r="S225" s="20"/>
      <c r="T225" s="20"/>
      <c r="U225" s="20"/>
      <c r="V225" s="20"/>
    </row>
    <row r="226" spans="1:22" ht="16.5" customHeight="1">
      <c r="A226" s="20"/>
      <c r="B226" s="20"/>
      <c r="D226" s="20"/>
      <c r="E226" s="20"/>
      <c r="F226" s="20"/>
      <c r="H226" s="20"/>
      <c r="I226" s="20"/>
      <c r="J226" s="20"/>
      <c r="K226" s="20"/>
      <c r="L226" s="20"/>
      <c r="M226" s="20"/>
      <c r="N226" s="20"/>
      <c r="O226" s="20"/>
      <c r="P226" s="20"/>
      <c r="Q226" s="20"/>
      <c r="R226" s="20"/>
      <c r="S226" s="20"/>
      <c r="T226" s="20"/>
      <c r="U226" s="20"/>
      <c r="V226" s="20"/>
    </row>
    <row r="227" spans="1:22" ht="16.5" customHeight="1">
      <c r="A227" s="20"/>
      <c r="B227" s="20"/>
      <c r="D227" s="20"/>
      <c r="E227" s="20"/>
      <c r="F227" s="20"/>
      <c r="H227" s="20"/>
      <c r="I227" s="20"/>
      <c r="J227" s="20"/>
      <c r="K227" s="20"/>
      <c r="L227" s="20"/>
      <c r="M227" s="20"/>
      <c r="N227" s="20"/>
      <c r="O227" s="20"/>
      <c r="P227" s="20"/>
      <c r="Q227" s="20"/>
      <c r="R227" s="20"/>
      <c r="S227" s="20"/>
      <c r="T227" s="20"/>
      <c r="U227" s="20"/>
      <c r="V227" s="20"/>
    </row>
    <row r="228" spans="1:22" ht="16.5" customHeight="1">
      <c r="A228" s="20"/>
      <c r="B228" s="20"/>
      <c r="D228" s="20"/>
      <c r="E228" s="20"/>
      <c r="F228" s="20"/>
      <c r="H228" s="20"/>
      <c r="I228" s="20"/>
      <c r="J228" s="20"/>
      <c r="K228" s="20"/>
      <c r="L228" s="20"/>
      <c r="M228" s="20"/>
      <c r="N228" s="20"/>
      <c r="O228" s="20"/>
      <c r="P228" s="20"/>
      <c r="Q228" s="20"/>
      <c r="R228" s="20"/>
      <c r="S228" s="20"/>
      <c r="T228" s="20"/>
      <c r="U228" s="20"/>
      <c r="V228" s="20"/>
    </row>
    <row r="229" spans="1:22" ht="16.5" customHeight="1">
      <c r="A229" s="20"/>
      <c r="B229" s="20"/>
      <c r="D229" s="20"/>
      <c r="E229" s="20"/>
      <c r="F229" s="20"/>
      <c r="H229" s="20"/>
      <c r="I229" s="20"/>
      <c r="J229" s="20"/>
      <c r="K229" s="20"/>
      <c r="L229" s="20"/>
      <c r="M229" s="20"/>
      <c r="N229" s="20"/>
      <c r="O229" s="20"/>
      <c r="P229" s="20"/>
      <c r="Q229" s="20"/>
      <c r="R229" s="20"/>
      <c r="S229" s="20"/>
      <c r="T229" s="20"/>
      <c r="U229" s="20"/>
      <c r="V229" s="20"/>
    </row>
    <row r="230" spans="1:22" ht="16.5" customHeight="1">
      <c r="A230" s="20"/>
      <c r="B230" s="20"/>
      <c r="D230" s="20"/>
      <c r="E230" s="20"/>
      <c r="F230" s="20"/>
      <c r="H230" s="20"/>
      <c r="I230" s="20"/>
      <c r="J230" s="20"/>
      <c r="K230" s="20"/>
      <c r="L230" s="20"/>
      <c r="M230" s="20"/>
      <c r="N230" s="20"/>
      <c r="O230" s="20"/>
      <c r="P230" s="20"/>
      <c r="Q230" s="20"/>
      <c r="R230" s="20"/>
      <c r="S230" s="20"/>
      <c r="T230" s="20"/>
      <c r="U230" s="20"/>
      <c r="V230" s="20"/>
    </row>
    <row r="231" spans="1:22" ht="16.5" customHeight="1">
      <c r="A231" s="20"/>
      <c r="B231" s="20"/>
      <c r="D231" s="20"/>
      <c r="E231" s="20"/>
      <c r="F231" s="20"/>
      <c r="H231" s="20"/>
      <c r="I231" s="20"/>
      <c r="J231" s="20"/>
      <c r="K231" s="20"/>
      <c r="L231" s="20"/>
      <c r="M231" s="20"/>
      <c r="N231" s="20"/>
      <c r="O231" s="20"/>
      <c r="P231" s="20"/>
      <c r="Q231" s="20"/>
      <c r="R231" s="20"/>
      <c r="S231" s="20"/>
      <c r="T231" s="20"/>
      <c r="U231" s="20"/>
      <c r="V231" s="20"/>
    </row>
    <row r="232" spans="1:22" ht="16.5" customHeight="1">
      <c r="A232" s="20"/>
      <c r="B232" s="20"/>
      <c r="D232" s="20"/>
      <c r="E232" s="20"/>
      <c r="F232" s="20"/>
      <c r="H232" s="20"/>
      <c r="I232" s="20"/>
      <c r="J232" s="20"/>
      <c r="K232" s="20"/>
      <c r="L232" s="20"/>
      <c r="M232" s="20"/>
      <c r="N232" s="20"/>
      <c r="O232" s="20"/>
      <c r="P232" s="20"/>
      <c r="Q232" s="20"/>
      <c r="R232" s="20"/>
      <c r="S232" s="20"/>
      <c r="T232" s="20"/>
      <c r="U232" s="20"/>
      <c r="V232" s="20"/>
    </row>
    <row r="233" spans="1:22" ht="16.5" customHeight="1">
      <c r="A233" s="20"/>
      <c r="B233" s="20"/>
      <c r="D233" s="20"/>
      <c r="E233" s="20"/>
      <c r="F233" s="20"/>
      <c r="H233" s="20"/>
      <c r="I233" s="20"/>
      <c r="J233" s="20"/>
      <c r="K233" s="20"/>
      <c r="L233" s="20"/>
      <c r="M233" s="20"/>
      <c r="N233" s="20"/>
      <c r="O233" s="20"/>
      <c r="P233" s="20"/>
      <c r="Q233" s="20"/>
      <c r="R233" s="20"/>
      <c r="S233" s="20"/>
      <c r="T233" s="20"/>
      <c r="U233" s="20"/>
      <c r="V233" s="20"/>
    </row>
    <row r="234" spans="1:22" ht="16.5" customHeight="1">
      <c r="A234" s="20"/>
      <c r="B234" s="20"/>
      <c r="D234" s="20"/>
      <c r="E234" s="20"/>
      <c r="F234" s="20"/>
      <c r="H234" s="20"/>
      <c r="I234" s="20"/>
      <c r="J234" s="20"/>
      <c r="K234" s="20"/>
      <c r="L234" s="20"/>
      <c r="M234" s="20"/>
      <c r="N234" s="20"/>
      <c r="O234" s="20"/>
      <c r="P234" s="20"/>
      <c r="Q234" s="20"/>
      <c r="R234" s="20"/>
      <c r="S234" s="20"/>
      <c r="T234" s="20"/>
      <c r="U234" s="20"/>
      <c r="V234" s="20"/>
    </row>
    <row r="235" spans="1:22" ht="16.5" customHeight="1">
      <c r="A235" s="20"/>
      <c r="B235" s="20"/>
      <c r="D235" s="20"/>
      <c r="E235" s="20"/>
      <c r="F235" s="20"/>
      <c r="H235" s="20"/>
      <c r="I235" s="20"/>
      <c r="J235" s="20"/>
      <c r="K235" s="20"/>
      <c r="L235" s="20"/>
      <c r="M235" s="20"/>
      <c r="N235" s="20"/>
      <c r="O235" s="20"/>
      <c r="P235" s="20"/>
      <c r="Q235" s="20"/>
      <c r="R235" s="20"/>
      <c r="S235" s="20"/>
      <c r="T235" s="20"/>
      <c r="U235" s="20"/>
      <c r="V235" s="20"/>
    </row>
    <row r="236" spans="1:22" ht="16.5" customHeight="1">
      <c r="A236" s="20"/>
      <c r="B236" s="20"/>
      <c r="D236" s="20"/>
      <c r="E236" s="20"/>
      <c r="F236" s="20"/>
      <c r="H236" s="20"/>
      <c r="I236" s="20"/>
      <c r="J236" s="20"/>
      <c r="K236" s="20"/>
      <c r="L236" s="20"/>
      <c r="M236" s="20"/>
      <c r="N236" s="20"/>
      <c r="O236" s="20"/>
      <c r="P236" s="20"/>
      <c r="Q236" s="20"/>
      <c r="R236" s="20"/>
      <c r="S236" s="20"/>
      <c r="T236" s="20"/>
      <c r="U236" s="20"/>
      <c r="V236" s="20"/>
    </row>
    <row r="237" spans="1:22" ht="16.5" customHeight="1">
      <c r="A237" s="20"/>
      <c r="B237" s="20"/>
      <c r="D237" s="20"/>
      <c r="E237" s="20"/>
      <c r="F237" s="20"/>
      <c r="H237" s="20"/>
      <c r="I237" s="20"/>
      <c r="J237" s="20"/>
      <c r="K237" s="20"/>
      <c r="L237" s="20"/>
      <c r="M237" s="20"/>
      <c r="N237" s="20"/>
      <c r="O237" s="20"/>
      <c r="P237" s="20"/>
      <c r="Q237" s="20"/>
      <c r="R237" s="20"/>
      <c r="S237" s="20"/>
      <c r="T237" s="20"/>
      <c r="U237" s="20"/>
      <c r="V237" s="20"/>
    </row>
    <row r="238" spans="1:22" ht="16.5" customHeight="1">
      <c r="A238" s="20"/>
      <c r="B238" s="20"/>
      <c r="D238" s="20"/>
      <c r="E238" s="20"/>
      <c r="F238" s="20"/>
      <c r="H238" s="20"/>
      <c r="I238" s="20"/>
      <c r="J238" s="20"/>
      <c r="K238" s="20"/>
      <c r="L238" s="20"/>
      <c r="M238" s="20"/>
      <c r="N238" s="20"/>
      <c r="O238" s="20"/>
      <c r="P238" s="20"/>
      <c r="Q238" s="20"/>
      <c r="R238" s="20"/>
      <c r="S238" s="20"/>
      <c r="T238" s="20"/>
      <c r="U238" s="20"/>
      <c r="V238" s="20"/>
    </row>
    <row r="239" spans="1:22" ht="16.5" customHeight="1">
      <c r="A239" s="20"/>
      <c r="B239" s="20"/>
      <c r="D239" s="20"/>
      <c r="E239" s="20"/>
      <c r="F239" s="20"/>
      <c r="H239" s="20"/>
      <c r="I239" s="20"/>
      <c r="J239" s="20"/>
      <c r="K239" s="20"/>
      <c r="L239" s="20"/>
      <c r="M239" s="20"/>
      <c r="N239" s="20"/>
      <c r="O239" s="20"/>
      <c r="P239" s="20"/>
      <c r="Q239" s="20"/>
      <c r="R239" s="20"/>
      <c r="S239" s="20"/>
      <c r="T239" s="20"/>
      <c r="U239" s="20"/>
      <c r="V239" s="20"/>
    </row>
    <row r="240" spans="1:22" ht="16.5" customHeight="1">
      <c r="A240" s="20"/>
      <c r="B240" s="20"/>
      <c r="D240" s="20"/>
      <c r="E240" s="20"/>
      <c r="F240" s="20"/>
      <c r="H240" s="20"/>
      <c r="I240" s="20"/>
      <c r="J240" s="20"/>
      <c r="K240" s="20"/>
      <c r="L240" s="20"/>
      <c r="M240" s="20"/>
      <c r="N240" s="20"/>
      <c r="O240" s="20"/>
      <c r="P240" s="20"/>
      <c r="Q240" s="20"/>
      <c r="R240" s="20"/>
      <c r="S240" s="20"/>
      <c r="T240" s="20"/>
      <c r="U240" s="20"/>
      <c r="V240" s="20"/>
    </row>
    <row r="241" spans="1:22" ht="16.5" customHeight="1">
      <c r="A241" s="20"/>
      <c r="B241" s="20"/>
      <c r="D241" s="20"/>
      <c r="E241" s="20"/>
      <c r="F241" s="20"/>
      <c r="H241" s="20"/>
      <c r="I241" s="20"/>
      <c r="J241" s="20"/>
      <c r="K241" s="20"/>
      <c r="L241" s="20"/>
      <c r="M241" s="20"/>
      <c r="N241" s="20"/>
      <c r="O241" s="20"/>
      <c r="P241" s="20"/>
      <c r="Q241" s="20"/>
      <c r="R241" s="20"/>
      <c r="S241" s="20"/>
      <c r="T241" s="20"/>
      <c r="U241" s="20"/>
      <c r="V241" s="20"/>
    </row>
    <row r="242" spans="1:22" ht="16.5" customHeight="1">
      <c r="A242" s="20"/>
      <c r="B242" s="20"/>
      <c r="D242" s="20"/>
      <c r="E242" s="20"/>
      <c r="F242" s="20"/>
      <c r="H242" s="20"/>
      <c r="I242" s="20"/>
      <c r="J242" s="20"/>
      <c r="K242" s="20"/>
      <c r="L242" s="20"/>
      <c r="M242" s="20"/>
      <c r="N242" s="20"/>
      <c r="O242" s="20"/>
      <c r="P242" s="20"/>
      <c r="Q242" s="20"/>
      <c r="R242" s="20"/>
      <c r="S242" s="20"/>
      <c r="T242" s="20"/>
      <c r="U242" s="20"/>
      <c r="V242" s="20"/>
    </row>
    <row r="243" spans="1:22" ht="16.5" customHeight="1">
      <c r="A243" s="20"/>
      <c r="B243" s="20"/>
      <c r="D243" s="20"/>
      <c r="E243" s="20"/>
      <c r="F243" s="20"/>
      <c r="H243" s="20"/>
      <c r="I243" s="20"/>
      <c r="J243" s="20"/>
      <c r="K243" s="20"/>
      <c r="L243" s="20"/>
      <c r="M243" s="20"/>
      <c r="N243" s="20"/>
      <c r="O243" s="20"/>
      <c r="P243" s="20"/>
      <c r="Q243" s="20"/>
      <c r="R243" s="20"/>
      <c r="S243" s="20"/>
      <c r="T243" s="20"/>
      <c r="U243" s="20"/>
      <c r="V243" s="20"/>
    </row>
    <row r="244" spans="1:22" ht="16.5" customHeight="1">
      <c r="A244" s="20"/>
      <c r="B244" s="20"/>
      <c r="D244" s="20"/>
      <c r="E244" s="20"/>
      <c r="F244" s="20"/>
      <c r="H244" s="20"/>
      <c r="I244" s="20"/>
      <c r="J244" s="20"/>
      <c r="K244" s="20"/>
      <c r="L244" s="20"/>
      <c r="M244" s="20"/>
      <c r="N244" s="20"/>
      <c r="O244" s="20"/>
      <c r="P244" s="20"/>
      <c r="Q244" s="20"/>
      <c r="R244" s="20"/>
      <c r="S244" s="20"/>
      <c r="T244" s="20"/>
      <c r="U244" s="20"/>
      <c r="V244" s="20"/>
    </row>
    <row r="245" spans="1:22" ht="16.5" customHeight="1">
      <c r="A245" s="20"/>
      <c r="B245" s="20"/>
      <c r="D245" s="20"/>
      <c r="E245" s="20"/>
      <c r="F245" s="20"/>
      <c r="H245" s="20"/>
      <c r="I245" s="20"/>
      <c r="J245" s="20"/>
      <c r="K245" s="20"/>
      <c r="L245" s="20"/>
      <c r="M245" s="20"/>
      <c r="N245" s="20"/>
      <c r="O245" s="20"/>
      <c r="P245" s="20"/>
      <c r="Q245" s="20"/>
      <c r="R245" s="20"/>
      <c r="S245" s="20"/>
      <c r="T245" s="20"/>
      <c r="U245" s="20"/>
      <c r="V245" s="20"/>
    </row>
    <row r="246" spans="1:22" ht="16.5" customHeight="1">
      <c r="A246" s="20"/>
      <c r="B246" s="20"/>
      <c r="D246" s="20"/>
      <c r="E246" s="20"/>
      <c r="F246" s="20"/>
      <c r="H246" s="20"/>
      <c r="I246" s="20"/>
      <c r="J246" s="20"/>
      <c r="K246" s="20"/>
      <c r="L246" s="20"/>
      <c r="M246" s="20"/>
      <c r="N246" s="20"/>
      <c r="O246" s="20"/>
      <c r="P246" s="20"/>
      <c r="Q246" s="20"/>
      <c r="R246" s="20"/>
      <c r="S246" s="20"/>
      <c r="T246" s="20"/>
      <c r="U246" s="20"/>
      <c r="V246" s="20"/>
    </row>
    <row r="247" spans="1:22" ht="16.5" customHeight="1">
      <c r="A247" s="20"/>
      <c r="B247" s="20"/>
      <c r="D247" s="20"/>
      <c r="E247" s="20"/>
      <c r="F247" s="20"/>
      <c r="H247" s="20"/>
      <c r="I247" s="20"/>
      <c r="J247" s="20"/>
      <c r="K247" s="20"/>
      <c r="L247" s="20"/>
      <c r="M247" s="20"/>
      <c r="N247" s="20"/>
      <c r="O247" s="20"/>
      <c r="P247" s="20"/>
      <c r="Q247" s="20"/>
      <c r="R247" s="20"/>
      <c r="S247" s="20"/>
      <c r="T247" s="20"/>
      <c r="U247" s="20"/>
      <c r="V247" s="20"/>
    </row>
    <row r="248" spans="1:22" ht="16.5" customHeight="1">
      <c r="A248" s="20"/>
      <c r="B248" s="20"/>
      <c r="D248" s="20"/>
      <c r="E248" s="20"/>
      <c r="F248" s="20"/>
      <c r="H248" s="20"/>
      <c r="I248" s="20"/>
      <c r="J248" s="20"/>
      <c r="K248" s="20"/>
      <c r="L248" s="20"/>
      <c r="M248" s="20"/>
      <c r="N248" s="20"/>
      <c r="O248" s="20"/>
      <c r="P248" s="20"/>
      <c r="Q248" s="20"/>
      <c r="R248" s="20"/>
      <c r="S248" s="20"/>
      <c r="T248" s="20"/>
      <c r="U248" s="20"/>
      <c r="V248" s="20"/>
    </row>
    <row r="249" spans="1:22" ht="16.5" customHeight="1">
      <c r="A249" s="20"/>
      <c r="B249" s="20"/>
      <c r="D249" s="20"/>
      <c r="E249" s="20"/>
      <c r="F249" s="20"/>
      <c r="H249" s="20"/>
      <c r="I249" s="20"/>
      <c r="J249" s="20"/>
      <c r="K249" s="20"/>
      <c r="L249" s="20"/>
      <c r="M249" s="20"/>
      <c r="N249" s="20"/>
      <c r="O249" s="20"/>
      <c r="P249" s="20"/>
      <c r="Q249" s="20"/>
      <c r="R249" s="20"/>
      <c r="S249" s="20"/>
      <c r="T249" s="20"/>
      <c r="U249" s="20"/>
      <c r="V249" s="20"/>
    </row>
    <row r="250" spans="1:22" ht="16.5" customHeight="1">
      <c r="A250" s="20"/>
      <c r="B250" s="20"/>
      <c r="D250" s="20"/>
      <c r="E250" s="20"/>
      <c r="F250" s="20"/>
      <c r="H250" s="20"/>
      <c r="I250" s="20"/>
      <c r="J250" s="20"/>
      <c r="K250" s="20"/>
      <c r="L250" s="20"/>
      <c r="M250" s="20"/>
      <c r="N250" s="20"/>
      <c r="O250" s="20"/>
      <c r="P250" s="20"/>
      <c r="Q250" s="20"/>
      <c r="R250" s="20"/>
      <c r="S250" s="20"/>
      <c r="T250" s="20"/>
      <c r="U250" s="20"/>
      <c r="V250" s="20"/>
    </row>
    <row r="251" spans="1:22" ht="16.5" customHeight="1">
      <c r="A251" s="20"/>
      <c r="B251" s="20"/>
      <c r="D251" s="20"/>
      <c r="E251" s="20"/>
      <c r="F251" s="20"/>
      <c r="H251" s="20"/>
      <c r="I251" s="20"/>
      <c r="J251" s="20"/>
      <c r="K251" s="20"/>
      <c r="L251" s="20"/>
      <c r="M251" s="20"/>
      <c r="N251" s="20"/>
      <c r="O251" s="20"/>
      <c r="P251" s="20"/>
      <c r="Q251" s="20"/>
      <c r="R251" s="20"/>
      <c r="S251" s="20"/>
      <c r="T251" s="20"/>
      <c r="U251" s="20"/>
      <c r="V251" s="20"/>
    </row>
    <row r="252" spans="1:22" ht="16.5" customHeight="1">
      <c r="A252" s="20"/>
      <c r="B252" s="20"/>
      <c r="D252" s="20"/>
      <c r="E252" s="20"/>
      <c r="F252" s="20"/>
      <c r="H252" s="20"/>
      <c r="I252" s="20"/>
      <c r="J252" s="20"/>
      <c r="K252" s="20"/>
      <c r="L252" s="20"/>
      <c r="M252" s="20"/>
      <c r="N252" s="20"/>
      <c r="O252" s="20"/>
      <c r="P252" s="20"/>
      <c r="Q252" s="20"/>
      <c r="R252" s="20"/>
      <c r="S252" s="20"/>
      <c r="T252" s="20"/>
      <c r="U252" s="20"/>
      <c r="V252" s="20"/>
    </row>
    <row r="253" spans="1:22" ht="16.5" customHeight="1">
      <c r="A253" s="20"/>
      <c r="B253" s="20"/>
      <c r="D253" s="20"/>
      <c r="E253" s="20"/>
      <c r="F253" s="20"/>
      <c r="H253" s="20"/>
      <c r="I253" s="20"/>
      <c r="J253" s="20"/>
      <c r="K253" s="20"/>
      <c r="L253" s="20"/>
      <c r="M253" s="20"/>
      <c r="N253" s="20"/>
      <c r="O253" s="20"/>
      <c r="P253" s="20"/>
      <c r="Q253" s="20"/>
      <c r="R253" s="20"/>
      <c r="S253" s="20"/>
      <c r="T253" s="20"/>
      <c r="U253" s="20"/>
      <c r="V253" s="20"/>
    </row>
    <row r="254" spans="1:22" ht="16.5" customHeight="1">
      <c r="A254" s="20"/>
      <c r="B254" s="20"/>
      <c r="D254" s="20"/>
      <c r="E254" s="20"/>
      <c r="F254" s="20"/>
      <c r="H254" s="20"/>
      <c r="I254" s="20"/>
      <c r="J254" s="20"/>
      <c r="K254" s="20"/>
      <c r="L254" s="20"/>
      <c r="M254" s="20"/>
      <c r="N254" s="20"/>
      <c r="O254" s="20"/>
      <c r="P254" s="20"/>
      <c r="Q254" s="20"/>
      <c r="R254" s="20"/>
      <c r="S254" s="20"/>
      <c r="T254" s="20"/>
      <c r="U254" s="20"/>
      <c r="V254" s="20"/>
    </row>
    <row r="255" spans="1:22" ht="16.5" customHeight="1">
      <c r="A255" s="20"/>
      <c r="B255" s="20"/>
      <c r="D255" s="20"/>
      <c r="E255" s="20"/>
      <c r="F255" s="20"/>
      <c r="H255" s="20"/>
      <c r="I255" s="20"/>
      <c r="J255" s="20"/>
      <c r="K255" s="20"/>
      <c r="L255" s="20"/>
      <c r="M255" s="20"/>
      <c r="N255" s="20"/>
      <c r="O255" s="20"/>
      <c r="P255" s="20"/>
      <c r="Q255" s="20"/>
      <c r="R255" s="20"/>
      <c r="S255" s="20"/>
      <c r="T255" s="20"/>
      <c r="U255" s="20"/>
      <c r="V255" s="20"/>
    </row>
    <row r="256" spans="1:22" ht="16.5" customHeight="1">
      <c r="A256" s="20"/>
      <c r="B256" s="20"/>
      <c r="D256" s="20"/>
      <c r="E256" s="20"/>
      <c r="F256" s="20"/>
      <c r="H256" s="20"/>
      <c r="I256" s="20"/>
      <c r="J256" s="20"/>
      <c r="K256" s="20"/>
      <c r="L256" s="20"/>
      <c r="M256" s="20"/>
      <c r="N256" s="20"/>
      <c r="O256" s="20"/>
      <c r="P256" s="20"/>
      <c r="Q256" s="20"/>
      <c r="R256" s="20"/>
      <c r="S256" s="20"/>
      <c r="T256" s="20"/>
      <c r="U256" s="20"/>
      <c r="V256" s="20"/>
    </row>
    <row r="257" spans="1:22" ht="16.5" customHeight="1">
      <c r="A257" s="20"/>
      <c r="B257" s="20"/>
      <c r="D257" s="20"/>
      <c r="E257" s="20"/>
      <c r="F257" s="20"/>
      <c r="H257" s="20"/>
      <c r="I257" s="20"/>
      <c r="J257" s="20"/>
      <c r="K257" s="20"/>
      <c r="L257" s="20"/>
      <c r="M257" s="20"/>
      <c r="N257" s="20"/>
      <c r="O257" s="20"/>
      <c r="P257" s="20"/>
      <c r="Q257" s="20"/>
      <c r="R257" s="20"/>
      <c r="S257" s="20"/>
      <c r="T257" s="20"/>
      <c r="U257" s="20"/>
      <c r="V257" s="20"/>
    </row>
    <row r="258" spans="1:22" ht="16.5" customHeight="1">
      <c r="A258" s="20"/>
      <c r="B258" s="20"/>
      <c r="D258" s="20"/>
      <c r="E258" s="20"/>
      <c r="F258" s="20"/>
      <c r="H258" s="20"/>
      <c r="I258" s="20"/>
      <c r="J258" s="20"/>
      <c r="K258" s="20"/>
      <c r="L258" s="20"/>
      <c r="M258" s="20"/>
      <c r="N258" s="20"/>
      <c r="O258" s="20"/>
      <c r="P258" s="20"/>
      <c r="Q258" s="20"/>
      <c r="R258" s="20"/>
      <c r="S258" s="20"/>
      <c r="T258" s="20"/>
      <c r="U258" s="20"/>
      <c r="V258" s="20"/>
    </row>
    <row r="259" spans="1:22" ht="16.5" customHeight="1">
      <c r="A259" s="20"/>
      <c r="B259" s="20"/>
      <c r="D259" s="20"/>
      <c r="E259" s="20"/>
      <c r="F259" s="20"/>
      <c r="H259" s="20"/>
      <c r="I259" s="20"/>
      <c r="J259" s="20"/>
      <c r="K259" s="20"/>
      <c r="L259" s="20"/>
      <c r="M259" s="20"/>
      <c r="N259" s="20"/>
      <c r="O259" s="20"/>
      <c r="P259" s="20"/>
      <c r="Q259" s="20"/>
      <c r="R259" s="20"/>
      <c r="S259" s="20"/>
      <c r="T259" s="20"/>
      <c r="U259" s="20"/>
      <c r="V259" s="20"/>
    </row>
    <row r="260" spans="1:22" ht="16.5" customHeight="1">
      <c r="A260" s="20"/>
      <c r="B260" s="20"/>
      <c r="D260" s="20"/>
      <c r="E260" s="20"/>
      <c r="F260" s="20"/>
      <c r="H260" s="20"/>
      <c r="I260" s="20"/>
      <c r="J260" s="20"/>
      <c r="K260" s="20"/>
      <c r="L260" s="20"/>
      <c r="M260" s="20"/>
      <c r="N260" s="20"/>
      <c r="O260" s="20"/>
      <c r="P260" s="20"/>
      <c r="Q260" s="20"/>
      <c r="R260" s="20"/>
      <c r="S260" s="20"/>
      <c r="T260" s="20"/>
      <c r="U260" s="20"/>
      <c r="V260" s="20"/>
    </row>
    <row r="261" spans="1:22" ht="16.5" customHeight="1">
      <c r="A261" s="20"/>
      <c r="B261" s="20"/>
      <c r="D261" s="20"/>
      <c r="E261" s="20"/>
      <c r="F261" s="20"/>
      <c r="H261" s="20"/>
      <c r="I261" s="20"/>
      <c r="J261" s="20"/>
      <c r="K261" s="20"/>
      <c r="L261" s="20"/>
      <c r="M261" s="20"/>
      <c r="N261" s="20"/>
      <c r="O261" s="20"/>
      <c r="P261" s="20"/>
      <c r="Q261" s="20"/>
      <c r="R261" s="20"/>
      <c r="S261" s="20"/>
      <c r="T261" s="20"/>
      <c r="U261" s="20"/>
      <c r="V261" s="20"/>
    </row>
    <row r="262" spans="1:22" ht="16.5" customHeight="1">
      <c r="A262" s="20"/>
      <c r="B262" s="20"/>
      <c r="D262" s="20"/>
      <c r="E262" s="20"/>
      <c r="F262" s="20"/>
      <c r="H262" s="20"/>
      <c r="I262" s="20"/>
      <c r="J262" s="20"/>
      <c r="K262" s="20"/>
      <c r="L262" s="20"/>
      <c r="M262" s="20"/>
      <c r="N262" s="20"/>
      <c r="O262" s="20"/>
      <c r="P262" s="20"/>
      <c r="Q262" s="20"/>
      <c r="R262" s="20"/>
      <c r="S262" s="20"/>
      <c r="T262" s="20"/>
      <c r="U262" s="20"/>
      <c r="V262" s="20"/>
    </row>
    <row r="263" spans="1:22" ht="16.5" customHeight="1">
      <c r="A263" s="20"/>
      <c r="B263" s="20"/>
      <c r="D263" s="20"/>
      <c r="E263" s="20"/>
      <c r="F263" s="20"/>
      <c r="H263" s="20"/>
      <c r="I263" s="20"/>
      <c r="J263" s="20"/>
      <c r="K263" s="20"/>
      <c r="L263" s="20"/>
      <c r="M263" s="20"/>
      <c r="N263" s="20"/>
      <c r="O263" s="20"/>
      <c r="P263" s="20"/>
      <c r="Q263" s="20"/>
      <c r="R263" s="20"/>
      <c r="S263" s="20"/>
      <c r="T263" s="20"/>
      <c r="U263" s="20"/>
      <c r="V263" s="20"/>
    </row>
    <row r="264" spans="1:22" ht="16.5" customHeight="1">
      <c r="A264" s="20"/>
      <c r="B264" s="20"/>
      <c r="D264" s="20"/>
      <c r="E264" s="20"/>
      <c r="F264" s="20"/>
      <c r="H264" s="20"/>
      <c r="I264" s="20"/>
      <c r="J264" s="20"/>
      <c r="K264" s="20"/>
      <c r="L264" s="20"/>
      <c r="M264" s="20"/>
      <c r="N264" s="20"/>
      <c r="O264" s="20"/>
      <c r="P264" s="20"/>
      <c r="Q264" s="20"/>
      <c r="R264" s="20"/>
      <c r="S264" s="20"/>
      <c r="T264" s="20"/>
      <c r="U264" s="20"/>
      <c r="V264" s="20"/>
    </row>
    <row r="265" spans="1:22" ht="16.5" customHeight="1">
      <c r="A265" s="20"/>
      <c r="B265" s="20"/>
      <c r="D265" s="20"/>
      <c r="E265" s="20"/>
      <c r="F265" s="20"/>
      <c r="H265" s="20"/>
      <c r="I265" s="20"/>
      <c r="J265" s="20"/>
      <c r="K265" s="20"/>
      <c r="L265" s="20"/>
      <c r="M265" s="20"/>
      <c r="N265" s="20"/>
      <c r="O265" s="20"/>
      <c r="P265" s="20"/>
      <c r="Q265" s="20"/>
      <c r="R265" s="20"/>
      <c r="S265" s="20"/>
      <c r="T265" s="20"/>
      <c r="U265" s="20"/>
      <c r="V265" s="20"/>
    </row>
    <row r="266" spans="1:22" ht="16.5" customHeight="1">
      <c r="A266" s="20"/>
      <c r="B266" s="20"/>
      <c r="D266" s="20"/>
      <c r="E266" s="20"/>
      <c r="F266" s="20"/>
      <c r="H266" s="20"/>
      <c r="I266" s="20"/>
      <c r="J266" s="20"/>
      <c r="K266" s="20"/>
      <c r="L266" s="20"/>
      <c r="M266" s="20"/>
      <c r="N266" s="20"/>
      <c r="O266" s="20"/>
      <c r="P266" s="20"/>
      <c r="Q266" s="20"/>
      <c r="R266" s="20"/>
      <c r="S266" s="20"/>
      <c r="T266" s="20"/>
      <c r="U266" s="20"/>
      <c r="V266" s="20"/>
    </row>
    <row r="267" spans="1:22" ht="16.5" customHeight="1">
      <c r="A267" s="20"/>
      <c r="B267" s="20"/>
      <c r="D267" s="20"/>
      <c r="E267" s="20"/>
      <c r="F267" s="20"/>
      <c r="H267" s="20"/>
      <c r="I267" s="20"/>
      <c r="J267" s="20"/>
      <c r="K267" s="20"/>
      <c r="L267" s="20"/>
      <c r="M267" s="20"/>
      <c r="N267" s="20"/>
      <c r="O267" s="20"/>
      <c r="P267" s="20"/>
      <c r="Q267" s="20"/>
      <c r="R267" s="20"/>
      <c r="S267" s="20"/>
      <c r="T267" s="20"/>
      <c r="U267" s="20"/>
      <c r="V267" s="20"/>
    </row>
    <row r="268" spans="1:22" ht="16.5" customHeight="1">
      <c r="A268" s="20"/>
      <c r="B268" s="20"/>
      <c r="D268" s="20"/>
      <c r="E268" s="20"/>
      <c r="F268" s="20"/>
      <c r="H268" s="20"/>
      <c r="I268" s="20"/>
      <c r="J268" s="20"/>
      <c r="K268" s="20"/>
      <c r="L268" s="20"/>
      <c r="M268" s="20"/>
      <c r="N268" s="20"/>
      <c r="O268" s="20"/>
      <c r="P268" s="20"/>
      <c r="Q268" s="20"/>
      <c r="R268" s="20"/>
      <c r="S268" s="20"/>
      <c r="T268" s="20"/>
      <c r="U268" s="20"/>
      <c r="V268" s="20"/>
    </row>
    <row r="269" spans="1:22" ht="16.5" customHeight="1">
      <c r="A269" s="20"/>
      <c r="B269" s="20"/>
      <c r="D269" s="20"/>
      <c r="E269" s="20"/>
      <c r="F269" s="20"/>
      <c r="H269" s="20"/>
      <c r="I269" s="20"/>
      <c r="J269" s="20"/>
      <c r="K269" s="20"/>
      <c r="L269" s="20"/>
      <c r="M269" s="20"/>
      <c r="N269" s="20"/>
      <c r="O269" s="20"/>
      <c r="P269" s="20"/>
      <c r="Q269" s="20"/>
      <c r="R269" s="20"/>
      <c r="S269" s="20"/>
      <c r="T269" s="20"/>
      <c r="U269" s="20"/>
      <c r="V269" s="20"/>
    </row>
    <row r="270" spans="1:22" ht="16.5" customHeight="1">
      <c r="A270" s="20"/>
      <c r="B270" s="20"/>
      <c r="D270" s="20"/>
      <c r="E270" s="20"/>
      <c r="F270" s="20"/>
      <c r="H270" s="20"/>
      <c r="I270" s="20"/>
      <c r="J270" s="20"/>
      <c r="K270" s="20"/>
      <c r="L270" s="20"/>
      <c r="M270" s="20"/>
      <c r="N270" s="20"/>
      <c r="O270" s="20"/>
      <c r="P270" s="20"/>
      <c r="Q270" s="20"/>
      <c r="R270" s="20"/>
      <c r="S270" s="20"/>
      <c r="T270" s="20"/>
      <c r="U270" s="20"/>
      <c r="V270" s="20"/>
    </row>
    <row r="271" spans="1:22" ht="16.5" customHeight="1">
      <c r="A271" s="20"/>
      <c r="B271" s="20"/>
      <c r="D271" s="20"/>
      <c r="E271" s="20"/>
      <c r="F271" s="20"/>
      <c r="H271" s="20"/>
      <c r="I271" s="20"/>
      <c r="J271" s="20"/>
      <c r="K271" s="20"/>
      <c r="L271" s="20"/>
      <c r="M271" s="20"/>
      <c r="N271" s="20"/>
      <c r="O271" s="20"/>
      <c r="P271" s="20"/>
      <c r="Q271" s="20"/>
      <c r="R271" s="20"/>
      <c r="S271" s="20"/>
      <c r="T271" s="20"/>
      <c r="U271" s="20"/>
      <c r="V271" s="20"/>
    </row>
    <row r="272" spans="1:22" ht="16.5" customHeight="1">
      <c r="A272" s="20"/>
      <c r="B272" s="20"/>
      <c r="D272" s="20"/>
      <c r="E272" s="20"/>
      <c r="F272" s="20"/>
      <c r="H272" s="20"/>
      <c r="I272" s="20"/>
      <c r="J272" s="20"/>
      <c r="K272" s="20"/>
      <c r="L272" s="20"/>
      <c r="M272" s="20"/>
      <c r="N272" s="20"/>
      <c r="O272" s="20"/>
      <c r="P272" s="20"/>
      <c r="Q272" s="20"/>
      <c r="R272" s="20"/>
      <c r="S272" s="20"/>
      <c r="T272" s="20"/>
      <c r="U272" s="20"/>
      <c r="V272" s="20"/>
    </row>
    <row r="273" spans="1:22" ht="16.5" customHeight="1">
      <c r="A273" s="20"/>
      <c r="B273" s="20"/>
      <c r="D273" s="20"/>
      <c r="E273" s="20"/>
      <c r="F273" s="20"/>
      <c r="H273" s="20"/>
      <c r="I273" s="20"/>
      <c r="J273" s="20"/>
      <c r="K273" s="20"/>
      <c r="L273" s="20"/>
      <c r="M273" s="20"/>
      <c r="N273" s="20"/>
      <c r="O273" s="20"/>
      <c r="P273" s="20"/>
      <c r="Q273" s="20"/>
      <c r="R273" s="20"/>
      <c r="S273" s="20"/>
      <c r="T273" s="20"/>
      <c r="U273" s="20"/>
      <c r="V273" s="20"/>
    </row>
    <row r="274" spans="1:22" ht="16.5" customHeight="1">
      <c r="A274" s="20"/>
      <c r="B274" s="20"/>
      <c r="D274" s="20"/>
      <c r="E274" s="20"/>
      <c r="F274" s="20"/>
      <c r="H274" s="20"/>
      <c r="I274" s="20"/>
      <c r="J274" s="20"/>
      <c r="K274" s="20"/>
      <c r="L274" s="20"/>
      <c r="M274" s="20"/>
      <c r="N274" s="20"/>
      <c r="O274" s="20"/>
      <c r="P274" s="20"/>
      <c r="Q274" s="20"/>
      <c r="R274" s="20"/>
      <c r="S274" s="20"/>
      <c r="T274" s="20"/>
      <c r="U274" s="20"/>
      <c r="V274" s="20"/>
    </row>
    <row r="275" spans="1:22" ht="16.5" customHeight="1">
      <c r="A275" s="20"/>
      <c r="B275" s="20"/>
      <c r="D275" s="20"/>
      <c r="E275" s="20"/>
      <c r="F275" s="20"/>
      <c r="H275" s="20"/>
      <c r="I275" s="20"/>
      <c r="J275" s="20"/>
      <c r="K275" s="20"/>
      <c r="L275" s="20"/>
      <c r="M275" s="20"/>
      <c r="N275" s="20"/>
      <c r="O275" s="20"/>
      <c r="P275" s="20"/>
      <c r="Q275" s="20"/>
      <c r="R275" s="20"/>
      <c r="S275" s="20"/>
      <c r="T275" s="20"/>
      <c r="U275" s="20"/>
      <c r="V275" s="20"/>
    </row>
    <row r="276" spans="1:22" ht="16.5" customHeight="1">
      <c r="A276" s="20"/>
      <c r="B276" s="20"/>
      <c r="D276" s="20"/>
      <c r="E276" s="20"/>
      <c r="F276" s="20"/>
      <c r="H276" s="20"/>
      <c r="I276" s="20"/>
      <c r="J276" s="20"/>
      <c r="K276" s="20"/>
      <c r="L276" s="20"/>
      <c r="M276" s="20"/>
      <c r="N276" s="20"/>
      <c r="O276" s="20"/>
      <c r="P276" s="20"/>
      <c r="Q276" s="20"/>
      <c r="R276" s="20"/>
      <c r="S276" s="20"/>
      <c r="T276" s="20"/>
      <c r="U276" s="20"/>
      <c r="V276" s="20"/>
    </row>
    <row r="277" spans="1:22" ht="16.5" customHeight="1">
      <c r="A277" s="20"/>
      <c r="B277" s="20"/>
      <c r="D277" s="20"/>
      <c r="E277" s="20"/>
      <c r="F277" s="20"/>
      <c r="H277" s="20"/>
      <c r="I277" s="20"/>
      <c r="J277" s="20"/>
      <c r="K277" s="20"/>
      <c r="L277" s="20"/>
      <c r="M277" s="20"/>
      <c r="N277" s="20"/>
      <c r="O277" s="20"/>
      <c r="P277" s="20"/>
      <c r="Q277" s="20"/>
      <c r="R277" s="20"/>
      <c r="S277" s="20"/>
      <c r="T277" s="20"/>
      <c r="U277" s="20"/>
      <c r="V277" s="20"/>
    </row>
    <row r="278" spans="1:22" ht="16.5" customHeight="1">
      <c r="A278" s="20"/>
      <c r="B278" s="20"/>
      <c r="D278" s="20"/>
      <c r="E278" s="20"/>
      <c r="F278" s="20"/>
      <c r="H278" s="20"/>
      <c r="I278" s="20"/>
      <c r="J278" s="20"/>
      <c r="K278" s="20"/>
      <c r="L278" s="20"/>
      <c r="M278" s="20"/>
      <c r="N278" s="20"/>
      <c r="O278" s="20"/>
      <c r="P278" s="20"/>
      <c r="Q278" s="20"/>
      <c r="R278" s="20"/>
      <c r="S278" s="20"/>
      <c r="T278" s="20"/>
      <c r="U278" s="20"/>
      <c r="V278" s="20"/>
    </row>
    <row r="279" spans="1:22" ht="16.5" customHeight="1">
      <c r="A279" s="20"/>
      <c r="B279" s="20"/>
      <c r="D279" s="20"/>
      <c r="E279" s="20"/>
      <c r="F279" s="20"/>
      <c r="H279" s="20"/>
      <c r="I279" s="20"/>
      <c r="J279" s="20"/>
      <c r="K279" s="20"/>
      <c r="L279" s="20"/>
      <c r="M279" s="20"/>
      <c r="N279" s="20"/>
      <c r="O279" s="20"/>
      <c r="P279" s="20"/>
      <c r="Q279" s="20"/>
      <c r="R279" s="20"/>
      <c r="S279" s="20"/>
      <c r="T279" s="20"/>
      <c r="U279" s="20"/>
      <c r="V279" s="20"/>
    </row>
    <row r="280" spans="1:22" ht="16.5" customHeight="1">
      <c r="A280" s="20"/>
      <c r="B280" s="20"/>
      <c r="D280" s="20"/>
      <c r="E280" s="20"/>
      <c r="F280" s="20"/>
      <c r="H280" s="20"/>
      <c r="I280" s="20"/>
      <c r="J280" s="20"/>
      <c r="K280" s="20"/>
      <c r="L280" s="20"/>
      <c r="M280" s="20"/>
      <c r="N280" s="20"/>
      <c r="O280" s="20"/>
      <c r="P280" s="20"/>
      <c r="Q280" s="20"/>
      <c r="R280" s="20"/>
      <c r="S280" s="20"/>
      <c r="T280" s="20"/>
      <c r="U280" s="20"/>
      <c r="V280" s="20"/>
    </row>
    <row r="281" spans="1:22" ht="16.5" customHeight="1">
      <c r="A281" s="20"/>
      <c r="B281" s="20"/>
      <c r="D281" s="20"/>
      <c r="E281" s="20"/>
      <c r="F281" s="20"/>
      <c r="H281" s="20"/>
      <c r="I281" s="20"/>
      <c r="J281" s="20"/>
      <c r="K281" s="20"/>
      <c r="L281" s="20"/>
      <c r="M281" s="20"/>
      <c r="N281" s="20"/>
      <c r="O281" s="20"/>
      <c r="P281" s="20"/>
      <c r="Q281" s="20"/>
      <c r="R281" s="20"/>
      <c r="S281" s="20"/>
      <c r="T281" s="20"/>
      <c r="U281" s="20"/>
      <c r="V281" s="20"/>
    </row>
    <row r="282" spans="1:22" ht="16.5" customHeight="1">
      <c r="A282" s="20"/>
      <c r="B282" s="20"/>
      <c r="D282" s="20"/>
      <c r="E282" s="20"/>
      <c r="F282" s="20"/>
      <c r="H282" s="20"/>
      <c r="I282" s="20"/>
      <c r="J282" s="20"/>
      <c r="K282" s="20"/>
      <c r="L282" s="20"/>
      <c r="M282" s="20"/>
      <c r="N282" s="20"/>
      <c r="O282" s="20"/>
      <c r="P282" s="20"/>
      <c r="Q282" s="20"/>
      <c r="R282" s="20"/>
      <c r="S282" s="20"/>
      <c r="T282" s="20"/>
      <c r="U282" s="20"/>
      <c r="V282" s="20"/>
    </row>
    <row r="283" spans="1:22" ht="16.5" customHeight="1">
      <c r="A283" s="20"/>
      <c r="B283" s="20"/>
      <c r="D283" s="20"/>
      <c r="E283" s="20"/>
      <c r="F283" s="20"/>
      <c r="H283" s="20"/>
      <c r="I283" s="20"/>
      <c r="J283" s="20"/>
      <c r="K283" s="20"/>
      <c r="L283" s="20"/>
      <c r="M283" s="20"/>
      <c r="N283" s="20"/>
      <c r="O283" s="20"/>
      <c r="P283" s="20"/>
      <c r="Q283" s="20"/>
      <c r="R283" s="20"/>
      <c r="S283" s="20"/>
      <c r="T283" s="20"/>
      <c r="U283" s="20"/>
      <c r="V283" s="20"/>
    </row>
    <row r="284" spans="1:22" ht="16.5" customHeight="1">
      <c r="A284" s="20"/>
      <c r="B284" s="20"/>
      <c r="D284" s="20"/>
      <c r="E284" s="20"/>
      <c r="F284" s="20"/>
      <c r="H284" s="20"/>
      <c r="I284" s="20"/>
      <c r="J284" s="20"/>
      <c r="K284" s="20"/>
      <c r="L284" s="20"/>
      <c r="M284" s="20"/>
      <c r="N284" s="20"/>
      <c r="O284" s="20"/>
      <c r="P284" s="20"/>
      <c r="Q284" s="20"/>
      <c r="R284" s="20"/>
      <c r="S284" s="20"/>
      <c r="T284" s="20"/>
      <c r="U284" s="20"/>
      <c r="V284" s="20"/>
    </row>
    <row r="285" spans="1:22" ht="16.5" customHeight="1">
      <c r="A285" s="20"/>
      <c r="B285" s="20"/>
      <c r="D285" s="20"/>
      <c r="E285" s="20"/>
      <c r="F285" s="20"/>
      <c r="H285" s="20"/>
      <c r="I285" s="20"/>
      <c r="J285" s="20"/>
      <c r="K285" s="20"/>
      <c r="L285" s="20"/>
      <c r="M285" s="20"/>
      <c r="N285" s="20"/>
      <c r="O285" s="20"/>
      <c r="P285" s="20"/>
      <c r="Q285" s="20"/>
      <c r="R285" s="20"/>
      <c r="S285" s="20"/>
      <c r="T285" s="20"/>
      <c r="U285" s="20"/>
      <c r="V285" s="20"/>
    </row>
    <row r="286" spans="1:22" ht="16.5" customHeight="1">
      <c r="A286" s="20"/>
      <c r="B286" s="20"/>
      <c r="D286" s="20"/>
      <c r="E286" s="20"/>
      <c r="F286" s="20"/>
      <c r="H286" s="20"/>
      <c r="I286" s="20"/>
      <c r="J286" s="20"/>
      <c r="K286" s="20"/>
      <c r="L286" s="20"/>
      <c r="M286" s="20"/>
      <c r="N286" s="20"/>
      <c r="O286" s="20"/>
      <c r="P286" s="20"/>
      <c r="Q286" s="20"/>
      <c r="R286" s="20"/>
      <c r="S286" s="20"/>
      <c r="T286" s="20"/>
      <c r="U286" s="20"/>
      <c r="V286" s="20"/>
    </row>
    <row r="287" spans="1:22" ht="16.5" customHeight="1">
      <c r="A287" s="20"/>
      <c r="B287" s="20"/>
      <c r="D287" s="20"/>
      <c r="E287" s="20"/>
      <c r="F287" s="20"/>
      <c r="H287" s="20"/>
      <c r="I287" s="20"/>
      <c r="J287" s="20"/>
      <c r="K287" s="20"/>
      <c r="L287" s="20"/>
      <c r="M287" s="20"/>
      <c r="N287" s="20"/>
      <c r="O287" s="20"/>
      <c r="P287" s="20"/>
      <c r="Q287" s="20"/>
      <c r="R287" s="20"/>
      <c r="S287" s="20"/>
      <c r="T287" s="20"/>
      <c r="U287" s="20"/>
      <c r="V287" s="20"/>
    </row>
    <row r="288" spans="1:22" ht="16.5" customHeight="1">
      <c r="A288" s="20"/>
      <c r="B288" s="20"/>
      <c r="D288" s="20"/>
      <c r="E288" s="20"/>
      <c r="F288" s="20"/>
      <c r="H288" s="20"/>
      <c r="I288" s="20"/>
      <c r="J288" s="20"/>
      <c r="K288" s="20"/>
      <c r="L288" s="20"/>
      <c r="M288" s="20"/>
      <c r="N288" s="20"/>
      <c r="O288" s="20"/>
      <c r="P288" s="20"/>
      <c r="Q288" s="20"/>
      <c r="R288" s="20"/>
      <c r="S288" s="20"/>
      <c r="T288" s="20"/>
      <c r="U288" s="20"/>
      <c r="V288" s="20"/>
    </row>
    <row r="289" spans="1:22" ht="16.5" customHeight="1">
      <c r="A289" s="20"/>
      <c r="B289" s="20"/>
      <c r="D289" s="20"/>
      <c r="E289" s="20"/>
      <c r="F289" s="20"/>
      <c r="H289" s="20"/>
      <c r="I289" s="20"/>
      <c r="J289" s="20"/>
      <c r="K289" s="20"/>
      <c r="L289" s="20"/>
      <c r="M289" s="20"/>
      <c r="N289" s="20"/>
      <c r="O289" s="20"/>
      <c r="P289" s="20"/>
      <c r="Q289" s="20"/>
      <c r="R289" s="20"/>
      <c r="S289" s="20"/>
      <c r="T289" s="20"/>
      <c r="U289" s="20"/>
      <c r="V289" s="20"/>
    </row>
    <row r="290" spans="1:22" ht="16.5" customHeight="1">
      <c r="A290" s="20"/>
      <c r="B290" s="20"/>
      <c r="D290" s="20"/>
      <c r="E290" s="20"/>
      <c r="F290" s="20"/>
      <c r="H290" s="20"/>
      <c r="I290" s="20"/>
      <c r="J290" s="20"/>
      <c r="K290" s="20"/>
      <c r="L290" s="20"/>
      <c r="M290" s="20"/>
      <c r="N290" s="20"/>
      <c r="O290" s="20"/>
      <c r="P290" s="20"/>
      <c r="Q290" s="20"/>
      <c r="R290" s="20"/>
      <c r="S290" s="20"/>
      <c r="T290" s="20"/>
      <c r="U290" s="20"/>
      <c r="V290" s="20"/>
    </row>
    <row r="291" spans="1:22" ht="16.5" customHeight="1">
      <c r="A291" s="20"/>
      <c r="B291" s="20"/>
      <c r="D291" s="20"/>
      <c r="E291" s="20"/>
      <c r="F291" s="20"/>
      <c r="H291" s="20"/>
      <c r="I291" s="20"/>
      <c r="J291" s="20"/>
      <c r="K291" s="20"/>
      <c r="L291" s="20"/>
      <c r="M291" s="20"/>
      <c r="N291" s="20"/>
      <c r="O291" s="20"/>
      <c r="P291" s="20"/>
      <c r="Q291" s="20"/>
      <c r="R291" s="20"/>
      <c r="S291" s="20"/>
      <c r="T291" s="20"/>
      <c r="U291" s="20"/>
      <c r="V291" s="20"/>
    </row>
    <row r="292" spans="1:22" ht="16.5" customHeight="1">
      <c r="A292" s="20"/>
      <c r="B292" s="20"/>
      <c r="D292" s="20"/>
      <c r="E292" s="20"/>
      <c r="F292" s="20"/>
      <c r="H292" s="20"/>
      <c r="I292" s="20"/>
      <c r="J292" s="20"/>
      <c r="K292" s="20"/>
      <c r="L292" s="20"/>
      <c r="M292" s="20"/>
      <c r="N292" s="20"/>
      <c r="O292" s="20"/>
      <c r="P292" s="20"/>
      <c r="Q292" s="20"/>
      <c r="R292" s="20"/>
      <c r="S292" s="20"/>
      <c r="T292" s="20"/>
      <c r="U292" s="20"/>
      <c r="V292" s="20"/>
    </row>
    <row r="293" spans="1:22" ht="16.5" customHeight="1">
      <c r="A293" s="20"/>
      <c r="B293" s="20"/>
      <c r="D293" s="20"/>
      <c r="E293" s="20"/>
      <c r="F293" s="20"/>
      <c r="H293" s="20"/>
      <c r="I293" s="20"/>
      <c r="J293" s="20"/>
      <c r="K293" s="20"/>
      <c r="L293" s="20"/>
      <c r="M293" s="20"/>
      <c r="N293" s="20"/>
      <c r="O293" s="20"/>
      <c r="P293" s="20"/>
      <c r="Q293" s="20"/>
      <c r="R293" s="20"/>
      <c r="S293" s="20"/>
      <c r="T293" s="20"/>
      <c r="U293" s="20"/>
      <c r="V293" s="20"/>
    </row>
    <row r="294" spans="1:22" ht="16.5" customHeight="1">
      <c r="A294" s="20"/>
      <c r="B294" s="20"/>
      <c r="D294" s="20"/>
      <c r="E294" s="20"/>
      <c r="F294" s="20"/>
      <c r="H294" s="20"/>
      <c r="I294" s="20"/>
      <c r="J294" s="20"/>
      <c r="K294" s="20"/>
      <c r="L294" s="20"/>
      <c r="M294" s="20"/>
      <c r="N294" s="20"/>
      <c r="O294" s="20"/>
      <c r="P294" s="20"/>
      <c r="Q294" s="20"/>
      <c r="R294" s="20"/>
      <c r="S294" s="20"/>
      <c r="T294" s="20"/>
      <c r="U294" s="20"/>
      <c r="V294" s="20"/>
    </row>
    <row r="295" spans="1:22" ht="16.5" customHeight="1">
      <c r="A295" s="20"/>
      <c r="B295" s="20"/>
      <c r="D295" s="20"/>
      <c r="E295" s="20"/>
      <c r="F295" s="20"/>
      <c r="H295" s="20"/>
      <c r="I295" s="20"/>
      <c r="J295" s="20"/>
      <c r="K295" s="20"/>
      <c r="L295" s="20"/>
      <c r="M295" s="20"/>
      <c r="N295" s="20"/>
      <c r="O295" s="20"/>
      <c r="P295" s="20"/>
      <c r="Q295" s="20"/>
      <c r="R295" s="20"/>
      <c r="S295" s="20"/>
      <c r="T295" s="20"/>
      <c r="U295" s="20"/>
      <c r="V295" s="20"/>
    </row>
    <row r="296" spans="1:22" ht="16.5" customHeight="1">
      <c r="A296" s="20"/>
      <c r="B296" s="20"/>
      <c r="D296" s="20"/>
      <c r="E296" s="20"/>
      <c r="F296" s="20"/>
      <c r="H296" s="20"/>
      <c r="I296" s="20"/>
      <c r="J296" s="20"/>
      <c r="K296" s="20"/>
      <c r="L296" s="20"/>
      <c r="M296" s="20"/>
      <c r="N296" s="20"/>
      <c r="O296" s="20"/>
      <c r="P296" s="20"/>
      <c r="Q296" s="20"/>
      <c r="R296" s="20"/>
      <c r="S296" s="20"/>
      <c r="T296" s="20"/>
      <c r="U296" s="20"/>
      <c r="V296" s="20"/>
    </row>
    <row r="297" spans="1:22" ht="16.5" customHeight="1">
      <c r="A297" s="20"/>
      <c r="B297" s="20"/>
      <c r="D297" s="20"/>
      <c r="E297" s="20"/>
      <c r="F297" s="20"/>
      <c r="H297" s="20"/>
      <c r="I297" s="20"/>
      <c r="J297" s="20"/>
      <c r="K297" s="20"/>
      <c r="L297" s="20"/>
      <c r="M297" s="20"/>
      <c r="N297" s="20"/>
      <c r="O297" s="20"/>
      <c r="P297" s="20"/>
      <c r="Q297" s="20"/>
      <c r="R297" s="20"/>
      <c r="S297" s="20"/>
      <c r="T297" s="20"/>
      <c r="U297" s="20"/>
      <c r="V297" s="20"/>
    </row>
    <row r="298" spans="1:22" ht="16.5" customHeight="1">
      <c r="A298" s="20"/>
      <c r="B298" s="20"/>
      <c r="D298" s="20"/>
      <c r="E298" s="20"/>
      <c r="F298" s="20"/>
      <c r="H298" s="20"/>
      <c r="I298" s="20"/>
      <c r="J298" s="20"/>
      <c r="K298" s="20"/>
      <c r="L298" s="20"/>
      <c r="M298" s="20"/>
      <c r="N298" s="20"/>
      <c r="O298" s="20"/>
      <c r="P298" s="20"/>
      <c r="Q298" s="20"/>
      <c r="R298" s="20"/>
      <c r="S298" s="20"/>
      <c r="T298" s="20"/>
      <c r="U298" s="20"/>
      <c r="V298" s="20"/>
    </row>
    <row r="299" spans="1:22" ht="16.5" customHeight="1">
      <c r="A299" s="20"/>
      <c r="B299" s="20"/>
      <c r="D299" s="20"/>
      <c r="E299" s="20"/>
      <c r="F299" s="20"/>
      <c r="H299" s="20"/>
      <c r="I299" s="20"/>
      <c r="J299" s="20"/>
      <c r="K299" s="20"/>
      <c r="L299" s="20"/>
      <c r="M299" s="20"/>
      <c r="N299" s="20"/>
      <c r="O299" s="20"/>
      <c r="P299" s="20"/>
      <c r="Q299" s="20"/>
      <c r="R299" s="20"/>
      <c r="S299" s="20"/>
      <c r="T299" s="20"/>
      <c r="U299" s="20"/>
      <c r="V299" s="20"/>
    </row>
    <row r="300" spans="1:22" ht="16.5" customHeight="1">
      <c r="A300" s="20"/>
      <c r="B300" s="20"/>
      <c r="D300" s="20"/>
      <c r="E300" s="20"/>
      <c r="F300" s="20"/>
      <c r="H300" s="20"/>
      <c r="I300" s="20"/>
      <c r="J300" s="20"/>
      <c r="K300" s="20"/>
      <c r="L300" s="20"/>
      <c r="M300" s="20"/>
      <c r="N300" s="20"/>
      <c r="O300" s="20"/>
      <c r="P300" s="20"/>
      <c r="Q300" s="20"/>
      <c r="R300" s="20"/>
      <c r="S300" s="20"/>
      <c r="T300" s="20"/>
      <c r="U300" s="20"/>
      <c r="V300" s="20"/>
    </row>
    <row r="301" spans="1:22" ht="16.5" customHeight="1">
      <c r="A301" s="20"/>
      <c r="B301" s="20"/>
      <c r="D301" s="20"/>
      <c r="E301" s="20"/>
      <c r="F301" s="20"/>
      <c r="H301" s="20"/>
      <c r="I301" s="20"/>
      <c r="J301" s="20"/>
      <c r="K301" s="20"/>
      <c r="L301" s="20"/>
      <c r="M301" s="20"/>
      <c r="N301" s="20"/>
      <c r="O301" s="20"/>
      <c r="P301" s="20"/>
      <c r="Q301" s="20"/>
      <c r="R301" s="20"/>
      <c r="S301" s="20"/>
      <c r="T301" s="20"/>
      <c r="U301" s="20"/>
      <c r="V301" s="20"/>
    </row>
    <row r="302" spans="1:22" ht="16.5" customHeight="1">
      <c r="A302" s="20"/>
      <c r="B302" s="20"/>
      <c r="D302" s="20"/>
      <c r="E302" s="20"/>
      <c r="F302" s="20"/>
      <c r="H302" s="20"/>
      <c r="I302" s="20"/>
      <c r="J302" s="20"/>
      <c r="K302" s="20"/>
      <c r="L302" s="20"/>
      <c r="M302" s="20"/>
      <c r="N302" s="20"/>
      <c r="O302" s="20"/>
      <c r="P302" s="20"/>
      <c r="Q302" s="20"/>
      <c r="R302" s="20"/>
      <c r="S302" s="20"/>
      <c r="T302" s="20"/>
      <c r="U302" s="20"/>
      <c r="V302" s="20"/>
    </row>
    <row r="303" spans="1:22" ht="16.5" customHeight="1">
      <c r="A303" s="20"/>
      <c r="B303" s="20"/>
      <c r="D303" s="20"/>
      <c r="E303" s="20"/>
      <c r="F303" s="20"/>
      <c r="H303" s="20"/>
      <c r="I303" s="20"/>
      <c r="J303" s="20"/>
      <c r="K303" s="20"/>
      <c r="L303" s="20"/>
      <c r="M303" s="20"/>
      <c r="N303" s="20"/>
      <c r="O303" s="20"/>
      <c r="P303" s="20"/>
      <c r="Q303" s="20"/>
      <c r="R303" s="20"/>
      <c r="S303" s="20"/>
      <c r="T303" s="20"/>
      <c r="U303" s="20"/>
      <c r="V303" s="20"/>
    </row>
    <row r="304" spans="1:22" ht="16.5" customHeight="1">
      <c r="A304" s="20"/>
      <c r="B304" s="20"/>
      <c r="D304" s="20"/>
      <c r="E304" s="20"/>
      <c r="F304" s="20"/>
      <c r="H304" s="20"/>
      <c r="I304" s="20"/>
      <c r="J304" s="20"/>
      <c r="K304" s="20"/>
      <c r="L304" s="20"/>
      <c r="M304" s="20"/>
      <c r="N304" s="20"/>
      <c r="O304" s="20"/>
      <c r="P304" s="20"/>
      <c r="Q304" s="20"/>
      <c r="R304" s="20"/>
      <c r="S304" s="20"/>
      <c r="T304" s="20"/>
      <c r="U304" s="20"/>
      <c r="V304" s="20"/>
    </row>
    <row r="305" spans="1:22" ht="16.5" customHeight="1">
      <c r="A305" s="20"/>
      <c r="B305" s="20"/>
      <c r="D305" s="20"/>
      <c r="E305" s="20"/>
      <c r="F305" s="20"/>
      <c r="H305" s="20"/>
      <c r="I305" s="20"/>
      <c r="J305" s="20"/>
      <c r="K305" s="20"/>
      <c r="L305" s="20"/>
      <c r="M305" s="20"/>
      <c r="N305" s="20"/>
      <c r="O305" s="20"/>
      <c r="P305" s="20"/>
      <c r="Q305" s="20"/>
      <c r="R305" s="20"/>
      <c r="S305" s="20"/>
      <c r="T305" s="20"/>
      <c r="U305" s="20"/>
      <c r="V305" s="20"/>
    </row>
    <row r="306" spans="1:22" ht="16.5" customHeight="1">
      <c r="A306" s="20"/>
      <c r="B306" s="20"/>
      <c r="D306" s="20"/>
      <c r="E306" s="20"/>
      <c r="F306" s="20"/>
      <c r="H306" s="20"/>
      <c r="I306" s="20"/>
      <c r="J306" s="20"/>
      <c r="K306" s="20"/>
      <c r="L306" s="20"/>
      <c r="M306" s="20"/>
      <c r="N306" s="20"/>
      <c r="O306" s="20"/>
      <c r="P306" s="20"/>
      <c r="Q306" s="20"/>
      <c r="R306" s="20"/>
      <c r="S306" s="20"/>
      <c r="T306" s="20"/>
      <c r="U306" s="20"/>
      <c r="V306" s="20"/>
    </row>
    <row r="307" spans="1:22" ht="16.5" customHeight="1">
      <c r="A307" s="20"/>
      <c r="B307" s="20"/>
      <c r="D307" s="20"/>
      <c r="E307" s="20"/>
      <c r="F307" s="20"/>
      <c r="H307" s="20"/>
      <c r="I307" s="20"/>
      <c r="J307" s="20"/>
      <c r="K307" s="20"/>
      <c r="L307" s="20"/>
      <c r="M307" s="20"/>
      <c r="N307" s="20"/>
      <c r="O307" s="20"/>
      <c r="P307" s="20"/>
      <c r="Q307" s="20"/>
      <c r="R307" s="20"/>
      <c r="S307" s="20"/>
      <c r="T307" s="20"/>
      <c r="U307" s="20"/>
      <c r="V307" s="20"/>
    </row>
    <row r="308" spans="1:22" ht="16.5" customHeight="1">
      <c r="A308" s="20"/>
      <c r="B308" s="20"/>
      <c r="D308" s="20"/>
      <c r="E308" s="20"/>
      <c r="F308" s="20"/>
      <c r="H308" s="20"/>
      <c r="I308" s="20"/>
      <c r="J308" s="20"/>
      <c r="K308" s="20"/>
      <c r="L308" s="20"/>
      <c r="M308" s="20"/>
      <c r="N308" s="20"/>
      <c r="O308" s="20"/>
      <c r="P308" s="20"/>
      <c r="Q308" s="20"/>
      <c r="R308" s="20"/>
      <c r="S308" s="20"/>
      <c r="T308" s="20"/>
      <c r="U308" s="20"/>
      <c r="V308" s="20"/>
    </row>
    <row r="309" spans="1:22" ht="16.5" customHeight="1">
      <c r="A309" s="20"/>
      <c r="B309" s="20"/>
      <c r="D309" s="20"/>
      <c r="E309" s="20"/>
      <c r="F309" s="20"/>
      <c r="H309" s="20"/>
      <c r="I309" s="20"/>
      <c r="J309" s="20"/>
      <c r="K309" s="20"/>
      <c r="L309" s="20"/>
      <c r="M309" s="20"/>
      <c r="N309" s="20"/>
      <c r="O309" s="20"/>
      <c r="P309" s="20"/>
      <c r="Q309" s="20"/>
      <c r="R309" s="20"/>
      <c r="S309" s="20"/>
      <c r="T309" s="20"/>
      <c r="U309" s="20"/>
      <c r="V309" s="20"/>
    </row>
    <row r="310" spans="1:22" ht="16.5" customHeight="1">
      <c r="A310" s="20"/>
      <c r="B310" s="20"/>
      <c r="D310" s="20"/>
      <c r="E310" s="20"/>
      <c r="F310" s="20"/>
      <c r="H310" s="20"/>
      <c r="I310" s="20"/>
      <c r="J310" s="20"/>
      <c r="K310" s="20"/>
      <c r="L310" s="20"/>
      <c r="M310" s="20"/>
      <c r="N310" s="20"/>
      <c r="O310" s="20"/>
      <c r="P310" s="20"/>
      <c r="Q310" s="20"/>
      <c r="R310" s="20"/>
      <c r="S310" s="20"/>
      <c r="T310" s="20"/>
      <c r="U310" s="20"/>
      <c r="V310" s="20"/>
    </row>
    <row r="311" spans="1:22" ht="16.5" customHeight="1">
      <c r="A311" s="20"/>
      <c r="B311" s="20"/>
      <c r="D311" s="20"/>
      <c r="E311" s="20"/>
      <c r="F311" s="20"/>
      <c r="H311" s="20"/>
      <c r="I311" s="20"/>
      <c r="J311" s="20"/>
      <c r="K311" s="20"/>
      <c r="L311" s="20"/>
      <c r="M311" s="20"/>
      <c r="N311" s="20"/>
      <c r="O311" s="20"/>
      <c r="P311" s="20"/>
      <c r="Q311" s="20"/>
      <c r="R311" s="20"/>
      <c r="S311" s="20"/>
      <c r="T311" s="20"/>
      <c r="U311" s="20"/>
      <c r="V311" s="20"/>
    </row>
    <row r="312" spans="1:22" ht="16.5" customHeight="1">
      <c r="A312" s="20"/>
      <c r="B312" s="20"/>
      <c r="D312" s="20"/>
      <c r="E312" s="20"/>
      <c r="F312" s="20"/>
      <c r="H312" s="20"/>
      <c r="I312" s="20"/>
      <c r="J312" s="20"/>
      <c r="K312" s="20"/>
      <c r="L312" s="20"/>
      <c r="M312" s="20"/>
      <c r="N312" s="20"/>
      <c r="O312" s="20"/>
      <c r="P312" s="20"/>
      <c r="Q312" s="20"/>
      <c r="R312" s="20"/>
      <c r="S312" s="20"/>
      <c r="T312" s="20"/>
      <c r="U312" s="20"/>
      <c r="V312" s="20"/>
    </row>
    <row r="313" spans="1:22" ht="16.5" customHeight="1">
      <c r="A313" s="20"/>
      <c r="B313" s="20"/>
      <c r="D313" s="20"/>
      <c r="E313" s="20"/>
      <c r="F313" s="20"/>
      <c r="H313" s="20"/>
      <c r="I313" s="20"/>
      <c r="J313" s="20"/>
      <c r="K313" s="20"/>
      <c r="L313" s="20"/>
      <c r="M313" s="20"/>
      <c r="N313" s="20"/>
      <c r="O313" s="20"/>
      <c r="P313" s="20"/>
      <c r="Q313" s="20"/>
      <c r="R313" s="20"/>
      <c r="S313" s="20"/>
      <c r="T313" s="20"/>
      <c r="U313" s="20"/>
      <c r="V313" s="20"/>
    </row>
    <row r="314" spans="1:22" ht="16.5" customHeight="1">
      <c r="A314" s="20"/>
      <c r="B314" s="20"/>
      <c r="D314" s="20"/>
      <c r="E314" s="20"/>
      <c r="F314" s="20"/>
      <c r="H314" s="20"/>
      <c r="I314" s="20"/>
      <c r="J314" s="20"/>
      <c r="K314" s="20"/>
      <c r="L314" s="20"/>
      <c r="M314" s="20"/>
      <c r="N314" s="20"/>
      <c r="O314" s="20"/>
      <c r="P314" s="20"/>
      <c r="Q314" s="20"/>
      <c r="R314" s="20"/>
      <c r="S314" s="20"/>
      <c r="T314" s="20"/>
      <c r="U314" s="20"/>
      <c r="V314" s="20"/>
    </row>
    <row r="315" spans="1:22" ht="16.5" customHeight="1">
      <c r="A315" s="20"/>
      <c r="B315" s="20"/>
      <c r="D315" s="20"/>
      <c r="E315" s="20"/>
      <c r="F315" s="20"/>
      <c r="H315" s="20"/>
      <c r="I315" s="20"/>
      <c r="J315" s="20"/>
      <c r="K315" s="20"/>
      <c r="L315" s="20"/>
      <c r="M315" s="20"/>
      <c r="N315" s="20"/>
      <c r="O315" s="20"/>
      <c r="P315" s="20"/>
      <c r="Q315" s="20"/>
      <c r="R315" s="20"/>
      <c r="S315" s="20"/>
      <c r="T315" s="20"/>
      <c r="U315" s="20"/>
      <c r="V315" s="20"/>
    </row>
    <row r="316" spans="1:22" ht="16.5" customHeight="1">
      <c r="A316" s="20"/>
      <c r="B316" s="20"/>
      <c r="D316" s="20"/>
      <c r="E316" s="20"/>
      <c r="F316" s="20"/>
      <c r="H316" s="20"/>
      <c r="I316" s="20"/>
      <c r="J316" s="20"/>
      <c r="K316" s="20"/>
      <c r="L316" s="20"/>
      <c r="M316" s="20"/>
      <c r="N316" s="20"/>
      <c r="O316" s="20"/>
      <c r="P316" s="20"/>
      <c r="Q316" s="20"/>
      <c r="R316" s="20"/>
      <c r="S316" s="20"/>
      <c r="T316" s="20"/>
      <c r="U316" s="20"/>
      <c r="V316" s="20"/>
    </row>
    <row r="317" spans="1:22" ht="16.5" customHeight="1">
      <c r="A317" s="20"/>
      <c r="B317" s="20"/>
      <c r="D317" s="20"/>
      <c r="E317" s="20"/>
      <c r="F317" s="20"/>
      <c r="H317" s="20"/>
      <c r="I317" s="20"/>
      <c r="J317" s="20"/>
      <c r="K317" s="20"/>
      <c r="L317" s="20"/>
      <c r="M317" s="20"/>
      <c r="N317" s="20"/>
      <c r="O317" s="20"/>
      <c r="P317" s="20"/>
      <c r="Q317" s="20"/>
      <c r="R317" s="20"/>
      <c r="S317" s="20"/>
      <c r="T317" s="20"/>
      <c r="U317" s="20"/>
      <c r="V317" s="20"/>
    </row>
    <row r="318" spans="1:22" ht="16.5" customHeight="1">
      <c r="A318" s="20"/>
      <c r="B318" s="20"/>
      <c r="D318" s="20"/>
      <c r="E318" s="20"/>
      <c r="F318" s="20"/>
      <c r="H318" s="20"/>
      <c r="I318" s="20"/>
      <c r="J318" s="20"/>
      <c r="K318" s="20"/>
      <c r="L318" s="20"/>
      <c r="M318" s="20"/>
      <c r="N318" s="20"/>
      <c r="O318" s="20"/>
      <c r="P318" s="20"/>
      <c r="Q318" s="20"/>
      <c r="R318" s="20"/>
      <c r="S318" s="20"/>
      <c r="T318" s="20"/>
      <c r="U318" s="20"/>
      <c r="V318" s="20"/>
    </row>
    <row r="319" spans="1:22" ht="16.5" customHeight="1">
      <c r="A319" s="20"/>
      <c r="B319" s="20"/>
      <c r="D319" s="20"/>
      <c r="E319" s="20"/>
      <c r="F319" s="20"/>
      <c r="H319" s="20"/>
      <c r="I319" s="20"/>
      <c r="J319" s="20"/>
      <c r="K319" s="20"/>
      <c r="L319" s="20"/>
      <c r="M319" s="20"/>
      <c r="N319" s="20"/>
      <c r="O319" s="20"/>
      <c r="P319" s="20"/>
      <c r="Q319" s="20"/>
      <c r="R319" s="20"/>
      <c r="S319" s="20"/>
      <c r="T319" s="20"/>
      <c r="U319" s="20"/>
      <c r="V319" s="20"/>
    </row>
    <row r="320" spans="1:22" ht="16.5" customHeight="1">
      <c r="A320" s="20"/>
      <c r="B320" s="20"/>
      <c r="D320" s="20"/>
      <c r="E320" s="20"/>
      <c r="F320" s="20"/>
      <c r="H320" s="20"/>
      <c r="I320" s="20"/>
      <c r="J320" s="20"/>
      <c r="K320" s="20"/>
      <c r="L320" s="20"/>
      <c r="M320" s="20"/>
      <c r="N320" s="20"/>
      <c r="O320" s="20"/>
      <c r="P320" s="20"/>
      <c r="Q320" s="20"/>
      <c r="R320" s="20"/>
      <c r="S320" s="20"/>
      <c r="T320" s="20"/>
      <c r="U320" s="20"/>
      <c r="V320" s="20"/>
    </row>
    <row r="321" spans="1:22" ht="16.5" customHeight="1">
      <c r="A321" s="20"/>
      <c r="B321" s="20"/>
      <c r="D321" s="20"/>
      <c r="E321" s="20"/>
      <c r="F321" s="20"/>
      <c r="H321" s="20"/>
      <c r="I321" s="20"/>
      <c r="J321" s="20"/>
      <c r="K321" s="20"/>
      <c r="L321" s="20"/>
      <c r="M321" s="20"/>
      <c r="N321" s="20"/>
      <c r="O321" s="20"/>
      <c r="P321" s="20"/>
      <c r="Q321" s="20"/>
      <c r="R321" s="20"/>
      <c r="S321" s="20"/>
      <c r="T321" s="20"/>
      <c r="U321" s="20"/>
      <c r="V321" s="20"/>
    </row>
    <row r="322" spans="1:22" ht="16.5" customHeight="1">
      <c r="A322" s="20"/>
      <c r="B322" s="20"/>
      <c r="D322" s="20"/>
      <c r="E322" s="20"/>
      <c r="F322" s="20"/>
      <c r="H322" s="20"/>
      <c r="I322" s="20"/>
      <c r="J322" s="20"/>
      <c r="K322" s="20"/>
      <c r="L322" s="20"/>
      <c r="M322" s="20"/>
      <c r="N322" s="20"/>
      <c r="O322" s="20"/>
      <c r="P322" s="20"/>
      <c r="Q322" s="20"/>
      <c r="R322" s="20"/>
      <c r="S322" s="20"/>
      <c r="T322" s="20"/>
      <c r="U322" s="20"/>
      <c r="V322" s="20"/>
    </row>
    <row r="323" spans="1:22" ht="16.5" customHeight="1">
      <c r="A323" s="20"/>
      <c r="B323" s="20"/>
      <c r="D323" s="20"/>
      <c r="E323" s="20"/>
      <c r="F323" s="20"/>
      <c r="H323" s="20"/>
      <c r="I323" s="20"/>
      <c r="J323" s="20"/>
      <c r="K323" s="20"/>
      <c r="L323" s="20"/>
      <c r="M323" s="20"/>
      <c r="N323" s="20"/>
      <c r="O323" s="20"/>
      <c r="P323" s="20"/>
      <c r="Q323" s="20"/>
      <c r="R323" s="20"/>
      <c r="S323" s="20"/>
      <c r="T323" s="20"/>
      <c r="U323" s="20"/>
      <c r="V323" s="20"/>
    </row>
    <row r="324" spans="1:22" ht="16.5" customHeight="1">
      <c r="A324" s="20"/>
      <c r="B324" s="20"/>
      <c r="D324" s="20"/>
      <c r="E324" s="20"/>
      <c r="F324" s="20"/>
      <c r="H324" s="20"/>
      <c r="I324" s="20"/>
      <c r="J324" s="20"/>
      <c r="K324" s="20"/>
      <c r="L324" s="20"/>
      <c r="M324" s="20"/>
      <c r="N324" s="20"/>
      <c r="O324" s="20"/>
      <c r="P324" s="20"/>
      <c r="Q324" s="20"/>
      <c r="R324" s="20"/>
      <c r="S324" s="20"/>
      <c r="T324" s="20"/>
      <c r="U324" s="20"/>
      <c r="V324" s="20"/>
    </row>
    <row r="325" spans="1:22" ht="16.5" customHeight="1">
      <c r="A325" s="20"/>
      <c r="B325" s="20"/>
      <c r="D325" s="20"/>
      <c r="E325" s="20"/>
      <c r="F325" s="20"/>
      <c r="H325" s="20"/>
      <c r="I325" s="20"/>
      <c r="J325" s="20"/>
      <c r="K325" s="20"/>
      <c r="L325" s="20"/>
      <c r="M325" s="20"/>
      <c r="N325" s="20"/>
      <c r="O325" s="20"/>
      <c r="P325" s="20"/>
      <c r="Q325" s="20"/>
      <c r="R325" s="20"/>
      <c r="S325" s="20"/>
      <c r="T325" s="20"/>
      <c r="U325" s="20"/>
      <c r="V325" s="20"/>
    </row>
    <row r="326" spans="1:22" ht="16.5" customHeight="1">
      <c r="A326" s="20"/>
      <c r="B326" s="20"/>
      <c r="D326" s="20"/>
      <c r="E326" s="20"/>
      <c r="F326" s="20"/>
      <c r="H326" s="20"/>
      <c r="I326" s="20"/>
      <c r="J326" s="20"/>
      <c r="K326" s="20"/>
      <c r="L326" s="20"/>
      <c r="M326" s="20"/>
      <c r="N326" s="20"/>
      <c r="O326" s="20"/>
      <c r="P326" s="20"/>
      <c r="Q326" s="20"/>
      <c r="R326" s="20"/>
      <c r="S326" s="20"/>
      <c r="T326" s="20"/>
      <c r="U326" s="20"/>
      <c r="V326" s="20"/>
    </row>
    <row r="327" spans="1:22" ht="16.5" customHeight="1">
      <c r="A327" s="20"/>
      <c r="B327" s="20"/>
      <c r="D327" s="20"/>
      <c r="E327" s="20"/>
      <c r="F327" s="20"/>
      <c r="H327" s="20"/>
      <c r="I327" s="20"/>
      <c r="J327" s="20"/>
      <c r="K327" s="20"/>
      <c r="L327" s="20"/>
      <c r="M327" s="20"/>
      <c r="N327" s="20"/>
      <c r="O327" s="20"/>
      <c r="P327" s="20"/>
      <c r="Q327" s="20"/>
      <c r="R327" s="20"/>
      <c r="S327" s="20"/>
      <c r="T327" s="20"/>
      <c r="U327" s="20"/>
      <c r="V327" s="20"/>
    </row>
    <row r="328" spans="1:22" ht="16.5" customHeight="1">
      <c r="A328" s="20"/>
      <c r="B328" s="20"/>
      <c r="D328" s="20"/>
      <c r="E328" s="20"/>
      <c r="F328" s="20"/>
      <c r="H328" s="20"/>
      <c r="I328" s="20"/>
      <c r="J328" s="20"/>
      <c r="K328" s="20"/>
      <c r="L328" s="20"/>
      <c r="M328" s="20"/>
      <c r="N328" s="20"/>
      <c r="O328" s="20"/>
      <c r="P328" s="20"/>
      <c r="Q328" s="20"/>
      <c r="R328" s="20"/>
      <c r="S328" s="20"/>
      <c r="T328" s="20"/>
      <c r="U328" s="20"/>
      <c r="V328" s="20"/>
    </row>
    <row r="329" spans="1:22" ht="16.5" customHeight="1">
      <c r="A329" s="20"/>
      <c r="B329" s="20"/>
      <c r="D329" s="20"/>
      <c r="E329" s="20"/>
      <c r="F329" s="20"/>
      <c r="H329" s="20"/>
      <c r="I329" s="20"/>
      <c r="J329" s="20"/>
      <c r="K329" s="20"/>
      <c r="L329" s="20"/>
      <c r="M329" s="20"/>
      <c r="N329" s="20"/>
      <c r="O329" s="20"/>
      <c r="P329" s="20"/>
      <c r="Q329" s="20"/>
      <c r="R329" s="20"/>
      <c r="S329" s="20"/>
      <c r="T329" s="20"/>
      <c r="U329" s="20"/>
      <c r="V329" s="20"/>
    </row>
    <row r="330" spans="1:22" ht="16.5" customHeight="1">
      <c r="A330" s="20"/>
      <c r="B330" s="20"/>
      <c r="D330" s="20"/>
      <c r="E330" s="20"/>
      <c r="F330" s="20"/>
      <c r="H330" s="20"/>
      <c r="I330" s="20"/>
      <c r="J330" s="20"/>
      <c r="K330" s="20"/>
      <c r="L330" s="20"/>
      <c r="M330" s="20"/>
      <c r="N330" s="20"/>
      <c r="O330" s="20"/>
      <c r="P330" s="20"/>
      <c r="Q330" s="20"/>
      <c r="R330" s="20"/>
      <c r="S330" s="20"/>
      <c r="T330" s="20"/>
      <c r="U330" s="20"/>
      <c r="V330" s="20"/>
    </row>
    <row r="331" spans="1:22" ht="16.5" customHeight="1">
      <c r="A331" s="20"/>
      <c r="B331" s="20"/>
      <c r="D331" s="20"/>
      <c r="E331" s="20"/>
      <c r="F331" s="20"/>
      <c r="H331" s="20"/>
      <c r="I331" s="20"/>
      <c r="J331" s="20"/>
      <c r="K331" s="20"/>
      <c r="L331" s="20"/>
      <c r="M331" s="20"/>
      <c r="N331" s="20"/>
      <c r="O331" s="20"/>
      <c r="P331" s="20"/>
      <c r="Q331" s="20"/>
      <c r="R331" s="20"/>
      <c r="S331" s="20"/>
      <c r="T331" s="20"/>
      <c r="U331" s="20"/>
      <c r="V331" s="20"/>
    </row>
    <row r="332" spans="1:22" ht="16.5" customHeight="1">
      <c r="A332" s="20"/>
      <c r="B332" s="20"/>
      <c r="D332" s="20"/>
      <c r="E332" s="20"/>
      <c r="F332" s="20"/>
      <c r="H332" s="20"/>
      <c r="I332" s="20"/>
      <c r="J332" s="20"/>
      <c r="K332" s="20"/>
      <c r="L332" s="20"/>
      <c r="M332" s="20"/>
      <c r="N332" s="20"/>
      <c r="O332" s="20"/>
      <c r="P332" s="20"/>
      <c r="Q332" s="20"/>
      <c r="R332" s="20"/>
      <c r="S332" s="20"/>
      <c r="T332" s="20"/>
      <c r="U332" s="20"/>
      <c r="V332" s="20"/>
    </row>
    <row r="333" spans="1:22" ht="16.5" customHeight="1">
      <c r="A333" s="20"/>
      <c r="B333" s="20"/>
      <c r="D333" s="20"/>
      <c r="E333" s="20"/>
      <c r="F333" s="20"/>
      <c r="H333" s="20"/>
      <c r="I333" s="20"/>
      <c r="J333" s="20"/>
      <c r="K333" s="20"/>
      <c r="L333" s="20"/>
      <c r="M333" s="20"/>
      <c r="N333" s="20"/>
      <c r="O333" s="20"/>
      <c r="P333" s="20"/>
      <c r="Q333" s="20"/>
      <c r="R333" s="20"/>
      <c r="S333" s="20"/>
      <c r="T333" s="20"/>
      <c r="U333" s="20"/>
      <c r="V333" s="20"/>
    </row>
    <row r="334" spans="1:22" ht="16.5" customHeight="1">
      <c r="A334" s="20"/>
      <c r="B334" s="20"/>
      <c r="D334" s="20"/>
      <c r="E334" s="20"/>
      <c r="F334" s="20"/>
      <c r="H334" s="20"/>
      <c r="I334" s="20"/>
      <c r="J334" s="20"/>
      <c r="K334" s="20"/>
      <c r="L334" s="20"/>
      <c r="M334" s="20"/>
      <c r="N334" s="20"/>
      <c r="O334" s="20"/>
      <c r="P334" s="20"/>
      <c r="Q334" s="20"/>
      <c r="R334" s="20"/>
      <c r="S334" s="20"/>
      <c r="T334" s="20"/>
      <c r="U334" s="20"/>
      <c r="V334" s="20"/>
    </row>
    <row r="335" spans="1:22" ht="16.5" customHeight="1">
      <c r="A335" s="20"/>
      <c r="B335" s="20"/>
      <c r="D335" s="20"/>
      <c r="E335" s="20"/>
      <c r="F335" s="20"/>
      <c r="H335" s="20"/>
      <c r="I335" s="20"/>
      <c r="J335" s="20"/>
      <c r="K335" s="20"/>
      <c r="L335" s="20"/>
      <c r="M335" s="20"/>
      <c r="N335" s="20"/>
      <c r="O335" s="20"/>
      <c r="P335" s="20"/>
      <c r="Q335" s="20"/>
      <c r="R335" s="20"/>
      <c r="S335" s="20"/>
      <c r="T335" s="20"/>
      <c r="U335" s="20"/>
      <c r="V335" s="20"/>
    </row>
    <row r="336" spans="1:22" ht="16.5" customHeight="1">
      <c r="A336" s="20"/>
      <c r="B336" s="20"/>
      <c r="D336" s="20"/>
      <c r="E336" s="20"/>
      <c r="F336" s="20"/>
      <c r="H336" s="20"/>
      <c r="I336" s="20"/>
      <c r="J336" s="20"/>
      <c r="K336" s="20"/>
      <c r="L336" s="20"/>
      <c r="M336" s="20"/>
      <c r="N336" s="20"/>
      <c r="O336" s="20"/>
      <c r="P336" s="20"/>
      <c r="Q336" s="20"/>
      <c r="R336" s="20"/>
      <c r="S336" s="20"/>
      <c r="T336" s="20"/>
      <c r="U336" s="20"/>
      <c r="V336" s="20"/>
    </row>
    <row r="337" spans="1:22" ht="16.5" customHeight="1">
      <c r="A337" s="20"/>
      <c r="B337" s="20"/>
      <c r="D337" s="20"/>
      <c r="E337" s="20"/>
      <c r="F337" s="20"/>
      <c r="H337" s="20"/>
      <c r="I337" s="20"/>
      <c r="J337" s="20"/>
      <c r="K337" s="20"/>
      <c r="L337" s="20"/>
      <c r="M337" s="20"/>
      <c r="N337" s="20"/>
      <c r="O337" s="20"/>
      <c r="P337" s="20"/>
      <c r="Q337" s="20"/>
      <c r="R337" s="20"/>
      <c r="S337" s="20"/>
      <c r="T337" s="20"/>
      <c r="U337" s="20"/>
      <c r="V337" s="20"/>
    </row>
    <row r="338" spans="1:22" ht="16.5" customHeight="1">
      <c r="A338" s="20"/>
      <c r="B338" s="20"/>
      <c r="D338" s="20"/>
      <c r="E338" s="20"/>
      <c r="F338" s="20"/>
      <c r="H338" s="20"/>
      <c r="I338" s="20"/>
      <c r="J338" s="20"/>
      <c r="K338" s="20"/>
      <c r="L338" s="20"/>
      <c r="M338" s="20"/>
      <c r="N338" s="20"/>
      <c r="O338" s="20"/>
      <c r="P338" s="20"/>
      <c r="Q338" s="20"/>
      <c r="R338" s="20"/>
      <c r="S338" s="20"/>
      <c r="T338" s="20"/>
      <c r="U338" s="20"/>
      <c r="V338" s="20"/>
    </row>
    <row r="339" spans="1:22" ht="16.5" customHeight="1">
      <c r="A339" s="20"/>
      <c r="B339" s="20"/>
      <c r="D339" s="20"/>
      <c r="E339" s="20"/>
      <c r="F339" s="20"/>
      <c r="H339" s="20"/>
      <c r="I339" s="20"/>
      <c r="J339" s="20"/>
      <c r="K339" s="20"/>
      <c r="L339" s="20"/>
      <c r="M339" s="20"/>
      <c r="N339" s="20"/>
      <c r="O339" s="20"/>
      <c r="P339" s="20"/>
      <c r="Q339" s="20"/>
      <c r="R339" s="20"/>
      <c r="S339" s="20"/>
      <c r="T339" s="20"/>
      <c r="U339" s="20"/>
      <c r="V339" s="20"/>
    </row>
    <row r="340" spans="1:22" ht="16.5" customHeight="1">
      <c r="A340" s="20"/>
      <c r="B340" s="20"/>
      <c r="D340" s="20"/>
      <c r="E340" s="20"/>
      <c r="F340" s="20"/>
      <c r="H340" s="20"/>
      <c r="I340" s="20"/>
      <c r="J340" s="20"/>
      <c r="K340" s="20"/>
      <c r="L340" s="20"/>
      <c r="M340" s="20"/>
      <c r="N340" s="20"/>
      <c r="O340" s="20"/>
      <c r="P340" s="20"/>
      <c r="Q340" s="20"/>
      <c r="R340" s="20"/>
      <c r="S340" s="20"/>
      <c r="T340" s="20"/>
      <c r="U340" s="20"/>
      <c r="V340" s="20"/>
    </row>
    <row r="341" spans="1:22" ht="16.5" customHeight="1">
      <c r="A341" s="20"/>
      <c r="B341" s="20"/>
      <c r="D341" s="20"/>
      <c r="E341" s="20"/>
      <c r="F341" s="20"/>
      <c r="H341" s="20"/>
      <c r="I341" s="20"/>
      <c r="J341" s="20"/>
      <c r="K341" s="20"/>
      <c r="L341" s="20"/>
      <c r="M341" s="20"/>
      <c r="N341" s="20"/>
      <c r="O341" s="20"/>
      <c r="P341" s="20"/>
      <c r="Q341" s="20"/>
      <c r="R341" s="20"/>
      <c r="S341" s="20"/>
      <c r="T341" s="20"/>
      <c r="U341" s="20"/>
      <c r="V341" s="20"/>
    </row>
    <row r="342" spans="1:22" ht="16.5" customHeight="1">
      <c r="A342" s="20"/>
      <c r="B342" s="20"/>
      <c r="D342" s="20"/>
      <c r="E342" s="20"/>
      <c r="F342" s="20"/>
      <c r="H342" s="20"/>
      <c r="I342" s="20"/>
      <c r="J342" s="20"/>
      <c r="K342" s="20"/>
      <c r="L342" s="20"/>
      <c r="M342" s="20"/>
      <c r="N342" s="20"/>
      <c r="O342" s="20"/>
      <c r="P342" s="20"/>
      <c r="Q342" s="20"/>
      <c r="R342" s="20"/>
      <c r="S342" s="20"/>
      <c r="T342" s="20"/>
      <c r="U342" s="20"/>
      <c r="V342" s="20"/>
    </row>
    <row r="343" spans="1:22" ht="16.5" customHeight="1">
      <c r="A343" s="20"/>
      <c r="B343" s="20"/>
      <c r="D343" s="20"/>
      <c r="E343" s="20"/>
      <c r="F343" s="20"/>
      <c r="H343" s="20"/>
      <c r="I343" s="20"/>
      <c r="J343" s="20"/>
      <c r="K343" s="20"/>
      <c r="L343" s="20"/>
      <c r="M343" s="20"/>
      <c r="N343" s="20"/>
      <c r="O343" s="20"/>
      <c r="P343" s="20"/>
      <c r="Q343" s="20"/>
      <c r="R343" s="20"/>
      <c r="S343" s="20"/>
      <c r="T343" s="20"/>
      <c r="U343" s="20"/>
      <c r="V343" s="20"/>
    </row>
    <row r="344" spans="1:22" ht="16.5" customHeight="1">
      <c r="A344" s="20"/>
      <c r="B344" s="20"/>
      <c r="D344" s="20"/>
      <c r="E344" s="20"/>
      <c r="F344" s="20"/>
      <c r="H344" s="20"/>
      <c r="I344" s="20"/>
      <c r="J344" s="20"/>
      <c r="K344" s="20"/>
      <c r="L344" s="20"/>
      <c r="M344" s="20"/>
      <c r="N344" s="20"/>
      <c r="O344" s="20"/>
      <c r="P344" s="20"/>
      <c r="Q344" s="20"/>
      <c r="R344" s="20"/>
      <c r="S344" s="20"/>
      <c r="T344" s="20"/>
      <c r="U344" s="20"/>
      <c r="V344" s="20"/>
    </row>
    <row r="345" spans="1:22" ht="16.5" customHeight="1">
      <c r="A345" s="20"/>
      <c r="B345" s="20"/>
      <c r="D345" s="20"/>
      <c r="E345" s="20"/>
      <c r="F345" s="20"/>
      <c r="H345" s="20"/>
      <c r="I345" s="20"/>
      <c r="J345" s="20"/>
      <c r="K345" s="20"/>
      <c r="L345" s="20"/>
      <c r="M345" s="20"/>
      <c r="N345" s="20"/>
      <c r="O345" s="20"/>
      <c r="P345" s="20"/>
      <c r="Q345" s="20"/>
      <c r="R345" s="20"/>
      <c r="S345" s="20"/>
      <c r="T345" s="20"/>
      <c r="U345" s="20"/>
      <c r="V345" s="20"/>
    </row>
    <row r="346" spans="1:22" ht="16.5" customHeight="1">
      <c r="A346" s="20"/>
      <c r="B346" s="20"/>
      <c r="D346" s="20"/>
      <c r="E346" s="20"/>
      <c r="F346" s="20"/>
      <c r="H346" s="20"/>
      <c r="I346" s="20"/>
      <c r="J346" s="20"/>
      <c r="K346" s="20"/>
      <c r="L346" s="20"/>
      <c r="M346" s="20"/>
      <c r="N346" s="20"/>
      <c r="O346" s="20"/>
      <c r="P346" s="20"/>
      <c r="Q346" s="20"/>
      <c r="R346" s="20"/>
      <c r="S346" s="20"/>
      <c r="T346" s="20"/>
      <c r="U346" s="20"/>
      <c r="V346" s="20"/>
    </row>
    <row r="347" spans="1:22" ht="16.5" customHeight="1">
      <c r="A347" s="20"/>
      <c r="B347" s="20"/>
      <c r="D347" s="20"/>
      <c r="E347" s="20"/>
      <c r="F347" s="20"/>
      <c r="H347" s="20"/>
      <c r="I347" s="20"/>
      <c r="J347" s="20"/>
      <c r="K347" s="20"/>
      <c r="L347" s="20"/>
      <c r="M347" s="20"/>
      <c r="N347" s="20"/>
      <c r="O347" s="20"/>
      <c r="P347" s="20"/>
      <c r="Q347" s="20"/>
      <c r="R347" s="20"/>
      <c r="S347" s="20"/>
      <c r="T347" s="20"/>
      <c r="U347" s="20"/>
      <c r="V347" s="20"/>
    </row>
    <row r="348" spans="1:22" ht="16.5" customHeight="1">
      <c r="A348" s="20"/>
      <c r="B348" s="20"/>
      <c r="D348" s="20"/>
      <c r="E348" s="20"/>
      <c r="F348" s="20"/>
      <c r="H348" s="20"/>
      <c r="I348" s="20"/>
      <c r="J348" s="20"/>
      <c r="K348" s="20"/>
      <c r="L348" s="20"/>
      <c r="M348" s="20"/>
      <c r="N348" s="20"/>
      <c r="O348" s="20"/>
      <c r="P348" s="20"/>
      <c r="Q348" s="20"/>
      <c r="R348" s="20"/>
      <c r="S348" s="20"/>
      <c r="T348" s="20"/>
      <c r="U348" s="20"/>
      <c r="V348" s="20"/>
    </row>
    <row r="349" spans="1:22" ht="16.5" customHeight="1">
      <c r="A349" s="20"/>
      <c r="B349" s="20"/>
      <c r="D349" s="20"/>
      <c r="E349" s="20"/>
      <c r="F349" s="20"/>
      <c r="H349" s="20"/>
      <c r="I349" s="20"/>
      <c r="J349" s="20"/>
      <c r="K349" s="20"/>
      <c r="L349" s="20"/>
      <c r="M349" s="20"/>
      <c r="N349" s="20"/>
      <c r="O349" s="20"/>
      <c r="P349" s="20"/>
      <c r="Q349" s="20"/>
      <c r="R349" s="20"/>
      <c r="S349" s="20"/>
      <c r="T349" s="20"/>
      <c r="U349" s="20"/>
      <c r="V349" s="20"/>
    </row>
    <row r="350" spans="1:22" ht="16.5" customHeight="1">
      <c r="A350" s="20"/>
      <c r="B350" s="20"/>
      <c r="D350" s="20"/>
      <c r="E350" s="20"/>
      <c r="F350" s="20"/>
      <c r="H350" s="20"/>
      <c r="I350" s="20"/>
      <c r="J350" s="20"/>
      <c r="K350" s="20"/>
      <c r="L350" s="20"/>
      <c r="M350" s="20"/>
      <c r="N350" s="20"/>
      <c r="O350" s="20"/>
      <c r="P350" s="20"/>
      <c r="Q350" s="20"/>
      <c r="R350" s="20"/>
      <c r="S350" s="20"/>
      <c r="T350" s="20"/>
      <c r="U350" s="20"/>
      <c r="V350" s="20"/>
    </row>
    <row r="351" spans="1:22" ht="16.5" customHeight="1">
      <c r="A351" s="20"/>
      <c r="B351" s="20"/>
      <c r="D351" s="20"/>
      <c r="E351" s="20"/>
      <c r="F351" s="20"/>
      <c r="H351" s="20"/>
      <c r="I351" s="20"/>
      <c r="J351" s="20"/>
      <c r="K351" s="20"/>
      <c r="L351" s="20"/>
      <c r="M351" s="20"/>
      <c r="N351" s="20"/>
      <c r="O351" s="20"/>
      <c r="P351" s="20"/>
      <c r="Q351" s="20"/>
      <c r="R351" s="20"/>
      <c r="S351" s="20"/>
      <c r="T351" s="20"/>
      <c r="U351" s="20"/>
      <c r="V351" s="20"/>
    </row>
    <row r="352" spans="1:22" ht="16.5" customHeight="1">
      <c r="A352" s="20"/>
      <c r="B352" s="20"/>
      <c r="D352" s="20"/>
      <c r="E352" s="20"/>
      <c r="F352" s="20"/>
      <c r="H352" s="20"/>
      <c r="I352" s="20"/>
      <c r="J352" s="20"/>
      <c r="K352" s="20"/>
      <c r="L352" s="20"/>
      <c r="M352" s="20"/>
      <c r="N352" s="20"/>
      <c r="O352" s="20"/>
      <c r="P352" s="20"/>
      <c r="Q352" s="20"/>
      <c r="R352" s="20"/>
      <c r="S352" s="20"/>
      <c r="T352" s="20"/>
      <c r="U352" s="20"/>
      <c r="V352" s="20"/>
    </row>
    <row r="353" spans="1:22" ht="16.5" customHeight="1">
      <c r="A353" s="20"/>
      <c r="B353" s="20"/>
      <c r="D353" s="20"/>
      <c r="E353" s="20"/>
      <c r="F353" s="20"/>
      <c r="H353" s="20"/>
      <c r="I353" s="20"/>
      <c r="J353" s="20"/>
      <c r="K353" s="20"/>
      <c r="L353" s="20"/>
      <c r="M353" s="20"/>
      <c r="N353" s="20"/>
      <c r="O353" s="20"/>
      <c r="P353" s="20"/>
      <c r="Q353" s="20"/>
      <c r="R353" s="20"/>
      <c r="S353" s="20"/>
      <c r="T353" s="20"/>
      <c r="U353" s="20"/>
      <c r="V353" s="20"/>
    </row>
    <row r="354" spans="1:22" ht="16.5" customHeight="1">
      <c r="A354" s="20"/>
      <c r="B354" s="20"/>
      <c r="D354" s="20"/>
      <c r="E354" s="20"/>
      <c r="F354" s="20"/>
      <c r="H354" s="20"/>
      <c r="I354" s="20"/>
      <c r="J354" s="20"/>
      <c r="K354" s="20"/>
      <c r="L354" s="20"/>
      <c r="M354" s="20"/>
      <c r="N354" s="20"/>
      <c r="O354" s="20"/>
      <c r="P354" s="20"/>
      <c r="Q354" s="20"/>
      <c r="R354" s="20"/>
      <c r="S354" s="20"/>
      <c r="T354" s="20"/>
      <c r="U354" s="20"/>
      <c r="V354" s="20"/>
    </row>
    <row r="355" spans="1:22" ht="16.5" customHeight="1">
      <c r="A355" s="20"/>
      <c r="B355" s="20"/>
      <c r="D355" s="20"/>
      <c r="E355" s="20"/>
      <c r="F355" s="20"/>
      <c r="H355" s="20"/>
      <c r="I355" s="20"/>
      <c r="J355" s="20"/>
      <c r="K355" s="20"/>
      <c r="L355" s="20"/>
      <c r="M355" s="20"/>
      <c r="N355" s="20"/>
      <c r="O355" s="20"/>
      <c r="P355" s="20"/>
      <c r="Q355" s="20"/>
      <c r="R355" s="20"/>
      <c r="S355" s="20"/>
      <c r="T355" s="20"/>
      <c r="U355" s="20"/>
      <c r="V355" s="20"/>
    </row>
    <row r="356" spans="1:22" ht="16.5" customHeight="1">
      <c r="A356" s="20"/>
      <c r="B356" s="20"/>
      <c r="D356" s="20"/>
      <c r="E356" s="20"/>
      <c r="F356" s="20"/>
      <c r="H356" s="20"/>
      <c r="I356" s="20"/>
      <c r="J356" s="20"/>
      <c r="K356" s="20"/>
      <c r="L356" s="20"/>
      <c r="M356" s="20"/>
      <c r="N356" s="20"/>
      <c r="O356" s="20"/>
      <c r="P356" s="20"/>
      <c r="Q356" s="20"/>
      <c r="R356" s="20"/>
      <c r="S356" s="20"/>
      <c r="T356" s="20"/>
      <c r="U356" s="20"/>
      <c r="V356" s="20"/>
    </row>
    <row r="357" spans="1:22" ht="16.5" customHeight="1">
      <c r="A357" s="20"/>
      <c r="B357" s="20"/>
      <c r="D357" s="20"/>
      <c r="E357" s="20"/>
      <c r="F357" s="20"/>
      <c r="H357" s="20"/>
      <c r="I357" s="20"/>
      <c r="J357" s="20"/>
      <c r="K357" s="20"/>
      <c r="L357" s="20"/>
      <c r="M357" s="20"/>
      <c r="N357" s="20"/>
      <c r="O357" s="20"/>
      <c r="P357" s="20"/>
      <c r="Q357" s="20"/>
      <c r="R357" s="20"/>
      <c r="S357" s="20"/>
      <c r="T357" s="20"/>
      <c r="U357" s="20"/>
      <c r="V357" s="20"/>
    </row>
    <row r="358" spans="1:22" ht="16.5" customHeight="1">
      <c r="A358" s="20"/>
      <c r="B358" s="20"/>
      <c r="D358" s="20"/>
      <c r="E358" s="20"/>
      <c r="F358" s="20"/>
      <c r="H358" s="20"/>
      <c r="I358" s="20"/>
      <c r="J358" s="20"/>
      <c r="K358" s="20"/>
      <c r="L358" s="20"/>
      <c r="M358" s="20"/>
      <c r="N358" s="20"/>
      <c r="O358" s="20"/>
      <c r="P358" s="20"/>
      <c r="Q358" s="20"/>
      <c r="R358" s="20"/>
      <c r="S358" s="20"/>
      <c r="T358" s="20"/>
      <c r="U358" s="20"/>
      <c r="V358" s="20"/>
    </row>
    <row r="359" spans="1:22" ht="16.5" customHeight="1">
      <c r="A359" s="20"/>
      <c r="B359" s="20"/>
      <c r="D359" s="20"/>
      <c r="E359" s="20"/>
      <c r="F359" s="20"/>
      <c r="H359" s="20"/>
      <c r="I359" s="20"/>
      <c r="J359" s="20"/>
      <c r="K359" s="20"/>
      <c r="L359" s="20"/>
      <c r="M359" s="20"/>
      <c r="N359" s="20"/>
      <c r="O359" s="20"/>
      <c r="P359" s="20"/>
      <c r="Q359" s="20"/>
      <c r="R359" s="20"/>
      <c r="S359" s="20"/>
      <c r="T359" s="20"/>
      <c r="U359" s="20"/>
      <c r="V359" s="20"/>
    </row>
    <row r="360" spans="1:22" ht="16.5" customHeight="1">
      <c r="A360" s="20"/>
      <c r="B360" s="20"/>
      <c r="D360" s="20"/>
      <c r="E360" s="20"/>
      <c r="F360" s="20"/>
      <c r="H360" s="20"/>
      <c r="I360" s="20"/>
      <c r="J360" s="20"/>
      <c r="K360" s="20"/>
      <c r="L360" s="20"/>
      <c r="M360" s="20"/>
      <c r="N360" s="20"/>
      <c r="O360" s="20"/>
      <c r="P360" s="20"/>
      <c r="Q360" s="20"/>
      <c r="R360" s="20"/>
      <c r="S360" s="20"/>
      <c r="T360" s="20"/>
      <c r="U360" s="20"/>
      <c r="V360" s="20"/>
    </row>
    <row r="361" spans="1:22" ht="16.5" customHeight="1">
      <c r="A361" s="20"/>
      <c r="B361" s="20"/>
      <c r="D361" s="20"/>
      <c r="E361" s="20"/>
      <c r="F361" s="20"/>
      <c r="H361" s="20"/>
      <c r="I361" s="20"/>
      <c r="J361" s="20"/>
      <c r="K361" s="20"/>
      <c r="L361" s="20"/>
      <c r="M361" s="20"/>
      <c r="N361" s="20"/>
      <c r="O361" s="20"/>
      <c r="P361" s="20"/>
      <c r="Q361" s="20"/>
      <c r="R361" s="20"/>
      <c r="S361" s="20"/>
      <c r="T361" s="20"/>
      <c r="U361" s="20"/>
      <c r="V361" s="20"/>
    </row>
    <row r="362" spans="1:22" ht="16.5" customHeight="1">
      <c r="A362" s="20"/>
      <c r="B362" s="20"/>
      <c r="D362" s="20"/>
      <c r="E362" s="20"/>
      <c r="F362" s="20"/>
      <c r="H362" s="20"/>
      <c r="I362" s="20"/>
      <c r="J362" s="20"/>
      <c r="K362" s="20"/>
      <c r="L362" s="20"/>
      <c r="M362" s="20"/>
      <c r="N362" s="20"/>
      <c r="O362" s="20"/>
      <c r="P362" s="20"/>
      <c r="Q362" s="20"/>
      <c r="R362" s="20"/>
      <c r="S362" s="20"/>
      <c r="T362" s="20"/>
      <c r="U362" s="20"/>
      <c r="V362" s="20"/>
    </row>
    <row r="363" spans="1:22" ht="16.5" customHeight="1">
      <c r="A363" s="20"/>
      <c r="B363" s="20"/>
      <c r="D363" s="20"/>
      <c r="E363" s="20"/>
      <c r="F363" s="20"/>
      <c r="H363" s="20"/>
      <c r="I363" s="20"/>
      <c r="J363" s="20"/>
      <c r="K363" s="20"/>
      <c r="L363" s="20"/>
      <c r="M363" s="20"/>
      <c r="N363" s="20"/>
      <c r="O363" s="20"/>
      <c r="P363" s="20"/>
      <c r="Q363" s="20"/>
      <c r="R363" s="20"/>
      <c r="S363" s="20"/>
      <c r="T363" s="20"/>
      <c r="U363" s="20"/>
      <c r="V363" s="20"/>
    </row>
    <row r="364" spans="1:22" ht="16.5" customHeight="1">
      <c r="A364" s="20"/>
      <c r="B364" s="20"/>
      <c r="D364" s="20"/>
      <c r="E364" s="20"/>
      <c r="F364" s="20"/>
      <c r="H364" s="20"/>
      <c r="I364" s="20"/>
      <c r="J364" s="20"/>
      <c r="K364" s="20"/>
      <c r="L364" s="20"/>
      <c r="M364" s="20"/>
      <c r="N364" s="20"/>
      <c r="O364" s="20"/>
      <c r="P364" s="20"/>
      <c r="Q364" s="20"/>
      <c r="R364" s="20"/>
      <c r="S364" s="20"/>
      <c r="T364" s="20"/>
      <c r="U364" s="20"/>
      <c r="V364" s="20"/>
    </row>
    <row r="365" spans="1:22" ht="16.5" customHeight="1">
      <c r="A365" s="20"/>
      <c r="B365" s="20"/>
      <c r="D365" s="20"/>
      <c r="E365" s="20"/>
      <c r="F365" s="20"/>
      <c r="H365" s="20"/>
      <c r="I365" s="20"/>
      <c r="J365" s="20"/>
      <c r="K365" s="20"/>
      <c r="L365" s="20"/>
      <c r="M365" s="20"/>
      <c r="N365" s="20"/>
      <c r="O365" s="20"/>
      <c r="P365" s="20"/>
      <c r="Q365" s="20"/>
      <c r="R365" s="20"/>
      <c r="S365" s="20"/>
      <c r="T365" s="20"/>
      <c r="U365" s="20"/>
      <c r="V365" s="20"/>
    </row>
    <row r="366" spans="1:22" ht="16.5" customHeight="1">
      <c r="A366" s="20"/>
      <c r="B366" s="20"/>
      <c r="D366" s="20"/>
      <c r="E366" s="20"/>
      <c r="F366" s="20"/>
      <c r="H366" s="20"/>
      <c r="I366" s="20"/>
      <c r="J366" s="20"/>
      <c r="K366" s="20"/>
      <c r="L366" s="20"/>
      <c r="M366" s="20"/>
      <c r="N366" s="20"/>
      <c r="O366" s="20"/>
      <c r="P366" s="20"/>
      <c r="Q366" s="20"/>
      <c r="R366" s="20"/>
      <c r="S366" s="20"/>
      <c r="T366" s="20"/>
      <c r="U366" s="20"/>
      <c r="V366" s="20"/>
    </row>
    <row r="367" spans="1:22" ht="16.5" customHeight="1">
      <c r="A367" s="20"/>
      <c r="B367" s="20"/>
      <c r="D367" s="20"/>
      <c r="E367" s="20"/>
      <c r="F367" s="20"/>
      <c r="H367" s="20"/>
      <c r="I367" s="20"/>
      <c r="J367" s="20"/>
      <c r="K367" s="20"/>
      <c r="L367" s="20"/>
      <c r="M367" s="20"/>
      <c r="N367" s="20"/>
      <c r="O367" s="20"/>
      <c r="P367" s="20"/>
      <c r="Q367" s="20"/>
      <c r="R367" s="20"/>
      <c r="S367" s="20"/>
      <c r="T367" s="20"/>
      <c r="U367" s="20"/>
      <c r="V367" s="20"/>
    </row>
    <row r="368" spans="1:22" ht="16.5" customHeight="1">
      <c r="A368" s="20"/>
      <c r="B368" s="20"/>
      <c r="D368" s="20"/>
      <c r="E368" s="20"/>
      <c r="F368" s="20"/>
      <c r="H368" s="20"/>
      <c r="I368" s="20"/>
      <c r="J368" s="20"/>
      <c r="K368" s="20"/>
      <c r="L368" s="20"/>
      <c r="M368" s="20"/>
      <c r="N368" s="20"/>
      <c r="O368" s="20"/>
      <c r="P368" s="20"/>
      <c r="Q368" s="20"/>
      <c r="R368" s="20"/>
      <c r="S368" s="20"/>
      <c r="T368" s="20"/>
      <c r="U368" s="20"/>
      <c r="V368" s="20"/>
    </row>
    <row r="369" spans="1:22" ht="16.5" customHeight="1">
      <c r="A369" s="20"/>
      <c r="B369" s="20"/>
      <c r="D369" s="20"/>
      <c r="E369" s="20"/>
      <c r="F369" s="20"/>
      <c r="H369" s="20"/>
      <c r="I369" s="20"/>
      <c r="J369" s="20"/>
      <c r="K369" s="20"/>
      <c r="L369" s="20"/>
      <c r="M369" s="20"/>
      <c r="N369" s="20"/>
      <c r="O369" s="20"/>
      <c r="P369" s="20"/>
      <c r="Q369" s="20"/>
      <c r="R369" s="20"/>
      <c r="S369" s="20"/>
      <c r="T369" s="20"/>
      <c r="U369" s="20"/>
      <c r="V369" s="20"/>
    </row>
    <row r="370" spans="1:22" ht="16.5" customHeight="1">
      <c r="A370" s="20"/>
      <c r="B370" s="20"/>
      <c r="D370" s="20"/>
      <c r="E370" s="20"/>
      <c r="F370" s="20"/>
      <c r="H370" s="20"/>
      <c r="I370" s="20"/>
      <c r="J370" s="20"/>
      <c r="K370" s="20"/>
      <c r="L370" s="20"/>
      <c r="M370" s="20"/>
      <c r="N370" s="20"/>
      <c r="O370" s="20"/>
      <c r="P370" s="20"/>
      <c r="Q370" s="20"/>
      <c r="R370" s="20"/>
      <c r="S370" s="20"/>
      <c r="T370" s="20"/>
      <c r="U370" s="20"/>
      <c r="V370" s="20"/>
    </row>
    <row r="371" spans="1:22" ht="16.5" customHeight="1">
      <c r="A371" s="20"/>
      <c r="B371" s="20"/>
      <c r="D371" s="20"/>
      <c r="E371" s="20"/>
      <c r="F371" s="20"/>
      <c r="H371" s="20"/>
      <c r="I371" s="20"/>
      <c r="J371" s="20"/>
      <c r="K371" s="20"/>
      <c r="L371" s="20"/>
      <c r="M371" s="20"/>
      <c r="N371" s="20"/>
      <c r="O371" s="20"/>
      <c r="P371" s="20"/>
      <c r="Q371" s="20"/>
      <c r="R371" s="20"/>
      <c r="S371" s="20"/>
      <c r="T371" s="20"/>
      <c r="U371" s="20"/>
      <c r="V371" s="20"/>
    </row>
    <row r="372" spans="1:22" ht="16.5" customHeight="1">
      <c r="A372" s="20"/>
      <c r="B372" s="20"/>
      <c r="D372" s="20"/>
      <c r="E372" s="20"/>
      <c r="F372" s="20"/>
      <c r="H372" s="20"/>
      <c r="I372" s="20"/>
      <c r="J372" s="20"/>
      <c r="K372" s="20"/>
      <c r="L372" s="20"/>
      <c r="M372" s="20"/>
      <c r="N372" s="20"/>
      <c r="O372" s="20"/>
      <c r="P372" s="20"/>
      <c r="Q372" s="20"/>
      <c r="R372" s="20"/>
      <c r="S372" s="20"/>
      <c r="T372" s="20"/>
      <c r="U372" s="20"/>
      <c r="V372" s="20"/>
    </row>
    <row r="373" spans="1:22" ht="16.5" customHeight="1">
      <c r="A373" s="20"/>
      <c r="B373" s="20"/>
      <c r="D373" s="20"/>
      <c r="E373" s="20"/>
      <c r="F373" s="20"/>
      <c r="H373" s="20"/>
      <c r="I373" s="20"/>
      <c r="J373" s="20"/>
      <c r="K373" s="20"/>
      <c r="L373" s="20"/>
      <c r="M373" s="20"/>
      <c r="N373" s="20"/>
      <c r="O373" s="20"/>
      <c r="P373" s="20"/>
      <c r="Q373" s="20"/>
      <c r="R373" s="20"/>
      <c r="S373" s="20"/>
      <c r="T373" s="20"/>
      <c r="U373" s="20"/>
      <c r="V373" s="20"/>
    </row>
    <row r="374" spans="1:22" ht="16.5" customHeight="1">
      <c r="A374" s="20"/>
      <c r="B374" s="20"/>
      <c r="D374" s="20"/>
      <c r="E374" s="20"/>
      <c r="F374" s="20"/>
      <c r="H374" s="20"/>
      <c r="I374" s="20"/>
      <c r="J374" s="20"/>
      <c r="K374" s="20"/>
      <c r="L374" s="20"/>
      <c r="M374" s="20"/>
      <c r="N374" s="20"/>
      <c r="O374" s="20"/>
      <c r="P374" s="20"/>
      <c r="Q374" s="20"/>
      <c r="R374" s="20"/>
      <c r="S374" s="20"/>
      <c r="T374" s="20"/>
      <c r="U374" s="20"/>
      <c r="V374" s="20"/>
    </row>
    <row r="375" spans="1:22" ht="16.5" customHeight="1">
      <c r="A375" s="20"/>
      <c r="B375" s="20"/>
      <c r="D375" s="20"/>
      <c r="E375" s="20"/>
      <c r="F375" s="20"/>
      <c r="H375" s="20"/>
      <c r="I375" s="20"/>
      <c r="J375" s="20"/>
      <c r="K375" s="20"/>
      <c r="L375" s="20"/>
      <c r="M375" s="20"/>
      <c r="N375" s="20"/>
      <c r="O375" s="20"/>
      <c r="P375" s="20"/>
      <c r="Q375" s="20"/>
      <c r="R375" s="20"/>
      <c r="S375" s="20"/>
      <c r="T375" s="20"/>
      <c r="U375" s="20"/>
      <c r="V375" s="20"/>
    </row>
    <row r="376" spans="1:22" ht="16.5" customHeight="1">
      <c r="A376" s="20"/>
      <c r="B376" s="20"/>
      <c r="D376" s="20"/>
      <c r="E376" s="20"/>
      <c r="F376" s="20"/>
      <c r="H376" s="20"/>
      <c r="I376" s="20"/>
      <c r="J376" s="20"/>
      <c r="K376" s="20"/>
      <c r="L376" s="20"/>
      <c r="M376" s="20"/>
      <c r="N376" s="20"/>
      <c r="O376" s="20"/>
      <c r="P376" s="20"/>
      <c r="Q376" s="20"/>
      <c r="R376" s="20"/>
      <c r="S376" s="20"/>
      <c r="T376" s="20"/>
      <c r="U376" s="20"/>
      <c r="V376" s="20"/>
    </row>
    <row r="377" spans="1:22" ht="16.5" customHeight="1">
      <c r="A377" s="20"/>
      <c r="B377" s="20"/>
      <c r="D377" s="20"/>
      <c r="E377" s="20"/>
      <c r="F377" s="20"/>
      <c r="H377" s="20"/>
      <c r="I377" s="20"/>
      <c r="J377" s="20"/>
      <c r="K377" s="20"/>
      <c r="L377" s="20"/>
      <c r="M377" s="20"/>
      <c r="N377" s="20"/>
      <c r="O377" s="20"/>
      <c r="P377" s="20"/>
      <c r="Q377" s="20"/>
      <c r="R377" s="20"/>
      <c r="S377" s="20"/>
      <c r="T377" s="20"/>
      <c r="U377" s="20"/>
      <c r="V377" s="20"/>
    </row>
    <row r="378" spans="1:22" ht="16.5" customHeight="1">
      <c r="A378" s="20"/>
      <c r="B378" s="20"/>
      <c r="D378" s="20"/>
      <c r="E378" s="20"/>
      <c r="F378" s="20"/>
      <c r="H378" s="20"/>
      <c r="I378" s="20"/>
      <c r="J378" s="20"/>
      <c r="K378" s="20"/>
      <c r="L378" s="20"/>
      <c r="M378" s="20"/>
      <c r="N378" s="20"/>
      <c r="O378" s="20"/>
      <c r="P378" s="20"/>
      <c r="Q378" s="20"/>
      <c r="R378" s="20"/>
      <c r="S378" s="20"/>
      <c r="T378" s="20"/>
      <c r="U378" s="20"/>
      <c r="V378" s="20"/>
    </row>
    <row r="379" spans="1:22" ht="16.5" customHeight="1">
      <c r="A379" s="20"/>
      <c r="B379" s="20"/>
      <c r="D379" s="20"/>
      <c r="E379" s="20"/>
      <c r="F379" s="20"/>
      <c r="H379" s="20"/>
      <c r="I379" s="20"/>
      <c r="J379" s="20"/>
      <c r="K379" s="20"/>
      <c r="L379" s="20"/>
      <c r="M379" s="20"/>
      <c r="N379" s="20"/>
      <c r="O379" s="20"/>
      <c r="P379" s="20"/>
      <c r="Q379" s="20"/>
      <c r="R379" s="20"/>
      <c r="S379" s="20"/>
      <c r="T379" s="20"/>
      <c r="U379" s="20"/>
      <c r="V379" s="20"/>
    </row>
    <row r="380" spans="1:22" ht="16.5" customHeight="1">
      <c r="A380" s="20"/>
      <c r="B380" s="20"/>
      <c r="D380" s="20"/>
      <c r="E380" s="20"/>
      <c r="F380" s="20"/>
      <c r="H380" s="20"/>
      <c r="I380" s="20"/>
      <c r="J380" s="20"/>
      <c r="K380" s="20"/>
      <c r="L380" s="20"/>
      <c r="M380" s="20"/>
      <c r="N380" s="20"/>
      <c r="O380" s="20"/>
      <c r="P380" s="20"/>
      <c r="Q380" s="20"/>
      <c r="R380" s="20"/>
      <c r="S380" s="20"/>
      <c r="T380" s="20"/>
      <c r="U380" s="20"/>
      <c r="V380" s="20"/>
    </row>
    <row r="381" spans="1:22" ht="16.5" customHeight="1">
      <c r="A381" s="20"/>
      <c r="B381" s="20"/>
      <c r="D381" s="20"/>
      <c r="E381" s="20"/>
      <c r="F381" s="20"/>
      <c r="H381" s="20"/>
      <c r="I381" s="20"/>
      <c r="J381" s="20"/>
      <c r="K381" s="20"/>
      <c r="L381" s="20"/>
      <c r="M381" s="20"/>
      <c r="N381" s="20"/>
      <c r="O381" s="20"/>
      <c r="P381" s="20"/>
      <c r="Q381" s="20"/>
      <c r="R381" s="20"/>
      <c r="S381" s="20"/>
      <c r="T381" s="20"/>
      <c r="U381" s="20"/>
      <c r="V381" s="20"/>
    </row>
    <row r="382" spans="1:22" ht="16.5" customHeight="1">
      <c r="A382" s="20"/>
      <c r="B382" s="20"/>
      <c r="D382" s="20"/>
      <c r="E382" s="20"/>
      <c r="F382" s="20"/>
      <c r="H382" s="20"/>
      <c r="I382" s="20"/>
      <c r="J382" s="20"/>
      <c r="K382" s="20"/>
      <c r="L382" s="20"/>
      <c r="M382" s="20"/>
      <c r="N382" s="20"/>
      <c r="O382" s="20"/>
      <c r="P382" s="20"/>
      <c r="Q382" s="20"/>
      <c r="R382" s="20"/>
      <c r="S382" s="20"/>
      <c r="T382" s="20"/>
      <c r="U382" s="20"/>
      <c r="V382" s="20"/>
    </row>
    <row r="383" spans="1:22" ht="16.5" customHeight="1">
      <c r="A383" s="20"/>
      <c r="B383" s="20"/>
      <c r="D383" s="20"/>
      <c r="E383" s="20"/>
      <c r="F383" s="20"/>
      <c r="H383" s="20"/>
      <c r="I383" s="20"/>
      <c r="J383" s="20"/>
      <c r="K383" s="20"/>
      <c r="L383" s="20"/>
      <c r="M383" s="20"/>
      <c r="N383" s="20"/>
      <c r="O383" s="20"/>
      <c r="P383" s="20"/>
      <c r="Q383" s="20"/>
      <c r="R383" s="20"/>
      <c r="S383" s="20"/>
      <c r="T383" s="20"/>
      <c r="U383" s="20"/>
      <c r="V383" s="20"/>
    </row>
    <row r="384" spans="1:22" ht="16.5" customHeight="1">
      <c r="A384" s="20"/>
      <c r="B384" s="20"/>
      <c r="D384" s="20"/>
      <c r="E384" s="20"/>
      <c r="F384" s="20"/>
      <c r="H384" s="20"/>
      <c r="I384" s="20"/>
      <c r="J384" s="20"/>
      <c r="K384" s="20"/>
      <c r="L384" s="20"/>
      <c r="M384" s="20"/>
      <c r="N384" s="20"/>
      <c r="O384" s="20"/>
      <c r="P384" s="20"/>
      <c r="Q384" s="20"/>
      <c r="R384" s="20"/>
      <c r="S384" s="20"/>
      <c r="T384" s="20"/>
      <c r="U384" s="20"/>
      <c r="V384" s="20"/>
    </row>
    <row r="385" spans="1:22" ht="16.5" customHeight="1">
      <c r="A385" s="20"/>
      <c r="B385" s="20"/>
      <c r="D385" s="20"/>
      <c r="E385" s="20"/>
      <c r="F385" s="20"/>
      <c r="H385" s="20"/>
      <c r="I385" s="20"/>
      <c r="J385" s="20"/>
      <c r="K385" s="20"/>
      <c r="L385" s="20"/>
      <c r="M385" s="20"/>
      <c r="N385" s="20"/>
      <c r="O385" s="20"/>
      <c r="P385" s="20"/>
      <c r="Q385" s="20"/>
      <c r="R385" s="20"/>
      <c r="S385" s="20"/>
      <c r="T385" s="20"/>
      <c r="U385" s="20"/>
      <c r="V385" s="20"/>
    </row>
    <row r="386" spans="1:22" ht="16.5" customHeight="1">
      <c r="A386" s="20"/>
      <c r="B386" s="20"/>
      <c r="D386" s="20"/>
      <c r="E386" s="20"/>
      <c r="F386" s="20"/>
      <c r="H386" s="20"/>
      <c r="I386" s="20"/>
      <c r="J386" s="20"/>
      <c r="K386" s="20"/>
      <c r="L386" s="20"/>
      <c r="M386" s="20"/>
      <c r="N386" s="20"/>
      <c r="O386" s="20"/>
      <c r="P386" s="20"/>
      <c r="Q386" s="20"/>
      <c r="R386" s="20"/>
      <c r="S386" s="20"/>
      <c r="T386" s="20"/>
      <c r="U386" s="20"/>
      <c r="V386" s="20"/>
    </row>
    <row r="387" spans="1:22" ht="16.5" customHeight="1">
      <c r="A387" s="20"/>
      <c r="B387" s="20"/>
      <c r="D387" s="20"/>
      <c r="E387" s="20"/>
      <c r="F387" s="20"/>
      <c r="H387" s="20"/>
      <c r="I387" s="20"/>
      <c r="J387" s="20"/>
      <c r="K387" s="20"/>
      <c r="L387" s="20"/>
      <c r="M387" s="20"/>
      <c r="N387" s="20"/>
      <c r="O387" s="20"/>
      <c r="P387" s="20"/>
      <c r="Q387" s="20"/>
      <c r="R387" s="20"/>
      <c r="S387" s="20"/>
      <c r="T387" s="20"/>
      <c r="U387" s="20"/>
      <c r="V387" s="20"/>
    </row>
    <row r="388" spans="1:22" ht="16.5" customHeight="1">
      <c r="A388" s="20"/>
      <c r="B388" s="20"/>
      <c r="D388" s="20"/>
      <c r="E388" s="20"/>
      <c r="F388" s="20"/>
      <c r="H388" s="20"/>
      <c r="I388" s="20"/>
      <c r="J388" s="20"/>
      <c r="K388" s="20"/>
      <c r="L388" s="20"/>
      <c r="M388" s="20"/>
      <c r="N388" s="20"/>
      <c r="O388" s="20"/>
      <c r="P388" s="20"/>
      <c r="Q388" s="20"/>
      <c r="R388" s="20"/>
      <c r="S388" s="20"/>
      <c r="T388" s="20"/>
      <c r="U388" s="20"/>
      <c r="V388" s="20"/>
    </row>
    <row r="389" spans="1:22" ht="16.5" customHeight="1">
      <c r="A389" s="20"/>
      <c r="B389" s="20"/>
      <c r="D389" s="20"/>
      <c r="E389" s="20"/>
      <c r="F389" s="20"/>
      <c r="H389" s="20"/>
      <c r="I389" s="20"/>
      <c r="J389" s="20"/>
      <c r="K389" s="20"/>
      <c r="L389" s="20"/>
      <c r="M389" s="20"/>
      <c r="N389" s="20"/>
      <c r="O389" s="20"/>
      <c r="P389" s="20"/>
      <c r="Q389" s="20"/>
      <c r="R389" s="20"/>
      <c r="S389" s="20"/>
      <c r="T389" s="20"/>
      <c r="U389" s="20"/>
      <c r="V389" s="20"/>
    </row>
    <row r="390" spans="1:22" ht="16.5" customHeight="1">
      <c r="A390" s="20"/>
      <c r="B390" s="20"/>
      <c r="D390" s="20"/>
      <c r="E390" s="20"/>
      <c r="F390" s="20"/>
      <c r="H390" s="20"/>
      <c r="I390" s="20"/>
      <c r="J390" s="20"/>
      <c r="K390" s="20"/>
      <c r="L390" s="20"/>
      <c r="M390" s="20"/>
      <c r="N390" s="20"/>
      <c r="O390" s="20"/>
      <c r="P390" s="20"/>
      <c r="Q390" s="20"/>
      <c r="R390" s="20"/>
      <c r="S390" s="20"/>
      <c r="T390" s="20"/>
      <c r="U390" s="20"/>
      <c r="V390" s="20"/>
    </row>
    <row r="391" spans="1:22" ht="16.5" customHeight="1">
      <c r="A391" s="20"/>
      <c r="B391" s="20"/>
      <c r="D391" s="20"/>
      <c r="E391" s="20"/>
      <c r="F391" s="20"/>
      <c r="H391" s="20"/>
      <c r="I391" s="20"/>
      <c r="J391" s="20"/>
      <c r="K391" s="20"/>
      <c r="L391" s="20"/>
      <c r="M391" s="20"/>
      <c r="N391" s="20"/>
      <c r="O391" s="20"/>
      <c r="P391" s="20"/>
      <c r="Q391" s="20"/>
      <c r="R391" s="20"/>
      <c r="S391" s="20"/>
      <c r="T391" s="20"/>
      <c r="U391" s="20"/>
      <c r="V391" s="20"/>
    </row>
    <row r="392" spans="1:22" ht="16.5" customHeight="1">
      <c r="A392" s="20"/>
      <c r="B392" s="20"/>
      <c r="D392" s="20"/>
      <c r="E392" s="20"/>
      <c r="F392" s="20"/>
      <c r="H392" s="20"/>
      <c r="I392" s="20"/>
      <c r="J392" s="20"/>
      <c r="K392" s="20"/>
      <c r="L392" s="20"/>
      <c r="M392" s="20"/>
      <c r="N392" s="20"/>
      <c r="O392" s="20"/>
      <c r="P392" s="20"/>
      <c r="Q392" s="20"/>
      <c r="R392" s="20"/>
      <c r="S392" s="20"/>
      <c r="T392" s="20"/>
      <c r="U392" s="20"/>
      <c r="V392" s="20"/>
    </row>
    <row r="393" spans="1:22" ht="16.5" customHeight="1">
      <c r="A393" s="20"/>
      <c r="B393" s="20"/>
      <c r="D393" s="20"/>
      <c r="E393" s="20"/>
      <c r="F393" s="20"/>
      <c r="H393" s="20"/>
      <c r="I393" s="20"/>
      <c r="J393" s="20"/>
      <c r="K393" s="20"/>
      <c r="L393" s="20"/>
      <c r="M393" s="20"/>
      <c r="N393" s="20"/>
      <c r="O393" s="20"/>
      <c r="P393" s="20"/>
      <c r="Q393" s="20"/>
      <c r="R393" s="20"/>
      <c r="S393" s="20"/>
      <c r="T393" s="20"/>
      <c r="U393" s="20"/>
      <c r="V393" s="20"/>
    </row>
    <row r="394" spans="1:22" ht="16.5" customHeight="1">
      <c r="A394" s="20"/>
      <c r="B394" s="20"/>
      <c r="D394" s="20"/>
      <c r="E394" s="20"/>
      <c r="F394" s="20"/>
      <c r="H394" s="20"/>
      <c r="I394" s="20"/>
      <c r="J394" s="20"/>
      <c r="K394" s="20"/>
      <c r="L394" s="20"/>
      <c r="M394" s="20"/>
      <c r="N394" s="20"/>
      <c r="O394" s="20"/>
      <c r="P394" s="20"/>
      <c r="Q394" s="20"/>
      <c r="R394" s="20"/>
      <c r="S394" s="20"/>
      <c r="T394" s="20"/>
      <c r="U394" s="20"/>
      <c r="V394" s="20"/>
    </row>
    <row r="395" spans="1:22" ht="16.5" customHeight="1">
      <c r="A395" s="20"/>
      <c r="B395" s="20"/>
      <c r="D395" s="20"/>
      <c r="E395" s="20"/>
      <c r="F395" s="20"/>
      <c r="H395" s="20"/>
      <c r="I395" s="20"/>
      <c r="J395" s="20"/>
      <c r="K395" s="20"/>
      <c r="L395" s="20"/>
      <c r="M395" s="20"/>
      <c r="N395" s="20"/>
      <c r="O395" s="20"/>
      <c r="P395" s="20"/>
      <c r="Q395" s="20"/>
      <c r="R395" s="20"/>
      <c r="S395" s="20"/>
      <c r="T395" s="20"/>
      <c r="U395" s="20"/>
      <c r="V395" s="20"/>
    </row>
    <row r="396" spans="1:22" ht="16.5" customHeight="1">
      <c r="A396" s="20"/>
      <c r="B396" s="20"/>
      <c r="D396" s="20"/>
      <c r="E396" s="20"/>
      <c r="F396" s="20"/>
      <c r="H396" s="20"/>
      <c r="I396" s="20"/>
      <c r="J396" s="20"/>
      <c r="K396" s="20"/>
      <c r="L396" s="20"/>
      <c r="M396" s="20"/>
      <c r="N396" s="20"/>
      <c r="O396" s="20"/>
      <c r="P396" s="20"/>
      <c r="Q396" s="20"/>
      <c r="R396" s="20"/>
      <c r="S396" s="20"/>
      <c r="T396" s="20"/>
      <c r="U396" s="20"/>
      <c r="V396" s="20"/>
    </row>
    <row r="397" spans="1:22" ht="16.5" customHeight="1">
      <c r="A397" s="20"/>
      <c r="B397" s="20"/>
      <c r="D397" s="20"/>
      <c r="E397" s="20"/>
      <c r="F397" s="20"/>
      <c r="H397" s="20"/>
      <c r="I397" s="20"/>
      <c r="J397" s="20"/>
      <c r="K397" s="20"/>
      <c r="L397" s="20"/>
      <c r="M397" s="20"/>
      <c r="N397" s="20"/>
      <c r="O397" s="20"/>
      <c r="P397" s="20"/>
      <c r="Q397" s="20"/>
      <c r="R397" s="20"/>
      <c r="S397" s="20"/>
      <c r="T397" s="20"/>
      <c r="U397" s="20"/>
      <c r="V397" s="20"/>
    </row>
    <row r="398" spans="1:22" ht="16.5" customHeight="1">
      <c r="A398" s="20"/>
      <c r="B398" s="20"/>
      <c r="D398" s="20"/>
      <c r="E398" s="20"/>
      <c r="F398" s="20"/>
      <c r="H398" s="20"/>
      <c r="I398" s="20"/>
      <c r="J398" s="20"/>
      <c r="K398" s="20"/>
      <c r="L398" s="20"/>
      <c r="M398" s="20"/>
      <c r="N398" s="20"/>
      <c r="O398" s="20"/>
      <c r="P398" s="20"/>
      <c r="Q398" s="20"/>
      <c r="R398" s="20"/>
      <c r="S398" s="20"/>
      <c r="T398" s="20"/>
      <c r="U398" s="20"/>
      <c r="V398" s="20"/>
    </row>
    <row r="399" spans="1:22" ht="16.5" customHeight="1">
      <c r="A399" s="20"/>
      <c r="B399" s="20"/>
      <c r="D399" s="20"/>
      <c r="E399" s="20"/>
      <c r="F399" s="20"/>
      <c r="H399" s="20"/>
      <c r="I399" s="20"/>
      <c r="J399" s="20"/>
      <c r="K399" s="20"/>
      <c r="L399" s="20"/>
      <c r="M399" s="20"/>
      <c r="N399" s="20"/>
      <c r="O399" s="20"/>
      <c r="P399" s="20"/>
      <c r="Q399" s="20"/>
      <c r="R399" s="20"/>
      <c r="S399" s="20"/>
      <c r="T399" s="20"/>
      <c r="U399" s="20"/>
      <c r="V399" s="20"/>
    </row>
    <row r="400" spans="1:22" ht="16.5" customHeight="1">
      <c r="A400" s="20"/>
      <c r="B400" s="20"/>
      <c r="D400" s="20"/>
      <c r="E400" s="20"/>
      <c r="F400" s="20"/>
      <c r="H400" s="20"/>
      <c r="I400" s="20"/>
      <c r="J400" s="20"/>
      <c r="K400" s="20"/>
      <c r="L400" s="20"/>
      <c r="M400" s="20"/>
      <c r="N400" s="20"/>
      <c r="O400" s="20"/>
      <c r="P400" s="20"/>
      <c r="Q400" s="20"/>
      <c r="R400" s="20"/>
      <c r="S400" s="20"/>
      <c r="T400" s="20"/>
      <c r="U400" s="20"/>
      <c r="V400" s="20"/>
    </row>
    <row r="401" spans="1:22" ht="16.5" customHeight="1">
      <c r="A401" s="20"/>
      <c r="B401" s="20"/>
      <c r="D401" s="20"/>
      <c r="E401" s="20"/>
      <c r="F401" s="20"/>
      <c r="H401" s="20"/>
      <c r="I401" s="20"/>
      <c r="J401" s="20"/>
      <c r="K401" s="20"/>
      <c r="L401" s="20"/>
      <c r="M401" s="20"/>
      <c r="N401" s="20"/>
      <c r="O401" s="20"/>
      <c r="P401" s="20"/>
      <c r="Q401" s="20"/>
      <c r="R401" s="20"/>
      <c r="S401" s="20"/>
      <c r="T401" s="20"/>
      <c r="U401" s="20"/>
      <c r="V401" s="20"/>
    </row>
    <row r="402" spans="1:22" ht="16.5" customHeight="1">
      <c r="A402" s="20"/>
      <c r="B402" s="20"/>
      <c r="D402" s="20"/>
      <c r="E402" s="20"/>
      <c r="F402" s="20"/>
      <c r="H402" s="20"/>
      <c r="I402" s="20"/>
      <c r="J402" s="20"/>
      <c r="K402" s="20"/>
      <c r="L402" s="20"/>
      <c r="M402" s="20"/>
      <c r="N402" s="20"/>
      <c r="O402" s="20"/>
      <c r="P402" s="20"/>
      <c r="Q402" s="20"/>
      <c r="R402" s="20"/>
      <c r="S402" s="20"/>
      <c r="T402" s="20"/>
      <c r="U402" s="20"/>
      <c r="V402" s="20"/>
    </row>
    <row r="403" spans="1:22" ht="16.5" customHeight="1">
      <c r="A403" s="20"/>
      <c r="B403" s="20"/>
      <c r="D403" s="20"/>
      <c r="E403" s="20"/>
      <c r="F403" s="20"/>
      <c r="H403" s="20"/>
      <c r="I403" s="20"/>
      <c r="J403" s="20"/>
      <c r="K403" s="20"/>
      <c r="L403" s="20"/>
      <c r="M403" s="20"/>
      <c r="N403" s="20"/>
      <c r="O403" s="20"/>
      <c r="P403" s="20"/>
      <c r="Q403" s="20"/>
      <c r="R403" s="20"/>
      <c r="S403" s="20"/>
      <c r="T403" s="20"/>
      <c r="U403" s="20"/>
      <c r="V403" s="20"/>
    </row>
    <row r="404" spans="1:22" ht="16.5" customHeight="1">
      <c r="A404" s="20"/>
      <c r="B404" s="20"/>
      <c r="D404" s="20"/>
      <c r="E404" s="20"/>
      <c r="F404" s="20"/>
      <c r="H404" s="20"/>
      <c r="I404" s="20"/>
      <c r="J404" s="20"/>
      <c r="K404" s="20"/>
      <c r="L404" s="20"/>
      <c r="M404" s="20"/>
      <c r="N404" s="20"/>
      <c r="O404" s="20"/>
      <c r="P404" s="20"/>
      <c r="Q404" s="20"/>
      <c r="R404" s="20"/>
      <c r="S404" s="20"/>
      <c r="T404" s="20"/>
      <c r="U404" s="20"/>
      <c r="V404" s="20"/>
    </row>
    <row r="405" spans="1:22" ht="16.5" customHeight="1">
      <c r="A405" s="20"/>
      <c r="B405" s="20"/>
      <c r="D405" s="20"/>
      <c r="E405" s="20"/>
      <c r="F405" s="20"/>
      <c r="H405" s="20"/>
      <c r="I405" s="20"/>
      <c r="J405" s="20"/>
      <c r="K405" s="20"/>
      <c r="L405" s="20"/>
      <c r="M405" s="20"/>
      <c r="N405" s="20"/>
      <c r="O405" s="20"/>
      <c r="P405" s="20"/>
      <c r="Q405" s="20"/>
      <c r="R405" s="20"/>
      <c r="S405" s="20"/>
      <c r="T405" s="20"/>
      <c r="U405" s="20"/>
      <c r="V405" s="20"/>
    </row>
    <row r="406" spans="1:22" ht="16.5" customHeight="1">
      <c r="A406" s="20"/>
      <c r="B406" s="20"/>
      <c r="D406" s="20"/>
      <c r="E406" s="20"/>
      <c r="F406" s="20"/>
      <c r="H406" s="20"/>
      <c r="I406" s="20"/>
      <c r="J406" s="20"/>
      <c r="K406" s="20"/>
      <c r="L406" s="20"/>
      <c r="M406" s="20"/>
      <c r="N406" s="20"/>
      <c r="O406" s="20"/>
      <c r="P406" s="20"/>
      <c r="Q406" s="20"/>
      <c r="R406" s="20"/>
      <c r="S406" s="20"/>
      <c r="T406" s="20"/>
      <c r="U406" s="20"/>
      <c r="V406" s="20"/>
    </row>
    <row r="407" spans="1:22" ht="16.5" customHeight="1">
      <c r="A407" s="20"/>
      <c r="B407" s="20"/>
      <c r="D407" s="20"/>
      <c r="E407" s="20"/>
      <c r="F407" s="20"/>
      <c r="H407" s="20"/>
      <c r="I407" s="20"/>
      <c r="J407" s="20"/>
      <c r="K407" s="20"/>
      <c r="L407" s="20"/>
      <c r="M407" s="20"/>
      <c r="N407" s="20"/>
      <c r="O407" s="20"/>
      <c r="P407" s="20"/>
      <c r="Q407" s="20"/>
      <c r="R407" s="20"/>
      <c r="S407" s="20"/>
      <c r="T407" s="20"/>
      <c r="U407" s="20"/>
      <c r="V407" s="20"/>
    </row>
    <row r="408" spans="1:22" ht="16.5" customHeight="1">
      <c r="A408" s="20"/>
      <c r="B408" s="20"/>
      <c r="D408" s="20"/>
      <c r="E408" s="20"/>
      <c r="F408" s="20"/>
      <c r="H408" s="20"/>
      <c r="I408" s="20"/>
      <c r="J408" s="20"/>
      <c r="K408" s="20"/>
      <c r="L408" s="20"/>
      <c r="M408" s="20"/>
      <c r="N408" s="20"/>
      <c r="O408" s="20"/>
      <c r="P408" s="20"/>
      <c r="Q408" s="20"/>
      <c r="R408" s="20"/>
      <c r="S408" s="20"/>
      <c r="T408" s="20"/>
      <c r="U408" s="20"/>
      <c r="V408" s="20"/>
    </row>
    <row r="409" spans="1:22" ht="16.5" customHeight="1">
      <c r="A409" s="20"/>
      <c r="B409" s="20"/>
      <c r="D409" s="20"/>
      <c r="E409" s="20"/>
      <c r="F409" s="20"/>
      <c r="H409" s="20"/>
      <c r="I409" s="20"/>
      <c r="J409" s="20"/>
      <c r="K409" s="20"/>
      <c r="L409" s="20"/>
      <c r="M409" s="20"/>
      <c r="N409" s="20"/>
      <c r="O409" s="20"/>
      <c r="P409" s="20"/>
      <c r="Q409" s="20"/>
      <c r="R409" s="20"/>
      <c r="S409" s="20"/>
      <c r="T409" s="20"/>
      <c r="U409" s="20"/>
      <c r="V409" s="20"/>
    </row>
    <row r="410" spans="1:22" ht="16.5" customHeight="1">
      <c r="A410" s="20"/>
      <c r="B410" s="20"/>
      <c r="D410" s="20"/>
      <c r="E410" s="20"/>
      <c r="F410" s="20"/>
      <c r="H410" s="20"/>
      <c r="I410" s="20"/>
      <c r="J410" s="20"/>
      <c r="K410" s="20"/>
      <c r="L410" s="20"/>
      <c r="M410" s="20"/>
      <c r="N410" s="20"/>
      <c r="O410" s="20"/>
      <c r="P410" s="20"/>
      <c r="Q410" s="20"/>
      <c r="R410" s="20"/>
      <c r="S410" s="20"/>
      <c r="T410" s="20"/>
      <c r="U410" s="20"/>
      <c r="V410" s="20"/>
    </row>
    <row r="411" spans="1:22" ht="16.5" customHeight="1">
      <c r="A411" s="20"/>
      <c r="B411" s="20"/>
      <c r="D411" s="20"/>
      <c r="E411" s="20"/>
      <c r="F411" s="20"/>
      <c r="H411" s="20"/>
      <c r="I411" s="20"/>
      <c r="J411" s="20"/>
      <c r="K411" s="20"/>
      <c r="L411" s="20"/>
      <c r="M411" s="20"/>
      <c r="N411" s="20"/>
      <c r="O411" s="20"/>
      <c r="P411" s="20"/>
      <c r="Q411" s="20"/>
      <c r="R411" s="20"/>
      <c r="S411" s="20"/>
      <c r="T411" s="20"/>
      <c r="U411" s="20"/>
      <c r="V411" s="20"/>
    </row>
    <row r="412" spans="1:22" ht="16.5" customHeight="1">
      <c r="A412" s="20"/>
      <c r="B412" s="20"/>
      <c r="D412" s="20"/>
      <c r="E412" s="20"/>
      <c r="F412" s="20"/>
      <c r="H412" s="20"/>
      <c r="I412" s="20"/>
      <c r="J412" s="20"/>
      <c r="K412" s="20"/>
      <c r="L412" s="20"/>
      <c r="M412" s="20"/>
      <c r="N412" s="20"/>
      <c r="O412" s="20"/>
      <c r="P412" s="20"/>
      <c r="Q412" s="20"/>
      <c r="R412" s="20"/>
      <c r="S412" s="20"/>
      <c r="T412" s="20"/>
      <c r="U412" s="20"/>
      <c r="V412" s="20"/>
    </row>
    <row r="413" spans="1:22" ht="16.5" customHeight="1">
      <c r="A413" s="20"/>
      <c r="B413" s="20"/>
      <c r="D413" s="20"/>
      <c r="E413" s="20"/>
      <c r="F413" s="20"/>
      <c r="H413" s="20"/>
      <c r="I413" s="20"/>
      <c r="J413" s="20"/>
      <c r="K413" s="20"/>
      <c r="L413" s="20"/>
      <c r="M413" s="20"/>
      <c r="N413" s="20"/>
      <c r="O413" s="20"/>
      <c r="P413" s="20"/>
      <c r="Q413" s="20"/>
      <c r="R413" s="20"/>
      <c r="S413" s="20"/>
      <c r="T413" s="20"/>
      <c r="U413" s="20"/>
      <c r="V413" s="20"/>
    </row>
    <row r="414" spans="1:22" ht="16.5" customHeight="1">
      <c r="A414" s="20"/>
      <c r="B414" s="20"/>
      <c r="D414" s="20"/>
      <c r="E414" s="20"/>
      <c r="F414" s="20"/>
      <c r="H414" s="20"/>
      <c r="I414" s="20"/>
      <c r="J414" s="20"/>
      <c r="K414" s="20"/>
      <c r="L414" s="20"/>
      <c r="M414" s="20"/>
      <c r="N414" s="20"/>
      <c r="O414" s="20"/>
      <c r="P414" s="20"/>
      <c r="Q414" s="20"/>
      <c r="R414" s="20"/>
      <c r="S414" s="20"/>
      <c r="T414" s="20"/>
      <c r="U414" s="20"/>
      <c r="V414" s="20"/>
    </row>
    <row r="415" spans="1:22" ht="16.5" customHeight="1">
      <c r="A415" s="20"/>
      <c r="B415" s="20"/>
      <c r="D415" s="20"/>
      <c r="E415" s="20"/>
      <c r="F415" s="20"/>
      <c r="H415" s="20"/>
      <c r="I415" s="20"/>
      <c r="J415" s="20"/>
      <c r="K415" s="20"/>
      <c r="L415" s="20"/>
      <c r="M415" s="20"/>
      <c r="N415" s="20"/>
      <c r="O415" s="20"/>
      <c r="P415" s="20"/>
      <c r="Q415" s="20"/>
      <c r="R415" s="20"/>
      <c r="S415" s="20"/>
      <c r="T415" s="20"/>
      <c r="U415" s="20"/>
      <c r="V415" s="20"/>
    </row>
    <row r="416" spans="1:22" ht="16.5" customHeight="1">
      <c r="A416" s="20"/>
      <c r="B416" s="20"/>
      <c r="D416" s="20"/>
      <c r="E416" s="20"/>
      <c r="F416" s="20"/>
      <c r="H416" s="20"/>
      <c r="I416" s="20"/>
      <c r="J416" s="20"/>
      <c r="K416" s="20"/>
      <c r="L416" s="20"/>
      <c r="M416" s="20"/>
      <c r="N416" s="20"/>
      <c r="O416" s="20"/>
      <c r="P416" s="20"/>
      <c r="Q416" s="20"/>
      <c r="R416" s="20"/>
      <c r="S416" s="20"/>
      <c r="T416" s="20"/>
      <c r="U416" s="20"/>
      <c r="V416" s="20"/>
    </row>
    <row r="417" spans="1:22" ht="16.5" customHeight="1">
      <c r="A417" s="20"/>
      <c r="B417" s="20"/>
      <c r="D417" s="20"/>
      <c r="E417" s="20"/>
      <c r="F417" s="20"/>
      <c r="H417" s="20"/>
      <c r="I417" s="20"/>
      <c r="J417" s="20"/>
      <c r="K417" s="20"/>
      <c r="L417" s="20"/>
      <c r="M417" s="20"/>
      <c r="N417" s="20"/>
      <c r="O417" s="20"/>
      <c r="P417" s="20"/>
      <c r="Q417" s="20"/>
      <c r="R417" s="20"/>
      <c r="S417" s="20"/>
      <c r="T417" s="20"/>
      <c r="U417" s="20"/>
      <c r="V417" s="20"/>
    </row>
    <row r="418" spans="1:22" ht="16.5" customHeight="1">
      <c r="A418" s="20"/>
      <c r="B418" s="20"/>
      <c r="D418" s="20"/>
      <c r="E418" s="20"/>
      <c r="F418" s="20"/>
      <c r="H418" s="20"/>
      <c r="I418" s="20"/>
      <c r="J418" s="20"/>
      <c r="K418" s="20"/>
      <c r="L418" s="20"/>
      <c r="M418" s="20"/>
      <c r="N418" s="20"/>
      <c r="O418" s="20"/>
      <c r="P418" s="20"/>
      <c r="Q418" s="20"/>
      <c r="R418" s="20"/>
      <c r="S418" s="20"/>
      <c r="T418" s="20"/>
      <c r="U418" s="20"/>
      <c r="V418" s="20"/>
    </row>
    <row r="419" spans="1:22" ht="16.5" customHeight="1">
      <c r="A419" s="20"/>
      <c r="B419" s="20"/>
      <c r="D419" s="20"/>
      <c r="E419" s="20"/>
      <c r="F419" s="20"/>
      <c r="H419" s="20"/>
      <c r="I419" s="20"/>
      <c r="J419" s="20"/>
      <c r="K419" s="20"/>
      <c r="L419" s="20"/>
      <c r="M419" s="20"/>
      <c r="N419" s="20"/>
      <c r="O419" s="20"/>
      <c r="P419" s="20"/>
      <c r="Q419" s="20"/>
      <c r="R419" s="20"/>
      <c r="S419" s="20"/>
      <c r="T419" s="20"/>
      <c r="U419" s="20"/>
      <c r="V419" s="20"/>
    </row>
    <row r="420" spans="1:22" ht="16.5" customHeight="1">
      <c r="A420" s="20"/>
      <c r="B420" s="20"/>
      <c r="D420" s="20"/>
      <c r="E420" s="20"/>
      <c r="F420" s="20"/>
      <c r="H420" s="20"/>
      <c r="I420" s="20"/>
      <c r="J420" s="20"/>
      <c r="K420" s="20"/>
      <c r="L420" s="20"/>
      <c r="M420" s="20"/>
      <c r="N420" s="20"/>
      <c r="O420" s="20"/>
      <c r="P420" s="20"/>
      <c r="Q420" s="20"/>
      <c r="R420" s="20"/>
      <c r="S420" s="20"/>
      <c r="T420" s="20"/>
      <c r="U420" s="20"/>
      <c r="V420" s="20"/>
    </row>
    <row r="421" spans="1:22" ht="16.5" customHeight="1">
      <c r="A421" s="20"/>
      <c r="B421" s="20"/>
      <c r="D421" s="20"/>
      <c r="E421" s="20"/>
      <c r="F421" s="20"/>
      <c r="H421" s="20"/>
      <c r="I421" s="20"/>
      <c r="J421" s="20"/>
      <c r="K421" s="20"/>
      <c r="L421" s="20"/>
      <c r="M421" s="20"/>
      <c r="N421" s="20"/>
      <c r="O421" s="20"/>
      <c r="P421" s="20"/>
      <c r="Q421" s="20"/>
      <c r="R421" s="20"/>
      <c r="S421" s="20"/>
      <c r="T421" s="20"/>
      <c r="U421" s="20"/>
      <c r="V421" s="20"/>
    </row>
    <row r="422" spans="1:22" ht="16.5" customHeight="1">
      <c r="A422" s="20"/>
      <c r="B422" s="20"/>
      <c r="D422" s="20"/>
      <c r="E422" s="20"/>
      <c r="F422" s="20"/>
      <c r="H422" s="20"/>
      <c r="I422" s="20"/>
      <c r="J422" s="20"/>
      <c r="K422" s="20"/>
      <c r="L422" s="20"/>
      <c r="M422" s="20"/>
      <c r="N422" s="20"/>
      <c r="O422" s="20"/>
      <c r="P422" s="20"/>
      <c r="Q422" s="20"/>
      <c r="R422" s="20"/>
      <c r="S422" s="20"/>
      <c r="T422" s="20"/>
      <c r="U422" s="20"/>
      <c r="V422" s="20"/>
    </row>
    <row r="423" spans="1:22" ht="16.5" customHeight="1">
      <c r="A423" s="20"/>
      <c r="B423" s="20"/>
      <c r="D423" s="20"/>
      <c r="E423" s="20"/>
      <c r="F423" s="20"/>
      <c r="H423" s="20"/>
      <c r="I423" s="20"/>
      <c r="J423" s="20"/>
      <c r="K423" s="20"/>
      <c r="L423" s="20"/>
      <c r="M423" s="20"/>
      <c r="N423" s="20"/>
      <c r="O423" s="20"/>
      <c r="P423" s="20"/>
      <c r="Q423" s="20"/>
      <c r="R423" s="20"/>
      <c r="S423" s="20"/>
      <c r="T423" s="20"/>
      <c r="U423" s="20"/>
      <c r="V423" s="20"/>
    </row>
    <row r="424" spans="1:22" ht="16.5" customHeight="1">
      <c r="A424" s="20"/>
      <c r="B424" s="20"/>
      <c r="D424" s="20"/>
      <c r="E424" s="20"/>
      <c r="F424" s="20"/>
      <c r="H424" s="20"/>
      <c r="I424" s="20"/>
      <c r="J424" s="20"/>
      <c r="K424" s="20"/>
      <c r="L424" s="20"/>
      <c r="M424" s="20"/>
      <c r="N424" s="20"/>
      <c r="O424" s="20"/>
      <c r="P424" s="20"/>
      <c r="Q424" s="20"/>
      <c r="R424" s="20"/>
      <c r="S424" s="20"/>
      <c r="T424" s="20"/>
      <c r="U424" s="20"/>
      <c r="V424" s="20"/>
    </row>
    <row r="425" spans="1:22" ht="16.5" customHeight="1">
      <c r="A425" s="20"/>
      <c r="B425" s="20"/>
      <c r="D425" s="20"/>
      <c r="E425" s="20"/>
      <c r="F425" s="20"/>
      <c r="H425" s="20"/>
      <c r="I425" s="20"/>
      <c r="J425" s="20"/>
      <c r="K425" s="20"/>
      <c r="L425" s="20"/>
      <c r="M425" s="20"/>
      <c r="N425" s="20"/>
      <c r="O425" s="20"/>
      <c r="P425" s="20"/>
      <c r="Q425" s="20"/>
      <c r="R425" s="20"/>
      <c r="S425" s="20"/>
      <c r="T425" s="20"/>
      <c r="U425" s="20"/>
      <c r="V425" s="20"/>
    </row>
    <row r="426" spans="1:22" ht="16.5" customHeight="1">
      <c r="A426" s="20"/>
      <c r="B426" s="20"/>
      <c r="D426" s="20"/>
      <c r="E426" s="20"/>
      <c r="F426" s="20"/>
      <c r="H426" s="20"/>
      <c r="I426" s="20"/>
      <c r="J426" s="20"/>
      <c r="K426" s="20"/>
      <c r="L426" s="20"/>
      <c r="M426" s="20"/>
      <c r="N426" s="20"/>
      <c r="O426" s="20"/>
      <c r="P426" s="20"/>
      <c r="Q426" s="20"/>
      <c r="R426" s="20"/>
      <c r="S426" s="20"/>
      <c r="T426" s="20"/>
      <c r="U426" s="20"/>
      <c r="V426" s="20"/>
    </row>
    <row r="427" spans="1:22" ht="16.5" customHeight="1">
      <c r="A427" s="20"/>
      <c r="B427" s="20"/>
      <c r="D427" s="20"/>
      <c r="E427" s="20"/>
      <c r="F427" s="20"/>
      <c r="H427" s="20"/>
      <c r="I427" s="20"/>
      <c r="J427" s="20"/>
      <c r="K427" s="20"/>
      <c r="L427" s="20"/>
      <c r="M427" s="20"/>
      <c r="N427" s="20"/>
      <c r="O427" s="20"/>
      <c r="P427" s="20"/>
      <c r="Q427" s="20"/>
      <c r="R427" s="20"/>
      <c r="S427" s="20"/>
      <c r="T427" s="20"/>
      <c r="U427" s="20"/>
      <c r="V427" s="20"/>
    </row>
    <row r="428" spans="1:22" ht="16.5" customHeight="1">
      <c r="A428" s="20"/>
      <c r="B428" s="20"/>
      <c r="D428" s="20"/>
      <c r="E428" s="20"/>
      <c r="F428" s="20"/>
      <c r="H428" s="20"/>
      <c r="I428" s="20"/>
      <c r="J428" s="20"/>
      <c r="K428" s="20"/>
      <c r="L428" s="20"/>
      <c r="M428" s="20"/>
      <c r="N428" s="20"/>
      <c r="O428" s="20"/>
      <c r="P428" s="20"/>
      <c r="Q428" s="20"/>
      <c r="R428" s="20"/>
      <c r="S428" s="20"/>
      <c r="T428" s="20"/>
      <c r="U428" s="20"/>
      <c r="V428" s="20"/>
    </row>
    <row r="429" spans="1:22" ht="16.5" customHeight="1">
      <c r="A429" s="20"/>
      <c r="B429" s="20"/>
      <c r="D429" s="20"/>
      <c r="E429" s="20"/>
      <c r="F429" s="20"/>
      <c r="H429" s="20"/>
      <c r="I429" s="20"/>
      <c r="J429" s="20"/>
      <c r="K429" s="20"/>
      <c r="L429" s="20"/>
      <c r="M429" s="20"/>
      <c r="N429" s="20"/>
      <c r="O429" s="20"/>
      <c r="P429" s="20"/>
      <c r="Q429" s="20"/>
      <c r="R429" s="20"/>
      <c r="S429" s="20"/>
      <c r="T429" s="20"/>
      <c r="U429" s="20"/>
      <c r="V429" s="20"/>
    </row>
    <row r="430" spans="1:22" ht="16.5" customHeight="1">
      <c r="A430" s="20"/>
      <c r="B430" s="20"/>
      <c r="D430" s="20"/>
      <c r="E430" s="20"/>
      <c r="F430" s="20"/>
      <c r="H430" s="20"/>
      <c r="I430" s="20"/>
      <c r="J430" s="20"/>
      <c r="K430" s="20"/>
      <c r="L430" s="20"/>
      <c r="M430" s="20"/>
      <c r="N430" s="20"/>
      <c r="O430" s="20"/>
      <c r="P430" s="20"/>
      <c r="Q430" s="20"/>
      <c r="R430" s="20"/>
      <c r="S430" s="20"/>
      <c r="T430" s="20"/>
      <c r="U430" s="20"/>
      <c r="V430" s="20"/>
    </row>
    <row r="431" spans="1:22" ht="16.5" customHeight="1">
      <c r="A431" s="20"/>
      <c r="B431" s="20"/>
      <c r="D431" s="20"/>
      <c r="E431" s="20"/>
      <c r="F431" s="20"/>
      <c r="H431" s="20"/>
      <c r="I431" s="20"/>
      <c r="J431" s="20"/>
      <c r="K431" s="20"/>
      <c r="L431" s="20"/>
      <c r="M431" s="20"/>
      <c r="N431" s="20"/>
      <c r="O431" s="20"/>
      <c r="P431" s="20"/>
      <c r="Q431" s="20"/>
      <c r="R431" s="20"/>
      <c r="S431" s="20"/>
      <c r="T431" s="20"/>
      <c r="U431" s="20"/>
      <c r="V431" s="20"/>
    </row>
    <row r="432" spans="1:22" ht="16.5" customHeight="1">
      <c r="A432" s="20"/>
      <c r="B432" s="20"/>
      <c r="D432" s="20"/>
      <c r="E432" s="20"/>
      <c r="F432" s="20"/>
      <c r="H432" s="20"/>
      <c r="I432" s="20"/>
      <c r="J432" s="20"/>
      <c r="K432" s="20"/>
      <c r="L432" s="20"/>
      <c r="M432" s="20"/>
      <c r="N432" s="20"/>
      <c r="O432" s="20"/>
      <c r="P432" s="20"/>
      <c r="Q432" s="20"/>
      <c r="R432" s="20"/>
      <c r="S432" s="20"/>
      <c r="T432" s="20"/>
      <c r="U432" s="20"/>
      <c r="V432" s="20"/>
    </row>
    <row r="433" spans="1:22" ht="16.5" customHeight="1">
      <c r="A433" s="20"/>
      <c r="B433" s="20"/>
      <c r="D433" s="20"/>
      <c r="E433" s="20"/>
      <c r="F433" s="20"/>
      <c r="H433" s="20"/>
      <c r="I433" s="20"/>
      <c r="J433" s="20"/>
      <c r="K433" s="20"/>
      <c r="L433" s="20"/>
      <c r="M433" s="20"/>
      <c r="N433" s="20"/>
      <c r="O433" s="20"/>
      <c r="P433" s="20"/>
      <c r="Q433" s="20"/>
      <c r="R433" s="20"/>
      <c r="S433" s="20"/>
      <c r="T433" s="20"/>
      <c r="U433" s="20"/>
      <c r="V433" s="20"/>
    </row>
    <row r="434" spans="1:22" ht="16.5" customHeight="1">
      <c r="A434" s="20"/>
      <c r="B434" s="20"/>
      <c r="D434" s="20"/>
      <c r="E434" s="20"/>
      <c r="F434" s="20"/>
      <c r="H434" s="20"/>
      <c r="I434" s="20"/>
      <c r="J434" s="20"/>
      <c r="K434" s="20"/>
      <c r="L434" s="20"/>
      <c r="M434" s="20"/>
      <c r="N434" s="20"/>
      <c r="O434" s="20"/>
      <c r="P434" s="20"/>
      <c r="Q434" s="20"/>
      <c r="R434" s="20"/>
      <c r="S434" s="20"/>
      <c r="T434" s="20"/>
      <c r="U434" s="20"/>
      <c r="V434" s="20"/>
    </row>
    <row r="435" spans="1:22" ht="16.5" customHeight="1">
      <c r="A435" s="20"/>
      <c r="B435" s="20"/>
      <c r="D435" s="20"/>
      <c r="E435" s="20"/>
      <c r="F435" s="20"/>
      <c r="H435" s="20"/>
      <c r="I435" s="20"/>
      <c r="J435" s="20"/>
      <c r="K435" s="20"/>
      <c r="L435" s="20"/>
      <c r="M435" s="20"/>
      <c r="N435" s="20"/>
      <c r="O435" s="20"/>
      <c r="P435" s="20"/>
      <c r="Q435" s="20"/>
      <c r="R435" s="20"/>
      <c r="S435" s="20"/>
      <c r="T435" s="20"/>
      <c r="U435" s="20"/>
      <c r="V435" s="20"/>
    </row>
    <row r="436" spans="1:22" ht="16.5" customHeight="1">
      <c r="A436" s="20"/>
      <c r="B436" s="20"/>
      <c r="D436" s="20"/>
      <c r="E436" s="20"/>
      <c r="F436" s="20"/>
      <c r="H436" s="20"/>
      <c r="I436" s="20"/>
      <c r="J436" s="20"/>
      <c r="K436" s="20"/>
      <c r="L436" s="20"/>
      <c r="M436" s="20"/>
      <c r="N436" s="20"/>
      <c r="O436" s="20"/>
      <c r="P436" s="20"/>
      <c r="Q436" s="20"/>
      <c r="R436" s="20"/>
      <c r="S436" s="20"/>
      <c r="T436" s="20"/>
      <c r="U436" s="20"/>
      <c r="V436" s="20"/>
    </row>
    <row r="437" spans="1:22" ht="16.5" customHeight="1">
      <c r="A437" s="20"/>
      <c r="B437" s="20"/>
      <c r="D437" s="20"/>
      <c r="E437" s="20"/>
      <c r="F437" s="20"/>
      <c r="H437" s="20"/>
      <c r="I437" s="20"/>
      <c r="J437" s="20"/>
      <c r="K437" s="20"/>
      <c r="L437" s="20"/>
      <c r="M437" s="20"/>
      <c r="N437" s="20"/>
      <c r="O437" s="20"/>
      <c r="P437" s="20"/>
      <c r="Q437" s="20"/>
      <c r="R437" s="20"/>
      <c r="S437" s="20"/>
      <c r="T437" s="20"/>
      <c r="U437" s="20"/>
      <c r="V437" s="20"/>
    </row>
    <row r="438" spans="1:22" ht="16.5" customHeight="1">
      <c r="A438" s="20"/>
      <c r="B438" s="20"/>
      <c r="D438" s="20"/>
      <c r="E438" s="20"/>
      <c r="F438" s="20"/>
      <c r="H438" s="20"/>
      <c r="I438" s="20"/>
      <c r="J438" s="20"/>
      <c r="K438" s="20"/>
      <c r="L438" s="20"/>
      <c r="M438" s="20"/>
      <c r="N438" s="20"/>
      <c r="O438" s="20"/>
      <c r="P438" s="20"/>
      <c r="Q438" s="20"/>
      <c r="R438" s="20"/>
      <c r="S438" s="20"/>
      <c r="T438" s="20"/>
      <c r="U438" s="20"/>
      <c r="V438" s="20"/>
    </row>
    <row r="439" spans="1:22" ht="16.5" customHeight="1">
      <c r="A439" s="20"/>
      <c r="B439" s="20"/>
      <c r="D439" s="20"/>
      <c r="E439" s="20"/>
      <c r="F439" s="20"/>
      <c r="H439" s="20"/>
      <c r="I439" s="20"/>
      <c r="J439" s="20"/>
      <c r="K439" s="20"/>
      <c r="L439" s="20"/>
      <c r="M439" s="20"/>
      <c r="N439" s="20"/>
      <c r="O439" s="20"/>
      <c r="P439" s="20"/>
      <c r="Q439" s="20"/>
      <c r="R439" s="20"/>
      <c r="S439" s="20"/>
      <c r="T439" s="20"/>
      <c r="U439" s="20"/>
      <c r="V439" s="20"/>
    </row>
    <row r="440" spans="1:22" ht="16.5" customHeight="1">
      <c r="A440" s="20"/>
      <c r="B440" s="20"/>
      <c r="D440" s="20"/>
      <c r="E440" s="20"/>
      <c r="F440" s="20"/>
      <c r="H440" s="20"/>
      <c r="I440" s="20"/>
      <c r="J440" s="20"/>
      <c r="K440" s="20"/>
      <c r="L440" s="20"/>
      <c r="M440" s="20"/>
      <c r="N440" s="20"/>
      <c r="O440" s="20"/>
      <c r="P440" s="20"/>
      <c r="Q440" s="20"/>
      <c r="R440" s="20"/>
      <c r="S440" s="20"/>
      <c r="T440" s="20"/>
      <c r="U440" s="20"/>
      <c r="V440" s="20"/>
    </row>
    <row r="441" spans="1:22" ht="16.5" customHeight="1">
      <c r="A441" s="20"/>
      <c r="B441" s="20"/>
      <c r="D441" s="20"/>
      <c r="E441" s="20"/>
      <c r="F441" s="20"/>
      <c r="H441" s="20"/>
      <c r="I441" s="20"/>
      <c r="J441" s="20"/>
      <c r="K441" s="20"/>
      <c r="L441" s="20"/>
      <c r="M441" s="20"/>
      <c r="N441" s="20"/>
      <c r="O441" s="20"/>
      <c r="P441" s="20"/>
      <c r="Q441" s="20"/>
      <c r="R441" s="20"/>
      <c r="S441" s="20"/>
      <c r="T441" s="20"/>
      <c r="U441" s="20"/>
      <c r="V441" s="20"/>
    </row>
    <row r="442" spans="1:22" ht="16.5" customHeight="1">
      <c r="A442" s="20"/>
      <c r="B442" s="20"/>
      <c r="D442" s="20"/>
      <c r="E442" s="20"/>
      <c r="F442" s="20"/>
      <c r="H442" s="20"/>
      <c r="I442" s="20"/>
      <c r="J442" s="20"/>
      <c r="K442" s="20"/>
      <c r="L442" s="20"/>
      <c r="M442" s="20"/>
      <c r="N442" s="20"/>
      <c r="O442" s="20"/>
      <c r="P442" s="20"/>
      <c r="Q442" s="20"/>
      <c r="R442" s="20"/>
      <c r="S442" s="20"/>
      <c r="T442" s="20"/>
      <c r="U442" s="20"/>
      <c r="V442" s="20"/>
    </row>
    <row r="443" spans="1:22" ht="16.5" customHeight="1">
      <c r="A443" s="20"/>
      <c r="B443" s="20"/>
      <c r="D443" s="20"/>
      <c r="E443" s="20"/>
      <c r="F443" s="20"/>
      <c r="H443" s="20"/>
      <c r="I443" s="20"/>
      <c r="J443" s="20"/>
      <c r="K443" s="20"/>
      <c r="L443" s="20"/>
      <c r="M443" s="20"/>
      <c r="N443" s="20"/>
      <c r="O443" s="20"/>
      <c r="P443" s="20"/>
      <c r="Q443" s="20"/>
      <c r="R443" s="20"/>
      <c r="S443" s="20"/>
      <c r="T443" s="20"/>
      <c r="U443" s="20"/>
      <c r="V443" s="20"/>
    </row>
    <row r="444" spans="1:22" ht="16.5" customHeight="1">
      <c r="A444" s="20"/>
      <c r="B444" s="20"/>
      <c r="D444" s="20"/>
      <c r="E444" s="20"/>
      <c r="F444" s="20"/>
      <c r="H444" s="20"/>
      <c r="I444" s="20"/>
      <c r="J444" s="20"/>
      <c r="K444" s="20"/>
      <c r="L444" s="20"/>
      <c r="M444" s="20"/>
      <c r="N444" s="20"/>
      <c r="O444" s="20"/>
      <c r="P444" s="20"/>
      <c r="Q444" s="20"/>
      <c r="R444" s="20"/>
      <c r="S444" s="20"/>
      <c r="T444" s="20"/>
      <c r="U444" s="20"/>
      <c r="V444" s="20"/>
    </row>
    <row r="445" spans="1:22" ht="16.5" customHeight="1">
      <c r="A445" s="20"/>
      <c r="B445" s="20"/>
      <c r="D445" s="20"/>
      <c r="E445" s="20"/>
      <c r="F445" s="20"/>
      <c r="H445" s="20"/>
      <c r="I445" s="20"/>
      <c r="J445" s="20"/>
      <c r="K445" s="20"/>
      <c r="L445" s="20"/>
      <c r="M445" s="20"/>
      <c r="N445" s="20"/>
      <c r="O445" s="20"/>
      <c r="P445" s="20"/>
      <c r="Q445" s="20"/>
      <c r="R445" s="20"/>
      <c r="S445" s="20"/>
      <c r="T445" s="20"/>
      <c r="U445" s="20"/>
      <c r="V445" s="20"/>
    </row>
    <row r="446" spans="1:22" ht="16.5" customHeight="1">
      <c r="A446" s="20"/>
      <c r="B446" s="20"/>
      <c r="D446" s="20"/>
      <c r="E446" s="20"/>
      <c r="F446" s="20"/>
      <c r="H446" s="20"/>
      <c r="I446" s="20"/>
      <c r="J446" s="20"/>
      <c r="K446" s="20"/>
      <c r="L446" s="20"/>
      <c r="M446" s="20"/>
      <c r="N446" s="20"/>
      <c r="O446" s="20"/>
      <c r="P446" s="20"/>
      <c r="Q446" s="20"/>
      <c r="R446" s="20"/>
      <c r="S446" s="20"/>
      <c r="T446" s="20"/>
      <c r="U446" s="20"/>
      <c r="V446" s="20"/>
    </row>
    <row r="447" spans="1:22" ht="16.5" customHeight="1">
      <c r="A447" s="20"/>
      <c r="B447" s="20"/>
      <c r="D447" s="20"/>
      <c r="E447" s="20"/>
      <c r="F447" s="20"/>
      <c r="H447" s="20"/>
      <c r="I447" s="20"/>
      <c r="J447" s="20"/>
      <c r="K447" s="20"/>
      <c r="L447" s="20"/>
      <c r="M447" s="20"/>
      <c r="N447" s="20"/>
      <c r="O447" s="20"/>
      <c r="P447" s="20"/>
      <c r="Q447" s="20"/>
      <c r="R447" s="20"/>
      <c r="S447" s="20"/>
      <c r="T447" s="20"/>
      <c r="U447" s="20"/>
      <c r="V447" s="20"/>
    </row>
    <row r="448" spans="1:22" ht="16.5" customHeight="1">
      <c r="A448" s="20"/>
      <c r="B448" s="20"/>
      <c r="D448" s="20"/>
      <c r="E448" s="20"/>
      <c r="F448" s="20"/>
      <c r="H448" s="20"/>
      <c r="I448" s="20"/>
      <c r="J448" s="20"/>
      <c r="K448" s="20"/>
      <c r="L448" s="20"/>
      <c r="M448" s="20"/>
      <c r="N448" s="20"/>
      <c r="O448" s="20"/>
      <c r="P448" s="20"/>
      <c r="Q448" s="20"/>
      <c r="R448" s="20"/>
      <c r="S448" s="20"/>
      <c r="T448" s="20"/>
      <c r="U448" s="20"/>
      <c r="V448" s="20"/>
    </row>
    <row r="449" spans="1:22" ht="16.5" customHeight="1">
      <c r="A449" s="20"/>
      <c r="B449" s="20"/>
      <c r="D449" s="20"/>
      <c r="E449" s="20"/>
      <c r="F449" s="20"/>
      <c r="H449" s="20"/>
      <c r="I449" s="20"/>
      <c r="J449" s="20"/>
      <c r="K449" s="20"/>
      <c r="L449" s="20"/>
      <c r="M449" s="20"/>
      <c r="N449" s="20"/>
      <c r="O449" s="20"/>
      <c r="P449" s="20"/>
      <c r="Q449" s="20"/>
      <c r="R449" s="20"/>
      <c r="S449" s="20"/>
      <c r="T449" s="20"/>
      <c r="U449" s="20"/>
      <c r="V449" s="20"/>
    </row>
    <row r="450" spans="1:22" ht="16.5" customHeight="1">
      <c r="A450" s="20"/>
      <c r="B450" s="20"/>
      <c r="D450" s="20"/>
      <c r="E450" s="20"/>
      <c r="F450" s="20"/>
      <c r="H450" s="20"/>
      <c r="I450" s="20"/>
      <c r="J450" s="20"/>
      <c r="K450" s="20"/>
      <c r="L450" s="20"/>
      <c r="M450" s="20"/>
      <c r="N450" s="20"/>
      <c r="O450" s="20"/>
      <c r="P450" s="20"/>
      <c r="Q450" s="20"/>
      <c r="R450" s="20"/>
      <c r="S450" s="20"/>
      <c r="T450" s="20"/>
      <c r="U450" s="20"/>
      <c r="V450" s="20"/>
    </row>
    <row r="451" spans="1:22" ht="16.5" customHeight="1">
      <c r="A451" s="20"/>
      <c r="B451" s="20"/>
      <c r="D451" s="20"/>
      <c r="E451" s="20"/>
      <c r="F451" s="20"/>
      <c r="H451" s="20"/>
      <c r="I451" s="20"/>
      <c r="J451" s="20"/>
      <c r="K451" s="20"/>
      <c r="L451" s="20"/>
      <c r="M451" s="20"/>
      <c r="N451" s="20"/>
      <c r="O451" s="20"/>
      <c r="P451" s="20"/>
      <c r="Q451" s="20"/>
      <c r="R451" s="20"/>
      <c r="S451" s="20"/>
      <c r="T451" s="20"/>
      <c r="U451" s="20"/>
      <c r="V451" s="20"/>
    </row>
    <row r="452" spans="1:22" ht="16.5" customHeight="1">
      <c r="A452" s="20"/>
      <c r="B452" s="20"/>
      <c r="D452" s="20"/>
      <c r="E452" s="20"/>
      <c r="F452" s="20"/>
      <c r="H452" s="20"/>
      <c r="I452" s="20"/>
      <c r="J452" s="20"/>
      <c r="K452" s="20"/>
      <c r="L452" s="20"/>
      <c r="M452" s="20"/>
      <c r="N452" s="20"/>
      <c r="O452" s="20"/>
      <c r="P452" s="20"/>
      <c r="Q452" s="20"/>
      <c r="R452" s="20"/>
      <c r="S452" s="20"/>
      <c r="T452" s="20"/>
      <c r="U452" s="20"/>
      <c r="V452" s="20"/>
    </row>
    <row r="453" spans="1:22" ht="16.5" customHeight="1">
      <c r="A453" s="20"/>
      <c r="B453" s="20"/>
      <c r="D453" s="20"/>
      <c r="E453" s="20"/>
      <c r="F453" s="20"/>
      <c r="H453" s="20"/>
      <c r="I453" s="20"/>
      <c r="J453" s="20"/>
      <c r="K453" s="20"/>
      <c r="L453" s="20"/>
      <c r="M453" s="20"/>
      <c r="N453" s="20"/>
      <c r="O453" s="20"/>
      <c r="P453" s="20"/>
      <c r="Q453" s="20"/>
      <c r="R453" s="20"/>
      <c r="S453" s="20"/>
      <c r="T453" s="20"/>
      <c r="U453" s="20"/>
      <c r="V453" s="20"/>
    </row>
    <row r="454" spans="1:22" ht="16.5" customHeight="1">
      <c r="A454" s="20"/>
      <c r="B454" s="20"/>
      <c r="D454" s="20"/>
      <c r="E454" s="20"/>
      <c r="F454" s="20"/>
      <c r="H454" s="20"/>
      <c r="I454" s="20"/>
      <c r="J454" s="20"/>
      <c r="K454" s="20"/>
      <c r="L454" s="20"/>
      <c r="M454" s="20"/>
      <c r="N454" s="20"/>
      <c r="O454" s="20"/>
      <c r="P454" s="20"/>
      <c r="Q454" s="20"/>
      <c r="R454" s="20"/>
      <c r="S454" s="20"/>
      <c r="T454" s="20"/>
      <c r="U454" s="20"/>
      <c r="V454" s="20"/>
    </row>
    <row r="455" spans="1:22" ht="16.5" customHeight="1">
      <c r="A455" s="20"/>
      <c r="B455" s="20"/>
      <c r="D455" s="20"/>
      <c r="E455" s="20"/>
      <c r="F455" s="20"/>
      <c r="H455" s="20"/>
      <c r="I455" s="20"/>
      <c r="J455" s="20"/>
      <c r="K455" s="20"/>
      <c r="L455" s="20"/>
      <c r="M455" s="20"/>
      <c r="N455" s="20"/>
      <c r="O455" s="20"/>
      <c r="P455" s="20"/>
      <c r="Q455" s="20"/>
      <c r="R455" s="20"/>
      <c r="S455" s="20"/>
      <c r="T455" s="20"/>
      <c r="U455" s="20"/>
      <c r="V455" s="20"/>
    </row>
    <row r="456" spans="1:22" ht="16.5" customHeight="1">
      <c r="A456" s="20"/>
      <c r="B456" s="20"/>
      <c r="D456" s="20"/>
      <c r="E456" s="20"/>
      <c r="F456" s="20"/>
      <c r="H456" s="20"/>
      <c r="I456" s="20"/>
      <c r="J456" s="20"/>
      <c r="K456" s="20"/>
      <c r="L456" s="20"/>
      <c r="M456" s="20"/>
      <c r="N456" s="20"/>
      <c r="O456" s="20"/>
      <c r="P456" s="20"/>
      <c r="Q456" s="20"/>
      <c r="R456" s="20"/>
      <c r="S456" s="20"/>
      <c r="T456" s="20"/>
      <c r="U456" s="20"/>
      <c r="V456" s="20"/>
    </row>
    <row r="457" spans="1:22" ht="16.5" customHeight="1">
      <c r="A457" s="20"/>
      <c r="B457" s="20"/>
      <c r="D457" s="20"/>
      <c r="E457" s="20"/>
      <c r="F457" s="20"/>
      <c r="H457" s="20"/>
      <c r="I457" s="20"/>
      <c r="J457" s="20"/>
      <c r="K457" s="20"/>
      <c r="L457" s="20"/>
      <c r="M457" s="20"/>
      <c r="N457" s="20"/>
      <c r="O457" s="20"/>
      <c r="P457" s="20"/>
      <c r="Q457" s="20"/>
      <c r="R457" s="20"/>
      <c r="S457" s="20"/>
      <c r="T457" s="20"/>
      <c r="U457" s="20"/>
      <c r="V457" s="20"/>
    </row>
    <row r="458" spans="1:22" ht="16.5" customHeight="1">
      <c r="A458" s="20"/>
      <c r="B458" s="20"/>
      <c r="D458" s="20"/>
      <c r="E458" s="20"/>
      <c r="F458" s="20"/>
      <c r="H458" s="20"/>
      <c r="I458" s="20"/>
      <c r="J458" s="20"/>
      <c r="K458" s="20"/>
      <c r="L458" s="20"/>
      <c r="M458" s="20"/>
      <c r="N458" s="20"/>
      <c r="O458" s="20"/>
      <c r="P458" s="20"/>
      <c r="Q458" s="20"/>
      <c r="R458" s="20"/>
      <c r="S458" s="20"/>
      <c r="T458" s="20"/>
      <c r="U458" s="20"/>
      <c r="V458" s="20"/>
    </row>
    <row r="459" spans="1:22" ht="16.5" customHeight="1">
      <c r="A459" s="20"/>
      <c r="B459" s="20"/>
      <c r="D459" s="20"/>
      <c r="E459" s="20"/>
      <c r="F459" s="20"/>
      <c r="H459" s="20"/>
      <c r="I459" s="20"/>
      <c r="J459" s="20"/>
      <c r="K459" s="20"/>
      <c r="L459" s="20"/>
      <c r="M459" s="20"/>
      <c r="N459" s="20"/>
      <c r="O459" s="20"/>
      <c r="P459" s="20"/>
      <c r="Q459" s="20"/>
      <c r="R459" s="20"/>
      <c r="S459" s="20"/>
      <c r="T459" s="20"/>
      <c r="U459" s="20"/>
      <c r="V459" s="20"/>
    </row>
    <row r="460" spans="1:22" ht="16.5" customHeight="1">
      <c r="A460" s="20"/>
      <c r="B460" s="20"/>
      <c r="D460" s="20"/>
      <c r="E460" s="20"/>
      <c r="F460" s="20"/>
      <c r="H460" s="20"/>
      <c r="I460" s="20"/>
      <c r="J460" s="20"/>
      <c r="K460" s="20"/>
      <c r="L460" s="20"/>
      <c r="M460" s="20"/>
      <c r="N460" s="20"/>
      <c r="O460" s="20"/>
      <c r="P460" s="20"/>
      <c r="Q460" s="20"/>
      <c r="R460" s="20"/>
      <c r="S460" s="20"/>
      <c r="T460" s="20"/>
      <c r="U460" s="20"/>
      <c r="V460" s="20"/>
    </row>
    <row r="461" spans="1:22" ht="16.5" customHeight="1">
      <c r="A461" s="20"/>
      <c r="B461" s="20"/>
      <c r="D461" s="20"/>
      <c r="E461" s="20"/>
      <c r="F461" s="20"/>
      <c r="H461" s="20"/>
      <c r="I461" s="20"/>
      <c r="J461" s="20"/>
      <c r="K461" s="20"/>
      <c r="L461" s="20"/>
      <c r="M461" s="20"/>
      <c r="N461" s="20"/>
      <c r="O461" s="20"/>
      <c r="P461" s="20"/>
      <c r="Q461" s="20"/>
      <c r="R461" s="20"/>
      <c r="S461" s="20"/>
      <c r="T461" s="20"/>
      <c r="U461" s="20"/>
      <c r="V461" s="20"/>
    </row>
    <row r="462" spans="1:22" ht="16.5" customHeight="1">
      <c r="A462" s="20"/>
      <c r="B462" s="20"/>
      <c r="D462" s="20"/>
      <c r="E462" s="20"/>
      <c r="F462" s="20"/>
      <c r="H462" s="20"/>
      <c r="I462" s="20"/>
      <c r="J462" s="20"/>
      <c r="K462" s="20"/>
      <c r="L462" s="20"/>
      <c r="M462" s="20"/>
      <c r="N462" s="20"/>
      <c r="O462" s="20"/>
      <c r="P462" s="20"/>
      <c r="Q462" s="20"/>
      <c r="R462" s="20"/>
      <c r="S462" s="20"/>
      <c r="T462" s="20"/>
      <c r="U462" s="20"/>
      <c r="V462" s="20"/>
    </row>
    <row r="463" spans="1:22" ht="16.5" customHeight="1">
      <c r="A463" s="20"/>
      <c r="B463" s="20"/>
      <c r="D463" s="20"/>
      <c r="E463" s="20"/>
      <c r="F463" s="20"/>
      <c r="H463" s="20"/>
      <c r="I463" s="20"/>
      <c r="J463" s="20"/>
      <c r="K463" s="20"/>
      <c r="L463" s="20"/>
      <c r="M463" s="20"/>
      <c r="N463" s="20"/>
      <c r="O463" s="20"/>
      <c r="P463" s="20"/>
      <c r="Q463" s="20"/>
      <c r="R463" s="20"/>
      <c r="S463" s="20"/>
      <c r="T463" s="20"/>
      <c r="U463" s="20"/>
      <c r="V463" s="20"/>
    </row>
    <row r="464" spans="1:22" ht="16.5" customHeight="1">
      <c r="A464" s="20"/>
      <c r="B464" s="20"/>
      <c r="D464" s="20"/>
      <c r="E464" s="20"/>
      <c r="F464" s="20"/>
      <c r="H464" s="20"/>
      <c r="I464" s="20"/>
      <c r="J464" s="20"/>
      <c r="K464" s="20"/>
      <c r="L464" s="20"/>
      <c r="M464" s="20"/>
      <c r="N464" s="20"/>
      <c r="O464" s="20"/>
      <c r="P464" s="20"/>
      <c r="Q464" s="20"/>
      <c r="R464" s="20"/>
      <c r="S464" s="20"/>
      <c r="T464" s="20"/>
      <c r="U464" s="20"/>
      <c r="V464" s="20"/>
    </row>
    <row r="465" spans="1:22" ht="16.5" customHeight="1">
      <c r="A465" s="20"/>
      <c r="B465" s="20"/>
      <c r="D465" s="20"/>
      <c r="E465" s="20"/>
      <c r="F465" s="20"/>
      <c r="H465" s="20"/>
      <c r="I465" s="20"/>
      <c r="J465" s="20"/>
      <c r="K465" s="20"/>
      <c r="L465" s="20"/>
      <c r="M465" s="20"/>
      <c r="N465" s="20"/>
      <c r="O465" s="20"/>
      <c r="P465" s="20"/>
      <c r="Q465" s="20"/>
      <c r="R465" s="20"/>
      <c r="S465" s="20"/>
      <c r="T465" s="20"/>
      <c r="U465" s="20"/>
      <c r="V465" s="20"/>
    </row>
    <row r="466" spans="1:22" ht="16.5" customHeight="1">
      <c r="A466" s="20"/>
      <c r="B466" s="20"/>
      <c r="D466" s="20"/>
      <c r="E466" s="20"/>
      <c r="F466" s="20"/>
      <c r="H466" s="20"/>
      <c r="I466" s="20"/>
      <c r="J466" s="20"/>
      <c r="K466" s="20"/>
      <c r="L466" s="20"/>
      <c r="M466" s="20"/>
      <c r="N466" s="20"/>
      <c r="O466" s="20"/>
      <c r="P466" s="20"/>
      <c r="Q466" s="20"/>
      <c r="R466" s="20"/>
      <c r="S466" s="20"/>
      <c r="T466" s="20"/>
      <c r="U466" s="20"/>
      <c r="V466" s="20"/>
    </row>
    <row r="467" spans="1:22" ht="16.5" customHeight="1">
      <c r="A467" s="20"/>
      <c r="B467" s="20"/>
      <c r="D467" s="20"/>
      <c r="E467" s="20"/>
      <c r="F467" s="20"/>
      <c r="H467" s="20"/>
      <c r="I467" s="20"/>
      <c r="J467" s="20"/>
      <c r="K467" s="20"/>
      <c r="L467" s="20"/>
      <c r="M467" s="20"/>
      <c r="N467" s="20"/>
      <c r="O467" s="20"/>
      <c r="P467" s="20"/>
      <c r="Q467" s="20"/>
      <c r="R467" s="20"/>
      <c r="S467" s="20"/>
      <c r="T467" s="20"/>
      <c r="U467" s="20"/>
      <c r="V467" s="20"/>
    </row>
    <row r="468" spans="1:22" ht="16.5" customHeight="1">
      <c r="A468" s="20"/>
      <c r="B468" s="20"/>
      <c r="D468" s="20"/>
      <c r="E468" s="20"/>
      <c r="F468" s="20"/>
      <c r="H468" s="20"/>
      <c r="I468" s="20"/>
      <c r="J468" s="20"/>
      <c r="K468" s="20"/>
      <c r="L468" s="20"/>
      <c r="M468" s="20"/>
      <c r="N468" s="20"/>
      <c r="O468" s="20"/>
      <c r="P468" s="20"/>
      <c r="Q468" s="20"/>
      <c r="R468" s="20"/>
      <c r="S468" s="20"/>
      <c r="T468" s="20"/>
      <c r="U468" s="20"/>
      <c r="V468" s="20"/>
    </row>
    <row r="469" spans="1:22" ht="16.5" customHeight="1">
      <c r="A469" s="20"/>
      <c r="B469" s="20"/>
      <c r="D469" s="20"/>
      <c r="E469" s="20"/>
      <c r="F469" s="20"/>
      <c r="H469" s="20"/>
      <c r="I469" s="20"/>
      <c r="J469" s="20"/>
      <c r="K469" s="20"/>
      <c r="L469" s="20"/>
      <c r="M469" s="20"/>
      <c r="N469" s="20"/>
      <c r="O469" s="20"/>
      <c r="P469" s="20"/>
      <c r="Q469" s="20"/>
      <c r="R469" s="20"/>
      <c r="S469" s="20"/>
      <c r="T469" s="20"/>
      <c r="U469" s="20"/>
      <c r="V469" s="20"/>
    </row>
    <row r="470" spans="1:22" ht="16.5" customHeight="1">
      <c r="A470" s="20"/>
      <c r="B470" s="20"/>
      <c r="D470" s="20"/>
      <c r="E470" s="20"/>
      <c r="F470" s="20"/>
      <c r="H470" s="20"/>
      <c r="I470" s="20"/>
      <c r="J470" s="20"/>
      <c r="K470" s="20"/>
      <c r="L470" s="20"/>
      <c r="M470" s="20"/>
      <c r="N470" s="20"/>
      <c r="O470" s="20"/>
      <c r="P470" s="20"/>
      <c r="Q470" s="20"/>
      <c r="R470" s="20"/>
      <c r="S470" s="20"/>
      <c r="T470" s="20"/>
      <c r="U470" s="20"/>
      <c r="V470" s="20"/>
    </row>
    <row r="471" spans="1:22" ht="16.5" customHeight="1">
      <c r="A471" s="20"/>
      <c r="B471" s="20"/>
      <c r="D471" s="20"/>
      <c r="E471" s="20"/>
      <c r="F471" s="20"/>
      <c r="H471" s="20"/>
      <c r="I471" s="20"/>
      <c r="J471" s="20"/>
      <c r="K471" s="20"/>
      <c r="L471" s="20"/>
      <c r="M471" s="20"/>
      <c r="N471" s="20"/>
      <c r="O471" s="20"/>
      <c r="P471" s="20"/>
      <c r="Q471" s="20"/>
      <c r="R471" s="20"/>
      <c r="S471" s="20"/>
      <c r="T471" s="20"/>
      <c r="U471" s="20"/>
      <c r="V471" s="20"/>
    </row>
    <row r="472" spans="1:22" ht="16.5" customHeight="1">
      <c r="A472" s="20"/>
      <c r="B472" s="20"/>
      <c r="D472" s="20"/>
      <c r="E472" s="20"/>
      <c r="F472" s="20"/>
      <c r="H472" s="20"/>
      <c r="I472" s="20"/>
      <c r="J472" s="20"/>
      <c r="K472" s="20"/>
      <c r="L472" s="20"/>
      <c r="M472" s="20"/>
      <c r="N472" s="20"/>
      <c r="O472" s="20"/>
      <c r="P472" s="20"/>
      <c r="Q472" s="20"/>
      <c r="R472" s="20"/>
      <c r="S472" s="20"/>
      <c r="T472" s="20"/>
      <c r="U472" s="20"/>
      <c r="V472" s="20"/>
    </row>
    <row r="473" spans="1:22" ht="16.5" customHeight="1">
      <c r="A473" s="20"/>
      <c r="B473" s="20"/>
      <c r="D473" s="20"/>
      <c r="E473" s="20"/>
      <c r="F473" s="20"/>
      <c r="H473" s="20"/>
      <c r="I473" s="20"/>
      <c r="J473" s="20"/>
      <c r="K473" s="20"/>
      <c r="L473" s="20"/>
      <c r="M473" s="20"/>
      <c r="N473" s="20"/>
      <c r="O473" s="20"/>
      <c r="P473" s="20"/>
      <c r="Q473" s="20"/>
      <c r="R473" s="20"/>
      <c r="S473" s="20"/>
      <c r="T473" s="20"/>
      <c r="U473" s="20"/>
      <c r="V473" s="20"/>
    </row>
    <row r="474" spans="1:22" ht="16.5" customHeight="1">
      <c r="A474" s="20"/>
      <c r="B474" s="20"/>
      <c r="D474" s="20"/>
      <c r="E474" s="20"/>
      <c r="F474" s="20"/>
      <c r="H474" s="20"/>
      <c r="I474" s="20"/>
      <c r="J474" s="20"/>
      <c r="K474" s="20"/>
      <c r="L474" s="20"/>
      <c r="M474" s="20"/>
      <c r="N474" s="20"/>
      <c r="O474" s="20"/>
      <c r="P474" s="20"/>
      <c r="Q474" s="20"/>
      <c r="R474" s="20"/>
      <c r="S474" s="20"/>
      <c r="T474" s="20"/>
      <c r="U474" s="20"/>
      <c r="V474" s="20"/>
    </row>
    <row r="475" spans="1:22" ht="16.5" customHeight="1">
      <c r="A475" s="20"/>
      <c r="B475" s="20"/>
      <c r="D475" s="20"/>
      <c r="E475" s="20"/>
      <c r="F475" s="20"/>
      <c r="H475" s="20"/>
      <c r="I475" s="20"/>
      <c r="J475" s="20"/>
      <c r="K475" s="20"/>
      <c r="L475" s="20"/>
      <c r="M475" s="20"/>
      <c r="N475" s="20"/>
      <c r="O475" s="20"/>
      <c r="P475" s="20"/>
      <c r="Q475" s="20"/>
      <c r="R475" s="20"/>
      <c r="S475" s="20"/>
      <c r="T475" s="20"/>
      <c r="U475" s="20"/>
      <c r="V475" s="20"/>
    </row>
    <row r="476" spans="1:22" ht="16.5" customHeight="1">
      <c r="A476" s="20"/>
      <c r="B476" s="20"/>
      <c r="D476" s="20"/>
      <c r="E476" s="20"/>
      <c r="F476" s="20"/>
      <c r="H476" s="20"/>
      <c r="I476" s="20"/>
      <c r="J476" s="20"/>
      <c r="K476" s="20"/>
      <c r="L476" s="20"/>
      <c r="M476" s="20"/>
      <c r="N476" s="20"/>
      <c r="O476" s="20"/>
      <c r="P476" s="20"/>
      <c r="Q476" s="20"/>
      <c r="R476" s="20"/>
      <c r="S476" s="20"/>
      <c r="T476" s="20"/>
      <c r="U476" s="20"/>
      <c r="V476" s="20"/>
    </row>
    <row r="477" spans="1:22" ht="16.5" customHeight="1">
      <c r="A477" s="20"/>
      <c r="B477" s="20"/>
      <c r="D477" s="20"/>
      <c r="E477" s="20"/>
      <c r="F477" s="20"/>
      <c r="H477" s="20"/>
      <c r="I477" s="20"/>
      <c r="J477" s="20"/>
      <c r="K477" s="20"/>
      <c r="L477" s="20"/>
      <c r="M477" s="20"/>
      <c r="N477" s="20"/>
      <c r="O477" s="20"/>
      <c r="P477" s="20"/>
      <c r="Q477" s="20"/>
      <c r="R477" s="20"/>
      <c r="S477" s="20"/>
      <c r="T477" s="20"/>
      <c r="U477" s="20"/>
      <c r="V477" s="20"/>
    </row>
    <row r="478" spans="1:22" ht="16.5" customHeight="1">
      <c r="A478" s="20"/>
      <c r="B478" s="20"/>
      <c r="D478" s="20"/>
      <c r="E478" s="20"/>
      <c r="F478" s="20"/>
      <c r="H478" s="20"/>
      <c r="I478" s="20"/>
      <c r="J478" s="20"/>
      <c r="K478" s="20"/>
      <c r="L478" s="20"/>
      <c r="M478" s="20"/>
      <c r="N478" s="20"/>
      <c r="O478" s="20"/>
      <c r="P478" s="20"/>
      <c r="Q478" s="20"/>
      <c r="R478" s="20"/>
      <c r="S478" s="20"/>
      <c r="T478" s="20"/>
      <c r="U478" s="20"/>
      <c r="V478" s="20"/>
    </row>
    <row r="479" spans="1:22" ht="16.5" customHeight="1">
      <c r="A479" s="20"/>
      <c r="B479" s="20"/>
      <c r="D479" s="20"/>
      <c r="E479" s="20"/>
      <c r="F479" s="20"/>
      <c r="H479" s="20"/>
      <c r="I479" s="20"/>
      <c r="J479" s="20"/>
      <c r="K479" s="20"/>
      <c r="L479" s="20"/>
      <c r="M479" s="20"/>
      <c r="N479" s="20"/>
      <c r="O479" s="20"/>
      <c r="P479" s="20"/>
      <c r="Q479" s="20"/>
      <c r="R479" s="20"/>
      <c r="S479" s="20"/>
      <c r="T479" s="20"/>
      <c r="U479" s="20"/>
      <c r="V479" s="20"/>
    </row>
    <row r="480" spans="1:22" ht="16.5" customHeight="1">
      <c r="A480" s="20"/>
      <c r="B480" s="20"/>
      <c r="D480" s="20"/>
      <c r="E480" s="20"/>
      <c r="F480" s="20"/>
      <c r="H480" s="20"/>
      <c r="I480" s="20"/>
      <c r="J480" s="20"/>
      <c r="K480" s="20"/>
      <c r="L480" s="20"/>
      <c r="M480" s="20"/>
      <c r="N480" s="20"/>
      <c r="O480" s="20"/>
      <c r="P480" s="20"/>
      <c r="Q480" s="20"/>
      <c r="R480" s="20"/>
      <c r="S480" s="20"/>
      <c r="T480" s="20"/>
      <c r="U480" s="20"/>
      <c r="V480" s="20"/>
    </row>
    <row r="481" spans="1:22" ht="16.5" customHeight="1">
      <c r="A481" s="20"/>
      <c r="B481" s="20"/>
      <c r="D481" s="20"/>
      <c r="E481" s="20"/>
      <c r="F481" s="20"/>
      <c r="H481" s="20"/>
      <c r="I481" s="20"/>
      <c r="J481" s="20"/>
      <c r="K481" s="20"/>
      <c r="L481" s="20"/>
      <c r="M481" s="20"/>
      <c r="N481" s="20"/>
      <c r="O481" s="20"/>
      <c r="P481" s="20"/>
      <c r="Q481" s="20"/>
      <c r="R481" s="20"/>
      <c r="S481" s="20"/>
      <c r="T481" s="20"/>
      <c r="U481" s="20"/>
      <c r="V481" s="20"/>
    </row>
    <row r="482" spans="1:22" ht="16.5" customHeight="1">
      <c r="A482" s="20"/>
      <c r="B482" s="20"/>
      <c r="D482" s="20"/>
      <c r="E482" s="20"/>
      <c r="F482" s="20"/>
      <c r="H482" s="20"/>
      <c r="I482" s="20"/>
      <c r="J482" s="20"/>
      <c r="K482" s="20"/>
      <c r="L482" s="20"/>
      <c r="M482" s="20"/>
      <c r="N482" s="20"/>
      <c r="O482" s="20"/>
      <c r="P482" s="20"/>
      <c r="Q482" s="20"/>
      <c r="R482" s="20"/>
      <c r="S482" s="20"/>
      <c r="T482" s="20"/>
      <c r="U482" s="20"/>
      <c r="V482" s="20"/>
    </row>
    <row r="483" spans="1:22" ht="16.5" customHeight="1">
      <c r="A483" s="20"/>
      <c r="B483" s="20"/>
      <c r="D483" s="20"/>
      <c r="E483" s="20"/>
      <c r="F483" s="20"/>
      <c r="H483" s="20"/>
      <c r="I483" s="20"/>
      <c r="J483" s="20"/>
      <c r="K483" s="20"/>
      <c r="L483" s="20"/>
      <c r="M483" s="20"/>
      <c r="N483" s="20"/>
      <c r="O483" s="20"/>
      <c r="P483" s="20"/>
      <c r="Q483" s="20"/>
      <c r="R483" s="20"/>
      <c r="S483" s="20"/>
      <c r="T483" s="20"/>
      <c r="U483" s="20"/>
      <c r="V483" s="20"/>
    </row>
    <row r="484" spans="1:22" ht="16.5" customHeight="1">
      <c r="A484" s="20"/>
      <c r="B484" s="20"/>
      <c r="D484" s="20"/>
      <c r="E484" s="20"/>
      <c r="F484" s="20"/>
      <c r="H484" s="20"/>
      <c r="I484" s="20"/>
      <c r="J484" s="20"/>
      <c r="K484" s="20"/>
      <c r="L484" s="20"/>
      <c r="M484" s="20"/>
      <c r="N484" s="20"/>
      <c r="O484" s="20"/>
      <c r="P484" s="20"/>
      <c r="Q484" s="20"/>
      <c r="R484" s="20"/>
      <c r="S484" s="20"/>
      <c r="T484" s="20"/>
      <c r="U484" s="20"/>
      <c r="V484" s="20"/>
    </row>
    <row r="485" spans="1:22" ht="16.5" customHeight="1">
      <c r="A485" s="20"/>
      <c r="B485" s="20"/>
      <c r="D485" s="20"/>
      <c r="E485" s="20"/>
      <c r="F485" s="20"/>
      <c r="H485" s="20"/>
      <c r="I485" s="20"/>
      <c r="J485" s="20"/>
      <c r="K485" s="20"/>
      <c r="L485" s="20"/>
      <c r="M485" s="20"/>
      <c r="N485" s="20"/>
      <c r="O485" s="20"/>
      <c r="P485" s="20"/>
      <c r="Q485" s="20"/>
      <c r="R485" s="20"/>
      <c r="S485" s="20"/>
      <c r="T485" s="20"/>
      <c r="U485" s="20"/>
      <c r="V485" s="20"/>
    </row>
    <row r="486" spans="1:22" ht="16.5" customHeight="1">
      <c r="A486" s="20"/>
      <c r="B486" s="20"/>
      <c r="D486" s="20"/>
      <c r="E486" s="20"/>
      <c r="F486" s="20"/>
      <c r="H486" s="20"/>
      <c r="I486" s="20"/>
      <c r="J486" s="20"/>
      <c r="K486" s="20"/>
      <c r="L486" s="20"/>
      <c r="M486" s="20"/>
      <c r="N486" s="20"/>
      <c r="O486" s="20"/>
      <c r="P486" s="20"/>
      <c r="Q486" s="20"/>
      <c r="R486" s="20"/>
      <c r="S486" s="20"/>
      <c r="T486" s="20"/>
      <c r="U486" s="20"/>
      <c r="V486" s="20"/>
    </row>
    <row r="487" spans="1:22" ht="16.5" customHeight="1">
      <c r="A487" s="20"/>
      <c r="B487" s="20"/>
      <c r="D487" s="20"/>
      <c r="E487" s="20"/>
      <c r="F487" s="20"/>
      <c r="H487" s="20"/>
      <c r="I487" s="20"/>
      <c r="J487" s="20"/>
      <c r="K487" s="20"/>
      <c r="L487" s="20"/>
      <c r="M487" s="20"/>
      <c r="N487" s="20"/>
      <c r="O487" s="20"/>
      <c r="P487" s="20"/>
      <c r="Q487" s="20"/>
      <c r="R487" s="20"/>
      <c r="S487" s="20"/>
      <c r="T487" s="20"/>
      <c r="U487" s="20"/>
      <c r="V487" s="20"/>
    </row>
    <row r="488" spans="1:22" ht="16.5" customHeight="1">
      <c r="A488" s="20"/>
      <c r="B488" s="20"/>
      <c r="D488" s="20"/>
      <c r="E488" s="20"/>
      <c r="F488" s="20"/>
      <c r="H488" s="20"/>
      <c r="I488" s="20"/>
      <c r="J488" s="20"/>
      <c r="K488" s="20"/>
      <c r="L488" s="20"/>
      <c r="M488" s="20"/>
      <c r="N488" s="20"/>
      <c r="O488" s="20"/>
      <c r="P488" s="20"/>
      <c r="Q488" s="20"/>
      <c r="R488" s="20"/>
      <c r="S488" s="20"/>
      <c r="T488" s="20"/>
      <c r="U488" s="20"/>
      <c r="V488" s="20"/>
    </row>
    <row r="489" spans="1:22" ht="16.5" customHeight="1">
      <c r="A489" s="20"/>
      <c r="B489" s="20"/>
      <c r="D489" s="20"/>
      <c r="E489" s="20"/>
      <c r="F489" s="20"/>
      <c r="H489" s="20"/>
      <c r="I489" s="20"/>
      <c r="J489" s="20"/>
      <c r="K489" s="20"/>
      <c r="L489" s="20"/>
      <c r="M489" s="20"/>
      <c r="N489" s="20"/>
      <c r="O489" s="20"/>
      <c r="P489" s="20"/>
      <c r="Q489" s="20"/>
      <c r="R489" s="20"/>
      <c r="S489" s="20"/>
      <c r="T489" s="20"/>
      <c r="U489" s="20"/>
      <c r="V489" s="20"/>
    </row>
    <row r="490" spans="1:22" ht="16.5" customHeight="1">
      <c r="A490" s="20"/>
      <c r="B490" s="20"/>
      <c r="D490" s="20"/>
      <c r="E490" s="20"/>
      <c r="F490" s="20"/>
      <c r="H490" s="20"/>
      <c r="I490" s="20"/>
      <c r="J490" s="20"/>
      <c r="K490" s="20"/>
      <c r="L490" s="20"/>
      <c r="M490" s="20"/>
      <c r="N490" s="20"/>
      <c r="O490" s="20"/>
      <c r="P490" s="20"/>
      <c r="Q490" s="20"/>
      <c r="R490" s="20"/>
      <c r="S490" s="20"/>
      <c r="T490" s="20"/>
      <c r="U490" s="20"/>
      <c r="V490" s="20"/>
    </row>
    <row r="491" spans="1:22" ht="16.5" customHeight="1">
      <c r="A491" s="20"/>
      <c r="B491" s="20"/>
      <c r="D491" s="20"/>
      <c r="E491" s="20"/>
      <c r="F491" s="20"/>
      <c r="H491" s="20"/>
      <c r="I491" s="20"/>
      <c r="J491" s="20"/>
      <c r="K491" s="20"/>
      <c r="L491" s="20"/>
      <c r="M491" s="20"/>
      <c r="N491" s="20"/>
      <c r="O491" s="20"/>
      <c r="P491" s="20"/>
      <c r="Q491" s="20"/>
      <c r="R491" s="20"/>
      <c r="S491" s="20"/>
      <c r="T491" s="20"/>
      <c r="U491" s="20"/>
      <c r="V491" s="20"/>
    </row>
    <row r="492" spans="1:22" ht="16.5" customHeight="1">
      <c r="A492" s="20"/>
      <c r="B492" s="20"/>
      <c r="D492" s="20"/>
      <c r="E492" s="20"/>
      <c r="F492" s="20"/>
      <c r="H492" s="20"/>
      <c r="I492" s="20"/>
      <c r="J492" s="20"/>
      <c r="K492" s="20"/>
      <c r="L492" s="20"/>
      <c r="M492" s="20"/>
      <c r="N492" s="20"/>
      <c r="O492" s="20"/>
      <c r="P492" s="20"/>
      <c r="Q492" s="20"/>
      <c r="R492" s="20"/>
      <c r="S492" s="20"/>
      <c r="T492" s="20"/>
      <c r="U492" s="20"/>
      <c r="V492" s="20"/>
    </row>
    <row r="493" spans="1:22" ht="16.5" customHeight="1">
      <c r="A493" s="20"/>
      <c r="B493" s="20"/>
      <c r="D493" s="20"/>
      <c r="E493" s="20"/>
      <c r="F493" s="20"/>
      <c r="H493" s="20"/>
      <c r="I493" s="20"/>
      <c r="J493" s="20"/>
      <c r="K493" s="20"/>
      <c r="L493" s="20"/>
      <c r="M493" s="20"/>
      <c r="N493" s="20"/>
      <c r="O493" s="20"/>
      <c r="P493" s="20"/>
      <c r="Q493" s="20"/>
      <c r="R493" s="20"/>
      <c r="S493" s="20"/>
      <c r="T493" s="20"/>
      <c r="U493" s="20"/>
      <c r="V493" s="20"/>
    </row>
    <row r="494" spans="1:22" ht="16.5" customHeight="1">
      <c r="A494" s="20"/>
      <c r="B494" s="20"/>
      <c r="D494" s="20"/>
      <c r="E494" s="20"/>
      <c r="F494" s="20"/>
      <c r="H494" s="20"/>
      <c r="I494" s="20"/>
      <c r="J494" s="20"/>
      <c r="K494" s="20"/>
      <c r="L494" s="20"/>
      <c r="M494" s="20"/>
      <c r="N494" s="20"/>
      <c r="O494" s="20"/>
      <c r="P494" s="20"/>
      <c r="Q494" s="20"/>
      <c r="R494" s="20"/>
      <c r="S494" s="20"/>
      <c r="T494" s="20"/>
      <c r="U494" s="20"/>
      <c r="V494" s="20"/>
    </row>
    <row r="495" spans="1:22" ht="16.5" customHeight="1">
      <c r="A495" s="20"/>
      <c r="B495" s="20"/>
      <c r="D495" s="20"/>
      <c r="E495" s="20"/>
      <c r="F495" s="20"/>
      <c r="H495" s="20"/>
      <c r="I495" s="20"/>
      <c r="J495" s="20"/>
      <c r="K495" s="20"/>
      <c r="L495" s="20"/>
      <c r="M495" s="20"/>
      <c r="N495" s="20"/>
      <c r="O495" s="20"/>
      <c r="P495" s="20"/>
      <c r="Q495" s="20"/>
      <c r="R495" s="20"/>
      <c r="S495" s="20"/>
      <c r="T495" s="20"/>
      <c r="U495" s="20"/>
      <c r="V495" s="20"/>
    </row>
    <row r="496" spans="1:22" ht="16.5" customHeight="1">
      <c r="A496" s="20"/>
      <c r="B496" s="20"/>
      <c r="D496" s="20"/>
      <c r="E496" s="20"/>
      <c r="F496" s="20"/>
      <c r="H496" s="20"/>
      <c r="I496" s="20"/>
      <c r="J496" s="20"/>
      <c r="K496" s="20"/>
      <c r="L496" s="20"/>
      <c r="M496" s="20"/>
      <c r="N496" s="20"/>
      <c r="O496" s="20"/>
      <c r="P496" s="20"/>
      <c r="Q496" s="20"/>
      <c r="R496" s="20"/>
      <c r="S496" s="20"/>
      <c r="T496" s="20"/>
      <c r="U496" s="20"/>
      <c r="V496" s="20"/>
    </row>
    <row r="497" spans="1:22" ht="16.5" customHeight="1">
      <c r="A497" s="20"/>
      <c r="B497" s="20"/>
      <c r="D497" s="20"/>
      <c r="E497" s="20"/>
      <c r="F497" s="20"/>
      <c r="H497" s="20"/>
      <c r="I497" s="20"/>
      <c r="J497" s="20"/>
      <c r="K497" s="20"/>
      <c r="L497" s="20"/>
      <c r="M497" s="20"/>
      <c r="N497" s="20"/>
      <c r="O497" s="20"/>
      <c r="P497" s="20"/>
      <c r="Q497" s="20"/>
      <c r="R497" s="20"/>
      <c r="S497" s="20"/>
      <c r="T497" s="20"/>
      <c r="U497" s="20"/>
      <c r="V497" s="20"/>
    </row>
    <row r="498" spans="1:22" ht="16.5" customHeight="1">
      <c r="A498" s="20"/>
      <c r="B498" s="20"/>
      <c r="D498" s="20"/>
      <c r="E498" s="20"/>
      <c r="F498" s="20"/>
      <c r="H498" s="20"/>
      <c r="I498" s="20"/>
      <c r="J498" s="20"/>
      <c r="K498" s="20"/>
      <c r="L498" s="20"/>
      <c r="M498" s="20"/>
      <c r="N498" s="20"/>
      <c r="O498" s="20"/>
      <c r="P498" s="20"/>
      <c r="Q498" s="20"/>
      <c r="R498" s="20"/>
      <c r="S498" s="20"/>
      <c r="T498" s="20"/>
      <c r="U498" s="20"/>
      <c r="V498" s="20"/>
    </row>
    <row r="499" spans="1:22" ht="16.5" customHeight="1">
      <c r="A499" s="20"/>
      <c r="B499" s="20"/>
      <c r="D499" s="20"/>
      <c r="E499" s="20"/>
      <c r="F499" s="20"/>
      <c r="H499" s="20"/>
      <c r="I499" s="20"/>
      <c r="J499" s="20"/>
      <c r="K499" s="20"/>
      <c r="L499" s="20"/>
      <c r="M499" s="20"/>
      <c r="N499" s="20"/>
      <c r="O499" s="20"/>
      <c r="P499" s="20"/>
      <c r="Q499" s="20"/>
      <c r="R499" s="20"/>
      <c r="S499" s="20"/>
      <c r="T499" s="20"/>
      <c r="U499" s="20"/>
      <c r="V499" s="20"/>
    </row>
    <row r="500" spans="1:22" ht="16.5" customHeight="1">
      <c r="A500" s="20"/>
      <c r="B500" s="20"/>
      <c r="D500" s="20"/>
      <c r="E500" s="20"/>
      <c r="F500" s="20"/>
      <c r="H500" s="20"/>
      <c r="I500" s="20"/>
      <c r="J500" s="20"/>
      <c r="K500" s="20"/>
      <c r="L500" s="20"/>
      <c r="M500" s="20"/>
      <c r="N500" s="20"/>
      <c r="O500" s="20"/>
      <c r="P500" s="20"/>
      <c r="Q500" s="20"/>
      <c r="R500" s="20"/>
      <c r="S500" s="20"/>
      <c r="T500" s="20"/>
      <c r="U500" s="20"/>
      <c r="V500" s="20"/>
    </row>
    <row r="501" spans="1:22" ht="16.5" customHeight="1">
      <c r="A501" s="20"/>
      <c r="B501" s="20"/>
      <c r="D501" s="20"/>
      <c r="E501" s="20"/>
      <c r="F501" s="20"/>
      <c r="H501" s="20"/>
      <c r="I501" s="20"/>
      <c r="J501" s="20"/>
      <c r="K501" s="20"/>
      <c r="L501" s="20"/>
      <c r="M501" s="20"/>
      <c r="N501" s="20"/>
      <c r="O501" s="20"/>
      <c r="P501" s="20"/>
      <c r="Q501" s="20"/>
      <c r="R501" s="20"/>
      <c r="S501" s="20"/>
      <c r="T501" s="20"/>
      <c r="U501" s="20"/>
      <c r="V501" s="20"/>
    </row>
    <row r="502" spans="1:22" ht="16.5" customHeight="1">
      <c r="A502" s="20"/>
      <c r="B502" s="20"/>
      <c r="D502" s="20"/>
      <c r="E502" s="20"/>
      <c r="F502" s="20"/>
      <c r="H502" s="20"/>
      <c r="I502" s="20"/>
      <c r="J502" s="20"/>
      <c r="K502" s="20"/>
      <c r="L502" s="20"/>
      <c r="M502" s="20"/>
      <c r="N502" s="20"/>
      <c r="O502" s="20"/>
      <c r="P502" s="20"/>
      <c r="Q502" s="20"/>
      <c r="R502" s="20"/>
      <c r="S502" s="20"/>
      <c r="T502" s="20"/>
      <c r="U502" s="20"/>
      <c r="V502" s="20"/>
    </row>
    <row r="503" spans="1:22" ht="16.5" customHeight="1">
      <c r="A503" s="20"/>
      <c r="B503" s="20"/>
      <c r="D503" s="20"/>
      <c r="E503" s="20"/>
      <c r="F503" s="20"/>
      <c r="H503" s="20"/>
      <c r="I503" s="20"/>
      <c r="J503" s="20"/>
      <c r="K503" s="20"/>
      <c r="L503" s="20"/>
      <c r="M503" s="20"/>
      <c r="N503" s="20"/>
      <c r="O503" s="20"/>
      <c r="P503" s="20"/>
      <c r="Q503" s="20"/>
      <c r="R503" s="20"/>
      <c r="S503" s="20"/>
      <c r="T503" s="20"/>
      <c r="U503" s="20"/>
      <c r="V503" s="20"/>
    </row>
    <row r="504" spans="1:22" ht="16.5" customHeight="1">
      <c r="A504" s="20"/>
      <c r="B504" s="20"/>
      <c r="D504" s="20"/>
      <c r="E504" s="20"/>
      <c r="F504" s="20"/>
      <c r="H504" s="20"/>
      <c r="I504" s="20"/>
      <c r="J504" s="20"/>
      <c r="K504" s="20"/>
      <c r="L504" s="20"/>
      <c r="M504" s="20"/>
      <c r="N504" s="20"/>
      <c r="O504" s="20"/>
      <c r="P504" s="20"/>
      <c r="Q504" s="20"/>
      <c r="R504" s="20"/>
      <c r="S504" s="20"/>
      <c r="T504" s="20"/>
      <c r="U504" s="20"/>
      <c r="V504" s="20"/>
    </row>
    <row r="505" spans="1:22" ht="16.5" customHeight="1">
      <c r="A505" s="20"/>
      <c r="B505" s="20"/>
      <c r="D505" s="20"/>
      <c r="E505" s="20"/>
      <c r="F505" s="20"/>
      <c r="H505" s="20"/>
      <c r="I505" s="20"/>
      <c r="J505" s="20"/>
      <c r="K505" s="20"/>
      <c r="L505" s="20"/>
      <c r="M505" s="20"/>
      <c r="N505" s="20"/>
      <c r="O505" s="20"/>
      <c r="P505" s="20"/>
      <c r="Q505" s="20"/>
      <c r="R505" s="20"/>
      <c r="S505" s="20"/>
      <c r="T505" s="20"/>
      <c r="U505" s="20"/>
      <c r="V505" s="20"/>
    </row>
    <row r="506" spans="1:22" ht="16.5" customHeight="1">
      <c r="A506" s="20"/>
      <c r="B506" s="20"/>
      <c r="D506" s="20"/>
      <c r="E506" s="20"/>
      <c r="F506" s="20"/>
      <c r="H506" s="20"/>
      <c r="I506" s="20"/>
      <c r="J506" s="20"/>
      <c r="K506" s="20"/>
      <c r="L506" s="20"/>
      <c r="M506" s="20"/>
      <c r="N506" s="20"/>
      <c r="O506" s="20"/>
      <c r="P506" s="20"/>
      <c r="Q506" s="20"/>
      <c r="R506" s="20"/>
      <c r="S506" s="20"/>
      <c r="T506" s="20"/>
      <c r="U506" s="20"/>
      <c r="V506" s="20"/>
    </row>
    <row r="507" spans="1:22" ht="16.5" customHeight="1">
      <c r="A507" s="20"/>
      <c r="B507" s="20"/>
      <c r="D507" s="20"/>
      <c r="E507" s="20"/>
      <c r="F507" s="20"/>
      <c r="H507" s="20"/>
      <c r="I507" s="20"/>
      <c r="J507" s="20"/>
      <c r="K507" s="20"/>
      <c r="L507" s="20"/>
      <c r="M507" s="20"/>
      <c r="N507" s="20"/>
      <c r="O507" s="20"/>
      <c r="P507" s="20"/>
      <c r="Q507" s="20"/>
      <c r="R507" s="20"/>
      <c r="S507" s="20"/>
      <c r="T507" s="20"/>
      <c r="U507" s="20"/>
      <c r="V507" s="20"/>
    </row>
    <row r="508" spans="1:22" ht="16.5" customHeight="1">
      <c r="A508" s="20"/>
      <c r="B508" s="20"/>
      <c r="D508" s="20"/>
      <c r="E508" s="20"/>
      <c r="F508" s="20"/>
      <c r="H508" s="20"/>
      <c r="I508" s="20"/>
      <c r="J508" s="20"/>
      <c r="K508" s="20"/>
      <c r="L508" s="20"/>
      <c r="M508" s="20"/>
      <c r="N508" s="20"/>
      <c r="O508" s="20"/>
      <c r="P508" s="20"/>
      <c r="Q508" s="20"/>
      <c r="R508" s="20"/>
      <c r="S508" s="20"/>
      <c r="T508" s="20"/>
      <c r="U508" s="20"/>
      <c r="V508" s="20"/>
    </row>
    <row r="509" spans="1:22" ht="16.5" customHeight="1">
      <c r="A509" s="20"/>
      <c r="B509" s="20"/>
      <c r="D509" s="20"/>
      <c r="E509" s="20"/>
      <c r="F509" s="20"/>
      <c r="H509" s="20"/>
      <c r="I509" s="20"/>
      <c r="J509" s="20"/>
      <c r="K509" s="20"/>
      <c r="L509" s="20"/>
      <c r="M509" s="20"/>
      <c r="N509" s="20"/>
      <c r="O509" s="20"/>
      <c r="P509" s="20"/>
      <c r="Q509" s="20"/>
      <c r="R509" s="20"/>
      <c r="S509" s="20"/>
      <c r="T509" s="20"/>
      <c r="U509" s="20"/>
      <c r="V509" s="20"/>
    </row>
    <row r="510" spans="1:22" ht="16.5" customHeight="1">
      <c r="A510" s="20"/>
      <c r="B510" s="20"/>
      <c r="D510" s="20"/>
      <c r="E510" s="20"/>
      <c r="F510" s="20"/>
      <c r="H510" s="20"/>
      <c r="I510" s="20"/>
      <c r="J510" s="20"/>
      <c r="K510" s="20"/>
      <c r="L510" s="20"/>
      <c r="M510" s="20"/>
      <c r="N510" s="20"/>
      <c r="O510" s="20"/>
      <c r="P510" s="20"/>
      <c r="Q510" s="20"/>
      <c r="R510" s="20"/>
      <c r="S510" s="20"/>
      <c r="T510" s="20"/>
      <c r="U510" s="20"/>
      <c r="V510" s="20"/>
    </row>
    <row r="511" spans="1:22" ht="16.5" customHeight="1">
      <c r="A511" s="20"/>
      <c r="B511" s="20"/>
      <c r="D511" s="20"/>
      <c r="E511" s="20"/>
      <c r="F511" s="20"/>
      <c r="H511" s="20"/>
      <c r="I511" s="20"/>
      <c r="J511" s="20"/>
      <c r="K511" s="20"/>
      <c r="L511" s="20"/>
      <c r="M511" s="20"/>
      <c r="N511" s="20"/>
      <c r="O511" s="20"/>
      <c r="P511" s="20"/>
      <c r="Q511" s="20"/>
      <c r="R511" s="20"/>
      <c r="S511" s="20"/>
      <c r="T511" s="20"/>
      <c r="U511" s="20"/>
      <c r="V511" s="20"/>
    </row>
    <row r="512" spans="1:22" ht="16.5" customHeight="1">
      <c r="A512" s="20"/>
      <c r="B512" s="20"/>
      <c r="D512" s="20"/>
      <c r="E512" s="20"/>
      <c r="F512" s="20"/>
      <c r="H512" s="20"/>
      <c r="I512" s="20"/>
      <c r="J512" s="20"/>
      <c r="K512" s="20"/>
      <c r="L512" s="20"/>
      <c r="M512" s="20"/>
      <c r="N512" s="20"/>
      <c r="O512" s="20"/>
      <c r="P512" s="20"/>
      <c r="Q512" s="20"/>
      <c r="R512" s="20"/>
      <c r="S512" s="20"/>
      <c r="T512" s="20"/>
      <c r="U512" s="20"/>
      <c r="V512" s="20"/>
    </row>
    <row r="513" spans="1:22" ht="16.5" customHeight="1">
      <c r="A513" s="20"/>
      <c r="B513" s="20"/>
      <c r="D513" s="20"/>
      <c r="E513" s="20"/>
      <c r="F513" s="20"/>
      <c r="H513" s="20"/>
      <c r="I513" s="20"/>
      <c r="J513" s="20"/>
      <c r="K513" s="20"/>
      <c r="L513" s="20"/>
      <c r="M513" s="20"/>
      <c r="N513" s="20"/>
      <c r="O513" s="20"/>
      <c r="P513" s="20"/>
      <c r="Q513" s="20"/>
      <c r="R513" s="20"/>
      <c r="S513" s="20"/>
      <c r="T513" s="20"/>
      <c r="U513" s="20"/>
      <c r="V513" s="20"/>
    </row>
    <row r="514" spans="1:22" ht="16.5" customHeight="1">
      <c r="A514" s="20"/>
      <c r="B514" s="20"/>
      <c r="D514" s="20"/>
      <c r="E514" s="20"/>
      <c r="F514" s="20"/>
      <c r="H514" s="20"/>
      <c r="I514" s="20"/>
      <c r="J514" s="20"/>
      <c r="K514" s="20"/>
      <c r="L514" s="20"/>
      <c r="M514" s="20"/>
      <c r="N514" s="20"/>
      <c r="O514" s="20"/>
      <c r="P514" s="20"/>
      <c r="Q514" s="20"/>
      <c r="R514" s="20"/>
      <c r="S514" s="20"/>
      <c r="T514" s="20"/>
      <c r="U514" s="20"/>
      <c r="V514" s="20"/>
    </row>
    <row r="515" spans="1:22" ht="16.5" customHeight="1">
      <c r="A515" s="20"/>
      <c r="B515" s="20"/>
      <c r="D515" s="20"/>
      <c r="E515" s="20"/>
      <c r="F515" s="20"/>
      <c r="H515" s="20"/>
      <c r="I515" s="20"/>
      <c r="J515" s="20"/>
      <c r="K515" s="20"/>
      <c r="L515" s="20"/>
      <c r="M515" s="20"/>
      <c r="N515" s="20"/>
      <c r="O515" s="20"/>
      <c r="P515" s="20"/>
      <c r="Q515" s="20"/>
      <c r="R515" s="20"/>
      <c r="S515" s="20"/>
      <c r="T515" s="20"/>
      <c r="U515" s="20"/>
      <c r="V515" s="20"/>
    </row>
    <row r="516" spans="1:22" ht="16.5" customHeight="1">
      <c r="A516" s="20"/>
      <c r="B516" s="20"/>
      <c r="D516" s="20"/>
      <c r="E516" s="20"/>
      <c r="F516" s="20"/>
      <c r="H516" s="20"/>
      <c r="I516" s="20"/>
      <c r="J516" s="20"/>
      <c r="K516" s="20"/>
      <c r="L516" s="20"/>
      <c r="M516" s="20"/>
      <c r="N516" s="20"/>
      <c r="O516" s="20"/>
      <c r="P516" s="20"/>
      <c r="Q516" s="20"/>
      <c r="R516" s="20"/>
      <c r="S516" s="20"/>
      <c r="T516" s="20"/>
      <c r="U516" s="20"/>
      <c r="V516" s="20"/>
    </row>
    <row r="517" spans="1:22" ht="16.5" customHeight="1">
      <c r="A517" s="20"/>
      <c r="B517" s="20"/>
      <c r="D517" s="20"/>
      <c r="E517" s="20"/>
      <c r="F517" s="20"/>
      <c r="H517" s="20"/>
      <c r="I517" s="20"/>
      <c r="J517" s="20"/>
      <c r="K517" s="20"/>
      <c r="L517" s="20"/>
      <c r="M517" s="20"/>
      <c r="N517" s="20"/>
      <c r="O517" s="20"/>
      <c r="P517" s="20"/>
      <c r="Q517" s="20"/>
      <c r="R517" s="20"/>
      <c r="S517" s="20"/>
      <c r="T517" s="20"/>
      <c r="U517" s="20"/>
      <c r="V517" s="20"/>
    </row>
    <row r="518" spans="1:22" ht="16.5" customHeight="1">
      <c r="A518" s="20"/>
      <c r="B518" s="20"/>
      <c r="D518" s="20"/>
      <c r="E518" s="20"/>
      <c r="F518" s="20"/>
      <c r="H518" s="20"/>
      <c r="I518" s="20"/>
      <c r="J518" s="20"/>
      <c r="K518" s="20"/>
      <c r="L518" s="20"/>
      <c r="M518" s="20"/>
      <c r="N518" s="20"/>
      <c r="O518" s="20"/>
      <c r="P518" s="20"/>
      <c r="Q518" s="20"/>
      <c r="R518" s="20"/>
      <c r="S518" s="20"/>
      <c r="T518" s="20"/>
      <c r="U518" s="20"/>
      <c r="V518" s="20"/>
    </row>
    <row r="519" spans="1:22" ht="16.5" customHeight="1">
      <c r="A519" s="20"/>
      <c r="B519" s="20"/>
      <c r="D519" s="20"/>
      <c r="E519" s="20"/>
      <c r="F519" s="20"/>
      <c r="H519" s="20"/>
      <c r="I519" s="20"/>
      <c r="J519" s="20"/>
      <c r="K519" s="20"/>
      <c r="L519" s="20"/>
      <c r="M519" s="20"/>
      <c r="N519" s="20"/>
      <c r="O519" s="20"/>
      <c r="P519" s="20"/>
      <c r="Q519" s="20"/>
      <c r="R519" s="20"/>
      <c r="S519" s="20"/>
      <c r="T519" s="20"/>
      <c r="U519" s="20"/>
      <c r="V519" s="20"/>
    </row>
    <row r="520" spans="1:22" ht="16.5" customHeight="1">
      <c r="A520" s="20"/>
      <c r="B520" s="20"/>
      <c r="D520" s="20"/>
      <c r="E520" s="20"/>
      <c r="F520" s="20"/>
      <c r="H520" s="20"/>
      <c r="I520" s="20"/>
      <c r="J520" s="20"/>
      <c r="K520" s="20"/>
      <c r="L520" s="20"/>
      <c r="M520" s="20"/>
      <c r="N520" s="20"/>
      <c r="O520" s="20"/>
      <c r="P520" s="20"/>
      <c r="Q520" s="20"/>
      <c r="R520" s="20"/>
      <c r="S520" s="20"/>
      <c r="T520" s="20"/>
      <c r="U520" s="20"/>
      <c r="V520" s="20"/>
    </row>
    <row r="521" spans="1:22" ht="16.5" customHeight="1">
      <c r="A521" s="20"/>
      <c r="B521" s="20"/>
      <c r="D521" s="20"/>
      <c r="E521" s="20"/>
      <c r="F521" s="20"/>
      <c r="H521" s="20"/>
      <c r="I521" s="20"/>
      <c r="J521" s="20"/>
      <c r="K521" s="20"/>
      <c r="L521" s="20"/>
      <c r="M521" s="20"/>
      <c r="N521" s="20"/>
      <c r="O521" s="20"/>
      <c r="P521" s="20"/>
      <c r="Q521" s="20"/>
      <c r="R521" s="20"/>
      <c r="S521" s="20"/>
      <c r="T521" s="20"/>
      <c r="U521" s="20"/>
      <c r="V521" s="20"/>
    </row>
    <row r="522" spans="1:22" ht="16.5" customHeight="1">
      <c r="A522" s="20"/>
      <c r="B522" s="20"/>
      <c r="D522" s="20"/>
      <c r="E522" s="20"/>
      <c r="F522" s="20"/>
      <c r="H522" s="20"/>
      <c r="I522" s="20"/>
      <c r="J522" s="20"/>
      <c r="K522" s="20"/>
      <c r="L522" s="20"/>
      <c r="M522" s="20"/>
      <c r="N522" s="20"/>
      <c r="O522" s="20"/>
      <c r="P522" s="20"/>
      <c r="Q522" s="20"/>
      <c r="R522" s="20"/>
      <c r="S522" s="20"/>
      <c r="T522" s="20"/>
      <c r="U522" s="20"/>
      <c r="V522" s="20"/>
    </row>
    <row r="523" spans="1:22" ht="16.5" customHeight="1">
      <c r="A523" s="20"/>
      <c r="B523" s="20"/>
      <c r="D523" s="20"/>
      <c r="E523" s="20"/>
      <c r="F523" s="20"/>
      <c r="H523" s="20"/>
      <c r="I523" s="20"/>
      <c r="J523" s="20"/>
      <c r="K523" s="20"/>
      <c r="L523" s="20"/>
      <c r="M523" s="20"/>
      <c r="N523" s="20"/>
      <c r="O523" s="20"/>
      <c r="P523" s="20"/>
      <c r="Q523" s="20"/>
      <c r="R523" s="20"/>
      <c r="S523" s="20"/>
      <c r="T523" s="20"/>
      <c r="U523" s="20"/>
      <c r="V523" s="20"/>
    </row>
    <row r="524" spans="1:22" ht="16.5" customHeight="1">
      <c r="A524" s="20"/>
      <c r="B524" s="20"/>
      <c r="D524" s="20"/>
      <c r="E524" s="20"/>
      <c r="F524" s="20"/>
      <c r="H524" s="20"/>
      <c r="I524" s="20"/>
      <c r="J524" s="20"/>
      <c r="K524" s="20"/>
      <c r="L524" s="20"/>
      <c r="M524" s="20"/>
      <c r="N524" s="20"/>
      <c r="O524" s="20"/>
      <c r="P524" s="20"/>
      <c r="Q524" s="20"/>
      <c r="R524" s="20"/>
      <c r="S524" s="20"/>
      <c r="T524" s="20"/>
      <c r="U524" s="20"/>
      <c r="V524" s="20"/>
    </row>
    <row r="525" spans="1:22" ht="16.5" customHeight="1">
      <c r="A525" s="20"/>
      <c r="B525" s="20"/>
      <c r="D525" s="20"/>
      <c r="E525" s="20"/>
      <c r="F525" s="20"/>
      <c r="H525" s="20"/>
      <c r="I525" s="20"/>
      <c r="J525" s="20"/>
      <c r="K525" s="20"/>
      <c r="L525" s="20"/>
      <c r="M525" s="20"/>
      <c r="N525" s="20"/>
      <c r="O525" s="20"/>
      <c r="P525" s="20"/>
      <c r="Q525" s="20"/>
      <c r="R525" s="20"/>
      <c r="S525" s="20"/>
      <c r="T525" s="20"/>
      <c r="U525" s="20"/>
      <c r="V525" s="20"/>
    </row>
    <row r="526" spans="1:22" ht="16.5" customHeight="1">
      <c r="A526" s="20"/>
      <c r="B526" s="20"/>
      <c r="D526" s="20"/>
      <c r="E526" s="20"/>
      <c r="F526" s="20"/>
      <c r="H526" s="20"/>
      <c r="I526" s="20"/>
      <c r="J526" s="20"/>
      <c r="K526" s="20"/>
      <c r="L526" s="20"/>
      <c r="M526" s="20"/>
      <c r="N526" s="20"/>
      <c r="O526" s="20"/>
      <c r="P526" s="20"/>
      <c r="Q526" s="20"/>
      <c r="R526" s="20"/>
      <c r="S526" s="20"/>
      <c r="T526" s="20"/>
      <c r="U526" s="20"/>
      <c r="V526" s="20"/>
    </row>
    <row r="527" spans="1:22" ht="16.5" customHeight="1">
      <c r="A527" s="20"/>
      <c r="B527" s="20"/>
      <c r="D527" s="20"/>
      <c r="E527" s="20"/>
      <c r="F527" s="20"/>
      <c r="H527" s="20"/>
      <c r="I527" s="20"/>
      <c r="J527" s="20"/>
      <c r="K527" s="20"/>
      <c r="L527" s="20"/>
      <c r="M527" s="20"/>
      <c r="N527" s="20"/>
      <c r="O527" s="20"/>
      <c r="P527" s="20"/>
      <c r="Q527" s="20"/>
      <c r="R527" s="20"/>
      <c r="S527" s="20"/>
      <c r="T527" s="20"/>
      <c r="U527" s="20"/>
      <c r="V527" s="20"/>
    </row>
    <row r="528" spans="1:22" ht="16.5" customHeight="1">
      <c r="A528" s="20"/>
      <c r="B528" s="20"/>
      <c r="D528" s="20"/>
      <c r="E528" s="20"/>
      <c r="F528" s="20"/>
      <c r="H528" s="20"/>
      <c r="I528" s="20"/>
      <c r="J528" s="20"/>
      <c r="K528" s="20"/>
      <c r="L528" s="20"/>
      <c r="M528" s="20"/>
      <c r="N528" s="20"/>
      <c r="O528" s="20"/>
      <c r="P528" s="20"/>
      <c r="Q528" s="20"/>
      <c r="R528" s="20"/>
      <c r="S528" s="20"/>
      <c r="T528" s="20"/>
      <c r="U528" s="20"/>
      <c r="V528" s="20"/>
    </row>
    <row r="529" spans="1:22" ht="16.5" customHeight="1">
      <c r="A529" s="20"/>
      <c r="B529" s="20"/>
      <c r="D529" s="20"/>
      <c r="E529" s="20"/>
      <c r="F529" s="20"/>
      <c r="H529" s="20"/>
      <c r="I529" s="20"/>
      <c r="J529" s="20"/>
      <c r="K529" s="20"/>
      <c r="L529" s="20"/>
      <c r="M529" s="20"/>
      <c r="N529" s="20"/>
      <c r="O529" s="20"/>
      <c r="P529" s="20"/>
      <c r="Q529" s="20"/>
      <c r="R529" s="20"/>
      <c r="S529" s="20"/>
      <c r="T529" s="20"/>
      <c r="U529" s="20"/>
      <c r="V529" s="20"/>
    </row>
    <row r="530" spans="1:22" ht="16.5" customHeight="1">
      <c r="A530" s="20"/>
      <c r="B530" s="20"/>
      <c r="D530" s="20"/>
      <c r="E530" s="20"/>
      <c r="F530" s="20"/>
      <c r="H530" s="20"/>
      <c r="I530" s="20"/>
      <c r="J530" s="20"/>
      <c r="K530" s="20"/>
      <c r="L530" s="20"/>
      <c r="M530" s="20"/>
      <c r="N530" s="20"/>
      <c r="O530" s="20"/>
      <c r="P530" s="20"/>
      <c r="Q530" s="20"/>
      <c r="R530" s="20"/>
      <c r="S530" s="20"/>
      <c r="T530" s="20"/>
      <c r="U530" s="20"/>
      <c r="V530" s="20"/>
    </row>
    <row r="531" spans="1:22" ht="16.5" customHeight="1">
      <c r="A531" s="20"/>
      <c r="B531" s="20"/>
      <c r="D531" s="20"/>
      <c r="E531" s="20"/>
      <c r="F531" s="20"/>
      <c r="H531" s="20"/>
      <c r="I531" s="20"/>
      <c r="J531" s="20"/>
      <c r="K531" s="20"/>
      <c r="L531" s="20"/>
      <c r="M531" s="20"/>
      <c r="N531" s="20"/>
      <c r="O531" s="20"/>
      <c r="P531" s="20"/>
      <c r="Q531" s="20"/>
      <c r="R531" s="20"/>
      <c r="S531" s="20"/>
      <c r="T531" s="20"/>
      <c r="U531" s="20"/>
      <c r="V531" s="20"/>
    </row>
    <row r="532" spans="1:22" ht="16.5" customHeight="1">
      <c r="A532" s="20"/>
      <c r="B532" s="20"/>
      <c r="D532" s="20"/>
      <c r="E532" s="20"/>
      <c r="F532" s="20"/>
      <c r="H532" s="20"/>
      <c r="I532" s="20"/>
      <c r="J532" s="20"/>
      <c r="K532" s="20"/>
      <c r="L532" s="20"/>
      <c r="M532" s="20"/>
      <c r="N532" s="20"/>
      <c r="O532" s="20"/>
      <c r="P532" s="20"/>
      <c r="Q532" s="20"/>
      <c r="R532" s="20"/>
      <c r="S532" s="20"/>
      <c r="T532" s="20"/>
      <c r="U532" s="20"/>
      <c r="V532" s="20"/>
    </row>
    <row r="533" spans="1:22" ht="16.5" customHeight="1">
      <c r="A533" s="20"/>
      <c r="B533" s="20"/>
      <c r="D533" s="20"/>
      <c r="E533" s="20"/>
      <c r="F533" s="20"/>
      <c r="H533" s="20"/>
      <c r="I533" s="20"/>
      <c r="J533" s="20"/>
      <c r="K533" s="20"/>
      <c r="L533" s="20"/>
      <c r="M533" s="20"/>
      <c r="N533" s="20"/>
      <c r="O533" s="20"/>
      <c r="P533" s="20"/>
      <c r="Q533" s="20"/>
      <c r="R533" s="20"/>
      <c r="S533" s="20"/>
      <c r="T533" s="20"/>
      <c r="U533" s="20"/>
      <c r="V533" s="20"/>
    </row>
    <row r="534" spans="1:22" ht="16.5" customHeight="1">
      <c r="A534" s="20"/>
      <c r="B534" s="20"/>
      <c r="D534" s="20"/>
      <c r="E534" s="20"/>
      <c r="F534" s="20"/>
      <c r="H534" s="20"/>
      <c r="I534" s="20"/>
      <c r="J534" s="20"/>
      <c r="K534" s="20"/>
      <c r="L534" s="20"/>
      <c r="M534" s="20"/>
      <c r="N534" s="20"/>
      <c r="O534" s="20"/>
      <c r="P534" s="20"/>
      <c r="Q534" s="20"/>
      <c r="R534" s="20"/>
      <c r="S534" s="20"/>
      <c r="T534" s="20"/>
      <c r="U534" s="20"/>
      <c r="V534" s="20"/>
    </row>
    <row r="535" spans="1:22" ht="16.5" customHeight="1">
      <c r="A535" s="20"/>
      <c r="B535" s="20"/>
      <c r="D535" s="20"/>
      <c r="E535" s="20"/>
      <c r="F535" s="20"/>
      <c r="H535" s="20"/>
      <c r="I535" s="20"/>
      <c r="J535" s="20"/>
      <c r="K535" s="20"/>
      <c r="L535" s="20"/>
      <c r="M535" s="20"/>
      <c r="N535" s="20"/>
      <c r="O535" s="20"/>
      <c r="P535" s="20"/>
      <c r="Q535" s="20"/>
      <c r="R535" s="20"/>
      <c r="S535" s="20"/>
      <c r="T535" s="20"/>
      <c r="U535" s="20"/>
      <c r="V535" s="20"/>
    </row>
    <row r="536" spans="1:22" ht="16.5" customHeight="1">
      <c r="A536" s="20"/>
      <c r="B536" s="20"/>
      <c r="D536" s="20"/>
      <c r="E536" s="20"/>
      <c r="F536" s="20"/>
      <c r="H536" s="20"/>
      <c r="I536" s="20"/>
      <c r="J536" s="20"/>
      <c r="K536" s="20"/>
      <c r="L536" s="20"/>
      <c r="M536" s="20"/>
      <c r="N536" s="20"/>
      <c r="O536" s="20"/>
      <c r="P536" s="20"/>
      <c r="Q536" s="20"/>
      <c r="R536" s="20"/>
      <c r="S536" s="20"/>
      <c r="T536" s="20"/>
      <c r="U536" s="20"/>
      <c r="V536" s="20"/>
    </row>
    <row r="537" spans="1:22" ht="16.5" customHeight="1">
      <c r="A537" s="20"/>
      <c r="B537" s="20"/>
      <c r="D537" s="20"/>
      <c r="E537" s="20"/>
      <c r="F537" s="20"/>
      <c r="H537" s="20"/>
      <c r="I537" s="20"/>
      <c r="J537" s="20"/>
      <c r="K537" s="20"/>
      <c r="L537" s="20"/>
      <c r="M537" s="20"/>
      <c r="N537" s="20"/>
      <c r="O537" s="20"/>
      <c r="P537" s="20"/>
      <c r="Q537" s="20"/>
      <c r="R537" s="20"/>
      <c r="S537" s="20"/>
      <c r="T537" s="20"/>
      <c r="U537" s="20"/>
      <c r="V537" s="20"/>
    </row>
    <row r="538" spans="1:22" ht="16.5" customHeight="1">
      <c r="A538" s="20"/>
      <c r="B538" s="20"/>
      <c r="D538" s="20"/>
      <c r="E538" s="20"/>
      <c r="F538" s="20"/>
      <c r="H538" s="20"/>
      <c r="I538" s="20"/>
      <c r="J538" s="20"/>
      <c r="K538" s="20"/>
      <c r="L538" s="20"/>
      <c r="M538" s="20"/>
      <c r="N538" s="20"/>
      <c r="O538" s="20"/>
      <c r="P538" s="20"/>
      <c r="Q538" s="20"/>
      <c r="R538" s="20"/>
      <c r="S538" s="20"/>
      <c r="T538" s="20"/>
      <c r="U538" s="20"/>
      <c r="V538" s="20"/>
    </row>
    <row r="539" spans="1:22" ht="16.5" customHeight="1">
      <c r="A539" s="20"/>
      <c r="B539" s="20"/>
      <c r="D539" s="20"/>
      <c r="E539" s="20"/>
      <c r="F539" s="20"/>
      <c r="H539" s="20"/>
      <c r="I539" s="20"/>
      <c r="J539" s="20"/>
      <c r="K539" s="20"/>
      <c r="L539" s="20"/>
      <c r="M539" s="20"/>
      <c r="N539" s="20"/>
      <c r="O539" s="20"/>
      <c r="P539" s="20"/>
      <c r="Q539" s="20"/>
      <c r="R539" s="20"/>
      <c r="S539" s="20"/>
      <c r="T539" s="20"/>
      <c r="U539" s="20"/>
      <c r="V539" s="20"/>
    </row>
    <row r="540" spans="1:22" ht="16.5" customHeight="1">
      <c r="A540" s="20"/>
      <c r="B540" s="20"/>
      <c r="D540" s="20"/>
      <c r="E540" s="20"/>
      <c r="F540" s="20"/>
      <c r="H540" s="20"/>
      <c r="I540" s="20"/>
      <c r="J540" s="20"/>
      <c r="K540" s="20"/>
      <c r="L540" s="20"/>
      <c r="M540" s="20"/>
      <c r="N540" s="20"/>
      <c r="O540" s="20"/>
      <c r="P540" s="20"/>
      <c r="Q540" s="20"/>
      <c r="R540" s="20"/>
      <c r="S540" s="20"/>
      <c r="T540" s="20"/>
      <c r="U540" s="20"/>
      <c r="V540" s="20"/>
    </row>
    <row r="541" spans="1:22" ht="16.5" customHeight="1">
      <c r="A541" s="20"/>
      <c r="B541" s="20"/>
      <c r="D541" s="20"/>
      <c r="E541" s="20"/>
      <c r="F541" s="20"/>
      <c r="H541" s="20"/>
      <c r="I541" s="20"/>
      <c r="J541" s="20"/>
      <c r="K541" s="20"/>
      <c r="L541" s="20"/>
      <c r="M541" s="20"/>
      <c r="N541" s="20"/>
      <c r="O541" s="20"/>
      <c r="P541" s="20"/>
      <c r="Q541" s="20"/>
      <c r="R541" s="20"/>
      <c r="S541" s="20"/>
      <c r="T541" s="20"/>
      <c r="U541" s="20"/>
      <c r="V541" s="20"/>
    </row>
    <row r="542" spans="1:22" ht="16.5" customHeight="1">
      <c r="A542" s="20"/>
      <c r="B542" s="20"/>
      <c r="D542" s="20"/>
      <c r="E542" s="20"/>
      <c r="F542" s="20"/>
      <c r="H542" s="20"/>
      <c r="I542" s="20"/>
      <c r="J542" s="20"/>
      <c r="K542" s="20"/>
      <c r="L542" s="20"/>
      <c r="M542" s="20"/>
      <c r="N542" s="20"/>
      <c r="O542" s="20"/>
      <c r="P542" s="20"/>
      <c r="Q542" s="20"/>
      <c r="R542" s="20"/>
      <c r="S542" s="20"/>
      <c r="T542" s="20"/>
      <c r="U542" s="20"/>
      <c r="V542" s="20"/>
    </row>
    <row r="543" spans="1:22" ht="16.5" customHeight="1">
      <c r="A543" s="20"/>
      <c r="B543" s="20"/>
      <c r="D543" s="20"/>
      <c r="E543" s="20"/>
      <c r="F543" s="20"/>
      <c r="H543" s="20"/>
      <c r="I543" s="20"/>
      <c r="J543" s="20"/>
      <c r="K543" s="20"/>
      <c r="L543" s="20"/>
      <c r="M543" s="20"/>
      <c r="N543" s="20"/>
      <c r="O543" s="20"/>
      <c r="P543" s="20"/>
      <c r="Q543" s="20"/>
      <c r="R543" s="20"/>
      <c r="S543" s="20"/>
      <c r="T543" s="20"/>
      <c r="U543" s="20"/>
      <c r="V543" s="20"/>
    </row>
    <row r="544" spans="1:22" ht="16.5" customHeight="1">
      <c r="A544" s="20"/>
      <c r="B544" s="20"/>
      <c r="D544" s="20"/>
      <c r="E544" s="20"/>
      <c r="F544" s="20"/>
      <c r="H544" s="20"/>
      <c r="I544" s="20"/>
      <c r="J544" s="20"/>
      <c r="K544" s="20"/>
      <c r="L544" s="20"/>
      <c r="M544" s="20"/>
      <c r="N544" s="20"/>
      <c r="O544" s="20"/>
      <c r="P544" s="20"/>
      <c r="Q544" s="20"/>
      <c r="R544" s="20"/>
      <c r="S544" s="20"/>
      <c r="T544" s="20"/>
      <c r="U544" s="20"/>
      <c r="V544" s="20"/>
    </row>
    <row r="545" spans="1:22" ht="16.5" customHeight="1">
      <c r="A545" s="20"/>
      <c r="B545" s="20"/>
      <c r="D545" s="20"/>
      <c r="E545" s="20"/>
      <c r="F545" s="20"/>
      <c r="H545" s="20"/>
      <c r="I545" s="20"/>
      <c r="J545" s="20"/>
      <c r="K545" s="20"/>
      <c r="L545" s="20"/>
      <c r="M545" s="20"/>
      <c r="N545" s="20"/>
      <c r="O545" s="20"/>
      <c r="P545" s="20"/>
      <c r="Q545" s="20"/>
      <c r="R545" s="20"/>
      <c r="S545" s="20"/>
      <c r="T545" s="20"/>
      <c r="U545" s="20"/>
      <c r="V545" s="20"/>
    </row>
    <row r="546" spans="1:22" ht="16.5" customHeight="1">
      <c r="A546" s="20"/>
      <c r="B546" s="20"/>
      <c r="D546" s="20"/>
      <c r="E546" s="20"/>
      <c r="F546" s="20"/>
      <c r="H546" s="20"/>
      <c r="I546" s="20"/>
      <c r="J546" s="20"/>
      <c r="K546" s="20"/>
      <c r="L546" s="20"/>
      <c r="M546" s="20"/>
      <c r="N546" s="20"/>
      <c r="O546" s="20"/>
      <c r="P546" s="20"/>
      <c r="Q546" s="20"/>
      <c r="R546" s="20"/>
      <c r="S546" s="20"/>
      <c r="T546" s="20"/>
      <c r="U546" s="20"/>
      <c r="V546" s="20"/>
    </row>
    <row r="547" spans="1:22" ht="16.5" customHeight="1">
      <c r="A547" s="20"/>
      <c r="B547" s="20"/>
      <c r="D547" s="20"/>
      <c r="E547" s="20"/>
      <c r="F547" s="20"/>
      <c r="H547" s="20"/>
      <c r="I547" s="20"/>
      <c r="J547" s="20"/>
      <c r="K547" s="20"/>
      <c r="L547" s="20"/>
      <c r="M547" s="20"/>
      <c r="N547" s="20"/>
      <c r="O547" s="20"/>
      <c r="P547" s="20"/>
      <c r="Q547" s="20"/>
      <c r="R547" s="20"/>
      <c r="S547" s="20"/>
      <c r="T547" s="20"/>
      <c r="U547" s="20"/>
      <c r="V547" s="20"/>
    </row>
    <row r="548" spans="1:22" ht="16.5" customHeight="1">
      <c r="A548" s="20"/>
      <c r="B548" s="20"/>
      <c r="D548" s="20"/>
      <c r="E548" s="20"/>
      <c r="F548" s="20"/>
      <c r="H548" s="20"/>
      <c r="I548" s="20"/>
      <c r="J548" s="20"/>
      <c r="K548" s="20"/>
      <c r="L548" s="20"/>
      <c r="M548" s="20"/>
      <c r="N548" s="20"/>
      <c r="O548" s="20"/>
      <c r="P548" s="20"/>
      <c r="Q548" s="20"/>
      <c r="R548" s="20"/>
      <c r="S548" s="20"/>
      <c r="T548" s="20"/>
      <c r="U548" s="20"/>
      <c r="V548" s="20"/>
    </row>
    <row r="549" spans="1:22" ht="16.5" customHeight="1">
      <c r="A549" s="20"/>
      <c r="B549" s="20"/>
      <c r="D549" s="20"/>
      <c r="E549" s="20"/>
      <c r="F549" s="20"/>
      <c r="H549" s="20"/>
      <c r="I549" s="20"/>
      <c r="J549" s="20"/>
      <c r="K549" s="20"/>
      <c r="L549" s="20"/>
      <c r="M549" s="20"/>
      <c r="N549" s="20"/>
      <c r="O549" s="20"/>
      <c r="P549" s="20"/>
      <c r="Q549" s="20"/>
      <c r="R549" s="20"/>
      <c r="S549" s="20"/>
      <c r="T549" s="20"/>
      <c r="U549" s="20"/>
      <c r="V549" s="20"/>
    </row>
    <row r="550" spans="1:22" ht="16.5" customHeight="1">
      <c r="A550" s="20"/>
      <c r="B550" s="20"/>
      <c r="D550" s="20"/>
      <c r="E550" s="20"/>
      <c r="F550" s="20"/>
      <c r="H550" s="20"/>
      <c r="I550" s="20"/>
      <c r="J550" s="20"/>
      <c r="K550" s="20"/>
      <c r="L550" s="20"/>
      <c r="M550" s="20"/>
      <c r="N550" s="20"/>
      <c r="O550" s="20"/>
      <c r="P550" s="20"/>
      <c r="Q550" s="20"/>
      <c r="R550" s="20"/>
      <c r="S550" s="20"/>
      <c r="T550" s="20"/>
      <c r="U550" s="20"/>
      <c r="V550" s="20"/>
    </row>
    <row r="551" spans="1:22" ht="16.5" customHeight="1">
      <c r="A551" s="20"/>
      <c r="B551" s="20"/>
      <c r="D551" s="20"/>
      <c r="E551" s="20"/>
      <c r="F551" s="20"/>
      <c r="H551" s="20"/>
      <c r="I551" s="20"/>
      <c r="J551" s="20"/>
      <c r="K551" s="20"/>
      <c r="L551" s="20"/>
      <c r="M551" s="20"/>
      <c r="N551" s="20"/>
      <c r="O551" s="20"/>
      <c r="P551" s="20"/>
      <c r="Q551" s="20"/>
      <c r="R551" s="20"/>
      <c r="S551" s="20"/>
      <c r="T551" s="20"/>
      <c r="U551" s="20"/>
      <c r="V551" s="20"/>
    </row>
    <row r="552" spans="1:22" ht="16.5" customHeight="1">
      <c r="A552" s="20"/>
      <c r="B552" s="20"/>
      <c r="D552" s="20"/>
      <c r="E552" s="20"/>
      <c r="F552" s="20"/>
      <c r="H552" s="20"/>
      <c r="I552" s="20"/>
      <c r="J552" s="20"/>
      <c r="K552" s="20"/>
      <c r="L552" s="20"/>
      <c r="M552" s="20"/>
      <c r="N552" s="20"/>
      <c r="O552" s="20"/>
      <c r="P552" s="20"/>
      <c r="Q552" s="20"/>
      <c r="R552" s="20"/>
      <c r="S552" s="20"/>
      <c r="T552" s="20"/>
      <c r="U552" s="20"/>
      <c r="V552" s="20"/>
    </row>
    <row r="553" spans="1:22" ht="16.5" customHeight="1">
      <c r="A553" s="20"/>
      <c r="B553" s="20"/>
      <c r="D553" s="20"/>
      <c r="E553" s="20"/>
      <c r="F553" s="20"/>
      <c r="H553" s="20"/>
      <c r="I553" s="20"/>
      <c r="J553" s="20"/>
      <c r="K553" s="20"/>
      <c r="L553" s="20"/>
      <c r="M553" s="20"/>
      <c r="N553" s="20"/>
      <c r="O553" s="20"/>
      <c r="P553" s="20"/>
      <c r="Q553" s="20"/>
      <c r="R553" s="20"/>
      <c r="S553" s="20"/>
      <c r="T553" s="20"/>
      <c r="U553" s="20"/>
      <c r="V553" s="20"/>
    </row>
    <row r="554" spans="1:22" ht="16.5" customHeight="1">
      <c r="A554" s="20"/>
      <c r="B554" s="20"/>
      <c r="D554" s="20"/>
      <c r="E554" s="20"/>
      <c r="F554" s="20"/>
      <c r="H554" s="20"/>
      <c r="I554" s="20"/>
      <c r="J554" s="20"/>
      <c r="K554" s="20"/>
      <c r="L554" s="20"/>
      <c r="M554" s="20"/>
      <c r="N554" s="20"/>
      <c r="O554" s="20"/>
      <c r="P554" s="20"/>
      <c r="Q554" s="20"/>
      <c r="R554" s="20"/>
      <c r="S554" s="20"/>
      <c r="T554" s="20"/>
      <c r="U554" s="20"/>
      <c r="V554" s="20"/>
    </row>
    <row r="555" spans="1:22" ht="16.5" customHeight="1">
      <c r="A555" s="20"/>
      <c r="B555" s="20"/>
      <c r="D555" s="20"/>
      <c r="E555" s="20"/>
      <c r="F555" s="20"/>
      <c r="H555" s="20"/>
      <c r="I555" s="20"/>
      <c r="J555" s="20"/>
      <c r="K555" s="20"/>
      <c r="L555" s="20"/>
      <c r="M555" s="20"/>
      <c r="N555" s="20"/>
      <c r="O555" s="20"/>
      <c r="P555" s="20"/>
      <c r="Q555" s="20"/>
      <c r="R555" s="20"/>
      <c r="S555" s="20"/>
      <c r="T555" s="20"/>
      <c r="U555" s="20"/>
      <c r="V555" s="20"/>
    </row>
    <row r="556" spans="1:22" ht="16.5" customHeight="1">
      <c r="A556" s="20"/>
      <c r="B556" s="20"/>
      <c r="D556" s="20"/>
      <c r="E556" s="20"/>
      <c r="F556" s="20"/>
      <c r="H556" s="20"/>
      <c r="I556" s="20"/>
      <c r="J556" s="20"/>
      <c r="K556" s="20"/>
      <c r="L556" s="20"/>
      <c r="M556" s="20"/>
      <c r="N556" s="20"/>
      <c r="O556" s="20"/>
      <c r="P556" s="20"/>
      <c r="Q556" s="20"/>
      <c r="R556" s="20"/>
      <c r="S556" s="20"/>
      <c r="T556" s="20"/>
      <c r="U556" s="20"/>
      <c r="V556" s="20"/>
    </row>
    <row r="557" spans="1:22" ht="16.5" customHeight="1">
      <c r="A557" s="20"/>
      <c r="B557" s="20"/>
      <c r="D557" s="20"/>
      <c r="E557" s="20"/>
      <c r="F557" s="20"/>
      <c r="H557" s="20"/>
      <c r="I557" s="20"/>
      <c r="J557" s="20"/>
      <c r="K557" s="20"/>
      <c r="L557" s="20"/>
      <c r="M557" s="20"/>
      <c r="N557" s="20"/>
      <c r="O557" s="20"/>
      <c r="P557" s="20"/>
      <c r="Q557" s="20"/>
      <c r="R557" s="20"/>
      <c r="S557" s="20"/>
      <c r="T557" s="20"/>
      <c r="U557" s="20"/>
      <c r="V557" s="20"/>
    </row>
    <row r="558" spans="1:22" ht="16.5" customHeight="1">
      <c r="A558" s="20"/>
      <c r="B558" s="20"/>
      <c r="D558" s="20"/>
      <c r="E558" s="20"/>
      <c r="F558" s="20"/>
      <c r="H558" s="20"/>
      <c r="I558" s="20"/>
      <c r="J558" s="20"/>
      <c r="K558" s="20"/>
      <c r="L558" s="20"/>
      <c r="M558" s="20"/>
      <c r="N558" s="20"/>
      <c r="O558" s="20"/>
      <c r="P558" s="20"/>
      <c r="Q558" s="20"/>
      <c r="R558" s="20"/>
      <c r="S558" s="20"/>
      <c r="T558" s="20"/>
      <c r="U558" s="20"/>
      <c r="V558" s="20"/>
    </row>
    <row r="559" spans="1:22" ht="16.5" customHeight="1">
      <c r="A559" s="20"/>
      <c r="B559" s="20"/>
      <c r="D559" s="20"/>
      <c r="E559" s="20"/>
      <c r="F559" s="20"/>
      <c r="H559" s="20"/>
      <c r="I559" s="20"/>
      <c r="J559" s="20"/>
      <c r="K559" s="20"/>
      <c r="L559" s="20"/>
      <c r="M559" s="20"/>
      <c r="N559" s="20"/>
      <c r="O559" s="20"/>
      <c r="P559" s="20"/>
      <c r="Q559" s="20"/>
      <c r="R559" s="20"/>
      <c r="S559" s="20"/>
      <c r="T559" s="20"/>
      <c r="U559" s="20"/>
      <c r="V559" s="20"/>
    </row>
    <row r="560" spans="1:22" ht="16.5" customHeight="1">
      <c r="A560" s="20"/>
      <c r="B560" s="20"/>
      <c r="D560" s="20"/>
      <c r="E560" s="20"/>
      <c r="F560" s="20"/>
      <c r="H560" s="20"/>
      <c r="I560" s="20"/>
      <c r="J560" s="20"/>
      <c r="K560" s="20"/>
      <c r="L560" s="20"/>
      <c r="M560" s="20"/>
      <c r="N560" s="20"/>
      <c r="O560" s="20"/>
      <c r="P560" s="20"/>
      <c r="Q560" s="20"/>
      <c r="R560" s="20"/>
      <c r="S560" s="20"/>
      <c r="T560" s="20"/>
      <c r="U560" s="20"/>
      <c r="V560" s="20"/>
    </row>
    <row r="561" spans="1:22" ht="16.5" customHeight="1">
      <c r="A561" s="20"/>
      <c r="B561" s="20"/>
      <c r="D561" s="20"/>
      <c r="E561" s="20"/>
      <c r="F561" s="20"/>
      <c r="H561" s="20"/>
      <c r="I561" s="20"/>
      <c r="J561" s="20"/>
      <c r="K561" s="20"/>
      <c r="L561" s="20"/>
      <c r="M561" s="20"/>
      <c r="N561" s="20"/>
      <c r="O561" s="20"/>
      <c r="P561" s="20"/>
      <c r="Q561" s="20"/>
      <c r="R561" s="20"/>
      <c r="S561" s="20"/>
      <c r="T561" s="20"/>
      <c r="U561" s="20"/>
      <c r="V561" s="20"/>
    </row>
    <row r="562" spans="1:22" ht="16.5" customHeight="1">
      <c r="A562" s="20"/>
      <c r="B562" s="20"/>
      <c r="D562" s="20"/>
      <c r="E562" s="20"/>
      <c r="F562" s="20"/>
      <c r="H562" s="20"/>
      <c r="I562" s="20"/>
      <c r="J562" s="20"/>
      <c r="K562" s="20"/>
      <c r="L562" s="20"/>
      <c r="M562" s="20"/>
      <c r="N562" s="20"/>
      <c r="O562" s="20"/>
      <c r="P562" s="20"/>
      <c r="Q562" s="20"/>
      <c r="R562" s="20"/>
      <c r="S562" s="20"/>
      <c r="T562" s="20"/>
      <c r="U562" s="20"/>
      <c r="V562" s="20"/>
    </row>
    <row r="563" spans="1:22" ht="16.5" customHeight="1">
      <c r="A563" s="20"/>
      <c r="B563" s="20"/>
      <c r="D563" s="20"/>
      <c r="E563" s="20"/>
      <c r="F563" s="20"/>
      <c r="H563" s="20"/>
      <c r="I563" s="20"/>
      <c r="J563" s="20"/>
      <c r="K563" s="20"/>
      <c r="L563" s="20"/>
      <c r="M563" s="20"/>
      <c r="N563" s="20"/>
      <c r="O563" s="20"/>
      <c r="P563" s="20"/>
      <c r="Q563" s="20"/>
      <c r="R563" s="20"/>
      <c r="S563" s="20"/>
      <c r="T563" s="20"/>
      <c r="U563" s="20"/>
      <c r="V563" s="20"/>
    </row>
    <row r="564" spans="1:22" ht="16.5" customHeight="1">
      <c r="A564" s="20"/>
      <c r="B564" s="20"/>
      <c r="D564" s="20"/>
      <c r="E564" s="20"/>
      <c r="F564" s="20"/>
      <c r="H564" s="20"/>
      <c r="I564" s="20"/>
      <c r="J564" s="20"/>
      <c r="K564" s="20"/>
      <c r="L564" s="20"/>
      <c r="M564" s="20"/>
      <c r="N564" s="20"/>
      <c r="O564" s="20"/>
      <c r="P564" s="20"/>
      <c r="Q564" s="20"/>
      <c r="R564" s="20"/>
      <c r="S564" s="20"/>
      <c r="T564" s="20"/>
      <c r="U564" s="20"/>
      <c r="V564" s="20"/>
    </row>
    <row r="565" spans="1:22" ht="16.5" customHeight="1">
      <c r="A565" s="20"/>
      <c r="B565" s="20"/>
      <c r="D565" s="20"/>
      <c r="E565" s="20"/>
      <c r="F565" s="20"/>
      <c r="H565" s="20"/>
      <c r="I565" s="20"/>
      <c r="J565" s="20"/>
      <c r="K565" s="20"/>
      <c r="L565" s="20"/>
      <c r="M565" s="20"/>
      <c r="N565" s="20"/>
      <c r="O565" s="20"/>
      <c r="P565" s="20"/>
      <c r="Q565" s="20"/>
      <c r="R565" s="20"/>
      <c r="S565" s="20"/>
      <c r="T565" s="20"/>
      <c r="U565" s="20"/>
      <c r="V565" s="20"/>
    </row>
    <row r="566" spans="1:22" ht="16.5" customHeight="1">
      <c r="A566" s="20"/>
      <c r="B566" s="20"/>
      <c r="D566" s="20"/>
      <c r="E566" s="20"/>
      <c r="F566" s="20"/>
      <c r="H566" s="20"/>
      <c r="I566" s="20"/>
      <c r="J566" s="20"/>
      <c r="K566" s="20"/>
      <c r="L566" s="20"/>
      <c r="M566" s="20"/>
      <c r="N566" s="20"/>
      <c r="O566" s="20"/>
      <c r="P566" s="20"/>
      <c r="Q566" s="20"/>
      <c r="R566" s="20"/>
      <c r="S566" s="20"/>
      <c r="T566" s="20"/>
      <c r="U566" s="20"/>
      <c r="V566" s="20"/>
    </row>
    <row r="567" spans="1:22" ht="16.5" customHeight="1">
      <c r="A567" s="20"/>
      <c r="B567" s="20"/>
      <c r="D567" s="20"/>
      <c r="E567" s="20"/>
      <c r="F567" s="20"/>
      <c r="H567" s="20"/>
      <c r="I567" s="20"/>
      <c r="J567" s="20"/>
      <c r="K567" s="20"/>
      <c r="L567" s="20"/>
      <c r="M567" s="20"/>
      <c r="N567" s="20"/>
      <c r="O567" s="20"/>
      <c r="P567" s="20"/>
      <c r="Q567" s="20"/>
      <c r="R567" s="20"/>
      <c r="S567" s="20"/>
      <c r="T567" s="20"/>
      <c r="U567" s="20"/>
      <c r="V567" s="20"/>
    </row>
    <row r="568" spans="1:22" ht="16.5" customHeight="1">
      <c r="A568" s="20"/>
      <c r="B568" s="20"/>
      <c r="D568" s="20"/>
      <c r="E568" s="20"/>
      <c r="F568" s="20"/>
      <c r="H568" s="20"/>
      <c r="I568" s="20"/>
      <c r="J568" s="20"/>
      <c r="K568" s="20"/>
      <c r="L568" s="20"/>
      <c r="M568" s="20"/>
      <c r="N568" s="20"/>
      <c r="O568" s="20"/>
      <c r="P568" s="20"/>
      <c r="Q568" s="20"/>
      <c r="R568" s="20"/>
      <c r="S568" s="20"/>
      <c r="T568" s="20"/>
      <c r="U568" s="20"/>
      <c r="V568" s="20"/>
    </row>
    <row r="569" spans="1:22" ht="16.5" customHeight="1">
      <c r="A569" s="20"/>
      <c r="B569" s="20"/>
      <c r="D569" s="20"/>
      <c r="E569" s="20"/>
      <c r="F569" s="20"/>
      <c r="H569" s="20"/>
      <c r="I569" s="20"/>
      <c r="J569" s="20"/>
      <c r="K569" s="20"/>
      <c r="L569" s="20"/>
      <c r="M569" s="20"/>
      <c r="N569" s="20"/>
      <c r="O569" s="20"/>
      <c r="P569" s="20"/>
      <c r="Q569" s="20"/>
      <c r="R569" s="20"/>
      <c r="S569" s="20"/>
      <c r="T569" s="20"/>
      <c r="U569" s="20"/>
      <c r="V569" s="20"/>
    </row>
    <row r="570" spans="1:22" ht="16.5" customHeight="1">
      <c r="A570" s="20"/>
      <c r="B570" s="20"/>
      <c r="D570" s="20"/>
      <c r="E570" s="20"/>
      <c r="F570" s="20"/>
      <c r="H570" s="20"/>
      <c r="I570" s="20"/>
      <c r="J570" s="20"/>
      <c r="K570" s="20"/>
      <c r="L570" s="20"/>
      <c r="M570" s="20"/>
      <c r="N570" s="20"/>
      <c r="O570" s="20"/>
      <c r="P570" s="20"/>
      <c r="Q570" s="20"/>
      <c r="R570" s="20"/>
      <c r="S570" s="20"/>
      <c r="T570" s="20"/>
      <c r="U570" s="20"/>
      <c r="V570" s="20"/>
    </row>
    <row r="571" spans="1:22" ht="16.5" customHeight="1">
      <c r="A571" s="20"/>
      <c r="B571" s="20"/>
      <c r="D571" s="20"/>
      <c r="E571" s="20"/>
      <c r="F571" s="20"/>
      <c r="H571" s="20"/>
      <c r="I571" s="20"/>
      <c r="J571" s="20"/>
      <c r="K571" s="20"/>
      <c r="L571" s="20"/>
      <c r="M571" s="20"/>
      <c r="N571" s="20"/>
      <c r="O571" s="20"/>
      <c r="P571" s="20"/>
      <c r="Q571" s="20"/>
      <c r="R571" s="20"/>
      <c r="S571" s="20"/>
      <c r="T571" s="20"/>
      <c r="U571" s="20"/>
      <c r="V571" s="20"/>
    </row>
    <row r="572" spans="1:22" ht="16.5" customHeight="1">
      <c r="A572" s="20"/>
      <c r="B572" s="20"/>
      <c r="D572" s="20"/>
      <c r="E572" s="20"/>
      <c r="F572" s="20"/>
      <c r="H572" s="20"/>
      <c r="I572" s="20"/>
      <c r="J572" s="20"/>
      <c r="K572" s="20"/>
      <c r="L572" s="20"/>
      <c r="M572" s="20"/>
      <c r="N572" s="20"/>
      <c r="O572" s="20"/>
      <c r="P572" s="20"/>
      <c r="Q572" s="20"/>
      <c r="R572" s="20"/>
      <c r="S572" s="20"/>
      <c r="T572" s="20"/>
      <c r="U572" s="20"/>
      <c r="V572" s="20"/>
    </row>
    <row r="573" spans="1:22" ht="16.5" customHeight="1">
      <c r="A573" s="20"/>
      <c r="B573" s="20"/>
      <c r="D573" s="20"/>
      <c r="E573" s="20"/>
      <c r="F573" s="20"/>
      <c r="H573" s="20"/>
      <c r="I573" s="20"/>
      <c r="J573" s="20"/>
      <c r="K573" s="20"/>
      <c r="L573" s="20"/>
      <c r="M573" s="20"/>
      <c r="N573" s="20"/>
      <c r="O573" s="20"/>
      <c r="P573" s="20"/>
      <c r="Q573" s="20"/>
      <c r="R573" s="20"/>
      <c r="S573" s="20"/>
      <c r="T573" s="20"/>
      <c r="U573" s="20"/>
      <c r="V573" s="20"/>
    </row>
    <row r="574" spans="1:22" ht="16.5" customHeight="1">
      <c r="A574" s="20"/>
      <c r="B574" s="20"/>
      <c r="D574" s="20"/>
      <c r="E574" s="20"/>
      <c r="F574" s="20"/>
      <c r="H574" s="20"/>
      <c r="I574" s="20"/>
      <c r="J574" s="20"/>
      <c r="K574" s="20"/>
      <c r="L574" s="20"/>
      <c r="M574" s="20"/>
      <c r="N574" s="20"/>
      <c r="O574" s="20"/>
      <c r="P574" s="20"/>
      <c r="Q574" s="20"/>
      <c r="R574" s="20"/>
      <c r="S574" s="20"/>
      <c r="T574" s="20"/>
      <c r="U574" s="20"/>
      <c r="V574" s="20"/>
    </row>
    <row r="575" spans="1:22" ht="16.5" customHeight="1">
      <c r="A575" s="20"/>
      <c r="B575" s="20"/>
      <c r="D575" s="20"/>
      <c r="E575" s="20"/>
      <c r="F575" s="20"/>
      <c r="H575" s="20"/>
      <c r="I575" s="20"/>
      <c r="J575" s="20"/>
      <c r="K575" s="20"/>
      <c r="L575" s="20"/>
      <c r="M575" s="20"/>
      <c r="N575" s="20"/>
      <c r="O575" s="20"/>
      <c r="P575" s="20"/>
      <c r="Q575" s="20"/>
      <c r="R575" s="20"/>
      <c r="S575" s="20"/>
      <c r="T575" s="20"/>
      <c r="U575" s="20"/>
      <c r="V575" s="20"/>
    </row>
    <row r="576" spans="1:22" ht="16.5" customHeight="1">
      <c r="A576" s="20"/>
      <c r="B576" s="20"/>
      <c r="D576" s="20"/>
      <c r="E576" s="20"/>
      <c r="F576" s="20"/>
      <c r="H576" s="20"/>
      <c r="I576" s="20"/>
      <c r="J576" s="20"/>
      <c r="K576" s="20"/>
      <c r="L576" s="20"/>
      <c r="M576" s="20"/>
      <c r="N576" s="20"/>
      <c r="O576" s="20"/>
      <c r="P576" s="20"/>
      <c r="Q576" s="20"/>
      <c r="R576" s="20"/>
      <c r="S576" s="20"/>
      <c r="T576" s="20"/>
      <c r="U576" s="20"/>
      <c r="V576" s="20"/>
    </row>
    <row r="577" spans="1:22" ht="16.5" customHeight="1">
      <c r="A577" s="20"/>
      <c r="B577" s="20"/>
      <c r="D577" s="20"/>
      <c r="E577" s="20"/>
      <c r="F577" s="20"/>
      <c r="H577" s="20"/>
      <c r="I577" s="20"/>
      <c r="J577" s="20"/>
      <c r="K577" s="20"/>
      <c r="L577" s="20"/>
      <c r="M577" s="20"/>
      <c r="N577" s="20"/>
      <c r="O577" s="20"/>
      <c r="P577" s="20"/>
      <c r="Q577" s="20"/>
      <c r="R577" s="20"/>
      <c r="S577" s="20"/>
      <c r="T577" s="20"/>
      <c r="U577" s="20"/>
      <c r="V577" s="20"/>
    </row>
    <row r="578" spans="1:22" ht="16.5" customHeight="1">
      <c r="A578" s="20"/>
      <c r="B578" s="20"/>
      <c r="D578" s="20"/>
      <c r="E578" s="20"/>
      <c r="F578" s="20"/>
      <c r="H578" s="20"/>
      <c r="I578" s="20"/>
      <c r="J578" s="20"/>
      <c r="K578" s="20"/>
      <c r="L578" s="20"/>
      <c r="M578" s="20"/>
      <c r="N578" s="20"/>
      <c r="O578" s="20"/>
      <c r="P578" s="20"/>
      <c r="Q578" s="20"/>
      <c r="R578" s="20"/>
      <c r="S578" s="20"/>
      <c r="T578" s="20"/>
      <c r="U578" s="20"/>
      <c r="V578" s="20"/>
    </row>
    <row r="579" spans="1:22" ht="16.5" customHeight="1">
      <c r="A579" s="20"/>
      <c r="B579" s="20"/>
      <c r="D579" s="20"/>
      <c r="E579" s="20"/>
      <c r="F579" s="20"/>
      <c r="H579" s="20"/>
      <c r="I579" s="20"/>
      <c r="J579" s="20"/>
      <c r="K579" s="20"/>
      <c r="L579" s="20"/>
      <c r="M579" s="20"/>
      <c r="N579" s="20"/>
      <c r="O579" s="20"/>
      <c r="P579" s="20"/>
      <c r="Q579" s="20"/>
      <c r="R579" s="20"/>
      <c r="S579" s="20"/>
      <c r="T579" s="20"/>
      <c r="U579" s="20"/>
      <c r="V579" s="20"/>
    </row>
    <row r="580" spans="1:22" ht="16.5" customHeight="1">
      <c r="A580" s="20"/>
      <c r="B580" s="20"/>
      <c r="D580" s="20"/>
      <c r="E580" s="20"/>
      <c r="F580" s="20"/>
      <c r="H580" s="20"/>
      <c r="I580" s="20"/>
      <c r="J580" s="20"/>
      <c r="K580" s="20"/>
      <c r="L580" s="20"/>
      <c r="M580" s="20"/>
      <c r="N580" s="20"/>
      <c r="O580" s="20"/>
      <c r="P580" s="20"/>
      <c r="Q580" s="20"/>
      <c r="R580" s="20"/>
      <c r="S580" s="20"/>
      <c r="T580" s="20"/>
      <c r="U580" s="20"/>
      <c r="V580" s="20"/>
    </row>
    <row r="581" spans="1:22" ht="16.5" customHeight="1">
      <c r="A581" s="20"/>
      <c r="B581" s="20"/>
      <c r="D581" s="20"/>
      <c r="E581" s="20"/>
      <c r="F581" s="20"/>
      <c r="H581" s="20"/>
      <c r="I581" s="20"/>
      <c r="J581" s="20"/>
      <c r="K581" s="20"/>
      <c r="L581" s="20"/>
      <c r="M581" s="20"/>
      <c r="N581" s="20"/>
      <c r="O581" s="20"/>
      <c r="P581" s="20"/>
      <c r="Q581" s="20"/>
      <c r="R581" s="20"/>
      <c r="S581" s="20"/>
      <c r="T581" s="20"/>
      <c r="U581" s="20"/>
      <c r="V581" s="20"/>
    </row>
    <row r="582" spans="1:22" ht="16.5" customHeight="1">
      <c r="A582" s="20"/>
      <c r="B582" s="20"/>
      <c r="D582" s="20"/>
      <c r="E582" s="20"/>
      <c r="F582" s="20"/>
      <c r="H582" s="20"/>
      <c r="I582" s="20"/>
      <c r="J582" s="20"/>
      <c r="K582" s="20"/>
      <c r="L582" s="20"/>
      <c r="M582" s="20"/>
      <c r="N582" s="20"/>
      <c r="O582" s="20"/>
      <c r="P582" s="20"/>
      <c r="Q582" s="20"/>
      <c r="R582" s="20"/>
      <c r="S582" s="20"/>
      <c r="T582" s="20"/>
      <c r="U582" s="20"/>
      <c r="V582" s="20"/>
    </row>
    <row r="583" spans="1:22" ht="16.5" customHeight="1">
      <c r="A583" s="20"/>
      <c r="B583" s="20"/>
      <c r="D583" s="20"/>
      <c r="E583" s="20"/>
      <c r="F583" s="20"/>
      <c r="H583" s="20"/>
      <c r="I583" s="20"/>
      <c r="J583" s="20"/>
      <c r="K583" s="20"/>
      <c r="L583" s="20"/>
      <c r="M583" s="20"/>
      <c r="N583" s="20"/>
      <c r="O583" s="20"/>
      <c r="P583" s="20"/>
      <c r="Q583" s="20"/>
      <c r="R583" s="20"/>
      <c r="S583" s="20"/>
      <c r="T583" s="20"/>
      <c r="U583" s="20"/>
      <c r="V583" s="20"/>
    </row>
    <row r="584" spans="1:22" ht="16.5" customHeight="1">
      <c r="A584" s="20"/>
      <c r="B584" s="20"/>
      <c r="D584" s="20"/>
      <c r="E584" s="20"/>
      <c r="F584" s="20"/>
      <c r="H584" s="20"/>
      <c r="I584" s="20"/>
      <c r="J584" s="20"/>
      <c r="K584" s="20"/>
      <c r="L584" s="20"/>
      <c r="M584" s="20"/>
      <c r="N584" s="20"/>
      <c r="O584" s="20"/>
      <c r="P584" s="20"/>
      <c r="Q584" s="20"/>
      <c r="R584" s="20"/>
      <c r="S584" s="20"/>
      <c r="T584" s="20"/>
      <c r="U584" s="20"/>
      <c r="V584" s="20"/>
    </row>
    <row r="585" spans="1:22" ht="16.5" customHeight="1">
      <c r="A585" s="20"/>
      <c r="B585" s="20"/>
      <c r="D585" s="20"/>
      <c r="E585" s="20"/>
      <c r="F585" s="20"/>
      <c r="H585" s="20"/>
      <c r="I585" s="20"/>
      <c r="J585" s="20"/>
      <c r="K585" s="20"/>
      <c r="L585" s="20"/>
      <c r="M585" s="20"/>
      <c r="N585" s="20"/>
      <c r="O585" s="20"/>
      <c r="P585" s="20"/>
      <c r="Q585" s="20"/>
      <c r="R585" s="20"/>
      <c r="S585" s="20"/>
      <c r="T585" s="20"/>
      <c r="U585" s="20"/>
      <c r="V585" s="20"/>
    </row>
    <row r="586" spans="1:22" ht="16.5" customHeight="1">
      <c r="A586" s="20"/>
      <c r="B586" s="20"/>
      <c r="D586" s="20"/>
      <c r="E586" s="20"/>
      <c r="F586" s="20"/>
      <c r="H586" s="20"/>
      <c r="I586" s="20"/>
      <c r="J586" s="20"/>
      <c r="K586" s="20"/>
      <c r="L586" s="20"/>
      <c r="M586" s="20"/>
      <c r="N586" s="20"/>
      <c r="O586" s="20"/>
      <c r="P586" s="20"/>
      <c r="Q586" s="20"/>
      <c r="R586" s="20"/>
      <c r="S586" s="20"/>
      <c r="T586" s="20"/>
      <c r="U586" s="20"/>
      <c r="V586" s="20"/>
    </row>
    <row r="587" spans="1:22" ht="16.5" customHeight="1">
      <c r="A587" s="20"/>
      <c r="B587" s="20"/>
      <c r="D587" s="20"/>
      <c r="E587" s="20"/>
      <c r="F587" s="20"/>
      <c r="H587" s="20"/>
      <c r="I587" s="20"/>
      <c r="J587" s="20"/>
      <c r="K587" s="20"/>
      <c r="L587" s="20"/>
      <c r="M587" s="20"/>
      <c r="N587" s="20"/>
      <c r="O587" s="20"/>
      <c r="P587" s="20"/>
      <c r="Q587" s="20"/>
      <c r="R587" s="20"/>
      <c r="S587" s="20"/>
      <c r="T587" s="20"/>
      <c r="U587" s="20"/>
      <c r="V587" s="20"/>
    </row>
    <row r="588" spans="1:22" ht="16.5" customHeight="1">
      <c r="A588" s="20"/>
      <c r="B588" s="20"/>
      <c r="D588" s="20"/>
      <c r="E588" s="20"/>
      <c r="F588" s="20"/>
      <c r="H588" s="20"/>
      <c r="I588" s="20"/>
      <c r="J588" s="20"/>
      <c r="K588" s="20"/>
      <c r="L588" s="20"/>
      <c r="M588" s="20"/>
      <c r="N588" s="20"/>
      <c r="O588" s="20"/>
      <c r="P588" s="20"/>
      <c r="Q588" s="20"/>
      <c r="R588" s="20"/>
      <c r="S588" s="20"/>
      <c r="T588" s="20"/>
      <c r="U588" s="20"/>
      <c r="V588" s="20"/>
    </row>
    <row r="589" spans="1:22" ht="16.5" customHeight="1">
      <c r="A589" s="20"/>
      <c r="B589" s="20"/>
      <c r="D589" s="20"/>
      <c r="E589" s="20"/>
      <c r="F589" s="20"/>
      <c r="H589" s="20"/>
      <c r="I589" s="20"/>
      <c r="J589" s="20"/>
      <c r="K589" s="20"/>
      <c r="L589" s="20"/>
      <c r="M589" s="20"/>
      <c r="N589" s="20"/>
      <c r="O589" s="20"/>
      <c r="P589" s="20"/>
      <c r="Q589" s="20"/>
      <c r="R589" s="20"/>
      <c r="S589" s="20"/>
      <c r="T589" s="20"/>
      <c r="U589" s="20"/>
      <c r="V589" s="20"/>
    </row>
    <row r="590" spans="1:22" ht="16.5" customHeight="1">
      <c r="A590" s="20"/>
      <c r="B590" s="20"/>
      <c r="D590" s="20"/>
      <c r="E590" s="20"/>
      <c r="F590" s="20"/>
      <c r="H590" s="20"/>
      <c r="I590" s="20"/>
      <c r="J590" s="20"/>
      <c r="K590" s="20"/>
      <c r="L590" s="20"/>
      <c r="M590" s="20"/>
      <c r="N590" s="20"/>
      <c r="O590" s="20"/>
      <c r="P590" s="20"/>
      <c r="Q590" s="20"/>
      <c r="R590" s="20"/>
      <c r="S590" s="20"/>
      <c r="T590" s="20"/>
      <c r="U590" s="20"/>
      <c r="V590" s="20"/>
    </row>
    <row r="591" spans="1:22" ht="16.5" customHeight="1">
      <c r="A591" s="20"/>
      <c r="B591" s="20"/>
      <c r="D591" s="20"/>
      <c r="E591" s="20"/>
      <c r="F591" s="20"/>
      <c r="H591" s="20"/>
      <c r="I591" s="20"/>
      <c r="J591" s="20"/>
      <c r="K591" s="20"/>
      <c r="L591" s="20"/>
      <c r="M591" s="20"/>
      <c r="N591" s="20"/>
      <c r="O591" s="20"/>
      <c r="P591" s="20"/>
      <c r="Q591" s="20"/>
      <c r="R591" s="20"/>
      <c r="S591" s="20"/>
      <c r="T591" s="20"/>
      <c r="U591" s="20"/>
      <c r="V591" s="20"/>
    </row>
    <row r="592" spans="1:22" ht="16.5" customHeight="1">
      <c r="A592" s="20"/>
      <c r="B592" s="20"/>
      <c r="D592" s="20"/>
      <c r="E592" s="20"/>
      <c r="F592" s="20"/>
      <c r="H592" s="20"/>
      <c r="I592" s="20"/>
      <c r="J592" s="20"/>
      <c r="K592" s="20"/>
      <c r="L592" s="20"/>
      <c r="M592" s="20"/>
      <c r="N592" s="20"/>
      <c r="O592" s="20"/>
      <c r="P592" s="20"/>
      <c r="Q592" s="20"/>
      <c r="R592" s="20"/>
      <c r="S592" s="20"/>
      <c r="T592" s="20"/>
      <c r="U592" s="20"/>
      <c r="V592" s="20"/>
    </row>
    <row r="593" spans="1:22" ht="16.5" customHeight="1">
      <c r="A593" s="20"/>
      <c r="B593" s="20"/>
      <c r="D593" s="20"/>
      <c r="E593" s="20"/>
      <c r="F593" s="20"/>
      <c r="H593" s="20"/>
      <c r="I593" s="20"/>
      <c r="J593" s="20"/>
      <c r="K593" s="20"/>
      <c r="L593" s="20"/>
      <c r="M593" s="20"/>
      <c r="N593" s="20"/>
      <c r="O593" s="20"/>
      <c r="P593" s="20"/>
      <c r="Q593" s="20"/>
      <c r="R593" s="20"/>
      <c r="S593" s="20"/>
      <c r="T593" s="20"/>
      <c r="U593" s="20"/>
      <c r="V593" s="20"/>
    </row>
    <row r="594" spans="1:22" ht="16.5" customHeight="1">
      <c r="A594" s="20"/>
      <c r="B594" s="20"/>
      <c r="D594" s="20"/>
      <c r="E594" s="20"/>
      <c r="F594" s="20"/>
      <c r="H594" s="20"/>
      <c r="I594" s="20"/>
      <c r="J594" s="20"/>
      <c r="K594" s="20"/>
      <c r="L594" s="20"/>
      <c r="M594" s="20"/>
      <c r="N594" s="20"/>
      <c r="O594" s="20"/>
      <c r="P594" s="20"/>
      <c r="Q594" s="20"/>
      <c r="R594" s="20"/>
      <c r="S594" s="20"/>
      <c r="T594" s="20"/>
      <c r="U594" s="20"/>
      <c r="V594" s="20"/>
    </row>
    <row r="595" spans="1:22" ht="16.5" customHeight="1">
      <c r="A595" s="20"/>
      <c r="B595" s="20"/>
      <c r="D595" s="20"/>
      <c r="E595" s="20"/>
      <c r="F595" s="20"/>
      <c r="H595" s="20"/>
      <c r="I595" s="20"/>
      <c r="J595" s="20"/>
      <c r="K595" s="20"/>
      <c r="L595" s="20"/>
      <c r="M595" s="20"/>
      <c r="N595" s="20"/>
      <c r="O595" s="20"/>
      <c r="P595" s="20"/>
      <c r="Q595" s="20"/>
      <c r="R595" s="20"/>
      <c r="S595" s="20"/>
      <c r="T595" s="20"/>
      <c r="U595" s="20"/>
      <c r="V595" s="20"/>
    </row>
    <row r="596" spans="1:22" ht="16.5" customHeight="1">
      <c r="A596" s="20"/>
      <c r="B596" s="20"/>
      <c r="D596" s="20"/>
      <c r="E596" s="20"/>
      <c r="F596" s="20"/>
      <c r="H596" s="20"/>
      <c r="I596" s="20"/>
      <c r="J596" s="20"/>
      <c r="K596" s="20"/>
      <c r="L596" s="20"/>
      <c r="M596" s="20"/>
      <c r="N596" s="20"/>
      <c r="O596" s="20"/>
      <c r="P596" s="20"/>
      <c r="Q596" s="20"/>
      <c r="R596" s="20"/>
      <c r="S596" s="20"/>
      <c r="T596" s="20"/>
      <c r="U596" s="20"/>
      <c r="V596" s="20"/>
    </row>
    <row r="597" spans="1:22" ht="16.5" customHeight="1">
      <c r="A597" s="20"/>
      <c r="B597" s="20"/>
      <c r="D597" s="20"/>
      <c r="E597" s="20"/>
      <c r="F597" s="20"/>
      <c r="H597" s="20"/>
      <c r="I597" s="20"/>
      <c r="J597" s="20"/>
      <c r="K597" s="20"/>
      <c r="L597" s="20"/>
      <c r="M597" s="20"/>
      <c r="N597" s="20"/>
      <c r="O597" s="20"/>
      <c r="P597" s="20"/>
      <c r="Q597" s="20"/>
      <c r="R597" s="20"/>
      <c r="S597" s="20"/>
      <c r="T597" s="20"/>
      <c r="U597" s="20"/>
      <c r="V597" s="20"/>
    </row>
    <row r="598" spans="1:22" ht="16.5" customHeight="1">
      <c r="A598" s="20"/>
      <c r="B598" s="20"/>
      <c r="D598" s="20"/>
      <c r="E598" s="20"/>
      <c r="F598" s="20"/>
      <c r="H598" s="20"/>
      <c r="I598" s="20"/>
      <c r="J598" s="20"/>
      <c r="K598" s="20"/>
      <c r="L598" s="20"/>
      <c r="M598" s="20"/>
      <c r="N598" s="20"/>
      <c r="O598" s="20"/>
      <c r="P598" s="20"/>
      <c r="Q598" s="20"/>
      <c r="R598" s="20"/>
      <c r="S598" s="20"/>
      <c r="T598" s="20"/>
      <c r="U598" s="20"/>
      <c r="V598" s="20"/>
    </row>
    <row r="599" spans="1:22" ht="16.5" customHeight="1">
      <c r="A599" s="20"/>
      <c r="B599" s="20"/>
      <c r="D599" s="20"/>
      <c r="E599" s="20"/>
      <c r="F599" s="20"/>
      <c r="H599" s="20"/>
      <c r="I599" s="20"/>
      <c r="J599" s="20"/>
      <c r="K599" s="20"/>
      <c r="L599" s="20"/>
      <c r="M599" s="20"/>
      <c r="N599" s="20"/>
      <c r="O599" s="20"/>
      <c r="P599" s="20"/>
      <c r="Q599" s="20"/>
      <c r="R599" s="20"/>
      <c r="S599" s="20"/>
      <c r="T599" s="20"/>
      <c r="U599" s="20"/>
      <c r="V599" s="20"/>
    </row>
    <row r="600" spans="1:22" ht="16.5" customHeight="1">
      <c r="A600" s="20"/>
      <c r="B600" s="20"/>
      <c r="D600" s="20"/>
      <c r="E600" s="20"/>
      <c r="F600" s="20"/>
      <c r="H600" s="20"/>
      <c r="I600" s="20"/>
      <c r="J600" s="20"/>
      <c r="K600" s="20"/>
      <c r="L600" s="20"/>
      <c r="M600" s="20"/>
      <c r="N600" s="20"/>
      <c r="O600" s="20"/>
      <c r="P600" s="20"/>
      <c r="Q600" s="20"/>
      <c r="R600" s="20"/>
      <c r="S600" s="20"/>
      <c r="T600" s="20"/>
      <c r="U600" s="20"/>
      <c r="V600" s="20"/>
    </row>
    <row r="601" spans="1:22" ht="16.5" customHeight="1">
      <c r="A601" s="20"/>
      <c r="B601" s="20"/>
      <c r="D601" s="20"/>
      <c r="E601" s="20"/>
      <c r="F601" s="20"/>
      <c r="H601" s="20"/>
      <c r="I601" s="20"/>
      <c r="J601" s="20"/>
      <c r="K601" s="20"/>
      <c r="L601" s="20"/>
      <c r="M601" s="20"/>
      <c r="N601" s="20"/>
      <c r="O601" s="20"/>
      <c r="P601" s="20"/>
      <c r="Q601" s="20"/>
      <c r="R601" s="20"/>
      <c r="S601" s="20"/>
      <c r="T601" s="20"/>
      <c r="U601" s="20"/>
      <c r="V601" s="20"/>
    </row>
    <row r="602" spans="1:22" ht="16.5" customHeight="1">
      <c r="A602" s="20"/>
      <c r="B602" s="20"/>
      <c r="D602" s="20"/>
      <c r="E602" s="20"/>
      <c r="F602" s="20"/>
      <c r="H602" s="20"/>
      <c r="I602" s="20"/>
      <c r="J602" s="20"/>
      <c r="K602" s="20"/>
      <c r="L602" s="20"/>
      <c r="M602" s="20"/>
      <c r="N602" s="20"/>
      <c r="O602" s="20"/>
      <c r="P602" s="20"/>
      <c r="Q602" s="20"/>
      <c r="R602" s="20"/>
      <c r="S602" s="20"/>
      <c r="T602" s="20"/>
      <c r="U602" s="20"/>
      <c r="V602" s="20"/>
    </row>
    <row r="603" spans="1:22" ht="16.5" customHeight="1">
      <c r="A603" s="20"/>
      <c r="B603" s="20"/>
      <c r="D603" s="20"/>
      <c r="E603" s="20"/>
      <c r="F603" s="20"/>
      <c r="H603" s="20"/>
      <c r="I603" s="20"/>
      <c r="J603" s="20"/>
      <c r="K603" s="20"/>
      <c r="L603" s="20"/>
      <c r="M603" s="20"/>
      <c r="N603" s="20"/>
      <c r="O603" s="20"/>
      <c r="P603" s="20"/>
      <c r="Q603" s="20"/>
      <c r="R603" s="20"/>
      <c r="S603" s="20"/>
      <c r="T603" s="20"/>
      <c r="U603" s="20"/>
      <c r="V603" s="20"/>
    </row>
    <row r="604" spans="1:22" ht="16.5" customHeight="1">
      <c r="A604" s="20"/>
      <c r="B604" s="20"/>
      <c r="D604" s="20"/>
      <c r="E604" s="20"/>
      <c r="F604" s="20"/>
      <c r="H604" s="20"/>
      <c r="I604" s="20"/>
      <c r="J604" s="20"/>
      <c r="K604" s="20"/>
      <c r="L604" s="20"/>
      <c r="M604" s="20"/>
      <c r="N604" s="20"/>
      <c r="O604" s="20"/>
      <c r="P604" s="20"/>
      <c r="Q604" s="20"/>
      <c r="R604" s="20"/>
      <c r="S604" s="20"/>
      <c r="T604" s="20"/>
      <c r="U604" s="20"/>
      <c r="V604" s="20"/>
    </row>
    <row r="605" spans="1:22" ht="16.5" customHeight="1">
      <c r="A605" s="20"/>
      <c r="B605" s="20"/>
      <c r="D605" s="20"/>
      <c r="E605" s="20"/>
      <c r="F605" s="20"/>
      <c r="H605" s="20"/>
      <c r="I605" s="20"/>
      <c r="J605" s="20"/>
      <c r="K605" s="20"/>
      <c r="L605" s="20"/>
      <c r="M605" s="20"/>
      <c r="N605" s="20"/>
      <c r="O605" s="20"/>
      <c r="P605" s="20"/>
      <c r="Q605" s="20"/>
      <c r="R605" s="20"/>
      <c r="S605" s="20"/>
      <c r="T605" s="20"/>
      <c r="U605" s="20"/>
      <c r="V605" s="20"/>
    </row>
    <row r="606" spans="1:22" ht="16.5" customHeight="1">
      <c r="A606" s="20"/>
      <c r="B606" s="20"/>
      <c r="D606" s="20"/>
      <c r="E606" s="20"/>
      <c r="F606" s="20"/>
      <c r="H606" s="20"/>
      <c r="I606" s="20"/>
      <c r="J606" s="20"/>
      <c r="K606" s="20"/>
      <c r="L606" s="20"/>
      <c r="M606" s="20"/>
      <c r="N606" s="20"/>
      <c r="O606" s="20"/>
      <c r="P606" s="20"/>
      <c r="Q606" s="20"/>
      <c r="R606" s="20"/>
      <c r="S606" s="20"/>
      <c r="T606" s="20"/>
      <c r="U606" s="20"/>
      <c r="V606" s="20"/>
    </row>
    <row r="607" spans="1:22" ht="16.5" customHeight="1">
      <c r="A607" s="20"/>
      <c r="B607" s="20"/>
      <c r="D607" s="20"/>
      <c r="E607" s="20"/>
      <c r="F607" s="20"/>
      <c r="H607" s="20"/>
      <c r="I607" s="20"/>
      <c r="J607" s="20"/>
      <c r="K607" s="20"/>
      <c r="L607" s="20"/>
      <c r="M607" s="20"/>
      <c r="N607" s="20"/>
      <c r="O607" s="20"/>
      <c r="P607" s="20"/>
      <c r="Q607" s="20"/>
      <c r="R607" s="20"/>
      <c r="S607" s="20"/>
      <c r="T607" s="20"/>
      <c r="U607" s="20"/>
      <c r="V607" s="20"/>
    </row>
    <row r="608" spans="1:22" ht="16.5" customHeight="1">
      <c r="A608" s="20"/>
      <c r="B608" s="20"/>
      <c r="D608" s="20"/>
      <c r="E608" s="20"/>
      <c r="F608" s="20"/>
      <c r="H608" s="20"/>
      <c r="I608" s="20"/>
      <c r="J608" s="20"/>
      <c r="K608" s="20"/>
      <c r="L608" s="20"/>
      <c r="M608" s="20"/>
      <c r="N608" s="20"/>
      <c r="O608" s="20"/>
      <c r="P608" s="20"/>
      <c r="Q608" s="20"/>
      <c r="R608" s="20"/>
      <c r="S608" s="20"/>
      <c r="T608" s="20"/>
      <c r="U608" s="20"/>
      <c r="V608" s="20"/>
    </row>
    <row r="609" spans="1:22" ht="16.5" customHeight="1">
      <c r="A609" s="20"/>
      <c r="B609" s="20"/>
      <c r="D609" s="20"/>
      <c r="E609" s="20"/>
      <c r="F609" s="20"/>
      <c r="H609" s="20"/>
      <c r="I609" s="20"/>
      <c r="J609" s="20"/>
      <c r="K609" s="20"/>
      <c r="L609" s="20"/>
      <c r="M609" s="20"/>
      <c r="N609" s="20"/>
      <c r="O609" s="20"/>
      <c r="P609" s="20"/>
      <c r="Q609" s="20"/>
      <c r="R609" s="20"/>
      <c r="S609" s="20"/>
      <c r="T609" s="20"/>
      <c r="U609" s="20"/>
      <c r="V609" s="20"/>
    </row>
    <row r="610" spans="1:22" ht="16.5" customHeight="1">
      <c r="A610" s="20"/>
      <c r="B610" s="20"/>
      <c r="D610" s="20"/>
      <c r="E610" s="20"/>
      <c r="F610" s="20"/>
      <c r="H610" s="20"/>
      <c r="I610" s="20"/>
      <c r="J610" s="20"/>
      <c r="K610" s="20"/>
      <c r="L610" s="20"/>
      <c r="M610" s="20"/>
      <c r="N610" s="20"/>
      <c r="O610" s="20"/>
      <c r="P610" s="20"/>
      <c r="Q610" s="20"/>
      <c r="R610" s="20"/>
      <c r="S610" s="20"/>
      <c r="T610" s="20"/>
      <c r="U610" s="20"/>
      <c r="V610" s="20"/>
    </row>
    <row r="611" spans="1:22" ht="16.5" customHeight="1">
      <c r="A611" s="20"/>
      <c r="B611" s="20"/>
      <c r="D611" s="20"/>
      <c r="E611" s="20"/>
      <c r="F611" s="20"/>
      <c r="H611" s="20"/>
      <c r="I611" s="20"/>
      <c r="J611" s="20"/>
      <c r="K611" s="20"/>
      <c r="L611" s="20"/>
      <c r="M611" s="20"/>
      <c r="N611" s="20"/>
      <c r="O611" s="20"/>
      <c r="P611" s="20"/>
      <c r="Q611" s="20"/>
      <c r="R611" s="20"/>
      <c r="S611" s="20"/>
      <c r="T611" s="20"/>
      <c r="U611" s="20"/>
      <c r="V611" s="20"/>
    </row>
    <row r="612" spans="1:22" ht="16.5" customHeight="1">
      <c r="A612" s="20"/>
      <c r="B612" s="20"/>
      <c r="D612" s="20"/>
      <c r="E612" s="20"/>
      <c r="F612" s="20"/>
      <c r="H612" s="20"/>
      <c r="I612" s="20"/>
      <c r="J612" s="20"/>
      <c r="K612" s="20"/>
      <c r="L612" s="20"/>
      <c r="M612" s="20"/>
      <c r="N612" s="20"/>
      <c r="O612" s="20"/>
      <c r="P612" s="20"/>
      <c r="Q612" s="20"/>
      <c r="R612" s="20"/>
      <c r="S612" s="20"/>
      <c r="T612" s="20"/>
      <c r="U612" s="20"/>
      <c r="V612" s="20"/>
    </row>
    <row r="613" spans="1:22" ht="16.5" customHeight="1">
      <c r="A613" s="20"/>
      <c r="B613" s="20"/>
      <c r="D613" s="20"/>
      <c r="E613" s="20"/>
      <c r="F613" s="20"/>
      <c r="H613" s="20"/>
      <c r="I613" s="20"/>
      <c r="J613" s="20"/>
      <c r="K613" s="20"/>
      <c r="L613" s="20"/>
      <c r="M613" s="20"/>
      <c r="N613" s="20"/>
      <c r="O613" s="20"/>
      <c r="P613" s="20"/>
      <c r="Q613" s="20"/>
      <c r="R613" s="20"/>
      <c r="S613" s="20"/>
      <c r="T613" s="20"/>
      <c r="U613" s="20"/>
      <c r="V613" s="20"/>
    </row>
    <row r="614" spans="1:22" ht="16.5" customHeight="1">
      <c r="A614" s="20"/>
      <c r="B614" s="20"/>
      <c r="D614" s="20"/>
      <c r="E614" s="20"/>
      <c r="F614" s="20"/>
      <c r="H614" s="20"/>
      <c r="I614" s="20"/>
      <c r="J614" s="20"/>
      <c r="K614" s="20"/>
      <c r="L614" s="20"/>
      <c r="M614" s="20"/>
      <c r="N614" s="20"/>
      <c r="O614" s="20"/>
      <c r="P614" s="20"/>
      <c r="Q614" s="20"/>
      <c r="R614" s="20"/>
      <c r="S614" s="20"/>
      <c r="T614" s="20"/>
      <c r="U614" s="20"/>
      <c r="V614" s="20"/>
    </row>
    <row r="615" spans="1:22" ht="16.5" customHeight="1">
      <c r="A615" s="20"/>
      <c r="B615" s="20"/>
      <c r="D615" s="20"/>
      <c r="E615" s="20"/>
      <c r="F615" s="20"/>
      <c r="H615" s="20"/>
      <c r="I615" s="20"/>
      <c r="J615" s="20"/>
      <c r="K615" s="20"/>
      <c r="L615" s="20"/>
      <c r="M615" s="20"/>
      <c r="N615" s="20"/>
      <c r="O615" s="20"/>
      <c r="P615" s="20"/>
      <c r="Q615" s="20"/>
      <c r="R615" s="20"/>
      <c r="S615" s="20"/>
      <c r="T615" s="20"/>
      <c r="U615" s="20"/>
      <c r="V615" s="20"/>
    </row>
    <row r="616" spans="1:22" ht="16.5" customHeight="1">
      <c r="A616" s="20"/>
      <c r="B616" s="20"/>
      <c r="D616" s="20"/>
      <c r="E616" s="20"/>
      <c r="F616" s="20"/>
      <c r="H616" s="20"/>
      <c r="I616" s="20"/>
      <c r="J616" s="20"/>
      <c r="K616" s="20"/>
      <c r="L616" s="20"/>
      <c r="M616" s="20"/>
      <c r="N616" s="20"/>
      <c r="O616" s="20"/>
      <c r="P616" s="20"/>
      <c r="Q616" s="20"/>
      <c r="R616" s="20"/>
      <c r="S616" s="20"/>
      <c r="T616" s="20"/>
      <c r="U616" s="20"/>
      <c r="V616" s="20"/>
    </row>
    <row r="617" spans="1:22" ht="16.5" customHeight="1">
      <c r="A617" s="20"/>
      <c r="B617" s="20"/>
      <c r="D617" s="20"/>
      <c r="E617" s="20"/>
      <c r="F617" s="20"/>
      <c r="H617" s="20"/>
      <c r="I617" s="20"/>
      <c r="J617" s="20"/>
      <c r="K617" s="20"/>
      <c r="L617" s="20"/>
      <c r="M617" s="20"/>
      <c r="N617" s="20"/>
      <c r="O617" s="20"/>
      <c r="P617" s="20"/>
      <c r="Q617" s="20"/>
      <c r="R617" s="20"/>
      <c r="S617" s="20"/>
      <c r="T617" s="20"/>
      <c r="U617" s="20"/>
      <c r="V617" s="20"/>
    </row>
    <row r="618" spans="1:22" ht="16.5" customHeight="1">
      <c r="A618" s="20"/>
      <c r="B618" s="20"/>
      <c r="D618" s="20"/>
      <c r="E618" s="20"/>
      <c r="F618" s="20"/>
      <c r="H618" s="20"/>
      <c r="I618" s="20"/>
      <c r="J618" s="20"/>
      <c r="K618" s="20"/>
      <c r="L618" s="20"/>
      <c r="M618" s="20"/>
      <c r="N618" s="20"/>
      <c r="O618" s="20"/>
      <c r="P618" s="20"/>
      <c r="Q618" s="20"/>
      <c r="R618" s="20"/>
      <c r="S618" s="20"/>
      <c r="T618" s="20"/>
      <c r="U618" s="20"/>
      <c r="V618" s="20"/>
    </row>
    <row r="619" spans="1:22" ht="16.5" customHeight="1">
      <c r="A619" s="20"/>
      <c r="B619" s="20"/>
      <c r="D619" s="20"/>
      <c r="E619" s="20"/>
      <c r="F619" s="20"/>
      <c r="H619" s="20"/>
      <c r="I619" s="20"/>
      <c r="J619" s="20"/>
      <c r="K619" s="20"/>
      <c r="L619" s="20"/>
      <c r="M619" s="20"/>
      <c r="N619" s="20"/>
      <c r="O619" s="20"/>
      <c r="P619" s="20"/>
      <c r="Q619" s="20"/>
      <c r="R619" s="20"/>
      <c r="S619" s="20"/>
      <c r="T619" s="20"/>
      <c r="U619" s="20"/>
      <c r="V619" s="20"/>
    </row>
    <row r="620" spans="1:22" ht="16.5" customHeight="1">
      <c r="A620" s="20"/>
      <c r="B620" s="20"/>
      <c r="D620" s="20"/>
      <c r="E620" s="20"/>
      <c r="F620" s="20"/>
      <c r="H620" s="20"/>
      <c r="I620" s="20"/>
      <c r="J620" s="20"/>
      <c r="K620" s="20"/>
      <c r="L620" s="20"/>
      <c r="M620" s="20"/>
      <c r="N620" s="20"/>
      <c r="O620" s="20"/>
      <c r="P620" s="20"/>
      <c r="Q620" s="20"/>
      <c r="R620" s="20"/>
      <c r="S620" s="20"/>
      <c r="T620" s="20"/>
      <c r="U620" s="20"/>
      <c r="V620" s="20"/>
    </row>
    <row r="621" spans="1:22" ht="16.5" customHeight="1">
      <c r="A621" s="20"/>
      <c r="B621" s="20"/>
      <c r="D621" s="20"/>
      <c r="E621" s="20"/>
      <c r="F621" s="20"/>
      <c r="H621" s="20"/>
      <c r="I621" s="20"/>
      <c r="J621" s="20"/>
      <c r="K621" s="20"/>
      <c r="L621" s="20"/>
      <c r="M621" s="20"/>
      <c r="N621" s="20"/>
      <c r="O621" s="20"/>
      <c r="P621" s="20"/>
      <c r="Q621" s="20"/>
      <c r="R621" s="20"/>
      <c r="S621" s="20"/>
      <c r="T621" s="20"/>
      <c r="U621" s="20"/>
      <c r="V621" s="20"/>
    </row>
    <row r="622" spans="1:22" ht="16.5" customHeight="1">
      <c r="A622" s="20"/>
      <c r="B622" s="20"/>
      <c r="D622" s="20"/>
      <c r="E622" s="20"/>
      <c r="F622" s="20"/>
      <c r="H622" s="20"/>
      <c r="I622" s="20"/>
      <c r="J622" s="20"/>
      <c r="K622" s="20"/>
      <c r="L622" s="20"/>
      <c r="M622" s="20"/>
      <c r="N622" s="20"/>
      <c r="O622" s="20"/>
      <c r="P622" s="20"/>
      <c r="Q622" s="20"/>
      <c r="R622" s="20"/>
      <c r="S622" s="20"/>
      <c r="T622" s="20"/>
      <c r="U622" s="20"/>
      <c r="V622" s="20"/>
    </row>
    <row r="623" spans="1:22" ht="16.5" customHeight="1">
      <c r="A623" s="20"/>
      <c r="B623" s="20"/>
      <c r="D623" s="20"/>
      <c r="E623" s="20"/>
      <c r="F623" s="20"/>
      <c r="H623" s="20"/>
      <c r="I623" s="20"/>
      <c r="J623" s="20"/>
      <c r="K623" s="20"/>
      <c r="L623" s="20"/>
      <c r="M623" s="20"/>
      <c r="N623" s="20"/>
      <c r="O623" s="20"/>
      <c r="P623" s="20"/>
      <c r="Q623" s="20"/>
      <c r="R623" s="20"/>
      <c r="S623" s="20"/>
      <c r="T623" s="20"/>
      <c r="U623" s="20"/>
      <c r="V623" s="20"/>
    </row>
    <row r="624" spans="1:22" ht="16.5" customHeight="1">
      <c r="A624" s="20"/>
      <c r="B624" s="20"/>
      <c r="D624" s="20"/>
      <c r="E624" s="20"/>
      <c r="F624" s="20"/>
      <c r="H624" s="20"/>
      <c r="I624" s="20"/>
      <c r="J624" s="20"/>
      <c r="K624" s="20"/>
      <c r="L624" s="20"/>
      <c r="M624" s="20"/>
      <c r="N624" s="20"/>
      <c r="O624" s="20"/>
      <c r="P624" s="20"/>
      <c r="Q624" s="20"/>
      <c r="R624" s="20"/>
      <c r="S624" s="20"/>
      <c r="T624" s="20"/>
      <c r="U624" s="20"/>
      <c r="V624" s="20"/>
    </row>
    <row r="625" spans="1:22" ht="16.5" customHeight="1">
      <c r="A625" s="20"/>
      <c r="B625" s="20"/>
      <c r="D625" s="20"/>
      <c r="E625" s="20"/>
      <c r="F625" s="20"/>
      <c r="H625" s="20"/>
      <c r="I625" s="20"/>
      <c r="J625" s="20"/>
      <c r="K625" s="20"/>
      <c r="L625" s="20"/>
      <c r="M625" s="20"/>
      <c r="N625" s="20"/>
      <c r="O625" s="20"/>
      <c r="P625" s="20"/>
      <c r="Q625" s="20"/>
      <c r="R625" s="20"/>
      <c r="S625" s="20"/>
      <c r="T625" s="20"/>
      <c r="U625" s="20"/>
      <c r="V625" s="20"/>
    </row>
    <row r="626" spans="1:22" ht="16.5" customHeight="1">
      <c r="A626" s="20"/>
      <c r="B626" s="20"/>
      <c r="D626" s="20"/>
      <c r="E626" s="20"/>
      <c r="F626" s="20"/>
      <c r="H626" s="20"/>
      <c r="I626" s="20"/>
      <c r="J626" s="20"/>
      <c r="K626" s="20"/>
      <c r="L626" s="20"/>
      <c r="M626" s="20"/>
      <c r="N626" s="20"/>
      <c r="O626" s="20"/>
      <c r="P626" s="20"/>
      <c r="Q626" s="20"/>
      <c r="R626" s="20"/>
      <c r="S626" s="20"/>
      <c r="T626" s="20"/>
      <c r="U626" s="20"/>
      <c r="V626" s="20"/>
    </row>
    <row r="627" spans="1:22" ht="16.5" customHeight="1">
      <c r="A627" s="20"/>
      <c r="B627" s="20"/>
      <c r="D627" s="20"/>
      <c r="E627" s="20"/>
      <c r="F627" s="20"/>
      <c r="H627" s="20"/>
      <c r="I627" s="20"/>
      <c r="J627" s="20"/>
      <c r="K627" s="20"/>
      <c r="L627" s="20"/>
      <c r="M627" s="20"/>
      <c r="N627" s="20"/>
      <c r="O627" s="20"/>
      <c r="P627" s="20"/>
      <c r="Q627" s="20"/>
      <c r="R627" s="20"/>
      <c r="S627" s="20"/>
      <c r="T627" s="20"/>
      <c r="U627" s="20"/>
      <c r="V627" s="20"/>
    </row>
    <row r="628" spans="1:22" ht="16.5" customHeight="1">
      <c r="A628" s="20"/>
      <c r="B628" s="20"/>
      <c r="D628" s="20"/>
      <c r="E628" s="20"/>
      <c r="F628" s="20"/>
      <c r="H628" s="20"/>
      <c r="I628" s="20"/>
      <c r="J628" s="20"/>
      <c r="K628" s="20"/>
      <c r="L628" s="20"/>
      <c r="M628" s="20"/>
      <c r="N628" s="20"/>
      <c r="O628" s="20"/>
      <c r="P628" s="20"/>
      <c r="Q628" s="20"/>
      <c r="R628" s="20"/>
      <c r="S628" s="20"/>
      <c r="T628" s="20"/>
      <c r="U628" s="20"/>
      <c r="V628" s="20"/>
    </row>
    <row r="629" spans="1:22" ht="16.5" customHeight="1">
      <c r="A629" s="20"/>
      <c r="B629" s="20"/>
      <c r="D629" s="20"/>
      <c r="E629" s="20"/>
      <c r="F629" s="20"/>
      <c r="H629" s="20"/>
      <c r="I629" s="20"/>
      <c r="J629" s="20"/>
      <c r="K629" s="20"/>
      <c r="L629" s="20"/>
      <c r="M629" s="20"/>
      <c r="N629" s="20"/>
      <c r="O629" s="20"/>
      <c r="P629" s="20"/>
      <c r="Q629" s="20"/>
      <c r="R629" s="20"/>
      <c r="S629" s="20"/>
      <c r="T629" s="20"/>
      <c r="U629" s="20"/>
      <c r="V629" s="20"/>
    </row>
    <row r="630" spans="1:22" ht="16.5" customHeight="1">
      <c r="A630" s="20"/>
      <c r="B630" s="20"/>
      <c r="D630" s="20"/>
      <c r="E630" s="20"/>
      <c r="F630" s="20"/>
      <c r="H630" s="20"/>
      <c r="I630" s="20"/>
      <c r="J630" s="20"/>
      <c r="K630" s="20"/>
      <c r="L630" s="20"/>
      <c r="M630" s="20"/>
      <c r="N630" s="20"/>
      <c r="O630" s="20"/>
      <c r="P630" s="20"/>
      <c r="Q630" s="20"/>
      <c r="R630" s="20"/>
      <c r="S630" s="20"/>
      <c r="T630" s="20"/>
      <c r="U630" s="20"/>
      <c r="V630" s="20"/>
    </row>
    <row r="631" spans="1:22" ht="16.5" customHeight="1">
      <c r="A631" s="20"/>
      <c r="B631" s="20"/>
      <c r="D631" s="20"/>
      <c r="E631" s="20"/>
      <c r="F631" s="20"/>
      <c r="H631" s="20"/>
      <c r="I631" s="20"/>
      <c r="J631" s="20"/>
      <c r="K631" s="20"/>
      <c r="L631" s="20"/>
      <c r="M631" s="20"/>
      <c r="N631" s="20"/>
      <c r="O631" s="20"/>
      <c r="P631" s="20"/>
      <c r="Q631" s="20"/>
      <c r="R631" s="20"/>
      <c r="S631" s="20"/>
      <c r="T631" s="20"/>
      <c r="U631" s="20"/>
      <c r="V631" s="20"/>
    </row>
    <row r="632" spans="1:22" ht="16.5" customHeight="1">
      <c r="A632" s="20"/>
      <c r="B632" s="20"/>
      <c r="D632" s="20"/>
      <c r="E632" s="20"/>
      <c r="F632" s="20"/>
      <c r="H632" s="20"/>
      <c r="I632" s="20"/>
      <c r="J632" s="20"/>
      <c r="K632" s="20"/>
      <c r="L632" s="20"/>
      <c r="M632" s="20"/>
      <c r="N632" s="20"/>
      <c r="O632" s="20"/>
      <c r="P632" s="20"/>
      <c r="Q632" s="20"/>
      <c r="R632" s="20"/>
      <c r="S632" s="20"/>
      <c r="T632" s="20"/>
      <c r="U632" s="20"/>
      <c r="V632" s="20"/>
    </row>
    <row r="633" spans="1:22" ht="16.5" customHeight="1">
      <c r="A633" s="20"/>
      <c r="B633" s="20"/>
      <c r="D633" s="20"/>
      <c r="E633" s="20"/>
      <c r="F633" s="20"/>
      <c r="H633" s="20"/>
      <c r="I633" s="20"/>
      <c r="J633" s="20"/>
      <c r="K633" s="20"/>
      <c r="L633" s="20"/>
      <c r="M633" s="20"/>
      <c r="N633" s="20"/>
      <c r="O633" s="20"/>
      <c r="P633" s="20"/>
      <c r="Q633" s="20"/>
      <c r="R633" s="20"/>
      <c r="S633" s="20"/>
      <c r="T633" s="20"/>
      <c r="U633" s="20"/>
      <c r="V633" s="20"/>
    </row>
    <row r="634" spans="1:22" ht="16.5" customHeight="1">
      <c r="A634" s="20"/>
      <c r="B634" s="20"/>
      <c r="D634" s="20"/>
      <c r="E634" s="20"/>
      <c r="F634" s="20"/>
      <c r="H634" s="20"/>
      <c r="I634" s="20"/>
      <c r="J634" s="20"/>
      <c r="K634" s="20"/>
      <c r="L634" s="20"/>
      <c r="M634" s="20"/>
      <c r="N634" s="20"/>
      <c r="O634" s="20"/>
      <c r="P634" s="20"/>
      <c r="Q634" s="20"/>
      <c r="R634" s="20"/>
      <c r="S634" s="20"/>
      <c r="T634" s="20"/>
      <c r="U634" s="20"/>
      <c r="V634" s="20"/>
    </row>
    <row r="635" spans="1:22" ht="16.5" customHeight="1">
      <c r="A635" s="20"/>
      <c r="B635" s="20"/>
      <c r="D635" s="20"/>
      <c r="E635" s="20"/>
      <c r="F635" s="20"/>
      <c r="H635" s="20"/>
      <c r="I635" s="20"/>
      <c r="J635" s="20"/>
      <c r="K635" s="20"/>
      <c r="L635" s="20"/>
      <c r="M635" s="20"/>
      <c r="N635" s="20"/>
      <c r="O635" s="20"/>
      <c r="P635" s="20"/>
      <c r="Q635" s="20"/>
      <c r="R635" s="20"/>
      <c r="S635" s="20"/>
      <c r="T635" s="20"/>
      <c r="U635" s="20"/>
      <c r="V635" s="20"/>
    </row>
    <row r="636" spans="1:22" ht="16.5" customHeight="1">
      <c r="A636" s="20"/>
      <c r="B636" s="20"/>
      <c r="D636" s="20"/>
      <c r="E636" s="20"/>
      <c r="F636" s="20"/>
      <c r="H636" s="20"/>
      <c r="I636" s="20"/>
      <c r="J636" s="20"/>
      <c r="K636" s="20"/>
      <c r="L636" s="20"/>
      <c r="M636" s="20"/>
      <c r="N636" s="20"/>
      <c r="O636" s="20"/>
      <c r="P636" s="20"/>
      <c r="Q636" s="20"/>
      <c r="R636" s="20"/>
      <c r="S636" s="20"/>
      <c r="T636" s="20"/>
      <c r="U636" s="20"/>
      <c r="V636" s="20"/>
    </row>
    <row r="637" spans="1:22" ht="16.5" customHeight="1">
      <c r="A637" s="20"/>
      <c r="B637" s="20"/>
      <c r="D637" s="20"/>
      <c r="E637" s="20"/>
      <c r="F637" s="20"/>
      <c r="H637" s="20"/>
      <c r="I637" s="20"/>
      <c r="J637" s="20"/>
      <c r="K637" s="20"/>
      <c r="L637" s="20"/>
      <c r="M637" s="20"/>
      <c r="N637" s="20"/>
      <c r="O637" s="20"/>
      <c r="P637" s="20"/>
      <c r="Q637" s="20"/>
      <c r="R637" s="20"/>
      <c r="S637" s="20"/>
      <c r="T637" s="20"/>
      <c r="U637" s="20"/>
      <c r="V637" s="20"/>
    </row>
    <row r="638" spans="1:22" ht="16.5" customHeight="1">
      <c r="A638" s="20"/>
      <c r="B638" s="20"/>
      <c r="D638" s="20"/>
      <c r="E638" s="20"/>
      <c r="F638" s="20"/>
      <c r="H638" s="20"/>
      <c r="I638" s="20"/>
      <c r="J638" s="20"/>
      <c r="K638" s="20"/>
      <c r="L638" s="20"/>
      <c r="M638" s="20"/>
      <c r="N638" s="20"/>
      <c r="O638" s="20"/>
      <c r="P638" s="20"/>
      <c r="Q638" s="20"/>
      <c r="R638" s="20"/>
      <c r="S638" s="20"/>
      <c r="T638" s="20"/>
      <c r="U638" s="20"/>
      <c r="V638" s="20"/>
    </row>
    <row r="639" spans="1:22" ht="16.5" customHeight="1">
      <c r="A639" s="20"/>
      <c r="B639" s="20"/>
      <c r="D639" s="20"/>
      <c r="E639" s="20"/>
      <c r="F639" s="20"/>
      <c r="H639" s="20"/>
      <c r="I639" s="20"/>
      <c r="J639" s="20"/>
      <c r="K639" s="20"/>
      <c r="L639" s="20"/>
      <c r="M639" s="20"/>
      <c r="N639" s="20"/>
      <c r="O639" s="20"/>
      <c r="P639" s="20"/>
      <c r="Q639" s="20"/>
      <c r="R639" s="20"/>
      <c r="S639" s="20"/>
      <c r="T639" s="20"/>
      <c r="U639" s="20"/>
      <c r="V639" s="20"/>
    </row>
    <row r="640" spans="1:22" ht="16.5" customHeight="1">
      <c r="A640" s="20"/>
      <c r="B640" s="20"/>
      <c r="D640" s="20"/>
      <c r="E640" s="20"/>
      <c r="F640" s="20"/>
      <c r="H640" s="20"/>
      <c r="I640" s="20"/>
      <c r="J640" s="20"/>
      <c r="K640" s="20"/>
      <c r="L640" s="20"/>
      <c r="M640" s="20"/>
      <c r="N640" s="20"/>
      <c r="O640" s="20"/>
      <c r="P640" s="20"/>
      <c r="Q640" s="20"/>
      <c r="R640" s="20"/>
      <c r="S640" s="20"/>
      <c r="T640" s="20"/>
      <c r="U640" s="20"/>
      <c r="V640" s="20"/>
    </row>
    <row r="641" spans="1:22" ht="16.5" customHeight="1">
      <c r="A641" s="20"/>
      <c r="B641" s="20"/>
      <c r="D641" s="20"/>
      <c r="E641" s="20"/>
      <c r="F641" s="20"/>
      <c r="H641" s="20"/>
      <c r="I641" s="20"/>
      <c r="J641" s="20"/>
      <c r="K641" s="20"/>
      <c r="L641" s="20"/>
      <c r="M641" s="20"/>
      <c r="N641" s="20"/>
      <c r="O641" s="20"/>
      <c r="P641" s="20"/>
      <c r="Q641" s="20"/>
      <c r="R641" s="20"/>
      <c r="S641" s="20"/>
      <c r="T641" s="20"/>
      <c r="U641" s="20"/>
      <c r="V641" s="20"/>
    </row>
    <row r="642" spans="1:22" ht="16.5" customHeight="1">
      <c r="A642" s="20"/>
      <c r="B642" s="20"/>
      <c r="D642" s="20"/>
      <c r="E642" s="20"/>
      <c r="F642" s="20"/>
      <c r="H642" s="20"/>
      <c r="I642" s="20"/>
      <c r="J642" s="20"/>
      <c r="K642" s="20"/>
      <c r="L642" s="20"/>
      <c r="M642" s="20"/>
      <c r="N642" s="20"/>
      <c r="O642" s="20"/>
      <c r="P642" s="20"/>
      <c r="Q642" s="20"/>
      <c r="R642" s="20"/>
      <c r="S642" s="20"/>
      <c r="T642" s="20"/>
      <c r="U642" s="20"/>
      <c r="V642" s="20"/>
    </row>
    <row r="643" spans="1:22" ht="16.5" customHeight="1">
      <c r="A643" s="20"/>
      <c r="B643" s="20"/>
      <c r="D643" s="20"/>
      <c r="E643" s="20"/>
      <c r="F643" s="20"/>
      <c r="H643" s="20"/>
      <c r="I643" s="20"/>
      <c r="J643" s="20"/>
      <c r="K643" s="20"/>
      <c r="L643" s="20"/>
      <c r="M643" s="20"/>
      <c r="N643" s="20"/>
      <c r="O643" s="20"/>
      <c r="P643" s="20"/>
      <c r="Q643" s="20"/>
      <c r="R643" s="20"/>
      <c r="S643" s="20"/>
      <c r="T643" s="20"/>
      <c r="U643" s="20"/>
      <c r="V643" s="20"/>
    </row>
    <row r="644" spans="1:22" ht="16.5" customHeight="1">
      <c r="A644" s="20"/>
      <c r="B644" s="20"/>
      <c r="D644" s="20"/>
      <c r="E644" s="20"/>
      <c r="F644" s="20"/>
      <c r="H644" s="20"/>
      <c r="I644" s="20"/>
      <c r="J644" s="20"/>
      <c r="K644" s="20"/>
      <c r="L644" s="20"/>
      <c r="M644" s="20"/>
      <c r="N644" s="20"/>
      <c r="O644" s="20"/>
      <c r="P644" s="20"/>
      <c r="Q644" s="20"/>
      <c r="R644" s="20"/>
      <c r="S644" s="20"/>
      <c r="T644" s="20"/>
      <c r="U644" s="20"/>
      <c r="V644" s="20"/>
    </row>
    <row r="645" spans="1:22" ht="16.5" customHeight="1">
      <c r="A645" s="20"/>
      <c r="B645" s="20"/>
      <c r="D645" s="20"/>
      <c r="E645" s="20"/>
      <c r="F645" s="20"/>
      <c r="H645" s="20"/>
      <c r="I645" s="20"/>
      <c r="J645" s="20"/>
      <c r="K645" s="20"/>
      <c r="L645" s="20"/>
      <c r="M645" s="20"/>
      <c r="N645" s="20"/>
      <c r="O645" s="20"/>
      <c r="P645" s="20"/>
      <c r="Q645" s="20"/>
      <c r="R645" s="20"/>
      <c r="S645" s="20"/>
      <c r="T645" s="20"/>
      <c r="U645" s="20"/>
      <c r="V645" s="20"/>
    </row>
    <row r="646" spans="1:22" ht="16.5" customHeight="1">
      <c r="A646" s="20"/>
      <c r="B646" s="20"/>
      <c r="D646" s="20"/>
      <c r="E646" s="20"/>
      <c r="F646" s="20"/>
      <c r="H646" s="20"/>
      <c r="I646" s="20"/>
      <c r="J646" s="20"/>
      <c r="K646" s="20"/>
      <c r="L646" s="20"/>
      <c r="M646" s="20"/>
      <c r="N646" s="20"/>
      <c r="O646" s="20"/>
      <c r="P646" s="20"/>
      <c r="Q646" s="20"/>
      <c r="R646" s="20"/>
      <c r="S646" s="20"/>
      <c r="T646" s="20"/>
      <c r="U646" s="20"/>
      <c r="V646" s="20"/>
    </row>
    <row r="647" spans="1:22" ht="16.5" customHeight="1">
      <c r="A647" s="20"/>
      <c r="B647" s="20"/>
      <c r="D647" s="20"/>
      <c r="E647" s="20"/>
      <c r="F647" s="20"/>
      <c r="H647" s="20"/>
      <c r="I647" s="20"/>
      <c r="J647" s="20"/>
      <c r="K647" s="20"/>
      <c r="L647" s="20"/>
      <c r="M647" s="20"/>
      <c r="N647" s="20"/>
      <c r="O647" s="20"/>
      <c r="P647" s="20"/>
      <c r="Q647" s="20"/>
      <c r="R647" s="20"/>
      <c r="S647" s="20"/>
      <c r="T647" s="20"/>
      <c r="U647" s="20"/>
      <c r="V647" s="20"/>
    </row>
    <row r="648" spans="1:22" ht="16.5" customHeight="1">
      <c r="A648" s="20"/>
      <c r="B648" s="20"/>
      <c r="D648" s="20"/>
      <c r="E648" s="20"/>
      <c r="F648" s="20"/>
      <c r="H648" s="20"/>
      <c r="I648" s="20"/>
      <c r="J648" s="20"/>
      <c r="K648" s="20"/>
      <c r="L648" s="20"/>
      <c r="M648" s="20"/>
      <c r="N648" s="20"/>
      <c r="O648" s="20"/>
      <c r="P648" s="20"/>
      <c r="Q648" s="20"/>
      <c r="R648" s="20"/>
      <c r="S648" s="20"/>
      <c r="T648" s="20"/>
      <c r="U648" s="20"/>
      <c r="V648" s="20"/>
    </row>
    <row r="649" spans="1:22" ht="16.5" customHeight="1">
      <c r="A649" s="20"/>
      <c r="B649" s="20"/>
      <c r="D649" s="20"/>
      <c r="E649" s="20"/>
      <c r="F649" s="20"/>
      <c r="H649" s="20"/>
      <c r="I649" s="20"/>
      <c r="J649" s="20"/>
      <c r="K649" s="20"/>
      <c r="L649" s="20"/>
      <c r="M649" s="20"/>
      <c r="N649" s="20"/>
      <c r="O649" s="20"/>
      <c r="P649" s="20"/>
      <c r="Q649" s="20"/>
      <c r="R649" s="20"/>
      <c r="S649" s="20"/>
      <c r="T649" s="20"/>
      <c r="U649" s="20"/>
      <c r="V649" s="20"/>
    </row>
    <row r="650" spans="1:22" ht="16.5" customHeight="1">
      <c r="A650" s="20"/>
      <c r="B650" s="20"/>
      <c r="D650" s="20"/>
      <c r="E650" s="20"/>
      <c r="F650" s="20"/>
      <c r="H650" s="20"/>
      <c r="I650" s="20"/>
      <c r="J650" s="20"/>
      <c r="K650" s="20"/>
      <c r="L650" s="20"/>
      <c r="M650" s="20"/>
      <c r="N650" s="20"/>
      <c r="O650" s="20"/>
      <c r="P650" s="20"/>
      <c r="Q650" s="20"/>
      <c r="R650" s="20"/>
      <c r="S650" s="20"/>
      <c r="T650" s="20"/>
      <c r="U650" s="20"/>
      <c r="V650" s="20"/>
    </row>
    <row r="651" spans="1:22" ht="16.5" customHeight="1">
      <c r="A651" s="20"/>
      <c r="B651" s="20"/>
      <c r="D651" s="20"/>
      <c r="E651" s="20"/>
      <c r="F651" s="20"/>
      <c r="H651" s="20"/>
      <c r="I651" s="20"/>
      <c r="J651" s="20"/>
      <c r="K651" s="20"/>
      <c r="L651" s="20"/>
      <c r="M651" s="20"/>
      <c r="N651" s="20"/>
      <c r="O651" s="20"/>
      <c r="P651" s="20"/>
      <c r="Q651" s="20"/>
      <c r="R651" s="20"/>
      <c r="S651" s="20"/>
      <c r="T651" s="20"/>
      <c r="U651" s="20"/>
      <c r="V651" s="20"/>
    </row>
    <row r="652" spans="1:22" ht="16.5" customHeight="1">
      <c r="A652" s="20"/>
      <c r="B652" s="20"/>
      <c r="D652" s="20"/>
      <c r="E652" s="20"/>
      <c r="F652" s="20"/>
      <c r="H652" s="20"/>
      <c r="I652" s="20"/>
      <c r="J652" s="20"/>
      <c r="K652" s="20"/>
      <c r="L652" s="20"/>
      <c r="M652" s="20"/>
      <c r="N652" s="20"/>
      <c r="O652" s="20"/>
      <c r="P652" s="20"/>
      <c r="Q652" s="20"/>
      <c r="R652" s="20"/>
      <c r="S652" s="20"/>
      <c r="T652" s="20"/>
      <c r="U652" s="20"/>
      <c r="V652" s="20"/>
    </row>
    <row r="653" spans="1:22" ht="16.5" customHeight="1">
      <c r="A653" s="20"/>
      <c r="B653" s="20"/>
      <c r="D653" s="20"/>
      <c r="E653" s="20"/>
      <c r="F653" s="20"/>
      <c r="H653" s="20"/>
      <c r="I653" s="20"/>
      <c r="J653" s="20"/>
      <c r="K653" s="20"/>
      <c r="L653" s="20"/>
      <c r="M653" s="20"/>
      <c r="N653" s="20"/>
      <c r="O653" s="20"/>
      <c r="P653" s="20"/>
      <c r="Q653" s="20"/>
      <c r="R653" s="20"/>
      <c r="S653" s="20"/>
      <c r="T653" s="20"/>
      <c r="U653" s="20"/>
      <c r="V653" s="20"/>
    </row>
    <row r="654" spans="1:22" ht="16.5" customHeight="1">
      <c r="A654" s="20"/>
      <c r="B654" s="20"/>
      <c r="D654" s="20"/>
      <c r="E654" s="20"/>
      <c r="F654" s="20"/>
      <c r="H654" s="20"/>
      <c r="I654" s="20"/>
      <c r="J654" s="20"/>
      <c r="K654" s="20"/>
      <c r="L654" s="20"/>
      <c r="M654" s="20"/>
      <c r="N654" s="20"/>
      <c r="O654" s="20"/>
      <c r="P654" s="20"/>
      <c r="Q654" s="20"/>
      <c r="R654" s="20"/>
      <c r="S654" s="20"/>
      <c r="T654" s="20"/>
      <c r="U654" s="20"/>
      <c r="V654" s="20"/>
    </row>
    <row r="655" spans="1:22" ht="16.5" customHeight="1">
      <c r="A655" s="20"/>
      <c r="B655" s="20"/>
      <c r="D655" s="20"/>
      <c r="E655" s="20"/>
      <c r="F655" s="20"/>
      <c r="H655" s="20"/>
      <c r="I655" s="20"/>
      <c r="J655" s="20"/>
      <c r="K655" s="20"/>
      <c r="L655" s="20"/>
      <c r="M655" s="20"/>
      <c r="N655" s="20"/>
      <c r="O655" s="20"/>
      <c r="P655" s="20"/>
      <c r="Q655" s="20"/>
      <c r="R655" s="20"/>
      <c r="S655" s="20"/>
      <c r="T655" s="20"/>
      <c r="U655" s="20"/>
      <c r="V655" s="20"/>
    </row>
    <row r="656" spans="1:22" ht="16.5" customHeight="1">
      <c r="A656" s="20"/>
      <c r="B656" s="20"/>
      <c r="D656" s="20"/>
      <c r="E656" s="20"/>
      <c r="F656" s="20"/>
      <c r="H656" s="20"/>
      <c r="I656" s="20"/>
      <c r="J656" s="20"/>
      <c r="K656" s="20"/>
      <c r="L656" s="20"/>
      <c r="M656" s="20"/>
      <c r="N656" s="20"/>
      <c r="O656" s="20"/>
      <c r="P656" s="20"/>
      <c r="Q656" s="20"/>
      <c r="R656" s="20"/>
      <c r="S656" s="20"/>
      <c r="T656" s="20"/>
      <c r="U656" s="20"/>
      <c r="V656" s="20"/>
    </row>
    <row r="657" spans="1:22" ht="16.5" customHeight="1">
      <c r="A657" s="20"/>
      <c r="B657" s="20"/>
      <c r="D657" s="20"/>
      <c r="E657" s="20"/>
      <c r="F657" s="20"/>
      <c r="H657" s="20"/>
      <c r="I657" s="20"/>
      <c r="J657" s="20"/>
      <c r="K657" s="20"/>
      <c r="L657" s="20"/>
      <c r="M657" s="20"/>
      <c r="N657" s="20"/>
      <c r="O657" s="20"/>
      <c r="P657" s="20"/>
      <c r="Q657" s="20"/>
      <c r="R657" s="20"/>
      <c r="S657" s="20"/>
      <c r="T657" s="20"/>
      <c r="U657" s="20"/>
      <c r="V657" s="20"/>
    </row>
    <row r="658" spans="1:22" ht="16.5" customHeight="1">
      <c r="A658" s="20"/>
      <c r="B658" s="20"/>
      <c r="D658" s="20"/>
      <c r="E658" s="20"/>
      <c r="F658" s="20"/>
      <c r="H658" s="20"/>
      <c r="I658" s="20"/>
      <c r="J658" s="20"/>
      <c r="K658" s="20"/>
      <c r="L658" s="20"/>
      <c r="M658" s="20"/>
      <c r="N658" s="20"/>
      <c r="O658" s="20"/>
      <c r="P658" s="20"/>
      <c r="Q658" s="20"/>
      <c r="R658" s="20"/>
      <c r="S658" s="20"/>
      <c r="T658" s="20"/>
      <c r="U658" s="20"/>
      <c r="V658" s="20"/>
    </row>
    <row r="659" spans="1:22" ht="16.5" customHeight="1">
      <c r="A659" s="20"/>
      <c r="B659" s="20"/>
      <c r="D659" s="20"/>
      <c r="E659" s="20"/>
      <c r="F659" s="20"/>
      <c r="H659" s="20"/>
      <c r="I659" s="20"/>
      <c r="J659" s="20"/>
      <c r="K659" s="20"/>
      <c r="L659" s="20"/>
      <c r="M659" s="20"/>
      <c r="N659" s="20"/>
      <c r="O659" s="20"/>
      <c r="P659" s="20"/>
      <c r="Q659" s="20"/>
      <c r="R659" s="20"/>
      <c r="S659" s="20"/>
      <c r="T659" s="20"/>
      <c r="U659" s="20"/>
      <c r="V659" s="20"/>
    </row>
    <row r="660" spans="1:22" ht="16.5" customHeight="1">
      <c r="A660" s="20"/>
      <c r="B660" s="20"/>
      <c r="D660" s="20"/>
      <c r="E660" s="20"/>
      <c r="F660" s="20"/>
      <c r="H660" s="20"/>
      <c r="I660" s="20"/>
      <c r="J660" s="20"/>
      <c r="K660" s="20"/>
      <c r="L660" s="20"/>
      <c r="M660" s="20"/>
      <c r="N660" s="20"/>
      <c r="O660" s="20"/>
      <c r="P660" s="20"/>
      <c r="Q660" s="20"/>
      <c r="R660" s="20"/>
      <c r="S660" s="20"/>
      <c r="T660" s="20"/>
      <c r="U660" s="20"/>
      <c r="V660" s="20"/>
    </row>
    <row r="661" spans="1:22" ht="16.5" customHeight="1">
      <c r="A661" s="20"/>
      <c r="B661" s="20"/>
      <c r="D661" s="20"/>
      <c r="E661" s="20"/>
      <c r="F661" s="20"/>
      <c r="H661" s="20"/>
      <c r="I661" s="20"/>
      <c r="J661" s="20"/>
      <c r="K661" s="20"/>
      <c r="L661" s="20"/>
      <c r="M661" s="20"/>
      <c r="N661" s="20"/>
      <c r="O661" s="20"/>
      <c r="P661" s="20"/>
      <c r="Q661" s="20"/>
      <c r="R661" s="20"/>
      <c r="S661" s="20"/>
      <c r="T661" s="20"/>
      <c r="U661" s="20"/>
      <c r="V661" s="20"/>
    </row>
    <row r="662" spans="1:22" ht="16.5" customHeight="1">
      <c r="A662" s="20"/>
      <c r="B662" s="20"/>
      <c r="D662" s="20"/>
      <c r="E662" s="20"/>
      <c r="F662" s="20"/>
      <c r="H662" s="20"/>
      <c r="I662" s="20"/>
      <c r="J662" s="20"/>
      <c r="K662" s="20"/>
      <c r="L662" s="20"/>
      <c r="M662" s="20"/>
      <c r="N662" s="20"/>
      <c r="O662" s="20"/>
      <c r="P662" s="20"/>
      <c r="Q662" s="20"/>
      <c r="R662" s="20"/>
      <c r="S662" s="20"/>
      <c r="T662" s="20"/>
      <c r="U662" s="20"/>
      <c r="V662" s="20"/>
    </row>
    <row r="663" spans="1:22" ht="16.5" customHeight="1">
      <c r="A663" s="20"/>
      <c r="B663" s="20"/>
      <c r="D663" s="20"/>
      <c r="E663" s="20"/>
      <c r="F663" s="20"/>
      <c r="H663" s="20"/>
      <c r="I663" s="20"/>
      <c r="J663" s="20"/>
      <c r="K663" s="20"/>
      <c r="L663" s="20"/>
      <c r="M663" s="20"/>
      <c r="N663" s="20"/>
      <c r="O663" s="20"/>
      <c r="P663" s="20"/>
      <c r="Q663" s="20"/>
      <c r="R663" s="20"/>
      <c r="S663" s="20"/>
      <c r="T663" s="20"/>
      <c r="U663" s="20"/>
      <c r="V663" s="20"/>
    </row>
    <row r="664" spans="1:22" ht="16.5" customHeight="1">
      <c r="A664" s="20"/>
      <c r="B664" s="20"/>
      <c r="D664" s="20"/>
      <c r="E664" s="20"/>
      <c r="F664" s="20"/>
      <c r="H664" s="20"/>
      <c r="I664" s="20"/>
      <c r="J664" s="20"/>
      <c r="K664" s="20"/>
      <c r="L664" s="20"/>
      <c r="M664" s="20"/>
      <c r="N664" s="20"/>
      <c r="O664" s="20"/>
      <c r="P664" s="20"/>
      <c r="Q664" s="20"/>
      <c r="R664" s="20"/>
      <c r="S664" s="20"/>
      <c r="T664" s="20"/>
      <c r="U664" s="20"/>
      <c r="V664" s="20"/>
    </row>
    <row r="665" spans="1:22" ht="16.5" customHeight="1">
      <c r="A665" s="20"/>
      <c r="B665" s="20"/>
      <c r="D665" s="20"/>
      <c r="E665" s="20"/>
      <c r="F665" s="20"/>
      <c r="H665" s="20"/>
      <c r="I665" s="20"/>
      <c r="J665" s="20"/>
      <c r="K665" s="20"/>
      <c r="L665" s="20"/>
      <c r="M665" s="20"/>
      <c r="N665" s="20"/>
      <c r="O665" s="20"/>
      <c r="P665" s="20"/>
      <c r="Q665" s="20"/>
      <c r="R665" s="20"/>
      <c r="S665" s="20"/>
      <c r="T665" s="20"/>
      <c r="U665" s="20"/>
      <c r="V665" s="20"/>
    </row>
    <row r="666" spans="1:22" ht="16.5" customHeight="1">
      <c r="A666" s="20"/>
      <c r="B666" s="20"/>
      <c r="D666" s="20"/>
      <c r="E666" s="20"/>
      <c r="F666" s="20"/>
      <c r="H666" s="20"/>
      <c r="I666" s="20"/>
      <c r="J666" s="20"/>
      <c r="K666" s="20"/>
      <c r="L666" s="20"/>
      <c r="M666" s="20"/>
      <c r="N666" s="20"/>
      <c r="O666" s="20"/>
      <c r="P666" s="20"/>
      <c r="Q666" s="20"/>
      <c r="R666" s="20"/>
      <c r="S666" s="20"/>
      <c r="T666" s="20"/>
      <c r="U666" s="20"/>
      <c r="V666" s="20"/>
    </row>
    <row r="667" spans="1:22" ht="16.5" customHeight="1">
      <c r="A667" s="20"/>
      <c r="B667" s="20"/>
      <c r="D667" s="20"/>
      <c r="E667" s="20"/>
      <c r="F667" s="20"/>
      <c r="H667" s="20"/>
      <c r="I667" s="20"/>
      <c r="J667" s="20"/>
      <c r="K667" s="20"/>
      <c r="L667" s="20"/>
      <c r="M667" s="20"/>
      <c r="N667" s="20"/>
      <c r="O667" s="20"/>
      <c r="P667" s="20"/>
      <c r="Q667" s="20"/>
      <c r="R667" s="20"/>
      <c r="S667" s="20"/>
      <c r="T667" s="20"/>
      <c r="U667" s="20"/>
      <c r="V667" s="20"/>
    </row>
    <row r="668" spans="1:22" ht="16.5" customHeight="1">
      <c r="A668" s="20"/>
      <c r="B668" s="20"/>
      <c r="D668" s="20"/>
      <c r="E668" s="20"/>
      <c r="F668" s="20"/>
      <c r="H668" s="20"/>
      <c r="I668" s="20"/>
      <c r="J668" s="20"/>
      <c r="K668" s="20"/>
      <c r="L668" s="20"/>
      <c r="M668" s="20"/>
      <c r="N668" s="20"/>
      <c r="O668" s="20"/>
      <c r="P668" s="20"/>
      <c r="Q668" s="20"/>
      <c r="R668" s="20"/>
      <c r="S668" s="20"/>
      <c r="T668" s="20"/>
      <c r="U668" s="20"/>
      <c r="V668" s="20"/>
    </row>
    <row r="669" spans="1:22" ht="16.5" customHeight="1">
      <c r="A669" s="20"/>
      <c r="B669" s="20"/>
      <c r="D669" s="20"/>
      <c r="E669" s="20"/>
      <c r="F669" s="20"/>
      <c r="H669" s="20"/>
      <c r="I669" s="20"/>
      <c r="J669" s="20"/>
      <c r="K669" s="20"/>
      <c r="L669" s="20"/>
      <c r="M669" s="20"/>
      <c r="N669" s="20"/>
      <c r="O669" s="20"/>
      <c r="P669" s="20"/>
      <c r="Q669" s="20"/>
      <c r="R669" s="20"/>
      <c r="S669" s="20"/>
      <c r="T669" s="20"/>
      <c r="U669" s="20"/>
      <c r="V669" s="20"/>
    </row>
    <row r="670" spans="1:22" ht="16.5" customHeight="1">
      <c r="A670" s="20"/>
      <c r="B670" s="20"/>
      <c r="D670" s="20"/>
      <c r="E670" s="20"/>
      <c r="F670" s="20"/>
      <c r="H670" s="20"/>
      <c r="I670" s="20"/>
      <c r="J670" s="20"/>
      <c r="K670" s="20"/>
      <c r="L670" s="20"/>
      <c r="M670" s="20"/>
      <c r="N670" s="20"/>
      <c r="O670" s="20"/>
      <c r="P670" s="20"/>
      <c r="Q670" s="20"/>
      <c r="R670" s="20"/>
      <c r="S670" s="20"/>
      <c r="T670" s="20"/>
      <c r="U670" s="20"/>
      <c r="V670" s="20"/>
    </row>
    <row r="671" spans="1:22" ht="16.5" customHeight="1">
      <c r="A671" s="20"/>
      <c r="B671" s="20"/>
      <c r="D671" s="20"/>
      <c r="E671" s="20"/>
      <c r="F671" s="20"/>
      <c r="H671" s="20"/>
      <c r="I671" s="20"/>
      <c r="J671" s="20"/>
      <c r="K671" s="20"/>
      <c r="L671" s="20"/>
      <c r="M671" s="20"/>
      <c r="N671" s="20"/>
      <c r="O671" s="20"/>
      <c r="P671" s="20"/>
      <c r="Q671" s="20"/>
      <c r="R671" s="20"/>
      <c r="S671" s="20"/>
      <c r="T671" s="20"/>
      <c r="U671" s="20"/>
      <c r="V671" s="20"/>
    </row>
    <row r="672" spans="1:22" ht="16.5" customHeight="1">
      <c r="A672" s="20"/>
      <c r="B672" s="20"/>
      <c r="D672" s="20"/>
      <c r="E672" s="20"/>
      <c r="F672" s="20"/>
      <c r="H672" s="20"/>
      <c r="I672" s="20"/>
      <c r="J672" s="20"/>
      <c r="K672" s="20"/>
      <c r="L672" s="20"/>
      <c r="M672" s="20"/>
      <c r="N672" s="20"/>
      <c r="O672" s="20"/>
      <c r="P672" s="20"/>
      <c r="Q672" s="20"/>
      <c r="R672" s="20"/>
      <c r="S672" s="20"/>
      <c r="T672" s="20"/>
      <c r="U672" s="20"/>
      <c r="V672" s="20"/>
    </row>
    <row r="673" spans="1:22" ht="16.5" customHeight="1">
      <c r="A673" s="20"/>
      <c r="B673" s="20"/>
      <c r="D673" s="20"/>
      <c r="E673" s="20"/>
      <c r="F673" s="20"/>
      <c r="H673" s="20"/>
      <c r="I673" s="20"/>
      <c r="J673" s="20"/>
      <c r="K673" s="20"/>
      <c r="L673" s="20"/>
      <c r="M673" s="20"/>
      <c r="N673" s="20"/>
      <c r="O673" s="20"/>
      <c r="P673" s="20"/>
      <c r="Q673" s="20"/>
      <c r="R673" s="20"/>
      <c r="S673" s="20"/>
      <c r="T673" s="20"/>
      <c r="U673" s="20"/>
      <c r="V673" s="20"/>
    </row>
    <row r="674" spans="1:22" ht="16.5" customHeight="1">
      <c r="A674" s="20"/>
      <c r="B674" s="20"/>
      <c r="D674" s="20"/>
      <c r="E674" s="20"/>
      <c r="F674" s="20"/>
      <c r="H674" s="20"/>
      <c r="I674" s="20"/>
      <c r="J674" s="20"/>
      <c r="K674" s="20"/>
      <c r="L674" s="20"/>
      <c r="M674" s="20"/>
      <c r="N674" s="20"/>
      <c r="O674" s="20"/>
      <c r="P674" s="20"/>
      <c r="Q674" s="20"/>
      <c r="R674" s="20"/>
      <c r="S674" s="20"/>
      <c r="T674" s="20"/>
      <c r="U674" s="20"/>
      <c r="V674" s="20"/>
    </row>
    <row r="675" spans="1:22" ht="16.5" customHeight="1">
      <c r="A675" s="20"/>
      <c r="B675" s="20"/>
      <c r="D675" s="20"/>
      <c r="E675" s="20"/>
      <c r="F675" s="20"/>
      <c r="H675" s="20"/>
      <c r="I675" s="20"/>
      <c r="J675" s="20"/>
      <c r="K675" s="20"/>
      <c r="L675" s="20"/>
      <c r="M675" s="20"/>
      <c r="N675" s="20"/>
      <c r="O675" s="20"/>
      <c r="P675" s="20"/>
      <c r="Q675" s="20"/>
      <c r="R675" s="20"/>
      <c r="S675" s="20"/>
      <c r="T675" s="20"/>
      <c r="U675" s="20"/>
      <c r="V675" s="20"/>
    </row>
    <row r="676" spans="1:22" ht="16.5" customHeight="1">
      <c r="A676" s="20"/>
      <c r="B676" s="20"/>
      <c r="D676" s="20"/>
      <c r="E676" s="20"/>
      <c r="F676" s="20"/>
      <c r="H676" s="20"/>
      <c r="I676" s="20"/>
      <c r="J676" s="20"/>
      <c r="K676" s="20"/>
      <c r="L676" s="20"/>
      <c r="M676" s="20"/>
      <c r="N676" s="20"/>
      <c r="O676" s="20"/>
      <c r="P676" s="20"/>
      <c r="Q676" s="20"/>
      <c r="R676" s="20"/>
      <c r="S676" s="20"/>
      <c r="T676" s="20"/>
      <c r="U676" s="20"/>
      <c r="V676" s="20"/>
    </row>
    <row r="677" spans="1:22" ht="16.5" customHeight="1">
      <c r="A677" s="20"/>
      <c r="B677" s="20"/>
      <c r="D677" s="20"/>
      <c r="E677" s="20"/>
      <c r="F677" s="20"/>
      <c r="H677" s="20"/>
      <c r="I677" s="20"/>
      <c r="J677" s="20"/>
      <c r="K677" s="20"/>
      <c r="L677" s="20"/>
      <c r="M677" s="20"/>
      <c r="N677" s="20"/>
      <c r="O677" s="20"/>
      <c r="P677" s="20"/>
      <c r="Q677" s="20"/>
      <c r="R677" s="20"/>
      <c r="S677" s="20"/>
      <c r="T677" s="20"/>
      <c r="U677" s="20"/>
      <c r="V677" s="20"/>
    </row>
    <row r="678" spans="1:22" ht="16.5" customHeight="1">
      <c r="A678" s="20"/>
      <c r="B678" s="20"/>
      <c r="D678" s="20"/>
      <c r="E678" s="20"/>
      <c r="F678" s="20"/>
      <c r="H678" s="20"/>
      <c r="I678" s="20"/>
      <c r="J678" s="20"/>
      <c r="K678" s="20"/>
      <c r="L678" s="20"/>
      <c r="M678" s="20"/>
      <c r="N678" s="20"/>
      <c r="O678" s="20"/>
      <c r="P678" s="20"/>
      <c r="Q678" s="20"/>
      <c r="R678" s="20"/>
      <c r="S678" s="20"/>
      <c r="T678" s="20"/>
      <c r="U678" s="20"/>
      <c r="V678" s="20"/>
    </row>
    <row r="679" spans="1:22" ht="16.5" customHeight="1">
      <c r="A679" s="20"/>
      <c r="B679" s="20"/>
      <c r="D679" s="20"/>
      <c r="E679" s="20"/>
      <c r="F679" s="20"/>
      <c r="H679" s="20"/>
      <c r="I679" s="20"/>
      <c r="J679" s="20"/>
      <c r="K679" s="20"/>
      <c r="L679" s="20"/>
      <c r="M679" s="20"/>
      <c r="N679" s="20"/>
      <c r="O679" s="20"/>
      <c r="P679" s="20"/>
      <c r="Q679" s="20"/>
      <c r="R679" s="20"/>
      <c r="S679" s="20"/>
      <c r="T679" s="20"/>
      <c r="U679" s="20"/>
      <c r="V679" s="20"/>
    </row>
    <row r="680" spans="1:22" ht="16.5" customHeight="1">
      <c r="A680" s="20"/>
      <c r="B680" s="20"/>
      <c r="D680" s="20"/>
      <c r="E680" s="20"/>
      <c r="F680" s="20"/>
      <c r="H680" s="20"/>
      <c r="I680" s="20"/>
      <c r="J680" s="20"/>
      <c r="K680" s="20"/>
      <c r="L680" s="20"/>
      <c r="M680" s="20"/>
      <c r="N680" s="20"/>
      <c r="O680" s="20"/>
      <c r="P680" s="20"/>
      <c r="Q680" s="20"/>
      <c r="R680" s="20"/>
      <c r="S680" s="20"/>
      <c r="T680" s="20"/>
      <c r="U680" s="20"/>
      <c r="V680" s="20"/>
    </row>
    <row r="681" spans="1:22" ht="16.5" customHeight="1">
      <c r="A681" s="20"/>
      <c r="B681" s="20"/>
      <c r="D681" s="20"/>
      <c r="E681" s="20"/>
      <c r="F681" s="20"/>
      <c r="H681" s="20"/>
      <c r="I681" s="20"/>
      <c r="J681" s="20"/>
      <c r="K681" s="20"/>
      <c r="L681" s="20"/>
      <c r="M681" s="20"/>
      <c r="N681" s="20"/>
      <c r="O681" s="20"/>
      <c r="P681" s="20"/>
      <c r="Q681" s="20"/>
      <c r="R681" s="20"/>
      <c r="S681" s="20"/>
      <c r="T681" s="20"/>
      <c r="U681" s="20"/>
      <c r="V681" s="20"/>
    </row>
    <row r="682" spans="1:22" ht="16.5" customHeight="1">
      <c r="A682" s="20"/>
      <c r="B682" s="20"/>
      <c r="D682" s="20"/>
      <c r="E682" s="20"/>
      <c r="F682" s="20"/>
      <c r="H682" s="20"/>
      <c r="I682" s="20"/>
      <c r="J682" s="20"/>
      <c r="K682" s="20"/>
      <c r="L682" s="20"/>
      <c r="M682" s="20"/>
      <c r="N682" s="20"/>
      <c r="O682" s="20"/>
      <c r="P682" s="20"/>
      <c r="Q682" s="20"/>
      <c r="R682" s="20"/>
      <c r="S682" s="20"/>
      <c r="T682" s="20"/>
      <c r="U682" s="20"/>
      <c r="V682" s="20"/>
    </row>
    <row r="683" spans="1:22" ht="16.5" customHeight="1">
      <c r="A683" s="20"/>
      <c r="B683" s="20"/>
      <c r="D683" s="20"/>
      <c r="E683" s="20"/>
      <c r="F683" s="20"/>
      <c r="H683" s="20"/>
      <c r="I683" s="20"/>
      <c r="J683" s="20"/>
      <c r="K683" s="20"/>
      <c r="L683" s="20"/>
      <c r="M683" s="20"/>
      <c r="N683" s="20"/>
      <c r="O683" s="20"/>
      <c r="P683" s="20"/>
      <c r="Q683" s="20"/>
      <c r="R683" s="20"/>
      <c r="S683" s="20"/>
      <c r="T683" s="20"/>
      <c r="U683" s="20"/>
      <c r="V683" s="20"/>
    </row>
    <row r="684" spans="1:22" ht="16.5" customHeight="1">
      <c r="A684" s="20"/>
      <c r="B684" s="20"/>
      <c r="D684" s="20"/>
      <c r="E684" s="20"/>
      <c r="F684" s="20"/>
      <c r="H684" s="20"/>
      <c r="I684" s="20"/>
      <c r="J684" s="20"/>
      <c r="K684" s="20"/>
      <c r="L684" s="20"/>
      <c r="M684" s="20"/>
      <c r="N684" s="20"/>
      <c r="O684" s="20"/>
      <c r="P684" s="20"/>
      <c r="Q684" s="20"/>
      <c r="R684" s="20"/>
      <c r="S684" s="20"/>
      <c r="T684" s="20"/>
      <c r="U684" s="20"/>
      <c r="V684" s="20"/>
    </row>
    <row r="685" spans="1:22" ht="16.5" customHeight="1">
      <c r="A685" s="20"/>
      <c r="B685" s="20"/>
      <c r="D685" s="20"/>
      <c r="E685" s="20"/>
      <c r="F685" s="20"/>
      <c r="H685" s="20"/>
      <c r="I685" s="20"/>
      <c r="J685" s="20"/>
      <c r="K685" s="20"/>
      <c r="L685" s="20"/>
      <c r="M685" s="20"/>
      <c r="N685" s="20"/>
      <c r="O685" s="20"/>
      <c r="P685" s="20"/>
      <c r="Q685" s="20"/>
      <c r="R685" s="20"/>
      <c r="S685" s="20"/>
      <c r="T685" s="20"/>
      <c r="U685" s="20"/>
      <c r="V685" s="20"/>
    </row>
    <row r="686" spans="1:22" ht="16.5" customHeight="1">
      <c r="A686" s="20"/>
      <c r="B686" s="20"/>
      <c r="D686" s="20"/>
      <c r="E686" s="20"/>
      <c r="F686" s="20"/>
      <c r="H686" s="20"/>
      <c r="I686" s="20"/>
      <c r="J686" s="20"/>
      <c r="K686" s="20"/>
      <c r="L686" s="20"/>
      <c r="M686" s="20"/>
      <c r="N686" s="20"/>
      <c r="O686" s="20"/>
      <c r="P686" s="20"/>
      <c r="Q686" s="20"/>
      <c r="R686" s="20"/>
      <c r="S686" s="20"/>
      <c r="T686" s="20"/>
      <c r="U686" s="20"/>
      <c r="V686" s="20"/>
    </row>
    <row r="687" spans="1:22" ht="16.5" customHeight="1">
      <c r="A687" s="20"/>
      <c r="B687" s="20"/>
      <c r="D687" s="20"/>
      <c r="E687" s="20"/>
      <c r="F687" s="20"/>
      <c r="H687" s="20"/>
      <c r="I687" s="20"/>
      <c r="J687" s="20"/>
      <c r="K687" s="20"/>
      <c r="L687" s="20"/>
      <c r="M687" s="20"/>
      <c r="N687" s="20"/>
      <c r="O687" s="20"/>
      <c r="P687" s="20"/>
      <c r="Q687" s="20"/>
      <c r="R687" s="20"/>
      <c r="S687" s="20"/>
      <c r="T687" s="20"/>
      <c r="U687" s="20"/>
      <c r="V687" s="20"/>
    </row>
    <row r="688" spans="1:22" ht="16.5" customHeight="1">
      <c r="A688" s="20"/>
      <c r="B688" s="20"/>
      <c r="D688" s="20"/>
      <c r="E688" s="20"/>
      <c r="F688" s="20"/>
      <c r="H688" s="20"/>
      <c r="I688" s="20"/>
      <c r="J688" s="20"/>
      <c r="K688" s="20"/>
      <c r="L688" s="20"/>
      <c r="M688" s="20"/>
      <c r="N688" s="20"/>
      <c r="O688" s="20"/>
      <c r="P688" s="20"/>
      <c r="Q688" s="20"/>
      <c r="R688" s="20"/>
      <c r="S688" s="20"/>
      <c r="T688" s="20"/>
      <c r="U688" s="20"/>
      <c r="V688" s="20"/>
    </row>
    <row r="689" spans="1:22" ht="16.5" customHeight="1">
      <c r="A689" s="20"/>
      <c r="B689" s="20"/>
      <c r="D689" s="20"/>
      <c r="E689" s="20"/>
      <c r="F689" s="20"/>
      <c r="H689" s="20"/>
      <c r="I689" s="20"/>
      <c r="J689" s="20"/>
      <c r="K689" s="20"/>
      <c r="L689" s="20"/>
      <c r="M689" s="20"/>
      <c r="N689" s="20"/>
      <c r="O689" s="20"/>
      <c r="P689" s="20"/>
      <c r="Q689" s="20"/>
      <c r="R689" s="20"/>
      <c r="S689" s="20"/>
      <c r="T689" s="20"/>
      <c r="U689" s="20"/>
      <c r="V689" s="20"/>
    </row>
    <row r="690" spans="1:22" ht="16.5" customHeight="1">
      <c r="A690" s="20"/>
      <c r="B690" s="20"/>
      <c r="D690" s="20"/>
      <c r="E690" s="20"/>
      <c r="F690" s="20"/>
      <c r="H690" s="20"/>
      <c r="I690" s="20"/>
      <c r="J690" s="20"/>
      <c r="K690" s="20"/>
      <c r="L690" s="20"/>
      <c r="M690" s="20"/>
      <c r="N690" s="20"/>
      <c r="O690" s="20"/>
      <c r="P690" s="20"/>
      <c r="Q690" s="20"/>
      <c r="R690" s="20"/>
      <c r="S690" s="20"/>
      <c r="T690" s="20"/>
      <c r="U690" s="20"/>
      <c r="V690" s="20"/>
    </row>
    <row r="691" spans="1:22" ht="16.5" customHeight="1">
      <c r="A691" s="20"/>
      <c r="B691" s="20"/>
      <c r="D691" s="20"/>
      <c r="E691" s="20"/>
      <c r="F691" s="20"/>
      <c r="H691" s="20"/>
      <c r="I691" s="20"/>
      <c r="J691" s="20"/>
      <c r="K691" s="20"/>
      <c r="L691" s="20"/>
      <c r="M691" s="20"/>
      <c r="N691" s="20"/>
      <c r="O691" s="20"/>
      <c r="P691" s="20"/>
      <c r="Q691" s="20"/>
      <c r="R691" s="20"/>
      <c r="S691" s="20"/>
      <c r="T691" s="20"/>
      <c r="U691" s="20"/>
      <c r="V691" s="20"/>
    </row>
    <row r="692" spans="1:22" ht="16.5" customHeight="1">
      <c r="A692" s="20"/>
      <c r="B692" s="20"/>
      <c r="D692" s="20"/>
      <c r="E692" s="20"/>
      <c r="F692" s="20"/>
      <c r="H692" s="20"/>
      <c r="I692" s="20"/>
      <c r="J692" s="20"/>
      <c r="K692" s="20"/>
      <c r="L692" s="20"/>
      <c r="M692" s="20"/>
      <c r="N692" s="20"/>
      <c r="O692" s="20"/>
      <c r="P692" s="20"/>
      <c r="Q692" s="20"/>
      <c r="R692" s="20"/>
      <c r="S692" s="20"/>
      <c r="T692" s="20"/>
      <c r="U692" s="20"/>
      <c r="V692" s="20"/>
    </row>
    <row r="693" spans="1:22" ht="16.5" customHeight="1">
      <c r="A693" s="20"/>
      <c r="B693" s="20"/>
      <c r="D693" s="20"/>
      <c r="E693" s="20"/>
      <c r="F693" s="20"/>
      <c r="H693" s="20"/>
      <c r="I693" s="20"/>
      <c r="J693" s="20"/>
      <c r="K693" s="20"/>
      <c r="L693" s="20"/>
      <c r="M693" s="20"/>
      <c r="N693" s="20"/>
      <c r="O693" s="20"/>
      <c r="P693" s="20"/>
      <c r="Q693" s="20"/>
      <c r="R693" s="20"/>
      <c r="S693" s="20"/>
      <c r="T693" s="20"/>
      <c r="U693" s="20"/>
      <c r="V693" s="20"/>
    </row>
    <row r="694" spans="1:22" ht="16.5" customHeight="1">
      <c r="A694" s="20"/>
      <c r="B694" s="20"/>
      <c r="D694" s="20"/>
      <c r="E694" s="20"/>
      <c r="F694" s="20"/>
      <c r="H694" s="20"/>
      <c r="I694" s="20"/>
      <c r="J694" s="20"/>
      <c r="K694" s="20"/>
      <c r="L694" s="20"/>
      <c r="M694" s="20"/>
      <c r="N694" s="20"/>
      <c r="O694" s="20"/>
      <c r="P694" s="20"/>
      <c r="Q694" s="20"/>
      <c r="R694" s="20"/>
      <c r="S694" s="20"/>
      <c r="T694" s="20"/>
      <c r="U694" s="20"/>
      <c r="V694" s="20"/>
    </row>
    <row r="695" spans="1:22" ht="16.5" customHeight="1">
      <c r="A695" s="20"/>
      <c r="B695" s="20"/>
      <c r="D695" s="20"/>
      <c r="E695" s="20"/>
      <c r="F695" s="20"/>
      <c r="H695" s="20"/>
      <c r="I695" s="20"/>
      <c r="J695" s="20"/>
      <c r="K695" s="20"/>
      <c r="L695" s="20"/>
      <c r="M695" s="20"/>
      <c r="N695" s="20"/>
      <c r="O695" s="20"/>
      <c r="P695" s="20"/>
      <c r="Q695" s="20"/>
      <c r="R695" s="20"/>
      <c r="S695" s="20"/>
      <c r="T695" s="20"/>
      <c r="U695" s="20"/>
      <c r="V695" s="20"/>
    </row>
    <row r="696" spans="1:22" ht="16.5" customHeight="1">
      <c r="A696" s="20"/>
      <c r="B696" s="20"/>
      <c r="D696" s="20"/>
      <c r="E696" s="20"/>
      <c r="F696" s="20"/>
      <c r="H696" s="20"/>
      <c r="I696" s="20"/>
      <c r="J696" s="20"/>
      <c r="K696" s="20"/>
      <c r="L696" s="20"/>
      <c r="M696" s="20"/>
      <c r="N696" s="20"/>
      <c r="O696" s="20"/>
      <c r="P696" s="20"/>
      <c r="Q696" s="20"/>
      <c r="R696" s="20"/>
      <c r="S696" s="20"/>
      <c r="T696" s="20"/>
      <c r="U696" s="20"/>
      <c r="V696" s="20"/>
    </row>
    <row r="697" spans="1:22" ht="16.5" customHeight="1">
      <c r="A697" s="20"/>
      <c r="B697" s="20"/>
      <c r="D697" s="20"/>
      <c r="E697" s="20"/>
      <c r="F697" s="20"/>
      <c r="H697" s="20"/>
      <c r="I697" s="20"/>
      <c r="J697" s="20"/>
      <c r="K697" s="20"/>
      <c r="L697" s="20"/>
      <c r="M697" s="20"/>
      <c r="N697" s="20"/>
      <c r="O697" s="20"/>
      <c r="P697" s="20"/>
      <c r="Q697" s="20"/>
      <c r="R697" s="20"/>
      <c r="S697" s="20"/>
      <c r="T697" s="20"/>
      <c r="U697" s="20"/>
      <c r="V697" s="20"/>
    </row>
    <row r="698" spans="1:22" ht="16.5" customHeight="1">
      <c r="A698" s="20"/>
      <c r="B698" s="20"/>
      <c r="D698" s="20"/>
      <c r="E698" s="20"/>
      <c r="F698" s="20"/>
      <c r="H698" s="20"/>
      <c r="I698" s="20"/>
      <c r="J698" s="20"/>
      <c r="K698" s="20"/>
      <c r="L698" s="20"/>
      <c r="M698" s="20"/>
      <c r="N698" s="20"/>
      <c r="O698" s="20"/>
      <c r="P698" s="20"/>
      <c r="Q698" s="20"/>
      <c r="R698" s="20"/>
      <c r="S698" s="20"/>
      <c r="T698" s="20"/>
      <c r="U698" s="20"/>
      <c r="V698" s="20"/>
    </row>
    <row r="699" spans="1:22" ht="16.5" customHeight="1">
      <c r="A699" s="20"/>
      <c r="B699" s="20"/>
      <c r="D699" s="20"/>
      <c r="E699" s="20"/>
      <c r="F699" s="20"/>
      <c r="H699" s="20"/>
      <c r="I699" s="20"/>
      <c r="J699" s="20"/>
      <c r="K699" s="20"/>
      <c r="L699" s="20"/>
      <c r="M699" s="20"/>
      <c r="N699" s="20"/>
      <c r="O699" s="20"/>
      <c r="P699" s="20"/>
      <c r="Q699" s="20"/>
      <c r="R699" s="20"/>
      <c r="S699" s="20"/>
      <c r="T699" s="20"/>
      <c r="U699" s="20"/>
      <c r="V699" s="20"/>
    </row>
    <row r="700" spans="1:22" ht="16.5" customHeight="1">
      <c r="A700" s="20"/>
      <c r="B700" s="20"/>
      <c r="D700" s="20"/>
      <c r="E700" s="20"/>
      <c r="F700" s="20"/>
      <c r="H700" s="20"/>
      <c r="I700" s="20"/>
      <c r="J700" s="20"/>
      <c r="K700" s="20"/>
      <c r="L700" s="20"/>
      <c r="M700" s="20"/>
      <c r="N700" s="20"/>
      <c r="O700" s="20"/>
      <c r="P700" s="20"/>
      <c r="Q700" s="20"/>
      <c r="R700" s="20"/>
      <c r="S700" s="20"/>
      <c r="T700" s="20"/>
      <c r="U700" s="20"/>
      <c r="V700" s="20"/>
    </row>
    <row r="701" spans="1:22" ht="16.5" customHeight="1">
      <c r="A701" s="20"/>
      <c r="B701" s="20"/>
      <c r="D701" s="20"/>
      <c r="E701" s="20"/>
      <c r="F701" s="20"/>
      <c r="H701" s="20"/>
      <c r="I701" s="20"/>
      <c r="J701" s="20"/>
      <c r="K701" s="20"/>
      <c r="L701" s="20"/>
      <c r="M701" s="20"/>
      <c r="N701" s="20"/>
      <c r="O701" s="20"/>
      <c r="P701" s="20"/>
      <c r="Q701" s="20"/>
      <c r="R701" s="20"/>
      <c r="S701" s="20"/>
      <c r="T701" s="20"/>
      <c r="U701" s="20"/>
      <c r="V701" s="20"/>
    </row>
    <row r="702" spans="1:22" ht="16.5" customHeight="1">
      <c r="A702" s="20"/>
      <c r="B702" s="20"/>
      <c r="D702" s="20"/>
      <c r="E702" s="20"/>
      <c r="F702" s="20"/>
      <c r="H702" s="20"/>
      <c r="I702" s="20"/>
      <c r="J702" s="20"/>
      <c r="K702" s="20"/>
      <c r="L702" s="20"/>
      <c r="M702" s="20"/>
      <c r="N702" s="20"/>
      <c r="O702" s="20"/>
      <c r="P702" s="20"/>
      <c r="Q702" s="20"/>
      <c r="R702" s="20"/>
      <c r="S702" s="20"/>
      <c r="T702" s="20"/>
      <c r="U702" s="20"/>
      <c r="V702" s="20"/>
    </row>
    <row r="703" spans="1:22" ht="16.5" customHeight="1">
      <c r="A703" s="20"/>
      <c r="B703" s="20"/>
      <c r="D703" s="20"/>
      <c r="E703" s="20"/>
      <c r="F703" s="20"/>
      <c r="H703" s="20"/>
      <c r="I703" s="20"/>
      <c r="J703" s="20"/>
      <c r="K703" s="20"/>
      <c r="L703" s="20"/>
      <c r="M703" s="20"/>
      <c r="N703" s="20"/>
      <c r="O703" s="20"/>
      <c r="P703" s="20"/>
      <c r="Q703" s="20"/>
      <c r="R703" s="20"/>
      <c r="S703" s="20"/>
      <c r="T703" s="20"/>
      <c r="U703" s="20"/>
      <c r="V703" s="20"/>
    </row>
    <row r="704" spans="1:22" ht="16.5" customHeight="1">
      <c r="A704" s="20"/>
      <c r="B704" s="20"/>
      <c r="D704" s="20"/>
      <c r="E704" s="20"/>
      <c r="F704" s="20"/>
      <c r="H704" s="20"/>
      <c r="I704" s="20"/>
      <c r="J704" s="20"/>
      <c r="K704" s="20"/>
      <c r="L704" s="20"/>
      <c r="M704" s="20"/>
      <c r="N704" s="20"/>
      <c r="O704" s="20"/>
      <c r="P704" s="20"/>
      <c r="Q704" s="20"/>
      <c r="R704" s="20"/>
      <c r="S704" s="20"/>
      <c r="T704" s="20"/>
      <c r="U704" s="20"/>
      <c r="V704" s="20"/>
    </row>
    <row r="705" spans="1:22" ht="16.5" customHeight="1">
      <c r="A705" s="20"/>
      <c r="B705" s="20"/>
      <c r="D705" s="20"/>
      <c r="E705" s="20"/>
      <c r="F705" s="20"/>
      <c r="H705" s="20"/>
      <c r="I705" s="20"/>
      <c r="J705" s="20"/>
      <c r="K705" s="20"/>
      <c r="L705" s="20"/>
      <c r="M705" s="20"/>
      <c r="N705" s="20"/>
      <c r="O705" s="20"/>
      <c r="P705" s="20"/>
      <c r="Q705" s="20"/>
      <c r="R705" s="20"/>
      <c r="S705" s="20"/>
      <c r="T705" s="20"/>
      <c r="U705" s="20"/>
      <c r="V705" s="20"/>
    </row>
    <row r="706" spans="1:22" ht="16.5" customHeight="1">
      <c r="A706" s="20"/>
      <c r="B706" s="20"/>
      <c r="D706" s="20"/>
      <c r="E706" s="20"/>
      <c r="F706" s="20"/>
      <c r="H706" s="20"/>
      <c r="I706" s="20"/>
      <c r="J706" s="20"/>
      <c r="K706" s="20"/>
      <c r="L706" s="20"/>
      <c r="M706" s="20"/>
      <c r="N706" s="20"/>
      <c r="O706" s="20"/>
      <c r="P706" s="20"/>
      <c r="Q706" s="20"/>
      <c r="R706" s="20"/>
      <c r="S706" s="20"/>
      <c r="T706" s="20"/>
      <c r="U706" s="20"/>
      <c r="V706" s="20"/>
    </row>
    <row r="707" spans="1:22" ht="16.5" customHeight="1">
      <c r="A707" s="20"/>
      <c r="B707" s="20"/>
      <c r="D707" s="20"/>
      <c r="E707" s="20"/>
      <c r="F707" s="20"/>
      <c r="H707" s="20"/>
      <c r="I707" s="20"/>
      <c r="J707" s="20"/>
      <c r="K707" s="20"/>
      <c r="L707" s="20"/>
      <c r="M707" s="20"/>
      <c r="N707" s="20"/>
      <c r="O707" s="20"/>
      <c r="P707" s="20"/>
      <c r="Q707" s="20"/>
      <c r="R707" s="20"/>
      <c r="S707" s="20"/>
      <c r="T707" s="20"/>
      <c r="U707" s="20"/>
      <c r="V707" s="20"/>
    </row>
    <row r="708" spans="1:22" ht="16.5" customHeight="1">
      <c r="A708" s="20"/>
      <c r="B708" s="20"/>
      <c r="D708" s="20"/>
      <c r="E708" s="20"/>
      <c r="F708" s="20"/>
      <c r="H708" s="20"/>
      <c r="I708" s="20"/>
      <c r="J708" s="20"/>
      <c r="K708" s="20"/>
      <c r="L708" s="20"/>
      <c r="M708" s="20"/>
      <c r="N708" s="20"/>
      <c r="O708" s="20"/>
      <c r="P708" s="20"/>
      <c r="Q708" s="20"/>
      <c r="R708" s="20"/>
      <c r="S708" s="20"/>
      <c r="T708" s="20"/>
      <c r="U708" s="20"/>
      <c r="V708" s="20"/>
    </row>
    <row r="709" spans="1:22" ht="16.5" customHeight="1">
      <c r="A709" s="20"/>
      <c r="B709" s="20"/>
      <c r="D709" s="20"/>
      <c r="E709" s="20"/>
      <c r="F709" s="20"/>
      <c r="H709" s="20"/>
      <c r="I709" s="20"/>
      <c r="J709" s="20"/>
      <c r="K709" s="20"/>
      <c r="L709" s="20"/>
      <c r="M709" s="20"/>
      <c r="N709" s="20"/>
      <c r="O709" s="20"/>
      <c r="P709" s="20"/>
      <c r="Q709" s="20"/>
      <c r="R709" s="20"/>
      <c r="S709" s="20"/>
      <c r="T709" s="20"/>
      <c r="U709" s="20"/>
      <c r="V709" s="20"/>
    </row>
    <row r="710" spans="1:22" ht="16.5" customHeight="1">
      <c r="A710" s="20"/>
      <c r="B710" s="20"/>
      <c r="D710" s="20"/>
      <c r="E710" s="20"/>
      <c r="F710" s="20"/>
      <c r="H710" s="20"/>
      <c r="I710" s="20"/>
      <c r="J710" s="20"/>
      <c r="K710" s="20"/>
      <c r="L710" s="20"/>
      <c r="M710" s="20"/>
      <c r="N710" s="20"/>
      <c r="O710" s="20"/>
      <c r="P710" s="20"/>
      <c r="Q710" s="20"/>
      <c r="R710" s="20"/>
      <c r="S710" s="20"/>
      <c r="T710" s="20"/>
      <c r="U710" s="20"/>
      <c r="V710" s="20"/>
    </row>
    <row r="711" spans="1:22" ht="16.5" customHeight="1">
      <c r="A711" s="20"/>
      <c r="B711" s="20"/>
      <c r="D711" s="20"/>
      <c r="E711" s="20"/>
      <c r="F711" s="20"/>
      <c r="H711" s="20"/>
      <c r="I711" s="20"/>
      <c r="J711" s="20"/>
      <c r="K711" s="20"/>
      <c r="L711" s="20"/>
      <c r="M711" s="20"/>
      <c r="N711" s="20"/>
      <c r="O711" s="20"/>
      <c r="P711" s="20"/>
      <c r="Q711" s="20"/>
      <c r="R711" s="20"/>
      <c r="S711" s="20"/>
      <c r="T711" s="20"/>
      <c r="U711" s="20"/>
      <c r="V711" s="20"/>
    </row>
    <row r="712" spans="1:22" ht="16.5" customHeight="1">
      <c r="A712" s="20"/>
      <c r="B712" s="20"/>
      <c r="D712" s="20"/>
      <c r="E712" s="20"/>
      <c r="F712" s="20"/>
      <c r="H712" s="20"/>
      <c r="I712" s="20"/>
      <c r="J712" s="20"/>
      <c r="K712" s="20"/>
      <c r="L712" s="20"/>
      <c r="M712" s="20"/>
      <c r="N712" s="20"/>
      <c r="O712" s="20"/>
      <c r="P712" s="20"/>
      <c r="Q712" s="20"/>
      <c r="R712" s="20"/>
      <c r="S712" s="20"/>
      <c r="T712" s="20"/>
      <c r="U712" s="20"/>
      <c r="V712" s="20"/>
    </row>
    <row r="713" spans="1:22" ht="16.5" customHeight="1">
      <c r="A713" s="20"/>
      <c r="B713" s="20"/>
      <c r="D713" s="20"/>
      <c r="E713" s="20"/>
      <c r="F713" s="20"/>
      <c r="H713" s="20"/>
      <c r="I713" s="20"/>
      <c r="J713" s="20"/>
      <c r="K713" s="20"/>
      <c r="L713" s="20"/>
      <c r="M713" s="20"/>
      <c r="N713" s="20"/>
      <c r="O713" s="20"/>
      <c r="P713" s="20"/>
      <c r="Q713" s="20"/>
      <c r="R713" s="20"/>
      <c r="S713" s="20"/>
      <c r="T713" s="20"/>
      <c r="U713" s="20"/>
      <c r="V713" s="20"/>
    </row>
    <row r="714" spans="1:22" ht="16.5" customHeight="1">
      <c r="A714" s="20"/>
      <c r="B714" s="20"/>
      <c r="D714" s="20"/>
      <c r="E714" s="20"/>
      <c r="F714" s="20"/>
      <c r="H714" s="20"/>
      <c r="I714" s="20"/>
      <c r="J714" s="20"/>
      <c r="K714" s="20"/>
      <c r="L714" s="20"/>
      <c r="M714" s="20"/>
      <c r="N714" s="20"/>
      <c r="O714" s="20"/>
      <c r="P714" s="20"/>
      <c r="Q714" s="20"/>
      <c r="R714" s="20"/>
      <c r="S714" s="20"/>
      <c r="T714" s="20"/>
      <c r="U714" s="20"/>
      <c r="V714" s="20"/>
    </row>
    <row r="715" spans="1:22" ht="16.5" customHeight="1">
      <c r="A715" s="20"/>
      <c r="B715" s="20"/>
      <c r="D715" s="20"/>
      <c r="E715" s="20"/>
      <c r="F715" s="20"/>
      <c r="H715" s="20"/>
      <c r="I715" s="20"/>
      <c r="J715" s="20"/>
      <c r="K715" s="20"/>
      <c r="L715" s="20"/>
      <c r="M715" s="20"/>
      <c r="N715" s="20"/>
      <c r="O715" s="20"/>
      <c r="P715" s="20"/>
      <c r="Q715" s="20"/>
      <c r="R715" s="20"/>
      <c r="S715" s="20"/>
      <c r="T715" s="20"/>
      <c r="U715" s="20"/>
      <c r="V715" s="20"/>
    </row>
    <row r="716" spans="1:22" ht="16.5" customHeight="1">
      <c r="A716" s="20"/>
      <c r="B716" s="20"/>
      <c r="D716" s="20"/>
      <c r="E716" s="20"/>
      <c r="F716" s="20"/>
      <c r="H716" s="20"/>
      <c r="I716" s="20"/>
      <c r="J716" s="20"/>
      <c r="K716" s="20"/>
      <c r="L716" s="20"/>
      <c r="M716" s="20"/>
      <c r="N716" s="20"/>
      <c r="O716" s="20"/>
      <c r="P716" s="20"/>
      <c r="Q716" s="20"/>
      <c r="R716" s="20"/>
      <c r="S716" s="20"/>
      <c r="T716" s="20"/>
      <c r="U716" s="20"/>
      <c r="V716" s="20"/>
    </row>
    <row r="717" spans="1:22" ht="16.5" customHeight="1">
      <c r="A717" s="20"/>
      <c r="B717" s="20"/>
      <c r="D717" s="20"/>
      <c r="E717" s="20"/>
      <c r="F717" s="20"/>
      <c r="H717" s="20"/>
      <c r="I717" s="20"/>
      <c r="J717" s="20"/>
      <c r="K717" s="20"/>
      <c r="L717" s="20"/>
      <c r="M717" s="20"/>
      <c r="N717" s="20"/>
      <c r="O717" s="20"/>
      <c r="P717" s="20"/>
      <c r="Q717" s="20"/>
      <c r="R717" s="20"/>
      <c r="S717" s="20"/>
      <c r="T717" s="20"/>
      <c r="U717" s="20"/>
      <c r="V717" s="20"/>
    </row>
    <row r="718" spans="1:22" ht="16.5" customHeight="1">
      <c r="A718" s="20"/>
      <c r="B718" s="20"/>
      <c r="D718" s="20"/>
      <c r="E718" s="20"/>
      <c r="F718" s="20"/>
      <c r="H718" s="20"/>
      <c r="I718" s="20"/>
      <c r="J718" s="20"/>
      <c r="K718" s="20"/>
      <c r="L718" s="20"/>
      <c r="M718" s="20"/>
      <c r="N718" s="20"/>
      <c r="O718" s="20"/>
      <c r="P718" s="20"/>
      <c r="Q718" s="20"/>
      <c r="R718" s="20"/>
      <c r="S718" s="20"/>
      <c r="T718" s="20"/>
      <c r="U718" s="20"/>
      <c r="V718" s="20"/>
    </row>
    <row r="719" spans="1:22" ht="16.5" customHeight="1">
      <c r="A719" s="20"/>
      <c r="B719" s="20"/>
      <c r="D719" s="20"/>
      <c r="E719" s="20"/>
      <c r="F719" s="20"/>
      <c r="H719" s="20"/>
      <c r="I719" s="20"/>
      <c r="J719" s="20"/>
      <c r="K719" s="20"/>
      <c r="L719" s="20"/>
      <c r="M719" s="20"/>
      <c r="N719" s="20"/>
      <c r="O719" s="20"/>
      <c r="P719" s="20"/>
      <c r="Q719" s="20"/>
      <c r="R719" s="20"/>
      <c r="S719" s="20"/>
      <c r="T719" s="20"/>
      <c r="U719" s="20"/>
      <c r="V719" s="20"/>
    </row>
    <row r="720" spans="1:22" ht="16.5" customHeight="1">
      <c r="A720" s="20"/>
      <c r="B720" s="20"/>
      <c r="D720" s="20"/>
      <c r="E720" s="20"/>
      <c r="F720" s="20"/>
      <c r="H720" s="20"/>
      <c r="I720" s="20"/>
      <c r="J720" s="20"/>
      <c r="K720" s="20"/>
      <c r="L720" s="20"/>
      <c r="M720" s="20"/>
      <c r="N720" s="20"/>
      <c r="O720" s="20"/>
      <c r="P720" s="20"/>
      <c r="Q720" s="20"/>
      <c r="R720" s="20"/>
      <c r="S720" s="20"/>
      <c r="T720" s="20"/>
      <c r="U720" s="20"/>
      <c r="V720" s="20"/>
    </row>
    <row r="721" spans="1:22" ht="16.5" customHeight="1">
      <c r="A721" s="20"/>
      <c r="B721" s="20"/>
      <c r="D721" s="20"/>
      <c r="E721" s="20"/>
      <c r="F721" s="20"/>
      <c r="H721" s="20"/>
      <c r="I721" s="20"/>
      <c r="J721" s="20"/>
      <c r="K721" s="20"/>
      <c r="L721" s="20"/>
      <c r="M721" s="20"/>
      <c r="N721" s="20"/>
      <c r="O721" s="20"/>
      <c r="P721" s="20"/>
      <c r="Q721" s="20"/>
      <c r="R721" s="20"/>
      <c r="S721" s="20"/>
      <c r="T721" s="20"/>
      <c r="U721" s="20"/>
      <c r="V721" s="20"/>
    </row>
    <row r="722" spans="1:22" ht="16.5" customHeight="1">
      <c r="A722" s="20"/>
      <c r="B722" s="20"/>
      <c r="D722" s="20"/>
      <c r="E722" s="20"/>
      <c r="F722" s="20"/>
      <c r="H722" s="20"/>
      <c r="I722" s="20"/>
      <c r="J722" s="20"/>
      <c r="K722" s="20"/>
      <c r="L722" s="20"/>
      <c r="M722" s="20"/>
      <c r="N722" s="20"/>
      <c r="O722" s="20"/>
      <c r="P722" s="20"/>
      <c r="Q722" s="20"/>
      <c r="R722" s="20"/>
      <c r="S722" s="20"/>
      <c r="T722" s="20"/>
      <c r="U722" s="20"/>
      <c r="V722" s="20"/>
    </row>
    <row r="723" spans="1:22" ht="16.5" customHeight="1">
      <c r="A723" s="20"/>
      <c r="B723" s="20"/>
      <c r="D723" s="20"/>
      <c r="E723" s="20"/>
      <c r="F723" s="20"/>
      <c r="H723" s="20"/>
      <c r="I723" s="20"/>
      <c r="J723" s="20"/>
      <c r="K723" s="20"/>
      <c r="L723" s="20"/>
      <c r="M723" s="20"/>
      <c r="N723" s="20"/>
      <c r="O723" s="20"/>
      <c r="P723" s="20"/>
      <c r="Q723" s="20"/>
      <c r="R723" s="20"/>
      <c r="S723" s="20"/>
      <c r="T723" s="20"/>
      <c r="U723" s="20"/>
      <c r="V723" s="20"/>
    </row>
    <row r="724" spans="1:22" ht="16.5" customHeight="1">
      <c r="A724" s="20"/>
      <c r="B724" s="20"/>
      <c r="D724" s="20"/>
      <c r="E724" s="20"/>
      <c r="F724" s="20"/>
      <c r="H724" s="20"/>
      <c r="I724" s="20"/>
      <c r="J724" s="20"/>
      <c r="K724" s="20"/>
      <c r="L724" s="20"/>
      <c r="M724" s="20"/>
      <c r="N724" s="20"/>
      <c r="O724" s="20"/>
      <c r="P724" s="20"/>
      <c r="Q724" s="20"/>
      <c r="R724" s="20"/>
      <c r="S724" s="20"/>
      <c r="T724" s="20"/>
      <c r="U724" s="20"/>
      <c r="V724" s="20"/>
    </row>
    <row r="725" spans="1:22" ht="16.5" customHeight="1">
      <c r="A725" s="20"/>
      <c r="B725" s="20"/>
      <c r="D725" s="20"/>
      <c r="E725" s="20"/>
      <c r="F725" s="20"/>
      <c r="H725" s="20"/>
      <c r="I725" s="20"/>
      <c r="J725" s="20"/>
      <c r="K725" s="20"/>
      <c r="L725" s="20"/>
      <c r="M725" s="20"/>
      <c r="N725" s="20"/>
      <c r="O725" s="20"/>
      <c r="P725" s="20"/>
      <c r="Q725" s="20"/>
      <c r="R725" s="20"/>
      <c r="S725" s="20"/>
      <c r="T725" s="20"/>
      <c r="U725" s="20"/>
      <c r="V725" s="20"/>
    </row>
    <row r="726" spans="1:22" ht="16.5" customHeight="1">
      <c r="A726" s="20"/>
      <c r="B726" s="20"/>
      <c r="D726" s="20"/>
      <c r="E726" s="20"/>
      <c r="F726" s="20"/>
      <c r="H726" s="20"/>
      <c r="I726" s="20"/>
      <c r="J726" s="20"/>
      <c r="K726" s="20"/>
      <c r="L726" s="20"/>
      <c r="M726" s="20"/>
      <c r="N726" s="20"/>
      <c r="O726" s="20"/>
      <c r="P726" s="20"/>
      <c r="Q726" s="20"/>
      <c r="R726" s="20"/>
      <c r="S726" s="20"/>
      <c r="T726" s="20"/>
      <c r="U726" s="20"/>
      <c r="V726" s="20"/>
    </row>
    <row r="727" spans="1:22" ht="16.5" customHeight="1">
      <c r="A727" s="20"/>
      <c r="B727" s="20"/>
      <c r="D727" s="20"/>
      <c r="E727" s="20"/>
      <c r="F727" s="20"/>
      <c r="H727" s="20"/>
      <c r="I727" s="20"/>
      <c r="J727" s="20"/>
      <c r="K727" s="20"/>
      <c r="L727" s="20"/>
      <c r="M727" s="20"/>
      <c r="N727" s="20"/>
      <c r="O727" s="20"/>
      <c r="P727" s="20"/>
      <c r="Q727" s="20"/>
      <c r="R727" s="20"/>
      <c r="S727" s="20"/>
      <c r="T727" s="20"/>
      <c r="U727" s="20"/>
      <c r="V727" s="20"/>
    </row>
    <row r="728" spans="1:22" ht="16.5" customHeight="1">
      <c r="A728" s="20"/>
      <c r="B728" s="20"/>
      <c r="D728" s="20"/>
      <c r="E728" s="20"/>
      <c r="F728" s="20"/>
      <c r="H728" s="20"/>
      <c r="I728" s="20"/>
      <c r="J728" s="20"/>
      <c r="K728" s="20"/>
      <c r="L728" s="20"/>
      <c r="M728" s="20"/>
      <c r="N728" s="20"/>
      <c r="O728" s="20"/>
      <c r="P728" s="20"/>
      <c r="Q728" s="20"/>
      <c r="R728" s="20"/>
      <c r="S728" s="20"/>
      <c r="T728" s="20"/>
      <c r="U728" s="20"/>
      <c r="V728" s="20"/>
    </row>
    <row r="729" spans="1:22" ht="16.5" customHeight="1">
      <c r="A729" s="20"/>
      <c r="B729" s="20"/>
      <c r="D729" s="20"/>
      <c r="E729" s="20"/>
      <c r="F729" s="20"/>
      <c r="H729" s="20"/>
      <c r="I729" s="20"/>
      <c r="J729" s="20"/>
      <c r="K729" s="20"/>
      <c r="L729" s="20"/>
      <c r="M729" s="20"/>
      <c r="N729" s="20"/>
      <c r="O729" s="20"/>
      <c r="P729" s="20"/>
      <c r="Q729" s="20"/>
      <c r="R729" s="20"/>
      <c r="S729" s="20"/>
      <c r="T729" s="20"/>
      <c r="U729" s="20"/>
      <c r="V729" s="20"/>
    </row>
    <row r="730" spans="1:22" ht="16.5" customHeight="1">
      <c r="A730" s="20"/>
      <c r="B730" s="20"/>
      <c r="D730" s="20"/>
      <c r="E730" s="20"/>
      <c r="F730" s="20"/>
      <c r="H730" s="20"/>
      <c r="I730" s="20"/>
      <c r="J730" s="20"/>
      <c r="K730" s="20"/>
      <c r="L730" s="20"/>
      <c r="M730" s="20"/>
      <c r="N730" s="20"/>
      <c r="O730" s="20"/>
      <c r="P730" s="20"/>
      <c r="Q730" s="20"/>
      <c r="R730" s="20"/>
      <c r="S730" s="20"/>
      <c r="T730" s="20"/>
      <c r="U730" s="20"/>
      <c r="V730" s="20"/>
    </row>
    <row r="731" spans="1:22" ht="16.5" customHeight="1">
      <c r="A731" s="20"/>
      <c r="B731" s="20"/>
      <c r="D731" s="20"/>
      <c r="E731" s="20"/>
      <c r="F731" s="20"/>
      <c r="H731" s="20"/>
      <c r="I731" s="20"/>
      <c r="J731" s="20"/>
      <c r="K731" s="20"/>
      <c r="L731" s="20"/>
      <c r="M731" s="20"/>
      <c r="N731" s="20"/>
      <c r="O731" s="20"/>
      <c r="P731" s="20"/>
      <c r="Q731" s="20"/>
      <c r="R731" s="20"/>
      <c r="S731" s="20"/>
      <c r="T731" s="20"/>
      <c r="U731" s="20"/>
      <c r="V731" s="20"/>
    </row>
    <row r="732" spans="1:22" ht="16.5" customHeight="1">
      <c r="A732" s="20"/>
      <c r="B732" s="20"/>
      <c r="D732" s="20"/>
      <c r="E732" s="20"/>
      <c r="F732" s="20"/>
      <c r="H732" s="20"/>
      <c r="I732" s="20"/>
      <c r="J732" s="20"/>
      <c r="K732" s="20"/>
      <c r="L732" s="20"/>
      <c r="M732" s="20"/>
      <c r="N732" s="20"/>
      <c r="O732" s="20"/>
      <c r="P732" s="20"/>
      <c r="Q732" s="20"/>
      <c r="R732" s="20"/>
      <c r="S732" s="20"/>
      <c r="T732" s="20"/>
      <c r="U732" s="20"/>
      <c r="V732" s="20"/>
    </row>
    <row r="733" spans="1:22" ht="16.5" customHeight="1">
      <c r="A733" s="20"/>
      <c r="B733" s="20"/>
      <c r="D733" s="20"/>
      <c r="E733" s="20"/>
      <c r="F733" s="20"/>
      <c r="H733" s="20"/>
      <c r="I733" s="20"/>
      <c r="J733" s="20"/>
      <c r="K733" s="20"/>
      <c r="L733" s="20"/>
      <c r="M733" s="20"/>
      <c r="N733" s="20"/>
      <c r="O733" s="20"/>
      <c r="P733" s="20"/>
      <c r="Q733" s="20"/>
      <c r="R733" s="20"/>
      <c r="S733" s="20"/>
      <c r="T733" s="20"/>
      <c r="U733" s="20"/>
      <c r="V733" s="20"/>
    </row>
    <row r="734" spans="1:22" ht="16.5" customHeight="1">
      <c r="A734" s="20"/>
      <c r="B734" s="20"/>
      <c r="D734" s="20"/>
      <c r="E734" s="20"/>
      <c r="F734" s="20"/>
      <c r="H734" s="20"/>
      <c r="I734" s="20"/>
      <c r="J734" s="20"/>
      <c r="K734" s="20"/>
      <c r="L734" s="20"/>
      <c r="M734" s="20"/>
      <c r="N734" s="20"/>
      <c r="O734" s="20"/>
      <c r="P734" s="20"/>
      <c r="Q734" s="20"/>
      <c r="R734" s="20"/>
      <c r="S734" s="20"/>
      <c r="T734" s="20"/>
      <c r="U734" s="20"/>
      <c r="V734" s="20"/>
    </row>
    <row r="735" spans="1:22" ht="16.5" customHeight="1">
      <c r="A735" s="20"/>
      <c r="B735" s="20"/>
      <c r="D735" s="20"/>
      <c r="E735" s="20"/>
      <c r="F735" s="20"/>
      <c r="H735" s="20"/>
      <c r="I735" s="20"/>
      <c r="J735" s="20"/>
      <c r="K735" s="20"/>
      <c r="L735" s="20"/>
      <c r="M735" s="20"/>
      <c r="N735" s="20"/>
      <c r="O735" s="20"/>
      <c r="P735" s="20"/>
      <c r="Q735" s="20"/>
      <c r="R735" s="20"/>
      <c r="S735" s="20"/>
      <c r="T735" s="20"/>
      <c r="U735" s="20"/>
      <c r="V735" s="20"/>
    </row>
    <row r="736" spans="1:22" ht="16.5" customHeight="1">
      <c r="A736" s="20"/>
      <c r="B736" s="20"/>
      <c r="D736" s="20"/>
      <c r="E736" s="20"/>
      <c r="F736" s="20"/>
      <c r="H736" s="20"/>
      <c r="I736" s="20"/>
      <c r="J736" s="20"/>
      <c r="K736" s="20"/>
      <c r="L736" s="20"/>
      <c r="M736" s="20"/>
      <c r="N736" s="20"/>
      <c r="O736" s="20"/>
      <c r="P736" s="20"/>
      <c r="Q736" s="20"/>
      <c r="R736" s="20"/>
      <c r="S736" s="20"/>
      <c r="T736" s="20"/>
      <c r="U736" s="20"/>
      <c r="V736" s="20"/>
    </row>
    <row r="737" spans="1:22" ht="16.5" customHeight="1">
      <c r="A737" s="20"/>
      <c r="B737" s="20"/>
      <c r="D737" s="20"/>
      <c r="E737" s="20"/>
      <c r="F737" s="20"/>
      <c r="H737" s="20"/>
      <c r="I737" s="20"/>
      <c r="J737" s="20"/>
      <c r="K737" s="20"/>
      <c r="L737" s="20"/>
      <c r="M737" s="20"/>
      <c r="N737" s="20"/>
      <c r="O737" s="20"/>
      <c r="P737" s="20"/>
      <c r="Q737" s="20"/>
      <c r="R737" s="20"/>
      <c r="S737" s="20"/>
      <c r="T737" s="20"/>
      <c r="U737" s="20"/>
      <c r="V737" s="20"/>
    </row>
    <row r="738" spans="1:22" ht="16.5" customHeight="1">
      <c r="A738" s="20"/>
      <c r="B738" s="20"/>
      <c r="D738" s="20"/>
      <c r="E738" s="20"/>
      <c r="F738" s="20"/>
      <c r="H738" s="20"/>
      <c r="I738" s="20"/>
      <c r="J738" s="20"/>
      <c r="K738" s="20"/>
      <c r="L738" s="20"/>
      <c r="M738" s="20"/>
      <c r="N738" s="20"/>
      <c r="O738" s="20"/>
      <c r="P738" s="20"/>
      <c r="Q738" s="20"/>
      <c r="R738" s="20"/>
      <c r="S738" s="20"/>
      <c r="T738" s="20"/>
      <c r="U738" s="20"/>
      <c r="V738" s="20"/>
    </row>
    <row r="739" spans="1:22" ht="16.5" customHeight="1">
      <c r="A739" s="20"/>
      <c r="B739" s="20"/>
      <c r="D739" s="20"/>
      <c r="E739" s="20"/>
      <c r="F739" s="20"/>
      <c r="H739" s="20"/>
      <c r="I739" s="20"/>
      <c r="J739" s="20"/>
      <c r="K739" s="20"/>
      <c r="L739" s="20"/>
      <c r="M739" s="20"/>
      <c r="N739" s="20"/>
      <c r="O739" s="20"/>
      <c r="P739" s="20"/>
      <c r="Q739" s="20"/>
      <c r="R739" s="20"/>
      <c r="S739" s="20"/>
      <c r="T739" s="20"/>
      <c r="U739" s="20"/>
      <c r="V739" s="20"/>
    </row>
    <row r="740" spans="1:22" ht="16.5" customHeight="1">
      <c r="A740" s="20"/>
      <c r="B740" s="20"/>
      <c r="D740" s="20"/>
      <c r="E740" s="20"/>
      <c r="F740" s="20"/>
      <c r="H740" s="20"/>
      <c r="I740" s="20"/>
      <c r="J740" s="20"/>
      <c r="K740" s="20"/>
      <c r="L740" s="20"/>
      <c r="M740" s="20"/>
      <c r="N740" s="20"/>
      <c r="O740" s="20"/>
      <c r="P740" s="20"/>
      <c r="Q740" s="20"/>
      <c r="R740" s="20"/>
      <c r="S740" s="20"/>
      <c r="T740" s="20"/>
      <c r="U740" s="20"/>
      <c r="V740" s="20"/>
    </row>
    <row r="741" spans="1:22" ht="16.5" customHeight="1">
      <c r="A741" s="20"/>
      <c r="B741" s="20"/>
      <c r="D741" s="20"/>
      <c r="E741" s="20"/>
      <c r="F741" s="20"/>
      <c r="H741" s="20"/>
      <c r="I741" s="20"/>
      <c r="J741" s="20"/>
      <c r="K741" s="20"/>
      <c r="L741" s="20"/>
      <c r="M741" s="20"/>
      <c r="N741" s="20"/>
      <c r="O741" s="20"/>
      <c r="P741" s="20"/>
      <c r="Q741" s="20"/>
      <c r="R741" s="20"/>
      <c r="S741" s="20"/>
      <c r="T741" s="20"/>
      <c r="U741" s="20"/>
      <c r="V741" s="20"/>
    </row>
    <row r="742" spans="1:22" ht="16.5" customHeight="1">
      <c r="A742" s="20"/>
      <c r="B742" s="20"/>
      <c r="D742" s="20"/>
      <c r="E742" s="20"/>
      <c r="F742" s="20"/>
      <c r="H742" s="20"/>
      <c r="I742" s="20"/>
      <c r="J742" s="20"/>
      <c r="K742" s="20"/>
      <c r="L742" s="20"/>
      <c r="M742" s="20"/>
      <c r="N742" s="20"/>
      <c r="O742" s="20"/>
      <c r="P742" s="20"/>
      <c r="Q742" s="20"/>
      <c r="R742" s="20"/>
      <c r="S742" s="20"/>
      <c r="T742" s="20"/>
      <c r="U742" s="20"/>
      <c r="V742" s="20"/>
    </row>
    <row r="743" spans="1:22" ht="16.5" customHeight="1">
      <c r="A743" s="20"/>
      <c r="B743" s="20"/>
      <c r="D743" s="20"/>
      <c r="E743" s="20"/>
      <c r="F743" s="20"/>
      <c r="H743" s="20"/>
      <c r="I743" s="20"/>
      <c r="J743" s="20"/>
      <c r="K743" s="20"/>
      <c r="L743" s="20"/>
      <c r="M743" s="20"/>
      <c r="N743" s="20"/>
      <c r="O743" s="20"/>
      <c r="P743" s="20"/>
      <c r="Q743" s="20"/>
      <c r="R743" s="20"/>
      <c r="S743" s="20"/>
      <c r="T743" s="20"/>
      <c r="U743" s="20"/>
      <c r="V743" s="20"/>
    </row>
    <row r="744" spans="1:22" ht="16.5" customHeight="1">
      <c r="A744" s="20"/>
      <c r="B744" s="20"/>
      <c r="D744" s="20"/>
      <c r="E744" s="20"/>
      <c r="F744" s="20"/>
      <c r="H744" s="20"/>
      <c r="I744" s="20"/>
      <c r="J744" s="20"/>
      <c r="K744" s="20"/>
      <c r="L744" s="20"/>
      <c r="M744" s="20"/>
      <c r="N744" s="20"/>
      <c r="O744" s="20"/>
      <c r="P744" s="20"/>
      <c r="Q744" s="20"/>
      <c r="R744" s="20"/>
      <c r="S744" s="20"/>
      <c r="T744" s="20"/>
      <c r="U744" s="20"/>
      <c r="V744" s="20"/>
    </row>
    <row r="745" spans="1:22" ht="16.5" customHeight="1">
      <c r="A745" s="20"/>
      <c r="B745" s="20"/>
      <c r="D745" s="20"/>
      <c r="E745" s="20"/>
      <c r="F745" s="20"/>
      <c r="H745" s="20"/>
      <c r="I745" s="20"/>
      <c r="J745" s="20"/>
      <c r="K745" s="20"/>
      <c r="L745" s="20"/>
      <c r="M745" s="20"/>
      <c r="N745" s="20"/>
      <c r="O745" s="20"/>
      <c r="P745" s="20"/>
      <c r="Q745" s="20"/>
      <c r="R745" s="20"/>
      <c r="S745" s="20"/>
      <c r="T745" s="20"/>
      <c r="U745" s="20"/>
      <c r="V745" s="20"/>
    </row>
    <row r="746" spans="1:22" ht="16.5" customHeight="1">
      <c r="A746" s="20"/>
      <c r="B746" s="20"/>
      <c r="D746" s="20"/>
      <c r="E746" s="20"/>
      <c r="F746" s="20"/>
      <c r="H746" s="20"/>
      <c r="I746" s="20"/>
      <c r="J746" s="20"/>
      <c r="K746" s="20"/>
      <c r="L746" s="20"/>
      <c r="M746" s="20"/>
      <c r="N746" s="20"/>
      <c r="O746" s="20"/>
      <c r="P746" s="20"/>
      <c r="Q746" s="20"/>
      <c r="R746" s="20"/>
      <c r="S746" s="20"/>
      <c r="T746" s="20"/>
      <c r="U746" s="20"/>
      <c r="V746" s="20"/>
    </row>
    <row r="747" spans="1:22" ht="16.5" customHeight="1">
      <c r="A747" s="20"/>
      <c r="B747" s="20"/>
      <c r="D747" s="20"/>
      <c r="E747" s="20"/>
      <c r="F747" s="20"/>
      <c r="H747" s="20"/>
      <c r="I747" s="20"/>
      <c r="J747" s="20"/>
      <c r="K747" s="20"/>
      <c r="L747" s="20"/>
      <c r="M747" s="20"/>
      <c r="N747" s="20"/>
      <c r="O747" s="20"/>
      <c r="P747" s="20"/>
      <c r="Q747" s="20"/>
      <c r="R747" s="20"/>
      <c r="S747" s="20"/>
      <c r="T747" s="20"/>
      <c r="U747" s="20"/>
      <c r="V747" s="20"/>
    </row>
    <row r="748" spans="1:22" ht="16.5" customHeight="1">
      <c r="A748" s="20"/>
      <c r="B748" s="20"/>
      <c r="D748" s="20"/>
      <c r="E748" s="20"/>
      <c r="F748" s="20"/>
      <c r="H748" s="20"/>
      <c r="I748" s="20"/>
      <c r="J748" s="20"/>
      <c r="K748" s="20"/>
      <c r="L748" s="20"/>
      <c r="M748" s="20"/>
      <c r="N748" s="20"/>
      <c r="O748" s="20"/>
      <c r="P748" s="20"/>
      <c r="Q748" s="20"/>
      <c r="R748" s="20"/>
      <c r="S748" s="20"/>
      <c r="T748" s="20"/>
      <c r="U748" s="20"/>
      <c r="V748" s="20"/>
    </row>
    <row r="749" spans="1:22" ht="16.5" customHeight="1">
      <c r="A749" s="20"/>
      <c r="B749" s="20"/>
      <c r="D749" s="20"/>
      <c r="E749" s="20"/>
      <c r="F749" s="20"/>
      <c r="H749" s="20"/>
      <c r="I749" s="20"/>
      <c r="J749" s="20"/>
      <c r="K749" s="20"/>
      <c r="L749" s="20"/>
      <c r="M749" s="20"/>
      <c r="N749" s="20"/>
      <c r="O749" s="20"/>
      <c r="P749" s="20"/>
      <c r="Q749" s="20"/>
      <c r="R749" s="20"/>
      <c r="S749" s="20"/>
      <c r="T749" s="20"/>
      <c r="U749" s="20"/>
      <c r="V749" s="20"/>
    </row>
    <row r="750" spans="1:22" ht="16.5" customHeight="1">
      <c r="A750" s="20"/>
      <c r="B750" s="20"/>
      <c r="D750" s="20"/>
      <c r="E750" s="20"/>
      <c r="F750" s="20"/>
      <c r="H750" s="20"/>
      <c r="I750" s="20"/>
      <c r="J750" s="20"/>
      <c r="K750" s="20"/>
      <c r="L750" s="20"/>
      <c r="M750" s="20"/>
      <c r="N750" s="20"/>
      <c r="O750" s="20"/>
      <c r="P750" s="20"/>
      <c r="Q750" s="20"/>
      <c r="R750" s="20"/>
      <c r="S750" s="20"/>
      <c r="T750" s="20"/>
      <c r="U750" s="20"/>
      <c r="V750" s="20"/>
    </row>
    <row r="751" spans="1:22" ht="16.5" customHeight="1">
      <c r="A751" s="20"/>
      <c r="B751" s="20"/>
      <c r="D751" s="20"/>
      <c r="E751" s="20"/>
      <c r="F751" s="20"/>
      <c r="H751" s="20"/>
      <c r="I751" s="20"/>
      <c r="J751" s="20"/>
      <c r="K751" s="20"/>
      <c r="L751" s="20"/>
      <c r="M751" s="20"/>
      <c r="N751" s="20"/>
      <c r="O751" s="20"/>
      <c r="P751" s="20"/>
      <c r="Q751" s="20"/>
      <c r="R751" s="20"/>
      <c r="S751" s="20"/>
      <c r="T751" s="20"/>
      <c r="U751" s="20"/>
      <c r="V751" s="20"/>
    </row>
    <row r="752" spans="1:22" ht="16.5" customHeight="1">
      <c r="A752" s="20"/>
      <c r="B752" s="20"/>
      <c r="D752" s="20"/>
      <c r="E752" s="20"/>
      <c r="F752" s="20"/>
      <c r="H752" s="20"/>
      <c r="I752" s="20"/>
      <c r="J752" s="20"/>
      <c r="K752" s="20"/>
      <c r="L752" s="20"/>
      <c r="M752" s="20"/>
      <c r="N752" s="20"/>
      <c r="O752" s="20"/>
      <c r="P752" s="20"/>
      <c r="Q752" s="20"/>
      <c r="R752" s="20"/>
      <c r="S752" s="20"/>
      <c r="T752" s="20"/>
      <c r="U752" s="20"/>
      <c r="V752" s="20"/>
    </row>
    <row r="753" spans="1:22" ht="16.5" customHeight="1">
      <c r="A753" s="20"/>
      <c r="B753" s="20"/>
      <c r="D753" s="20"/>
      <c r="E753" s="20"/>
      <c r="F753" s="20"/>
      <c r="H753" s="20"/>
      <c r="I753" s="20"/>
      <c r="J753" s="20"/>
      <c r="K753" s="20"/>
      <c r="L753" s="20"/>
      <c r="M753" s="20"/>
      <c r="N753" s="20"/>
      <c r="O753" s="20"/>
      <c r="P753" s="20"/>
      <c r="Q753" s="20"/>
      <c r="R753" s="20"/>
      <c r="S753" s="20"/>
      <c r="T753" s="20"/>
      <c r="U753" s="20"/>
      <c r="V753" s="20"/>
    </row>
    <row r="754" spans="1:22" ht="16.5" customHeight="1">
      <c r="A754" s="20"/>
      <c r="B754" s="20"/>
      <c r="D754" s="20"/>
      <c r="E754" s="20"/>
      <c r="F754" s="20"/>
      <c r="H754" s="20"/>
      <c r="I754" s="20"/>
      <c r="J754" s="20"/>
      <c r="K754" s="20"/>
      <c r="L754" s="20"/>
      <c r="M754" s="20"/>
      <c r="N754" s="20"/>
      <c r="O754" s="20"/>
      <c r="P754" s="20"/>
      <c r="Q754" s="20"/>
      <c r="R754" s="20"/>
      <c r="S754" s="20"/>
      <c r="T754" s="20"/>
      <c r="U754" s="20"/>
      <c r="V754" s="20"/>
    </row>
    <row r="755" spans="1:22" ht="16.5" customHeight="1">
      <c r="A755" s="20"/>
      <c r="B755" s="20"/>
      <c r="D755" s="20"/>
      <c r="E755" s="20"/>
      <c r="F755" s="20"/>
      <c r="H755" s="20"/>
      <c r="I755" s="20"/>
      <c r="J755" s="20"/>
      <c r="K755" s="20"/>
      <c r="L755" s="20"/>
      <c r="M755" s="20"/>
      <c r="N755" s="20"/>
      <c r="O755" s="20"/>
      <c r="P755" s="20"/>
      <c r="Q755" s="20"/>
      <c r="R755" s="20"/>
      <c r="S755" s="20"/>
      <c r="T755" s="20"/>
      <c r="U755" s="20"/>
      <c r="V755" s="20"/>
    </row>
    <row r="756" spans="1:22" ht="16.5" customHeight="1">
      <c r="A756" s="20"/>
      <c r="B756" s="20"/>
      <c r="D756" s="20"/>
      <c r="E756" s="20"/>
      <c r="F756" s="20"/>
      <c r="H756" s="20"/>
      <c r="I756" s="20"/>
      <c r="J756" s="20"/>
      <c r="K756" s="20"/>
      <c r="L756" s="20"/>
      <c r="M756" s="20"/>
      <c r="N756" s="20"/>
      <c r="O756" s="20"/>
      <c r="P756" s="20"/>
      <c r="Q756" s="20"/>
      <c r="R756" s="20"/>
      <c r="S756" s="20"/>
      <c r="T756" s="20"/>
      <c r="U756" s="20"/>
      <c r="V756" s="20"/>
    </row>
    <row r="757" spans="1:22" ht="16.5" customHeight="1">
      <c r="A757" s="20"/>
      <c r="B757" s="20"/>
      <c r="D757" s="20"/>
      <c r="E757" s="20"/>
      <c r="F757" s="20"/>
      <c r="H757" s="20"/>
      <c r="I757" s="20"/>
      <c r="J757" s="20"/>
      <c r="K757" s="20"/>
      <c r="L757" s="20"/>
      <c r="M757" s="20"/>
      <c r="N757" s="20"/>
      <c r="O757" s="20"/>
      <c r="P757" s="20"/>
      <c r="Q757" s="20"/>
      <c r="R757" s="20"/>
      <c r="S757" s="20"/>
      <c r="T757" s="20"/>
      <c r="U757" s="20"/>
      <c r="V757" s="20"/>
    </row>
    <row r="758" spans="1:22" ht="16.5" customHeight="1">
      <c r="A758" s="20"/>
      <c r="B758" s="20"/>
      <c r="D758" s="20"/>
      <c r="E758" s="20"/>
      <c r="F758" s="20"/>
      <c r="H758" s="20"/>
      <c r="I758" s="20"/>
      <c r="J758" s="20"/>
      <c r="K758" s="20"/>
      <c r="L758" s="20"/>
      <c r="M758" s="20"/>
      <c r="N758" s="20"/>
      <c r="O758" s="20"/>
      <c r="P758" s="20"/>
      <c r="Q758" s="20"/>
      <c r="R758" s="20"/>
      <c r="S758" s="20"/>
      <c r="T758" s="20"/>
      <c r="U758" s="20"/>
      <c r="V758" s="20"/>
    </row>
    <row r="759" spans="1:22" ht="16.5" customHeight="1">
      <c r="A759" s="20"/>
      <c r="B759" s="20"/>
      <c r="D759" s="20"/>
      <c r="E759" s="20"/>
      <c r="F759" s="20"/>
      <c r="H759" s="20"/>
      <c r="I759" s="20"/>
      <c r="J759" s="20"/>
      <c r="K759" s="20"/>
      <c r="L759" s="20"/>
      <c r="M759" s="20"/>
      <c r="N759" s="20"/>
      <c r="O759" s="20"/>
      <c r="P759" s="20"/>
      <c r="Q759" s="20"/>
      <c r="R759" s="20"/>
      <c r="S759" s="20"/>
      <c r="T759" s="20"/>
      <c r="U759" s="20"/>
      <c r="V759" s="20"/>
    </row>
    <row r="760" spans="1:22" ht="16.5" customHeight="1">
      <c r="A760" s="20"/>
      <c r="B760" s="20"/>
      <c r="D760" s="20"/>
      <c r="E760" s="20"/>
      <c r="F760" s="20"/>
      <c r="H760" s="20"/>
      <c r="I760" s="20"/>
      <c r="J760" s="20"/>
      <c r="K760" s="20"/>
      <c r="L760" s="20"/>
      <c r="M760" s="20"/>
      <c r="N760" s="20"/>
      <c r="O760" s="20"/>
      <c r="P760" s="20"/>
      <c r="Q760" s="20"/>
      <c r="R760" s="20"/>
      <c r="S760" s="20"/>
      <c r="T760" s="20"/>
      <c r="U760" s="20"/>
      <c r="V760" s="20"/>
    </row>
    <row r="761" spans="1:22" ht="16.5" customHeight="1">
      <c r="A761" s="20"/>
      <c r="B761" s="20"/>
      <c r="D761" s="20"/>
      <c r="E761" s="20"/>
      <c r="F761" s="20"/>
      <c r="H761" s="20"/>
      <c r="I761" s="20"/>
      <c r="J761" s="20"/>
      <c r="K761" s="20"/>
      <c r="L761" s="20"/>
      <c r="M761" s="20"/>
      <c r="N761" s="20"/>
      <c r="O761" s="20"/>
      <c r="P761" s="20"/>
      <c r="Q761" s="20"/>
      <c r="R761" s="20"/>
      <c r="S761" s="20"/>
      <c r="T761" s="20"/>
      <c r="U761" s="20"/>
      <c r="V761" s="20"/>
    </row>
    <row r="762" spans="1:22" ht="16.5" customHeight="1">
      <c r="A762" s="20"/>
      <c r="B762" s="20"/>
      <c r="D762" s="20"/>
      <c r="E762" s="20"/>
      <c r="F762" s="20"/>
      <c r="H762" s="20"/>
      <c r="I762" s="20"/>
      <c r="J762" s="20"/>
      <c r="K762" s="20"/>
      <c r="L762" s="20"/>
      <c r="M762" s="20"/>
      <c r="N762" s="20"/>
      <c r="O762" s="20"/>
      <c r="P762" s="20"/>
      <c r="Q762" s="20"/>
      <c r="R762" s="20"/>
      <c r="S762" s="20"/>
      <c r="T762" s="20"/>
      <c r="U762" s="20"/>
      <c r="V762" s="20"/>
    </row>
    <row r="763" spans="1:22" ht="16.5" customHeight="1">
      <c r="A763" s="20"/>
      <c r="B763" s="20"/>
      <c r="D763" s="20"/>
      <c r="E763" s="20"/>
      <c r="F763" s="20"/>
      <c r="H763" s="20"/>
      <c r="I763" s="20"/>
      <c r="J763" s="20"/>
      <c r="K763" s="20"/>
      <c r="L763" s="20"/>
      <c r="M763" s="20"/>
      <c r="N763" s="20"/>
      <c r="O763" s="20"/>
      <c r="P763" s="20"/>
      <c r="Q763" s="20"/>
      <c r="R763" s="20"/>
      <c r="S763" s="20"/>
      <c r="T763" s="20"/>
      <c r="U763" s="20"/>
      <c r="V763" s="20"/>
    </row>
    <row r="764" spans="1:22" ht="16.5" customHeight="1">
      <c r="A764" s="20"/>
      <c r="B764" s="20"/>
      <c r="D764" s="20"/>
      <c r="E764" s="20"/>
      <c r="F764" s="20"/>
      <c r="H764" s="20"/>
      <c r="I764" s="20"/>
      <c r="J764" s="20"/>
      <c r="K764" s="20"/>
      <c r="L764" s="20"/>
      <c r="M764" s="20"/>
      <c r="N764" s="20"/>
      <c r="O764" s="20"/>
      <c r="P764" s="20"/>
      <c r="Q764" s="20"/>
      <c r="R764" s="20"/>
      <c r="S764" s="20"/>
      <c r="T764" s="20"/>
      <c r="U764" s="20"/>
      <c r="V764" s="20"/>
    </row>
    <row r="765" spans="1:22" ht="16.5" customHeight="1">
      <c r="A765" s="20"/>
      <c r="B765" s="20"/>
      <c r="D765" s="20"/>
      <c r="E765" s="20"/>
      <c r="F765" s="20"/>
      <c r="H765" s="20"/>
      <c r="I765" s="20"/>
      <c r="J765" s="20"/>
      <c r="K765" s="20"/>
      <c r="L765" s="20"/>
      <c r="M765" s="20"/>
      <c r="N765" s="20"/>
      <c r="O765" s="20"/>
      <c r="P765" s="20"/>
      <c r="Q765" s="20"/>
      <c r="R765" s="20"/>
      <c r="S765" s="20"/>
      <c r="T765" s="20"/>
      <c r="U765" s="20"/>
      <c r="V765" s="20"/>
    </row>
    <row r="766" spans="1:22" ht="16.5" customHeight="1">
      <c r="A766" s="20"/>
      <c r="B766" s="20"/>
      <c r="D766" s="20"/>
      <c r="E766" s="20"/>
      <c r="F766" s="20"/>
      <c r="H766" s="20"/>
      <c r="I766" s="20"/>
      <c r="J766" s="20"/>
      <c r="K766" s="20"/>
      <c r="L766" s="20"/>
      <c r="M766" s="20"/>
      <c r="N766" s="20"/>
      <c r="O766" s="20"/>
      <c r="P766" s="20"/>
      <c r="Q766" s="20"/>
      <c r="R766" s="20"/>
      <c r="S766" s="20"/>
      <c r="T766" s="20"/>
      <c r="U766" s="20"/>
      <c r="V766" s="20"/>
    </row>
    <row r="767" spans="1:22" ht="16.5" customHeight="1">
      <c r="A767" s="20"/>
      <c r="B767" s="20"/>
      <c r="D767" s="20"/>
      <c r="E767" s="20"/>
      <c r="F767" s="20"/>
      <c r="H767" s="20"/>
      <c r="I767" s="20"/>
      <c r="J767" s="20"/>
      <c r="K767" s="20"/>
      <c r="L767" s="20"/>
      <c r="M767" s="20"/>
      <c r="N767" s="20"/>
      <c r="O767" s="20"/>
      <c r="P767" s="20"/>
      <c r="Q767" s="20"/>
      <c r="R767" s="20"/>
      <c r="S767" s="20"/>
      <c r="T767" s="20"/>
      <c r="U767" s="20"/>
      <c r="V767" s="20"/>
    </row>
    <row r="768" spans="1:22" ht="16.5" customHeight="1">
      <c r="A768" s="20"/>
      <c r="B768" s="20"/>
      <c r="D768" s="20"/>
      <c r="E768" s="20"/>
      <c r="F768" s="20"/>
      <c r="H768" s="20"/>
      <c r="I768" s="20"/>
      <c r="J768" s="20"/>
      <c r="K768" s="20"/>
      <c r="L768" s="20"/>
      <c r="M768" s="20"/>
      <c r="N768" s="20"/>
      <c r="O768" s="20"/>
      <c r="P768" s="20"/>
      <c r="Q768" s="20"/>
      <c r="R768" s="20"/>
      <c r="S768" s="20"/>
      <c r="T768" s="20"/>
      <c r="U768" s="20"/>
      <c r="V768" s="20"/>
    </row>
    <row r="769" spans="1:22" ht="16.5" customHeight="1">
      <c r="A769" s="20"/>
      <c r="B769" s="20"/>
      <c r="D769" s="20"/>
      <c r="E769" s="20"/>
      <c r="F769" s="20"/>
      <c r="H769" s="20"/>
      <c r="I769" s="20"/>
      <c r="J769" s="20"/>
      <c r="K769" s="20"/>
      <c r="L769" s="20"/>
      <c r="M769" s="20"/>
      <c r="N769" s="20"/>
      <c r="O769" s="20"/>
      <c r="P769" s="20"/>
      <c r="Q769" s="20"/>
      <c r="R769" s="20"/>
      <c r="S769" s="20"/>
      <c r="T769" s="20"/>
      <c r="U769" s="20"/>
      <c r="V769" s="20"/>
    </row>
    <row r="770" spans="1:22" ht="16.5" customHeight="1">
      <c r="A770" s="20"/>
      <c r="B770" s="20"/>
      <c r="D770" s="20"/>
      <c r="E770" s="20"/>
      <c r="F770" s="20"/>
      <c r="H770" s="20"/>
      <c r="I770" s="20"/>
      <c r="J770" s="20"/>
      <c r="K770" s="20"/>
      <c r="L770" s="20"/>
      <c r="M770" s="20"/>
      <c r="N770" s="20"/>
      <c r="O770" s="20"/>
      <c r="P770" s="20"/>
      <c r="Q770" s="20"/>
      <c r="R770" s="20"/>
      <c r="S770" s="20"/>
      <c r="T770" s="20"/>
      <c r="U770" s="20"/>
      <c r="V770" s="20"/>
    </row>
    <row r="771" spans="1:22" ht="16.5" customHeight="1">
      <c r="A771" s="20"/>
      <c r="B771" s="20"/>
      <c r="D771" s="20"/>
      <c r="E771" s="20"/>
      <c r="F771" s="20"/>
      <c r="H771" s="20"/>
      <c r="I771" s="20"/>
      <c r="J771" s="20"/>
      <c r="K771" s="20"/>
      <c r="L771" s="20"/>
      <c r="M771" s="20"/>
      <c r="N771" s="20"/>
      <c r="O771" s="20"/>
      <c r="P771" s="20"/>
      <c r="Q771" s="20"/>
      <c r="R771" s="20"/>
      <c r="S771" s="20"/>
      <c r="T771" s="20"/>
      <c r="U771" s="20"/>
      <c r="V771" s="20"/>
    </row>
    <row r="772" spans="1:22" ht="16.5" customHeight="1">
      <c r="A772" s="20"/>
      <c r="B772" s="20"/>
      <c r="D772" s="20"/>
      <c r="E772" s="20"/>
      <c r="F772" s="20"/>
      <c r="H772" s="20"/>
      <c r="I772" s="20"/>
      <c r="J772" s="20"/>
      <c r="K772" s="20"/>
      <c r="L772" s="20"/>
      <c r="M772" s="20"/>
      <c r="N772" s="20"/>
      <c r="O772" s="20"/>
      <c r="P772" s="20"/>
      <c r="Q772" s="20"/>
      <c r="R772" s="20"/>
      <c r="S772" s="20"/>
      <c r="T772" s="20"/>
      <c r="U772" s="20"/>
      <c r="V772" s="20"/>
    </row>
    <row r="773" spans="1:22" ht="16.5" customHeight="1">
      <c r="A773" s="20"/>
      <c r="B773" s="20"/>
      <c r="D773" s="20"/>
      <c r="E773" s="20"/>
      <c r="F773" s="20"/>
      <c r="H773" s="20"/>
      <c r="I773" s="20"/>
      <c r="J773" s="20"/>
      <c r="K773" s="20"/>
      <c r="L773" s="20"/>
      <c r="M773" s="20"/>
      <c r="N773" s="20"/>
      <c r="O773" s="20"/>
      <c r="P773" s="20"/>
      <c r="Q773" s="20"/>
      <c r="R773" s="20"/>
      <c r="S773" s="20"/>
      <c r="T773" s="20"/>
      <c r="U773" s="20"/>
      <c r="V773" s="20"/>
    </row>
    <row r="774" spans="1:22" ht="16.5" customHeight="1">
      <c r="A774" s="20"/>
      <c r="B774" s="20"/>
      <c r="D774" s="20"/>
      <c r="E774" s="20"/>
      <c r="F774" s="20"/>
      <c r="H774" s="20"/>
      <c r="I774" s="20"/>
      <c r="J774" s="20"/>
      <c r="K774" s="20"/>
      <c r="L774" s="20"/>
      <c r="M774" s="20"/>
      <c r="N774" s="20"/>
      <c r="O774" s="20"/>
      <c r="P774" s="20"/>
      <c r="Q774" s="20"/>
      <c r="R774" s="20"/>
      <c r="S774" s="20"/>
      <c r="T774" s="20"/>
      <c r="U774" s="20"/>
      <c r="V774" s="20"/>
    </row>
    <row r="775" spans="1:22" ht="16.5" customHeight="1">
      <c r="A775" s="20"/>
      <c r="B775" s="20"/>
      <c r="D775" s="20"/>
      <c r="E775" s="20"/>
      <c r="F775" s="20"/>
      <c r="H775" s="20"/>
      <c r="I775" s="20"/>
      <c r="J775" s="20"/>
      <c r="K775" s="20"/>
      <c r="L775" s="20"/>
      <c r="M775" s="20"/>
      <c r="N775" s="20"/>
      <c r="O775" s="20"/>
      <c r="P775" s="20"/>
      <c r="Q775" s="20"/>
      <c r="R775" s="20"/>
      <c r="S775" s="20"/>
      <c r="T775" s="20"/>
      <c r="U775" s="20"/>
      <c r="V775" s="20"/>
    </row>
    <row r="776" spans="1:22" ht="16.5" customHeight="1">
      <c r="A776" s="20"/>
      <c r="B776" s="20"/>
      <c r="D776" s="20"/>
      <c r="E776" s="20"/>
      <c r="F776" s="20"/>
      <c r="H776" s="20"/>
      <c r="I776" s="20"/>
      <c r="J776" s="20"/>
      <c r="K776" s="20"/>
      <c r="L776" s="20"/>
      <c r="M776" s="20"/>
      <c r="N776" s="20"/>
      <c r="O776" s="20"/>
      <c r="P776" s="20"/>
      <c r="Q776" s="20"/>
      <c r="R776" s="20"/>
      <c r="S776" s="20"/>
      <c r="T776" s="20"/>
      <c r="U776" s="20"/>
      <c r="V776" s="20"/>
    </row>
    <row r="777" spans="1:22" ht="16.5" customHeight="1">
      <c r="A777" s="20"/>
      <c r="B777" s="20"/>
      <c r="D777" s="20"/>
      <c r="E777" s="20"/>
      <c r="F777" s="20"/>
      <c r="H777" s="20"/>
      <c r="I777" s="20"/>
      <c r="J777" s="20"/>
      <c r="K777" s="20"/>
      <c r="L777" s="20"/>
      <c r="M777" s="20"/>
      <c r="N777" s="20"/>
      <c r="O777" s="20"/>
      <c r="P777" s="20"/>
      <c r="Q777" s="20"/>
      <c r="R777" s="20"/>
      <c r="S777" s="20"/>
      <c r="T777" s="20"/>
      <c r="U777" s="20"/>
      <c r="V777" s="20"/>
    </row>
    <row r="778" spans="1:22" ht="16.5" customHeight="1">
      <c r="A778" s="20"/>
      <c r="B778" s="20"/>
      <c r="D778" s="20"/>
      <c r="E778" s="20"/>
      <c r="F778" s="20"/>
      <c r="H778" s="20"/>
      <c r="I778" s="20"/>
      <c r="J778" s="20"/>
      <c r="K778" s="20"/>
      <c r="L778" s="20"/>
      <c r="M778" s="20"/>
      <c r="N778" s="20"/>
      <c r="O778" s="20"/>
      <c r="P778" s="20"/>
      <c r="Q778" s="20"/>
      <c r="R778" s="20"/>
      <c r="S778" s="20"/>
      <c r="T778" s="20"/>
      <c r="U778" s="20"/>
      <c r="V778" s="20"/>
    </row>
    <row r="779" spans="1:22" ht="16.5" customHeight="1">
      <c r="A779" s="20"/>
      <c r="B779" s="20"/>
      <c r="D779" s="20"/>
      <c r="E779" s="20"/>
      <c r="F779" s="20"/>
      <c r="H779" s="20"/>
      <c r="I779" s="20"/>
      <c r="J779" s="20"/>
      <c r="K779" s="20"/>
      <c r="L779" s="20"/>
      <c r="M779" s="20"/>
      <c r="N779" s="20"/>
      <c r="O779" s="20"/>
      <c r="P779" s="20"/>
      <c r="Q779" s="20"/>
      <c r="R779" s="20"/>
      <c r="S779" s="20"/>
      <c r="T779" s="20"/>
      <c r="U779" s="20"/>
      <c r="V779" s="20"/>
    </row>
    <row r="780" spans="1:22" ht="16.5" customHeight="1">
      <c r="A780" s="20"/>
      <c r="B780" s="20"/>
      <c r="D780" s="20"/>
      <c r="E780" s="20"/>
      <c r="F780" s="20"/>
      <c r="H780" s="20"/>
      <c r="I780" s="20"/>
      <c r="J780" s="20"/>
      <c r="K780" s="20"/>
      <c r="L780" s="20"/>
      <c r="M780" s="20"/>
      <c r="N780" s="20"/>
      <c r="O780" s="20"/>
      <c r="P780" s="20"/>
      <c r="Q780" s="20"/>
      <c r="R780" s="20"/>
      <c r="S780" s="20"/>
      <c r="T780" s="20"/>
      <c r="U780" s="20"/>
      <c r="V780" s="20"/>
    </row>
    <row r="781" spans="1:22" ht="16.5" customHeight="1">
      <c r="A781" s="20"/>
      <c r="B781" s="20"/>
      <c r="D781" s="20"/>
      <c r="E781" s="20"/>
      <c r="F781" s="20"/>
      <c r="H781" s="20"/>
      <c r="I781" s="20"/>
      <c r="J781" s="20"/>
      <c r="K781" s="20"/>
      <c r="L781" s="20"/>
      <c r="M781" s="20"/>
      <c r="N781" s="20"/>
      <c r="O781" s="20"/>
      <c r="P781" s="20"/>
      <c r="Q781" s="20"/>
      <c r="R781" s="20"/>
      <c r="S781" s="20"/>
      <c r="T781" s="20"/>
      <c r="U781" s="20"/>
      <c r="V781" s="20"/>
    </row>
    <row r="782" spans="1:22" ht="16.5" customHeight="1">
      <c r="A782" s="20"/>
      <c r="B782" s="20"/>
      <c r="D782" s="20"/>
      <c r="E782" s="20"/>
      <c r="F782" s="20"/>
      <c r="H782" s="20"/>
      <c r="I782" s="20"/>
      <c r="J782" s="20"/>
      <c r="K782" s="20"/>
      <c r="L782" s="20"/>
      <c r="M782" s="20"/>
      <c r="N782" s="20"/>
      <c r="O782" s="20"/>
      <c r="P782" s="20"/>
      <c r="Q782" s="20"/>
      <c r="R782" s="20"/>
      <c r="S782" s="20"/>
      <c r="T782" s="20"/>
      <c r="U782" s="20"/>
      <c r="V782" s="20"/>
    </row>
    <row r="783" spans="1:22" ht="16.5" customHeight="1">
      <c r="A783" s="20"/>
      <c r="B783" s="20"/>
      <c r="D783" s="20"/>
      <c r="E783" s="20"/>
      <c r="F783" s="20"/>
      <c r="H783" s="20"/>
      <c r="I783" s="20"/>
      <c r="J783" s="20"/>
      <c r="K783" s="20"/>
      <c r="L783" s="20"/>
      <c r="M783" s="20"/>
      <c r="N783" s="20"/>
      <c r="O783" s="20"/>
      <c r="P783" s="20"/>
      <c r="Q783" s="20"/>
      <c r="R783" s="20"/>
      <c r="S783" s="20"/>
      <c r="T783" s="20"/>
      <c r="U783" s="20"/>
      <c r="V783" s="20"/>
    </row>
    <row r="784" spans="1:22" ht="16.5" customHeight="1">
      <c r="A784" s="20"/>
      <c r="B784" s="20"/>
      <c r="D784" s="20"/>
      <c r="E784" s="20"/>
      <c r="F784" s="20"/>
      <c r="H784" s="20"/>
      <c r="I784" s="20"/>
      <c r="J784" s="20"/>
      <c r="K784" s="20"/>
      <c r="L784" s="20"/>
      <c r="M784" s="20"/>
      <c r="N784" s="20"/>
      <c r="O784" s="20"/>
      <c r="P784" s="20"/>
      <c r="Q784" s="20"/>
      <c r="R784" s="20"/>
      <c r="S784" s="20"/>
      <c r="T784" s="20"/>
      <c r="U784" s="20"/>
      <c r="V784" s="20"/>
    </row>
    <row r="785" spans="1:22" ht="16.5" customHeight="1">
      <c r="A785" s="20"/>
      <c r="B785" s="20"/>
      <c r="D785" s="20"/>
      <c r="E785" s="20"/>
      <c r="F785" s="20"/>
      <c r="H785" s="20"/>
      <c r="I785" s="20"/>
      <c r="J785" s="20"/>
      <c r="K785" s="20"/>
      <c r="L785" s="20"/>
      <c r="M785" s="20"/>
      <c r="N785" s="20"/>
      <c r="O785" s="20"/>
      <c r="P785" s="20"/>
      <c r="Q785" s="20"/>
      <c r="R785" s="20"/>
      <c r="S785" s="20"/>
      <c r="T785" s="20"/>
      <c r="U785" s="20"/>
      <c r="V785" s="20"/>
    </row>
    <row r="786" spans="1:22" ht="16.5" customHeight="1">
      <c r="A786" s="20"/>
      <c r="B786" s="20"/>
      <c r="D786" s="20"/>
      <c r="E786" s="20"/>
      <c r="F786" s="20"/>
      <c r="H786" s="20"/>
      <c r="I786" s="20"/>
      <c r="J786" s="20"/>
      <c r="K786" s="20"/>
      <c r="L786" s="20"/>
      <c r="M786" s="20"/>
      <c r="N786" s="20"/>
      <c r="O786" s="20"/>
      <c r="P786" s="20"/>
      <c r="Q786" s="20"/>
      <c r="R786" s="20"/>
      <c r="S786" s="20"/>
      <c r="T786" s="20"/>
      <c r="U786" s="20"/>
      <c r="V786" s="20"/>
    </row>
    <row r="787" spans="1:22" ht="16.5" customHeight="1">
      <c r="A787" s="20"/>
      <c r="B787" s="20"/>
      <c r="D787" s="20"/>
      <c r="E787" s="20"/>
      <c r="F787" s="20"/>
      <c r="H787" s="20"/>
      <c r="I787" s="20"/>
      <c r="J787" s="20"/>
      <c r="K787" s="20"/>
      <c r="L787" s="20"/>
      <c r="M787" s="20"/>
      <c r="N787" s="20"/>
      <c r="O787" s="20"/>
      <c r="P787" s="20"/>
      <c r="Q787" s="20"/>
      <c r="R787" s="20"/>
      <c r="S787" s="20"/>
      <c r="T787" s="20"/>
      <c r="U787" s="20"/>
      <c r="V787" s="20"/>
    </row>
    <row r="788" spans="1:22" ht="16.5" customHeight="1">
      <c r="A788" s="20"/>
      <c r="B788" s="20"/>
      <c r="D788" s="20"/>
      <c r="E788" s="20"/>
      <c r="F788" s="20"/>
      <c r="H788" s="20"/>
      <c r="I788" s="20"/>
      <c r="J788" s="20"/>
      <c r="K788" s="20"/>
      <c r="L788" s="20"/>
      <c r="M788" s="20"/>
      <c r="N788" s="20"/>
      <c r="O788" s="20"/>
      <c r="P788" s="20"/>
      <c r="Q788" s="20"/>
      <c r="R788" s="20"/>
      <c r="S788" s="20"/>
      <c r="T788" s="20"/>
      <c r="U788" s="20"/>
      <c r="V788" s="20"/>
    </row>
    <row r="789" spans="1:22" ht="16.5" customHeight="1">
      <c r="A789" s="20"/>
      <c r="B789" s="20"/>
      <c r="D789" s="20"/>
      <c r="E789" s="20"/>
      <c r="F789" s="20"/>
      <c r="H789" s="20"/>
      <c r="I789" s="20"/>
      <c r="J789" s="20"/>
      <c r="K789" s="20"/>
      <c r="L789" s="20"/>
      <c r="M789" s="20"/>
      <c r="N789" s="20"/>
      <c r="O789" s="20"/>
      <c r="P789" s="20"/>
      <c r="Q789" s="20"/>
      <c r="R789" s="20"/>
      <c r="S789" s="20"/>
      <c r="T789" s="20"/>
      <c r="U789" s="20"/>
      <c r="V789" s="20"/>
    </row>
    <row r="790" spans="1:22" ht="16.5" customHeight="1">
      <c r="A790" s="20"/>
      <c r="B790" s="20"/>
      <c r="D790" s="20"/>
      <c r="E790" s="20"/>
      <c r="F790" s="20"/>
      <c r="H790" s="20"/>
      <c r="I790" s="20"/>
      <c r="J790" s="20"/>
      <c r="K790" s="20"/>
      <c r="L790" s="20"/>
      <c r="M790" s="20"/>
      <c r="N790" s="20"/>
      <c r="O790" s="20"/>
      <c r="P790" s="20"/>
      <c r="Q790" s="20"/>
      <c r="R790" s="20"/>
      <c r="S790" s="20"/>
      <c r="T790" s="20"/>
      <c r="U790" s="20"/>
      <c r="V790" s="20"/>
    </row>
    <row r="791" spans="1:22" ht="16.5" customHeight="1">
      <c r="A791" s="20"/>
      <c r="B791" s="20"/>
      <c r="D791" s="20"/>
      <c r="E791" s="20"/>
      <c r="F791" s="20"/>
      <c r="H791" s="20"/>
      <c r="I791" s="20"/>
      <c r="J791" s="20"/>
      <c r="K791" s="20"/>
      <c r="L791" s="20"/>
      <c r="M791" s="20"/>
      <c r="N791" s="20"/>
      <c r="O791" s="20"/>
      <c r="P791" s="20"/>
      <c r="Q791" s="20"/>
      <c r="R791" s="20"/>
      <c r="S791" s="20"/>
      <c r="T791" s="20"/>
      <c r="U791" s="20"/>
      <c r="V791" s="20"/>
    </row>
    <row r="792" spans="1:22" ht="16.5" customHeight="1">
      <c r="A792" s="20"/>
      <c r="B792" s="20"/>
      <c r="D792" s="20"/>
      <c r="E792" s="20"/>
      <c r="F792" s="20"/>
      <c r="H792" s="20"/>
      <c r="I792" s="20"/>
      <c r="J792" s="20"/>
      <c r="K792" s="20"/>
      <c r="L792" s="20"/>
      <c r="M792" s="20"/>
      <c r="N792" s="20"/>
      <c r="O792" s="20"/>
      <c r="P792" s="20"/>
      <c r="Q792" s="20"/>
      <c r="R792" s="20"/>
      <c r="S792" s="20"/>
      <c r="T792" s="20"/>
      <c r="U792" s="20"/>
      <c r="V792" s="20"/>
    </row>
    <row r="793" spans="1:22" ht="16.5" customHeight="1">
      <c r="A793" s="20"/>
      <c r="B793" s="20"/>
      <c r="D793" s="20"/>
      <c r="E793" s="20"/>
      <c r="F793" s="20"/>
      <c r="H793" s="20"/>
      <c r="I793" s="20"/>
      <c r="J793" s="20"/>
      <c r="K793" s="20"/>
      <c r="L793" s="20"/>
      <c r="M793" s="20"/>
      <c r="N793" s="20"/>
      <c r="O793" s="20"/>
      <c r="P793" s="20"/>
      <c r="Q793" s="20"/>
      <c r="R793" s="20"/>
      <c r="S793" s="20"/>
      <c r="T793" s="20"/>
      <c r="U793" s="20"/>
      <c r="V793" s="20"/>
    </row>
    <row r="794" spans="1:22" ht="16.5" customHeight="1">
      <c r="A794" s="20"/>
      <c r="B794" s="20"/>
      <c r="D794" s="20"/>
      <c r="E794" s="20"/>
      <c r="F794" s="20"/>
      <c r="H794" s="20"/>
      <c r="I794" s="20"/>
      <c r="J794" s="20"/>
      <c r="K794" s="20"/>
      <c r="L794" s="20"/>
      <c r="M794" s="20"/>
      <c r="N794" s="20"/>
      <c r="O794" s="20"/>
      <c r="P794" s="20"/>
      <c r="Q794" s="20"/>
      <c r="R794" s="20"/>
      <c r="S794" s="20"/>
      <c r="T794" s="20"/>
      <c r="U794" s="20"/>
      <c r="V794" s="20"/>
    </row>
    <row r="795" spans="1:22" ht="16.5" customHeight="1">
      <c r="A795" s="20"/>
      <c r="B795" s="20"/>
      <c r="D795" s="20"/>
      <c r="E795" s="20"/>
      <c r="F795" s="20"/>
      <c r="H795" s="20"/>
      <c r="I795" s="20"/>
      <c r="J795" s="20"/>
      <c r="K795" s="20"/>
      <c r="L795" s="20"/>
      <c r="M795" s="20"/>
      <c r="N795" s="20"/>
      <c r="O795" s="20"/>
      <c r="P795" s="20"/>
      <c r="Q795" s="20"/>
      <c r="R795" s="20"/>
      <c r="S795" s="20"/>
      <c r="T795" s="20"/>
      <c r="U795" s="20"/>
      <c r="V795" s="20"/>
    </row>
    <row r="796" spans="1:22" ht="16.5" customHeight="1">
      <c r="A796" s="20"/>
      <c r="B796" s="20"/>
      <c r="D796" s="20"/>
      <c r="E796" s="20"/>
      <c r="F796" s="20"/>
      <c r="H796" s="20"/>
      <c r="I796" s="20"/>
      <c r="J796" s="20"/>
      <c r="K796" s="20"/>
      <c r="L796" s="20"/>
      <c r="M796" s="20"/>
      <c r="N796" s="20"/>
      <c r="O796" s="20"/>
      <c r="P796" s="20"/>
      <c r="Q796" s="20"/>
      <c r="R796" s="20"/>
      <c r="S796" s="20"/>
      <c r="T796" s="20"/>
      <c r="U796" s="20"/>
      <c r="V796" s="20"/>
    </row>
    <row r="797" spans="1:22" ht="16.5" customHeight="1">
      <c r="A797" s="20"/>
      <c r="B797" s="20"/>
      <c r="D797" s="20"/>
      <c r="E797" s="20"/>
      <c r="F797" s="20"/>
      <c r="H797" s="20"/>
      <c r="I797" s="20"/>
      <c r="J797" s="20"/>
      <c r="K797" s="20"/>
      <c r="L797" s="20"/>
      <c r="M797" s="20"/>
      <c r="N797" s="20"/>
      <c r="O797" s="20"/>
      <c r="P797" s="20"/>
      <c r="Q797" s="20"/>
      <c r="R797" s="20"/>
      <c r="S797" s="20"/>
      <c r="T797" s="20"/>
      <c r="U797" s="20"/>
      <c r="V797" s="20"/>
    </row>
    <row r="798" spans="1:22" ht="16.5" customHeight="1">
      <c r="A798" s="20"/>
      <c r="B798" s="20"/>
      <c r="D798" s="20"/>
      <c r="E798" s="20"/>
      <c r="F798" s="20"/>
      <c r="H798" s="20"/>
      <c r="I798" s="20"/>
      <c r="J798" s="20"/>
      <c r="K798" s="20"/>
      <c r="L798" s="20"/>
      <c r="M798" s="20"/>
      <c r="N798" s="20"/>
      <c r="O798" s="20"/>
      <c r="P798" s="20"/>
      <c r="Q798" s="20"/>
      <c r="R798" s="20"/>
      <c r="S798" s="20"/>
      <c r="T798" s="20"/>
      <c r="U798" s="20"/>
      <c r="V798" s="20"/>
    </row>
    <row r="799" spans="1:22" ht="16.5" customHeight="1">
      <c r="A799" s="20"/>
      <c r="B799" s="20"/>
      <c r="D799" s="20"/>
      <c r="E799" s="20"/>
      <c r="F799" s="20"/>
      <c r="H799" s="20"/>
      <c r="I799" s="20"/>
      <c r="J799" s="20"/>
      <c r="K799" s="20"/>
      <c r="L799" s="20"/>
      <c r="M799" s="20"/>
      <c r="N799" s="20"/>
      <c r="O799" s="20"/>
      <c r="P799" s="20"/>
      <c r="Q799" s="20"/>
      <c r="R799" s="20"/>
      <c r="S799" s="20"/>
      <c r="T799" s="20"/>
      <c r="U799" s="20"/>
      <c r="V799" s="20"/>
    </row>
    <row r="800" spans="1:22" ht="16.5" customHeight="1">
      <c r="A800" s="20"/>
      <c r="B800" s="20"/>
      <c r="D800" s="20"/>
      <c r="E800" s="20"/>
      <c r="F800" s="20"/>
      <c r="H800" s="20"/>
      <c r="I800" s="20"/>
      <c r="J800" s="20"/>
      <c r="K800" s="20"/>
      <c r="L800" s="20"/>
      <c r="M800" s="20"/>
      <c r="N800" s="20"/>
      <c r="O800" s="20"/>
      <c r="P800" s="20"/>
      <c r="Q800" s="20"/>
      <c r="R800" s="20"/>
      <c r="S800" s="20"/>
      <c r="T800" s="20"/>
      <c r="U800" s="20"/>
      <c r="V800" s="20"/>
    </row>
    <row r="801" spans="1:22" ht="16.5" customHeight="1">
      <c r="A801" s="20"/>
      <c r="B801" s="20"/>
      <c r="D801" s="20"/>
      <c r="E801" s="20"/>
      <c r="F801" s="20"/>
      <c r="H801" s="20"/>
      <c r="I801" s="20"/>
      <c r="J801" s="20"/>
      <c r="K801" s="20"/>
      <c r="L801" s="20"/>
      <c r="M801" s="20"/>
      <c r="N801" s="20"/>
      <c r="O801" s="20"/>
      <c r="P801" s="20"/>
      <c r="Q801" s="20"/>
      <c r="R801" s="20"/>
      <c r="S801" s="20"/>
      <c r="T801" s="20"/>
      <c r="U801" s="20"/>
      <c r="V801" s="20"/>
    </row>
    <row r="802" spans="1:22" ht="16.5" customHeight="1">
      <c r="A802" s="20"/>
      <c r="B802" s="20"/>
      <c r="D802" s="20"/>
      <c r="E802" s="20"/>
      <c r="F802" s="20"/>
      <c r="H802" s="20"/>
      <c r="I802" s="20"/>
      <c r="J802" s="20"/>
      <c r="K802" s="20"/>
      <c r="L802" s="20"/>
      <c r="M802" s="20"/>
      <c r="N802" s="20"/>
      <c r="O802" s="20"/>
      <c r="P802" s="20"/>
      <c r="Q802" s="20"/>
      <c r="R802" s="20"/>
      <c r="S802" s="20"/>
      <c r="T802" s="20"/>
      <c r="U802" s="20"/>
      <c r="V802" s="20"/>
    </row>
    <row r="803" spans="1:22" ht="16.5" customHeight="1">
      <c r="A803" s="20"/>
      <c r="B803" s="20"/>
      <c r="D803" s="20"/>
      <c r="E803" s="20"/>
      <c r="F803" s="20"/>
      <c r="H803" s="20"/>
      <c r="I803" s="20"/>
      <c r="J803" s="20"/>
      <c r="K803" s="20"/>
      <c r="L803" s="20"/>
      <c r="M803" s="20"/>
      <c r="N803" s="20"/>
      <c r="O803" s="20"/>
      <c r="P803" s="20"/>
      <c r="Q803" s="20"/>
      <c r="R803" s="20"/>
      <c r="S803" s="20"/>
      <c r="T803" s="20"/>
      <c r="U803" s="20"/>
      <c r="V803" s="20"/>
    </row>
    <row r="804" spans="1:22" ht="15" customHeight="1">
      <c r="A804" s="20"/>
      <c r="B804" s="20"/>
      <c r="D804" s="20"/>
      <c r="E804" s="20"/>
      <c r="F804" s="20"/>
    </row>
  </sheetData>
  <mergeCells count="2">
    <mergeCell ref="C3:C24"/>
    <mergeCell ref="C28:C33"/>
  </mergeCells>
  <phoneticPr fontId="17" type="noConversion"/>
  <conditionalFormatting sqref="A19">
    <cfRule type="expression" dxfId="95" priority="61">
      <formula>(VVD_Result="Excluded")</formula>
    </cfRule>
  </conditionalFormatting>
  <conditionalFormatting sqref="A38:A43">
    <cfRule type="expression" dxfId="94" priority="59">
      <formula>(MGMT_FEDERATION_Result="Excluded")</formula>
    </cfRule>
  </conditionalFormatting>
  <conditionalFormatting sqref="A3:C3 A4:B7 A18:A33">
    <cfRule type="expression" dxfId="93" priority="60">
      <formula>(MGMT_FEDERATION_Result="Excluded")</formula>
    </cfRule>
  </conditionalFormatting>
  <conditionalFormatting sqref="B8:B33 F47:I54 F102:I111">
    <cfRule type="notContainsBlanks" dxfId="92" priority="57">
      <formula>LEN(TRIM(B8))&gt;0</formula>
    </cfRule>
    <cfRule type="containsBlanks" dxfId="91" priority="58">
      <formula>LEN(TRIM(B8))=0</formula>
    </cfRule>
  </conditionalFormatting>
  <conditionalFormatting sqref="B73:B77 B79:B88">
    <cfRule type="notContainsBlanks" dxfId="90" priority="7">
      <formula>LEN(TRIM(B73))&gt;0</formula>
    </cfRule>
    <cfRule type="containsBlanks" dxfId="89" priority="8">
      <formula>LEN(TRIM(B73))=0</formula>
    </cfRule>
  </conditionalFormatting>
  <conditionalFormatting sqref="B91:B96">
    <cfRule type="notContainsBlanks" dxfId="88" priority="3">
      <formula>LEN(TRIM(B91))&gt;0</formula>
    </cfRule>
    <cfRule type="containsBlanks" dxfId="87" priority="4">
      <formula>LEN(TRIM(B91))=0</formula>
    </cfRule>
    <cfRule type="notContainsBlanks" dxfId="86" priority="5">
      <formula>LEN(TRIM(B91))&gt;0</formula>
    </cfRule>
    <cfRule type="containsBlanks" dxfId="85" priority="6">
      <formula>LEN(TRIM(B91))=0</formula>
    </cfRule>
  </conditionalFormatting>
  <conditionalFormatting sqref="B3:C3 B4:B7 D15:D18 E19:E40 C25:C28 B34:C43 D41:E41 E42:E43">
    <cfRule type="containsBlanks" dxfId="84" priority="144">
      <formula>LEN(TRIM(B3))=0</formula>
    </cfRule>
  </conditionalFormatting>
  <conditionalFormatting sqref="B47:C54">
    <cfRule type="notContainsBlanks" dxfId="83" priority="11">
      <formula>LEN(TRIM(B47))&gt;0</formula>
    </cfRule>
    <cfRule type="containsBlanks" dxfId="82" priority="12">
      <formula>LEN(TRIM(B47))=0</formula>
    </cfRule>
  </conditionalFormatting>
  <conditionalFormatting sqref="B58:C69">
    <cfRule type="notContainsBlanks" dxfId="81" priority="9">
      <formula>LEN(TRIM(B58))&gt;0</formula>
    </cfRule>
    <cfRule type="containsBlanks" dxfId="80" priority="10">
      <formula>LEN(TRIM(B58))=0</formula>
    </cfRule>
  </conditionalFormatting>
  <conditionalFormatting sqref="B91:C96">
    <cfRule type="notContainsBlanks" dxfId="79" priority="124">
      <formula>LEN(TRIM(B91))&gt;0</formula>
    </cfRule>
    <cfRule type="containsBlanks" dxfId="78" priority="125">
      <formula>LEN(TRIM(B91))=0</formula>
    </cfRule>
  </conditionalFormatting>
  <conditionalFormatting sqref="B97:C98">
    <cfRule type="notContainsBlanks" dxfId="77" priority="82">
      <formula>LEN(TRIM(B97))&gt;0</formula>
    </cfRule>
    <cfRule type="containsBlanks" dxfId="76" priority="83">
      <formula>LEN(TRIM(B97))=0</formula>
    </cfRule>
  </conditionalFormatting>
  <conditionalFormatting sqref="B102:C111">
    <cfRule type="containsBlanks" dxfId="75" priority="2">
      <formula>LEN(TRIM(B102))=0</formula>
    </cfRule>
    <cfRule type="notContainsBlanks" dxfId="74" priority="1">
      <formula>LEN(TRIM(B102))&gt;0</formula>
    </cfRule>
  </conditionalFormatting>
  <conditionalFormatting sqref="B73:E77 C78:E78 A55:F55 A70:F71 D87:F88 A89:F89 A99:F99">
    <cfRule type="expression" dxfId="73" priority="119">
      <formula>(WLD_Result="Excluded")</formula>
    </cfRule>
    <cfRule type="expression" dxfId="72" priority="120">
      <formula>(wld_static_host_overlay_result="Excluded")</formula>
    </cfRule>
  </conditionalFormatting>
  <conditionalFormatting sqref="B91:E96 A72:B72 F73:F86 C79:C88 D84:E86 A90:E90 F90:F98">
    <cfRule type="expression" dxfId="71" priority="92">
      <formula>(WLD_Result="Excluded")</formula>
    </cfRule>
    <cfRule type="expression" dxfId="70" priority="93">
      <formula>(wld_static_host_overlay_result="Excluded")</formula>
    </cfRule>
  </conditionalFormatting>
  <conditionalFormatting sqref="C73:C88">
    <cfRule type="notContainsBlanks" dxfId="69" priority="115">
      <formula>LEN(TRIM(C73))&gt;0</formula>
    </cfRule>
    <cfRule type="containsBlanks" dxfId="68" priority="116">
      <formula>LEN(TRIM(C73))=0</formula>
    </cfRule>
  </conditionalFormatting>
  <conditionalFormatting sqref="D15:D18 E19:E40 E42:E43 B3:C3 B4:B7 C25:C28 B34:C43 D41:E41">
    <cfRule type="notContainsBlanks" dxfId="67" priority="143">
      <formula>LEN(TRIM(B3))&gt;0</formula>
    </cfRule>
  </conditionalFormatting>
  <conditionalFormatting sqref="F58:I69">
    <cfRule type="notContainsBlanks" dxfId="66" priority="94">
      <formula>LEN(TRIM(F58))&gt;0</formula>
    </cfRule>
    <cfRule type="containsBlanks" dxfId="65" priority="95">
      <formula>LEN(TRIM(F58))=0</formula>
    </cfRule>
  </conditionalFormatting>
  <conditionalFormatting sqref="F73:I86 F91:I98">
    <cfRule type="notContainsBlanks" dxfId="64" priority="138">
      <formula>LEN(TRIM(F73))&gt;0</formula>
    </cfRule>
    <cfRule type="containsBlanks" dxfId="63" priority="139">
      <formula>LEN(TRIM(F73))=0</formula>
    </cfRule>
  </conditionalFormatting>
  <conditionalFormatting sqref="J3:J5 D15:D18 J16:J17 J19 E19:E40 E42:E43">
    <cfRule type="expression" dxfId="62" priority="140">
      <formula>(MGMT_FEDERATION_Result="Excluded")</formula>
    </cfRule>
  </conditionalFormatting>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6B93-2C56-5641-916E-E911DF97902C}">
  <dimension ref="A1:E13"/>
  <sheetViews>
    <sheetView zoomScaleNormal="100" workbookViewId="0">
      <pane xSplit="1" topLeftCell="B1" activePane="topRight" state="frozen"/>
      <selection pane="topRight" activeCell="F55" sqref="F55"/>
    </sheetView>
  </sheetViews>
  <sheetFormatPr baseColWidth="10" defaultColWidth="24.7109375" defaultRowHeight="14"/>
  <cols>
    <col min="1" max="1" width="28.140625" style="152" customWidth="1"/>
    <col min="2" max="3" width="34.42578125" style="152" bestFit="1" customWidth="1"/>
    <col min="4" max="4" width="34.5703125" style="152" bestFit="1" customWidth="1"/>
    <col min="5" max="5" width="33.7109375" style="152" bestFit="1" customWidth="1"/>
    <col min="6" max="16384" width="24.7109375" style="152"/>
  </cols>
  <sheetData>
    <row r="1" spans="1:5" s="147" customFormat="1" ht="24" customHeight="1">
      <c r="A1" s="686" t="s">
        <v>285</v>
      </c>
      <c r="B1" s="686"/>
      <c r="C1" s="686"/>
    </row>
    <row r="2" spans="1:5" s="150" customFormat="1" ht="16.5" customHeight="1">
      <c r="A2" s="148" t="s">
        <v>286</v>
      </c>
      <c r="B2" s="149"/>
      <c r="C2" s="149"/>
    </row>
    <row r="3" spans="1:5" ht="15">
      <c r="A3" s="151" t="s">
        <v>287</v>
      </c>
      <c r="B3" s="107" t="s">
        <v>288</v>
      </c>
      <c r="C3" s="107" t="s">
        <v>288</v>
      </c>
    </row>
    <row r="4" spans="1:5" ht="15">
      <c r="A4" s="151" t="s">
        <v>289</v>
      </c>
      <c r="B4" s="153" t="s">
        <v>290</v>
      </c>
      <c r="C4" s="153" t="s">
        <v>291</v>
      </c>
      <c r="D4" s="153" t="s">
        <v>292</v>
      </c>
      <c r="E4" s="153" t="s">
        <v>293</v>
      </c>
    </row>
    <row r="5" spans="1:5" ht="15">
      <c r="A5" s="151" t="s">
        <v>294</v>
      </c>
      <c r="B5" s="107" t="s">
        <v>295</v>
      </c>
      <c r="C5" s="107" t="s">
        <v>295</v>
      </c>
      <c r="D5" s="107" t="s">
        <v>295</v>
      </c>
      <c r="E5" s="107" t="s">
        <v>295</v>
      </c>
    </row>
    <row r="6" spans="1:5" ht="15">
      <c r="A6" s="151" t="s">
        <v>296</v>
      </c>
      <c r="B6" s="107"/>
      <c r="C6" s="107"/>
    </row>
    <row r="7" spans="1:5" ht="15">
      <c r="A7" s="151" t="s">
        <v>297</v>
      </c>
      <c r="B7" s="153" t="s">
        <v>298</v>
      </c>
      <c r="C7" s="153" t="s">
        <v>299</v>
      </c>
      <c r="D7" s="153" t="s">
        <v>300</v>
      </c>
      <c r="E7" s="153" t="s">
        <v>301</v>
      </c>
    </row>
    <row r="8" spans="1:5">
      <c r="A8" s="151" t="s">
        <v>302</v>
      </c>
      <c r="B8" s="154"/>
      <c r="C8" s="154"/>
    </row>
    <row r="9" spans="1:5">
      <c r="A9" s="151" t="s">
        <v>303</v>
      </c>
      <c r="B9" s="154"/>
      <c r="C9" s="154"/>
    </row>
    <row r="10" spans="1:5">
      <c r="A10" s="151" t="s">
        <v>304</v>
      </c>
    </row>
    <row r="11" spans="1:5" ht="15">
      <c r="A11" s="151" t="s">
        <v>305</v>
      </c>
      <c r="B11" s="153" t="s">
        <v>306</v>
      </c>
      <c r="C11" s="153" t="s">
        <v>306</v>
      </c>
      <c r="D11" s="153" t="s">
        <v>307</v>
      </c>
      <c r="E11" s="153" t="s">
        <v>306</v>
      </c>
    </row>
    <row r="12" spans="1:5">
      <c r="A12" s="151" t="s">
        <v>309</v>
      </c>
    </row>
    <row r="13" spans="1:5" ht="15">
      <c r="A13" s="151"/>
      <c r="B13" s="155"/>
      <c r="C13" s="155"/>
      <c r="D13" s="155" t="s">
        <v>308</v>
      </c>
      <c r="E13" s="155"/>
    </row>
  </sheetData>
  <sheetProtection formatCells="0" formatColumns="0" formatRows="0" insertColumns="0" insertRows="0" insertHyperlinks="0" deleteColumns="0" deleteRows="0" selectLockedCells="1" sort="0" autoFilter="0"/>
  <mergeCells count="1">
    <mergeCell ref="A1:C1"/>
  </mergeCells>
  <phoneticPr fontId="17" type="noConversion"/>
  <conditionalFormatting sqref="A1:C2 D1:XFD4 A3:A6 F5:XFD5 D6:XFD6 A7:XFD1048576">
    <cfRule type="containsText" dxfId="61" priority="1" operator="containsText" text="n/a">
      <formula>NOT(ISERROR(SEARCH("n/a",A1)))</formula>
    </cfRule>
  </conditionalFormatting>
  <dataValidations count="2">
    <dataValidation type="list" allowBlank="1" showInputMessage="1" showErrorMessage="1" sqref="B3:C3" xr:uid="{C7601D9D-40B5-5643-B81E-BD8164354150}">
      <formula1>"Datastore, Datastore Cluster, n/a"</formula1>
    </dataValidation>
    <dataValidation type="list" allowBlank="1" showInputMessage="1" showErrorMessage="1" sqref="B11:C12" xr:uid="{B0C66C6C-FBBE-B64C-91DD-07E69B495D89}">
      <formula1>"Yes, No, n/a"</formula1>
    </dataValidation>
  </dataValidations>
  <pageMargins left="0.75" right="0.75" top="1" bottom="1" header="0.5" footer="0.5"/>
  <pageSetup orientation="portrait" horizontalDpi="4294967292" verticalDpi="4294967292"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F8047-03EE-5447-828C-E4BB6DC1D96E}">
  <dimension ref="A1:E13"/>
  <sheetViews>
    <sheetView zoomScaleNormal="100" workbookViewId="0">
      <pane xSplit="1" topLeftCell="B1" activePane="topRight" state="frozen"/>
      <selection pane="topRight" activeCell="F55" sqref="F55"/>
    </sheetView>
  </sheetViews>
  <sheetFormatPr baseColWidth="10" defaultColWidth="24.7109375" defaultRowHeight="14"/>
  <cols>
    <col min="1" max="1" width="28.140625" style="152" customWidth="1"/>
    <col min="2" max="3" width="34.42578125" style="152" bestFit="1" customWidth="1"/>
    <col min="4" max="4" width="34.5703125" style="152" bestFit="1" customWidth="1"/>
    <col min="5" max="5" width="33.7109375" style="152" bestFit="1" customWidth="1"/>
    <col min="6" max="16384" width="24.7109375" style="152"/>
  </cols>
  <sheetData>
    <row r="1" spans="1:5" s="147" customFormat="1" ht="24" customHeight="1">
      <c r="A1" s="686" t="s">
        <v>285</v>
      </c>
      <c r="B1" s="686"/>
      <c r="C1" s="686"/>
    </row>
    <row r="2" spans="1:5" s="150" customFormat="1" ht="16.5" customHeight="1">
      <c r="A2" s="148" t="s">
        <v>286</v>
      </c>
      <c r="B2" s="149"/>
      <c r="C2" s="149"/>
    </row>
    <row r="3" spans="1:5" ht="16">
      <c r="A3" s="151" t="s">
        <v>287</v>
      </c>
      <c r="B3" s="289" t="s">
        <v>2812</v>
      </c>
      <c r="C3" s="107" t="s">
        <v>288</v>
      </c>
    </row>
    <row r="4" spans="1:5" ht="15">
      <c r="A4" s="151" t="s">
        <v>289</v>
      </c>
      <c r="B4" s="153" t="s">
        <v>290</v>
      </c>
      <c r="C4" s="153" t="s">
        <v>291</v>
      </c>
      <c r="D4" s="153" t="s">
        <v>292</v>
      </c>
      <c r="E4" s="153" t="s">
        <v>293</v>
      </c>
    </row>
    <row r="5" spans="1:5" ht="15">
      <c r="A5" s="151" t="s">
        <v>294</v>
      </c>
      <c r="B5" s="107" t="s">
        <v>295</v>
      </c>
      <c r="C5" s="107" t="s">
        <v>295</v>
      </c>
      <c r="D5" s="107" t="s">
        <v>295</v>
      </c>
      <c r="E5" s="107" t="s">
        <v>295</v>
      </c>
    </row>
    <row r="6" spans="1:5" ht="15">
      <c r="A6" s="151" t="s">
        <v>296</v>
      </c>
      <c r="B6" s="107"/>
      <c r="C6" s="107"/>
    </row>
    <row r="7" spans="1:5" ht="15">
      <c r="A7" s="151" t="s">
        <v>297</v>
      </c>
      <c r="B7" s="153" t="s">
        <v>298</v>
      </c>
      <c r="C7" s="153" t="s">
        <v>299</v>
      </c>
      <c r="D7" s="153" t="s">
        <v>300</v>
      </c>
      <c r="E7" s="153" t="s">
        <v>301</v>
      </c>
    </row>
    <row r="8" spans="1:5">
      <c r="A8" s="151" t="s">
        <v>302</v>
      </c>
      <c r="B8" s="154"/>
      <c r="C8" s="154"/>
    </row>
    <row r="9" spans="1:5">
      <c r="A9" s="151" t="s">
        <v>303</v>
      </c>
      <c r="B9" s="154"/>
      <c r="C9" s="154"/>
    </row>
    <row r="10" spans="1:5">
      <c r="A10" s="151" t="s">
        <v>304</v>
      </c>
    </row>
    <row r="11" spans="1:5" ht="15">
      <c r="A11" s="151" t="s">
        <v>305</v>
      </c>
      <c r="B11" s="153" t="s">
        <v>306</v>
      </c>
      <c r="C11" s="153" t="s">
        <v>306</v>
      </c>
      <c r="D11" s="153" t="s">
        <v>307</v>
      </c>
      <c r="E11" s="153" t="s">
        <v>306</v>
      </c>
    </row>
    <row r="12" spans="1:5">
      <c r="A12" s="151" t="s">
        <v>309</v>
      </c>
    </row>
    <row r="13" spans="1:5" ht="15">
      <c r="A13" s="151"/>
      <c r="B13" s="155"/>
      <c r="C13" s="155"/>
      <c r="D13" s="155" t="s">
        <v>308</v>
      </c>
      <c r="E13" s="155"/>
    </row>
  </sheetData>
  <sheetProtection formatCells="0" formatColumns="0" formatRows="0" insertColumns="0" insertRows="0" insertHyperlinks="0" deleteColumns="0" deleteRows="0" selectLockedCells="1" sort="0" autoFilter="0"/>
  <mergeCells count="1">
    <mergeCell ref="A1:C1"/>
  </mergeCells>
  <phoneticPr fontId="17" type="noConversion"/>
  <conditionalFormatting sqref="A1:C2 D1:XFD4 A3:A6 F5:XFD5 D6:XFD6 A7:XFD1048576">
    <cfRule type="containsText" dxfId="60" priority="1" operator="containsText" text="n/a">
      <formula>NOT(ISERROR(SEARCH("n/a",A1)))</formula>
    </cfRule>
  </conditionalFormatting>
  <dataValidations count="2">
    <dataValidation type="list" allowBlank="1" showInputMessage="1" showErrorMessage="1" sqref="B11:C12" xr:uid="{A8830E05-1C65-A849-9185-1279555F9DB2}">
      <formula1>"Yes, No, n/a"</formula1>
    </dataValidation>
    <dataValidation type="list" allowBlank="1" showInputMessage="1" showErrorMessage="1" sqref="C3" xr:uid="{241F6FD1-C90F-0F48-88FB-A95BCEF4B183}">
      <formula1>"Datastore, Datastore Cluster, n/a"</formula1>
    </dataValidation>
  </dataValidations>
  <pageMargins left="0.75" right="0.75" top="1" bottom="1" header="0.5" footer="0.5"/>
  <pageSetup orientation="portrait" horizontalDpi="4294967292" verticalDpi="4294967292"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1722-45F1-D142-9A63-7E4F4955CF2E}">
  <dimension ref="A1:I60"/>
  <sheetViews>
    <sheetView zoomScale="110" zoomScaleNormal="110" workbookViewId="0">
      <pane ySplit="1" topLeftCell="A2" activePane="bottomLeft" state="frozen"/>
      <selection pane="bottomLeft" activeCell="E18" sqref="E18"/>
    </sheetView>
  </sheetViews>
  <sheetFormatPr baseColWidth="10" defaultRowHeight="16"/>
  <cols>
    <col min="1" max="1" width="18.5703125" style="75" bestFit="1" customWidth="1"/>
    <col min="2" max="2" width="9.28515625" style="75" customWidth="1"/>
    <col min="3" max="3" width="38.140625" style="75" customWidth="1"/>
    <col min="4" max="4" width="19.85546875" style="75" customWidth="1"/>
    <col min="5" max="5" width="39" style="75" customWidth="1"/>
    <col min="6" max="6" width="23.140625" style="75" bestFit="1" customWidth="1"/>
    <col min="7" max="7" width="61.7109375" style="75" customWidth="1"/>
    <col min="8" max="8" width="33.28515625" style="75" customWidth="1"/>
    <col min="9" max="9" width="17.28515625" style="75" customWidth="1"/>
  </cols>
  <sheetData>
    <row r="1" spans="1:9">
      <c r="A1" s="75" t="s">
        <v>55</v>
      </c>
      <c r="B1" s="75" t="s">
        <v>56</v>
      </c>
      <c r="C1" s="76" t="s">
        <v>106</v>
      </c>
      <c r="D1" s="76" t="s">
        <v>107</v>
      </c>
      <c r="E1" s="76" t="s">
        <v>108</v>
      </c>
      <c r="F1" s="76" t="s">
        <v>109</v>
      </c>
      <c r="G1" s="75" t="s">
        <v>57</v>
      </c>
      <c r="H1" s="75" t="s">
        <v>58</v>
      </c>
      <c r="I1" s="75" t="s">
        <v>59</v>
      </c>
    </row>
    <row r="2" spans="1:9">
      <c r="C2" s="76"/>
      <c r="D2" s="76"/>
      <c r="E2" s="76"/>
      <c r="F2" s="76"/>
    </row>
    <row r="3" spans="1:9">
      <c r="C3" s="76"/>
      <c r="D3" s="76"/>
      <c r="E3" s="76"/>
      <c r="F3" s="76"/>
    </row>
    <row r="4" spans="1:9">
      <c r="C4" s="76"/>
      <c r="D4" s="76"/>
      <c r="E4" s="76"/>
      <c r="F4" s="76"/>
    </row>
    <row r="5" spans="1:9">
      <c r="C5" s="76"/>
      <c r="D5" s="76"/>
      <c r="E5" s="76"/>
      <c r="F5" s="76"/>
    </row>
    <row r="6" spans="1:9">
      <c r="C6" s="76"/>
      <c r="D6" s="76"/>
      <c r="E6" s="76"/>
      <c r="F6" s="76"/>
    </row>
    <row r="7" spans="1:9">
      <c r="C7" s="76"/>
      <c r="D7" s="76"/>
      <c r="E7" s="76"/>
      <c r="F7" s="76"/>
    </row>
    <row r="8" spans="1:9">
      <c r="C8" s="76"/>
      <c r="D8" s="76"/>
      <c r="E8" s="76"/>
      <c r="F8" s="76"/>
    </row>
    <row r="9" spans="1:9">
      <c r="C9" s="76"/>
      <c r="D9" s="76"/>
      <c r="E9" s="76"/>
      <c r="F9" s="76"/>
    </row>
    <row r="10" spans="1:9">
      <c r="A10" s="687" t="s">
        <v>100</v>
      </c>
      <c r="B10" s="687"/>
      <c r="C10" s="687"/>
      <c r="D10" s="688"/>
      <c r="E10" s="687"/>
      <c r="F10" s="688"/>
      <c r="G10" s="687"/>
      <c r="H10" s="687"/>
      <c r="I10" s="687"/>
    </row>
    <row r="11" spans="1:9">
      <c r="A11" s="75" t="s">
        <v>64</v>
      </c>
      <c r="B11" s="75" t="s">
        <v>61</v>
      </c>
      <c r="C11" s="75" t="s">
        <v>62</v>
      </c>
      <c r="D11" s="78"/>
      <c r="E11" s="75" t="s">
        <v>65</v>
      </c>
      <c r="F11" s="78"/>
      <c r="G11" s="75" t="s">
        <v>66</v>
      </c>
      <c r="H11" s="75" t="s">
        <v>67</v>
      </c>
      <c r="I11" s="75" t="s">
        <v>63</v>
      </c>
    </row>
    <row r="12" spans="1:9">
      <c r="A12" s="75" t="s">
        <v>64</v>
      </c>
      <c r="B12" s="75" t="s">
        <v>68</v>
      </c>
      <c r="C12" s="75" t="s">
        <v>62</v>
      </c>
      <c r="D12" s="78"/>
      <c r="E12" s="75" t="s">
        <v>65</v>
      </c>
      <c r="F12" s="77"/>
      <c r="G12" s="75" t="s">
        <v>66</v>
      </c>
      <c r="H12" s="75" t="s">
        <v>67</v>
      </c>
      <c r="I12" s="75" t="s">
        <v>63</v>
      </c>
    </row>
    <row r="13" spans="1:9" s="103" customFormat="1">
      <c r="A13" s="100" t="s">
        <v>64</v>
      </c>
      <c r="B13" s="100" t="s">
        <v>68</v>
      </c>
      <c r="C13" s="100" t="s">
        <v>206</v>
      </c>
      <c r="D13" s="89"/>
      <c r="E13" s="100" t="s">
        <v>65</v>
      </c>
      <c r="F13" s="89"/>
      <c r="G13" s="100"/>
      <c r="H13" s="100" t="s">
        <v>207</v>
      </c>
      <c r="I13" s="100" t="s">
        <v>63</v>
      </c>
    </row>
    <row r="14" spans="1:9">
      <c r="A14" s="75" t="s">
        <v>94</v>
      </c>
      <c r="B14" s="75" t="s">
        <v>68</v>
      </c>
      <c r="C14" s="75" t="s">
        <v>62</v>
      </c>
      <c r="D14" s="78"/>
      <c r="E14" s="75" t="s">
        <v>95</v>
      </c>
      <c r="G14" s="75" t="s">
        <v>96</v>
      </c>
      <c r="H14" s="75" t="s">
        <v>67</v>
      </c>
      <c r="I14" s="75" t="s">
        <v>63</v>
      </c>
    </row>
    <row r="15" spans="1:9" s="103" customFormat="1">
      <c r="A15" s="100">
        <v>123</v>
      </c>
      <c r="B15" s="100" t="s">
        <v>68</v>
      </c>
      <c r="C15" s="100" t="s">
        <v>206</v>
      </c>
      <c r="D15" s="89"/>
      <c r="E15" s="100" t="s">
        <v>95</v>
      </c>
      <c r="F15" s="100"/>
      <c r="G15" s="100" t="s">
        <v>96</v>
      </c>
      <c r="H15" s="100" t="s">
        <v>207</v>
      </c>
      <c r="I15" s="100" t="s">
        <v>63</v>
      </c>
    </row>
    <row r="16" spans="1:9">
      <c r="A16" s="75">
        <v>8000</v>
      </c>
      <c r="B16" s="75" t="s">
        <v>61</v>
      </c>
      <c r="C16" s="75" t="s">
        <v>93</v>
      </c>
      <c r="D16" s="77"/>
      <c r="E16" s="75" t="s">
        <v>65</v>
      </c>
      <c r="F16" s="77"/>
      <c r="H16" s="75" t="s">
        <v>67</v>
      </c>
      <c r="I16" s="75" t="s">
        <v>63</v>
      </c>
    </row>
    <row r="17" spans="1:9">
      <c r="A17" s="75">
        <v>8000</v>
      </c>
      <c r="B17" s="75" t="s">
        <v>61</v>
      </c>
      <c r="C17" s="75" t="s">
        <v>93</v>
      </c>
      <c r="D17" s="89"/>
      <c r="E17" s="75" t="s">
        <v>93</v>
      </c>
      <c r="F17" s="78"/>
      <c r="G17" s="75" t="s">
        <v>110</v>
      </c>
      <c r="H17" s="75" t="s">
        <v>67</v>
      </c>
      <c r="I17" s="75" t="s">
        <v>63</v>
      </c>
    </row>
    <row r="18" spans="1:9" ht="18">
      <c r="A18" s="75" t="s">
        <v>70</v>
      </c>
      <c r="B18" s="75" t="s">
        <v>61</v>
      </c>
      <c r="C18" s="79" t="s">
        <v>178</v>
      </c>
      <c r="D18" s="81"/>
      <c r="E18" s="75" t="s">
        <v>62</v>
      </c>
      <c r="F18" s="78"/>
      <c r="G18" s="76" t="s">
        <v>210</v>
      </c>
      <c r="H18" s="75" t="s">
        <v>67</v>
      </c>
      <c r="I18" s="75" t="s">
        <v>71</v>
      </c>
    </row>
    <row r="19" spans="1:9" ht="18">
      <c r="A19" s="75" t="s">
        <v>72</v>
      </c>
      <c r="B19" s="75" t="s">
        <v>61</v>
      </c>
      <c r="C19" s="79" t="s">
        <v>178</v>
      </c>
      <c r="D19" s="81"/>
      <c r="E19" s="75" t="s">
        <v>62</v>
      </c>
      <c r="F19" s="78"/>
      <c r="G19" s="75" t="s">
        <v>73</v>
      </c>
      <c r="H19" s="75" t="s">
        <v>67</v>
      </c>
      <c r="I19" s="75" t="s">
        <v>71</v>
      </c>
    </row>
    <row r="20" spans="1:9" ht="18">
      <c r="A20" s="75" t="s">
        <v>74</v>
      </c>
      <c r="B20" s="75" t="s">
        <v>61</v>
      </c>
      <c r="C20" s="79" t="s">
        <v>178</v>
      </c>
      <c r="D20" s="81"/>
      <c r="E20" s="75" t="s">
        <v>62</v>
      </c>
      <c r="F20" s="78"/>
      <c r="G20" s="75" t="s">
        <v>75</v>
      </c>
      <c r="H20" s="75" t="s">
        <v>76</v>
      </c>
      <c r="I20" s="75" t="s">
        <v>71</v>
      </c>
    </row>
    <row r="21" spans="1:9" ht="18">
      <c r="A21" s="75" t="s">
        <v>77</v>
      </c>
      <c r="B21" s="75" t="s">
        <v>61</v>
      </c>
      <c r="C21" s="75" t="s">
        <v>111</v>
      </c>
      <c r="D21" s="81"/>
      <c r="E21" s="75" t="s">
        <v>62</v>
      </c>
      <c r="F21" s="78"/>
      <c r="G21" s="75" t="s">
        <v>79</v>
      </c>
      <c r="H21" s="75" t="s">
        <v>80</v>
      </c>
      <c r="I21" s="75" t="s">
        <v>71</v>
      </c>
    </row>
    <row r="22" spans="1:9" ht="18">
      <c r="A22" s="75" t="s">
        <v>77</v>
      </c>
      <c r="B22" s="75" t="s">
        <v>61</v>
      </c>
      <c r="C22" s="79" t="s">
        <v>178</v>
      </c>
      <c r="D22" s="81"/>
      <c r="E22" s="75" t="s">
        <v>62</v>
      </c>
      <c r="F22" s="78"/>
      <c r="G22" s="75" t="s">
        <v>81</v>
      </c>
      <c r="H22" s="75" t="s">
        <v>67</v>
      </c>
      <c r="I22" s="75" t="s">
        <v>71</v>
      </c>
    </row>
    <row r="23" spans="1:9" ht="18">
      <c r="A23" s="75" t="s">
        <v>60</v>
      </c>
      <c r="B23" s="75" t="s">
        <v>61</v>
      </c>
      <c r="C23" s="75" t="s">
        <v>78</v>
      </c>
      <c r="D23" s="81"/>
      <c r="E23" s="75" t="s">
        <v>62</v>
      </c>
      <c r="F23" s="78"/>
      <c r="G23" s="75" t="s">
        <v>82</v>
      </c>
      <c r="H23" s="75" t="s">
        <v>80</v>
      </c>
      <c r="I23" s="75" t="s">
        <v>71</v>
      </c>
    </row>
    <row r="24" spans="1:9">
      <c r="A24" s="75" t="s">
        <v>60</v>
      </c>
      <c r="B24" s="75" t="s">
        <v>61</v>
      </c>
      <c r="C24" s="75" t="s">
        <v>69</v>
      </c>
      <c r="D24" s="77"/>
      <c r="E24" s="75" t="s">
        <v>62</v>
      </c>
      <c r="F24" s="78"/>
      <c r="G24" s="75" t="s">
        <v>83</v>
      </c>
      <c r="H24" s="75" t="s">
        <v>67</v>
      </c>
      <c r="I24" s="75" t="s">
        <v>71</v>
      </c>
    </row>
    <row r="25" spans="1:9" ht="18">
      <c r="A25" s="75" t="s">
        <v>84</v>
      </c>
      <c r="B25" s="75" t="s">
        <v>85</v>
      </c>
      <c r="C25" s="79" t="s">
        <v>178</v>
      </c>
      <c r="D25" s="90"/>
      <c r="E25" s="75" t="s">
        <v>62</v>
      </c>
      <c r="F25" s="78"/>
      <c r="G25" s="75" t="s">
        <v>86</v>
      </c>
      <c r="H25" s="75" t="s">
        <v>67</v>
      </c>
      <c r="I25" s="75" t="s">
        <v>71</v>
      </c>
    </row>
    <row r="26" spans="1:9" ht="18">
      <c r="A26" s="75" t="s">
        <v>87</v>
      </c>
      <c r="B26" s="75" t="s">
        <v>85</v>
      </c>
      <c r="C26" s="79" t="s">
        <v>178</v>
      </c>
      <c r="D26" s="90"/>
      <c r="E26" s="75" t="s">
        <v>62</v>
      </c>
      <c r="F26" s="78"/>
      <c r="G26" s="75" t="s">
        <v>88</v>
      </c>
      <c r="H26" s="75" t="s">
        <v>67</v>
      </c>
      <c r="I26" s="75" t="s">
        <v>71</v>
      </c>
    </row>
    <row r="27" spans="1:9" ht="18">
      <c r="A27" s="75" t="s">
        <v>89</v>
      </c>
      <c r="B27" s="75" t="s">
        <v>85</v>
      </c>
      <c r="C27" s="79" t="s">
        <v>178</v>
      </c>
      <c r="D27" s="90"/>
      <c r="E27" s="75" t="s">
        <v>62</v>
      </c>
      <c r="F27" s="78"/>
      <c r="G27" s="75" t="s">
        <v>90</v>
      </c>
      <c r="H27" s="75" t="s">
        <v>67</v>
      </c>
      <c r="I27" s="75" t="s">
        <v>71</v>
      </c>
    </row>
    <row r="28" spans="1:9" ht="18">
      <c r="A28" s="75" t="s">
        <v>91</v>
      </c>
      <c r="B28" s="75" t="s">
        <v>85</v>
      </c>
      <c r="C28" s="79" t="s">
        <v>178</v>
      </c>
      <c r="D28" s="90"/>
      <c r="E28" s="75" t="s">
        <v>62</v>
      </c>
      <c r="F28" s="78"/>
      <c r="G28" s="75" t="s">
        <v>92</v>
      </c>
      <c r="H28" s="75" t="s">
        <v>67</v>
      </c>
      <c r="I28" s="75" t="s">
        <v>71</v>
      </c>
    </row>
    <row r="29" spans="1:9" s="103" customFormat="1" ht="18">
      <c r="A29" s="99" t="s">
        <v>200</v>
      </c>
      <c r="B29" s="100" t="s">
        <v>195</v>
      </c>
      <c r="C29" s="101" t="s">
        <v>178</v>
      </c>
      <c r="D29" s="102"/>
      <c r="E29" s="101" t="s">
        <v>203</v>
      </c>
      <c r="F29" s="105"/>
      <c r="G29" s="104" t="s">
        <v>208</v>
      </c>
      <c r="H29" s="104" t="s">
        <v>207</v>
      </c>
      <c r="I29" s="100" t="s">
        <v>71</v>
      </c>
    </row>
    <row r="30" spans="1:9" s="103" customFormat="1" ht="18">
      <c r="A30" s="99" t="s">
        <v>201</v>
      </c>
      <c r="B30" s="100" t="s">
        <v>195</v>
      </c>
      <c r="C30" s="101" t="s">
        <v>178</v>
      </c>
      <c r="D30" s="102"/>
      <c r="E30" s="101" t="s">
        <v>205</v>
      </c>
      <c r="F30" s="105"/>
      <c r="G30" s="104" t="s">
        <v>209</v>
      </c>
      <c r="H30" s="104" t="s">
        <v>207</v>
      </c>
      <c r="I30" s="100" t="s">
        <v>71</v>
      </c>
    </row>
    <row r="31" spans="1:9" s="103" customFormat="1" ht="18">
      <c r="A31" s="99" t="s">
        <v>202</v>
      </c>
      <c r="B31" s="100" t="s">
        <v>195</v>
      </c>
      <c r="C31" s="101" t="s">
        <v>178</v>
      </c>
      <c r="D31" s="102"/>
      <c r="E31" s="101" t="s">
        <v>204</v>
      </c>
      <c r="F31" s="105"/>
      <c r="G31" s="104" t="s">
        <v>210</v>
      </c>
      <c r="H31" s="104" t="s">
        <v>207</v>
      </c>
      <c r="I31" s="100" t="s">
        <v>71</v>
      </c>
    </row>
    <row r="32" spans="1:9" s="103" customFormat="1" ht="18">
      <c r="A32" s="99" t="s">
        <v>223</v>
      </c>
      <c r="B32" s="100" t="s">
        <v>195</v>
      </c>
      <c r="C32" s="101" t="s">
        <v>178</v>
      </c>
      <c r="D32" s="102"/>
      <c r="E32" s="101" t="s">
        <v>214</v>
      </c>
      <c r="F32" s="105"/>
      <c r="G32" s="104" t="s">
        <v>224</v>
      </c>
      <c r="H32" s="104" t="s">
        <v>207</v>
      </c>
      <c r="I32" s="100" t="s">
        <v>71</v>
      </c>
    </row>
    <row r="33" spans="1:9">
      <c r="A33" s="687" t="s">
        <v>105</v>
      </c>
      <c r="B33" s="687"/>
      <c r="C33" s="687"/>
      <c r="D33" s="688"/>
      <c r="E33" s="687"/>
      <c r="F33" s="688"/>
      <c r="G33" s="687"/>
      <c r="H33" s="687"/>
      <c r="I33" s="687"/>
    </row>
    <row r="34" spans="1:9" s="80" customFormat="1">
      <c r="A34" s="75" t="s">
        <v>77</v>
      </c>
      <c r="B34" s="75" t="s">
        <v>61</v>
      </c>
      <c r="C34" s="75" t="s">
        <v>13</v>
      </c>
      <c r="D34" s="75"/>
      <c r="E34" s="75" t="s">
        <v>101</v>
      </c>
      <c r="F34" s="78"/>
      <c r="G34" s="75" t="s">
        <v>102</v>
      </c>
      <c r="H34" s="75" t="s">
        <v>112</v>
      </c>
      <c r="I34" s="75" t="s">
        <v>63</v>
      </c>
    </row>
    <row r="35" spans="1:9" s="80" customFormat="1">
      <c r="A35" s="75" t="s">
        <v>70</v>
      </c>
      <c r="B35" s="75" t="s">
        <v>61</v>
      </c>
      <c r="C35" s="75" t="s">
        <v>13</v>
      </c>
      <c r="D35" s="75"/>
      <c r="E35" s="75" t="s">
        <v>103</v>
      </c>
      <c r="F35" s="78"/>
      <c r="G35" s="75" t="s">
        <v>104</v>
      </c>
      <c r="H35" s="75" t="s">
        <v>99</v>
      </c>
      <c r="I35" s="75" t="s">
        <v>63</v>
      </c>
    </row>
    <row r="36" spans="1:9" s="80" customFormat="1" ht="68">
      <c r="A36" s="77" t="s">
        <v>115</v>
      </c>
      <c r="B36" s="75" t="s">
        <v>85</v>
      </c>
      <c r="C36" s="75" t="s">
        <v>13</v>
      </c>
      <c r="D36" s="75"/>
      <c r="E36" t="s">
        <v>117</v>
      </c>
      <c r="F36" s="78"/>
      <c r="G36" s="75" t="s">
        <v>113</v>
      </c>
      <c r="H36" s="75" t="s">
        <v>114</v>
      </c>
      <c r="I36" s="75" t="s">
        <v>63</v>
      </c>
    </row>
    <row r="37" spans="1:9">
      <c r="A37" s="687" t="s">
        <v>116</v>
      </c>
      <c r="B37" s="687"/>
      <c r="C37" s="687"/>
      <c r="D37" s="687"/>
      <c r="E37" s="687"/>
      <c r="F37" s="687"/>
      <c r="G37" s="687"/>
      <c r="H37" s="687"/>
      <c r="I37" s="687"/>
    </row>
    <row r="38" spans="1:9" ht="18">
      <c r="A38" s="75">
        <v>1991</v>
      </c>
      <c r="B38" s="75" t="s">
        <v>61</v>
      </c>
      <c r="C38" s="79" t="s">
        <v>121</v>
      </c>
      <c r="D38" s="81"/>
      <c r="E38" t="s">
        <v>123</v>
      </c>
      <c r="F38" s="77"/>
      <c r="G38" t="s">
        <v>124</v>
      </c>
      <c r="H38" s="75" t="s">
        <v>97</v>
      </c>
    </row>
    <row r="39" spans="1:9" ht="18">
      <c r="A39" s="75">
        <v>2055</v>
      </c>
      <c r="B39" t="s">
        <v>122</v>
      </c>
      <c r="C39" s="79" t="s">
        <v>121</v>
      </c>
      <c r="D39" s="81"/>
      <c r="E39" t="s">
        <v>123</v>
      </c>
      <c r="F39" s="77"/>
      <c r="G39" t="s">
        <v>124</v>
      </c>
      <c r="H39" s="75" t="s">
        <v>97</v>
      </c>
    </row>
    <row r="40" spans="1:9">
      <c r="A40" s="687" t="s">
        <v>118</v>
      </c>
      <c r="B40" s="687"/>
      <c r="C40" s="687"/>
      <c r="D40" s="687"/>
      <c r="E40" s="687"/>
      <c r="F40" s="687"/>
      <c r="G40" s="687"/>
      <c r="H40" s="687"/>
      <c r="I40" s="687"/>
    </row>
    <row r="41" spans="1:9">
      <c r="A41" s="75">
        <v>443</v>
      </c>
      <c r="B41" s="75" t="s">
        <v>61</v>
      </c>
      <c r="C41" s="75" t="s">
        <v>119</v>
      </c>
      <c r="D41" s="77"/>
      <c r="E41" t="s">
        <v>120</v>
      </c>
      <c r="F41" s="89"/>
      <c r="G41" s="75" t="s">
        <v>98</v>
      </c>
      <c r="H41" s="75" t="s">
        <v>97</v>
      </c>
    </row>
    <row r="42" spans="1:9">
      <c r="A42" s="687" t="s">
        <v>222</v>
      </c>
      <c r="B42" s="687"/>
      <c r="C42" s="687"/>
      <c r="D42" s="687"/>
      <c r="E42" s="687"/>
      <c r="F42" s="687"/>
      <c r="G42" s="687"/>
      <c r="H42" s="687"/>
      <c r="I42" s="687"/>
    </row>
    <row r="43" spans="1:9" s="103" customFormat="1">
      <c r="A43" s="99" t="s">
        <v>225</v>
      </c>
      <c r="B43" s="100" t="s">
        <v>195</v>
      </c>
      <c r="C43" s="100" t="s">
        <v>196</v>
      </c>
      <c r="D43" s="100"/>
      <c r="E43" s="100" t="s">
        <v>197</v>
      </c>
      <c r="F43" s="100"/>
      <c r="G43" s="100" t="s">
        <v>213</v>
      </c>
      <c r="H43" s="100"/>
      <c r="I43" s="100"/>
    </row>
    <row r="44" spans="1:9" s="103" customFormat="1">
      <c r="A44" s="100" t="s">
        <v>226</v>
      </c>
      <c r="B44" s="100" t="s">
        <v>195</v>
      </c>
      <c r="C44" s="100" t="s">
        <v>196</v>
      </c>
      <c r="D44" s="100"/>
      <c r="E44" s="100" t="s">
        <v>198</v>
      </c>
      <c r="F44" s="100"/>
      <c r="G44" s="100" t="s">
        <v>212</v>
      </c>
      <c r="H44" s="100"/>
      <c r="I44" s="100"/>
    </row>
    <row r="45" spans="1:9" s="103" customFormat="1">
      <c r="A45" s="100">
        <v>443</v>
      </c>
      <c r="B45" s="100" t="s">
        <v>195</v>
      </c>
      <c r="C45" s="100" t="s">
        <v>231</v>
      </c>
      <c r="D45" s="100"/>
      <c r="E45" s="100" t="s">
        <v>199</v>
      </c>
      <c r="F45" s="100"/>
      <c r="G45" s="100" t="s">
        <v>219</v>
      </c>
      <c r="H45" s="100"/>
      <c r="I45" s="100"/>
    </row>
    <row r="46" spans="1:9" s="103" customFormat="1">
      <c r="A46" s="100">
        <v>443</v>
      </c>
      <c r="B46" s="100" t="s">
        <v>195</v>
      </c>
      <c r="C46" s="100" t="s">
        <v>232</v>
      </c>
      <c r="D46" s="100"/>
      <c r="E46" s="100" t="s">
        <v>199</v>
      </c>
      <c r="F46" s="100"/>
      <c r="G46" s="100" t="s">
        <v>219</v>
      </c>
      <c r="H46" s="100"/>
      <c r="I46" s="100"/>
    </row>
    <row r="47" spans="1:9" s="103" customFormat="1">
      <c r="A47" s="100">
        <v>6443</v>
      </c>
      <c r="B47" s="100" t="s">
        <v>195</v>
      </c>
      <c r="C47" s="100" t="s">
        <v>231</v>
      </c>
      <c r="D47" s="100"/>
      <c r="E47" s="100" t="s">
        <v>211</v>
      </c>
      <c r="F47" s="100"/>
      <c r="G47" s="100" t="s">
        <v>220</v>
      </c>
      <c r="H47" s="100"/>
      <c r="I47" s="100"/>
    </row>
    <row r="48" spans="1:9" s="103" customFormat="1">
      <c r="A48" s="100">
        <v>6443</v>
      </c>
      <c r="B48" s="100" t="s">
        <v>195</v>
      </c>
      <c r="C48" s="100" t="s">
        <v>232</v>
      </c>
      <c r="D48" s="100"/>
      <c r="E48" s="100" t="s">
        <v>211</v>
      </c>
      <c r="F48" s="100"/>
      <c r="G48" s="100" t="s">
        <v>220</v>
      </c>
      <c r="H48" s="100"/>
      <c r="I48" s="100"/>
    </row>
    <row r="49" spans="1:9" s="103" customFormat="1">
      <c r="A49" s="100">
        <v>6443</v>
      </c>
      <c r="B49" s="100" t="s">
        <v>195</v>
      </c>
      <c r="C49" s="100" t="s">
        <v>231</v>
      </c>
      <c r="D49" s="100"/>
      <c r="E49" s="100" t="s">
        <v>229</v>
      </c>
      <c r="F49" s="100"/>
      <c r="G49" s="100" t="s">
        <v>220</v>
      </c>
      <c r="H49" s="100"/>
      <c r="I49" s="100"/>
    </row>
    <row r="50" spans="1:9" s="103" customFormat="1">
      <c r="A50" s="100">
        <v>6443</v>
      </c>
      <c r="B50" s="100" t="s">
        <v>195</v>
      </c>
      <c r="C50" s="100" t="s">
        <v>232</v>
      </c>
      <c r="D50" s="100"/>
      <c r="E50" s="100" t="s">
        <v>230</v>
      </c>
      <c r="F50" s="100"/>
      <c r="G50" s="100" t="s">
        <v>220</v>
      </c>
      <c r="H50" s="100"/>
      <c r="I50" s="100"/>
    </row>
    <row r="51" spans="1:9" s="103" customFormat="1">
      <c r="A51" s="100">
        <v>6443</v>
      </c>
      <c r="B51" s="100" t="s">
        <v>195</v>
      </c>
      <c r="C51" s="100" t="s">
        <v>197</v>
      </c>
      <c r="D51" s="100"/>
      <c r="E51" s="100" t="s">
        <v>229</v>
      </c>
      <c r="F51" s="100"/>
      <c r="G51" s="100" t="s">
        <v>220</v>
      </c>
      <c r="H51" s="100"/>
      <c r="I51" s="100"/>
    </row>
    <row r="52" spans="1:9" s="103" customFormat="1">
      <c r="A52" s="100">
        <v>6443</v>
      </c>
      <c r="B52" s="100" t="s">
        <v>195</v>
      </c>
      <c r="C52" s="100" t="s">
        <v>197</v>
      </c>
      <c r="D52" s="100"/>
      <c r="E52" s="100" t="s">
        <v>230</v>
      </c>
      <c r="F52" s="100"/>
      <c r="G52" s="100" t="s">
        <v>220</v>
      </c>
      <c r="H52" s="100"/>
      <c r="I52" s="100"/>
    </row>
    <row r="53" spans="1:9" s="103" customFormat="1">
      <c r="A53" s="100">
        <v>443</v>
      </c>
      <c r="B53" s="100" t="s">
        <v>195</v>
      </c>
      <c r="C53" s="100" t="s">
        <v>197</v>
      </c>
      <c r="D53" s="100"/>
      <c r="E53" s="100" t="s">
        <v>214</v>
      </c>
      <c r="F53" s="100"/>
      <c r="G53" s="100" t="s">
        <v>221</v>
      </c>
      <c r="H53" s="100"/>
      <c r="I53" s="100"/>
    </row>
    <row r="54" spans="1:9" s="103" customFormat="1">
      <c r="A54" s="100">
        <v>443</v>
      </c>
      <c r="B54" s="100" t="s">
        <v>195</v>
      </c>
      <c r="C54" s="100" t="s">
        <v>231</v>
      </c>
      <c r="D54" s="100"/>
      <c r="E54" s="100" t="s">
        <v>214</v>
      </c>
      <c r="F54" s="100"/>
      <c r="G54" s="100" t="s">
        <v>221</v>
      </c>
      <c r="H54" s="100"/>
      <c r="I54" s="100"/>
    </row>
    <row r="55" spans="1:9" s="103" customFormat="1">
      <c r="A55" s="100">
        <v>443</v>
      </c>
      <c r="B55" s="100" t="s">
        <v>195</v>
      </c>
      <c r="C55" s="100" t="s">
        <v>232</v>
      </c>
      <c r="D55" s="100"/>
      <c r="E55" s="100" t="s">
        <v>214</v>
      </c>
      <c r="F55" s="100"/>
      <c r="G55" s="100" t="s">
        <v>221</v>
      </c>
      <c r="H55" s="100"/>
      <c r="I55" s="100"/>
    </row>
    <row r="56" spans="1:9">
      <c r="A56" s="104">
        <v>6443</v>
      </c>
      <c r="B56" s="104" t="s">
        <v>195</v>
      </c>
      <c r="C56" s="104" t="s">
        <v>227</v>
      </c>
      <c r="D56" s="104"/>
      <c r="E56" s="100" t="s">
        <v>215</v>
      </c>
      <c r="F56" s="104"/>
      <c r="G56" s="104" t="s">
        <v>228</v>
      </c>
    </row>
    <row r="57" spans="1:9">
      <c r="A57" s="104">
        <v>6443</v>
      </c>
      <c r="B57" s="104" t="s">
        <v>195</v>
      </c>
      <c r="C57" s="104" t="s">
        <v>227</v>
      </c>
      <c r="D57" s="104"/>
      <c r="E57" s="100" t="s">
        <v>216</v>
      </c>
      <c r="F57" s="104"/>
      <c r="G57" s="104" t="s">
        <v>228</v>
      </c>
    </row>
    <row r="58" spans="1:9">
      <c r="A58" s="104">
        <v>9000</v>
      </c>
      <c r="B58" s="104" t="s">
        <v>195</v>
      </c>
      <c r="C58" s="104" t="s">
        <v>227</v>
      </c>
      <c r="D58" s="104"/>
      <c r="E58" s="100" t="s">
        <v>217</v>
      </c>
      <c r="F58" s="104"/>
      <c r="G58" s="104" t="s">
        <v>228</v>
      </c>
    </row>
    <row r="59" spans="1:9">
      <c r="A59" s="104">
        <v>9000</v>
      </c>
      <c r="B59" s="104" t="s">
        <v>195</v>
      </c>
      <c r="C59" s="104" t="s">
        <v>227</v>
      </c>
      <c r="D59" s="104"/>
      <c r="E59" s="100" t="s">
        <v>218</v>
      </c>
      <c r="F59" s="104"/>
      <c r="G59" s="104" t="s">
        <v>228</v>
      </c>
    </row>
    <row r="60" spans="1:9">
      <c r="E60" s="100"/>
    </row>
  </sheetData>
  <autoFilter ref="A1:I41" xr:uid="{DF681722-45F1-D142-9A63-7E4F4955CF2E}"/>
  <mergeCells count="5">
    <mergeCell ref="A40:I40"/>
    <mergeCell ref="A10:I10"/>
    <mergeCell ref="A33:I33"/>
    <mergeCell ref="A37:I37"/>
    <mergeCell ref="A42:I42"/>
  </mergeCells>
  <phoneticPr fontId="17" type="noConversion"/>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1EC7-62BC-DE4B-BE38-CCC3C6BFFB53}">
  <sheetPr>
    <outlinePr summaryBelow="0" summaryRight="0"/>
  </sheetPr>
  <dimension ref="A1:G259"/>
  <sheetViews>
    <sheetView topLeftCell="A17" zoomScale="91" workbookViewId="0">
      <selection activeCell="B32" sqref="B32"/>
    </sheetView>
  </sheetViews>
  <sheetFormatPr baseColWidth="10" defaultColWidth="12.42578125" defaultRowHeight="15" customHeight="1"/>
  <cols>
    <col min="1" max="1" width="17.140625" style="107" customWidth="1"/>
    <col min="2" max="2" width="46.28515625" style="107" bestFit="1" customWidth="1"/>
    <col min="3" max="16384" width="12.42578125" style="107"/>
  </cols>
  <sheetData>
    <row r="1" spans="1:7">
      <c r="A1" s="107" t="s">
        <v>233</v>
      </c>
    </row>
    <row r="2" spans="1:7" ht="16">
      <c r="A2" s="108"/>
      <c r="B2" s="108"/>
    </row>
    <row r="3" spans="1:7" ht="16">
      <c r="A3" s="689" t="s">
        <v>4436</v>
      </c>
      <c r="B3" s="690"/>
    </row>
    <row r="4" spans="1:7" ht="16">
      <c r="A4" s="109" t="s">
        <v>234</v>
      </c>
      <c r="B4" s="110" t="s">
        <v>235</v>
      </c>
    </row>
    <row r="5" spans="1:7" ht="15" customHeight="1">
      <c r="A5" s="117" t="s">
        <v>4510</v>
      </c>
      <c r="B5" s="112" t="s">
        <v>2572</v>
      </c>
    </row>
    <row r="6" spans="1:7" ht="15" customHeight="1">
      <c r="A6" s="117" t="s">
        <v>4511</v>
      </c>
      <c r="B6" s="112"/>
    </row>
    <row r="7" spans="1:7" ht="15" customHeight="1">
      <c r="A7" s="117" t="s">
        <v>4512</v>
      </c>
      <c r="B7" s="112"/>
    </row>
    <row r="8" spans="1:7" ht="15" customHeight="1">
      <c r="A8" s="117" t="s">
        <v>4513</v>
      </c>
      <c r="B8" s="112"/>
    </row>
    <row r="9" spans="1:7" ht="15" customHeight="1">
      <c r="A9" s="117" t="s">
        <v>4514</v>
      </c>
      <c r="B9" s="112"/>
    </row>
    <row r="10" spans="1:7" ht="15" customHeight="1">
      <c r="A10" s="117" t="s">
        <v>4515</v>
      </c>
      <c r="B10" s="112"/>
    </row>
    <row r="11" spans="1:7" ht="15" customHeight="1">
      <c r="A11" s="117" t="s">
        <v>4516</v>
      </c>
      <c r="B11" s="112"/>
    </row>
    <row r="12" spans="1:7" ht="15" customHeight="1">
      <c r="A12" s="117" t="s">
        <v>4517</v>
      </c>
      <c r="B12" s="112"/>
    </row>
    <row r="13" spans="1:7" ht="15" customHeight="1">
      <c r="A13" s="117" t="s">
        <v>4518</v>
      </c>
      <c r="B13" s="112"/>
    </row>
    <row r="14" spans="1:7" ht="15" customHeight="1">
      <c r="A14" s="117" t="s">
        <v>4519</v>
      </c>
      <c r="B14" s="112"/>
    </row>
    <row r="15" spans="1:7" ht="15" customHeight="1">
      <c r="A15" s="117" t="s">
        <v>4520</v>
      </c>
      <c r="B15" s="112"/>
      <c r="E15" s="251"/>
      <c r="F15" s="252" t="s">
        <v>1754</v>
      </c>
      <c r="G15" s="253"/>
    </row>
    <row r="16" spans="1:7" ht="15" customHeight="1">
      <c r="A16" s="117" t="s">
        <v>4521</v>
      </c>
      <c r="B16" s="112"/>
      <c r="E16" s="254"/>
      <c r="F16" s="252" t="s">
        <v>1759</v>
      </c>
      <c r="G16" s="253"/>
    </row>
    <row r="17" spans="1:7" ht="15" customHeight="1">
      <c r="A17" s="117" t="s">
        <v>4522</v>
      </c>
      <c r="B17" s="112"/>
      <c r="E17" s="255"/>
      <c r="F17" s="252" t="s">
        <v>1764</v>
      </c>
      <c r="G17" s="252"/>
    </row>
    <row r="18" spans="1:7" ht="15" customHeight="1">
      <c r="A18" s="117" t="s">
        <v>4523</v>
      </c>
      <c r="B18" s="112"/>
    </row>
    <row r="19" spans="1:7" ht="15" customHeight="1">
      <c r="A19" s="117" t="s">
        <v>4524</v>
      </c>
      <c r="B19" s="112"/>
    </row>
    <row r="20" spans="1:7" ht="15" customHeight="1">
      <c r="A20" s="117" t="s">
        <v>4525</v>
      </c>
      <c r="B20" s="112"/>
    </row>
    <row r="21" spans="1:7" ht="15" customHeight="1">
      <c r="A21" s="117" t="s">
        <v>4526</v>
      </c>
      <c r="B21" s="112"/>
    </row>
    <row r="22" spans="1:7" ht="15" customHeight="1">
      <c r="A22" s="117" t="s">
        <v>4527</v>
      </c>
      <c r="B22" s="112"/>
    </row>
    <row r="23" spans="1:7" ht="15" customHeight="1">
      <c r="A23" s="117" t="s">
        <v>4528</v>
      </c>
      <c r="B23" s="112"/>
    </row>
    <row r="24" spans="1:7" ht="15" customHeight="1">
      <c r="A24" s="117" t="s">
        <v>4529</v>
      </c>
      <c r="B24" s="112"/>
    </row>
    <row r="25" spans="1:7" ht="15" customHeight="1">
      <c r="A25" s="117" t="s">
        <v>4530</v>
      </c>
      <c r="B25" s="112"/>
    </row>
    <row r="26" spans="1:7" ht="15" customHeight="1">
      <c r="A26" s="117" t="s">
        <v>4531</v>
      </c>
      <c r="B26" s="112"/>
    </row>
    <row r="27" spans="1:7" ht="15" customHeight="1">
      <c r="A27" s="117" t="s">
        <v>4532</v>
      </c>
      <c r="B27" s="112"/>
    </row>
    <row r="28" spans="1:7" ht="15" customHeight="1">
      <c r="A28" s="117" t="s">
        <v>4533</v>
      </c>
    </row>
    <row r="29" spans="1:7" ht="15" customHeight="1">
      <c r="A29" s="111" t="s">
        <v>4437</v>
      </c>
      <c r="B29" s="6" t="s">
        <v>4487</v>
      </c>
    </row>
    <row r="30" spans="1:7" ht="15" customHeight="1">
      <c r="A30" s="111" t="s">
        <v>4438</v>
      </c>
      <c r="B30" s="6" t="s">
        <v>13</v>
      </c>
    </row>
    <row r="31" spans="1:7" ht="15" customHeight="1">
      <c r="A31" s="111" t="s">
        <v>4439</v>
      </c>
      <c r="B31" s="11" t="s">
        <v>4488</v>
      </c>
    </row>
    <row r="32" spans="1:7" ht="15" customHeight="1">
      <c r="A32" s="111" t="s">
        <v>4440</v>
      </c>
      <c r="B32" s="11" t="s">
        <v>4489</v>
      </c>
    </row>
    <row r="33" spans="1:3" ht="15" customHeight="1">
      <c r="A33" s="111" t="s">
        <v>4441</v>
      </c>
      <c r="B33" s="6" t="s">
        <v>4490</v>
      </c>
    </row>
    <row r="34" spans="1:3" ht="15" customHeight="1">
      <c r="A34" s="111" t="s">
        <v>4442</v>
      </c>
      <c r="B34" s="6" t="s">
        <v>4490</v>
      </c>
    </row>
    <row r="35" spans="1:3" ht="15" customHeight="1">
      <c r="A35" s="111" t="s">
        <v>4443</v>
      </c>
      <c r="B35" s="6" t="s">
        <v>4490</v>
      </c>
    </row>
    <row r="36" spans="1:3" ht="15" customHeight="1">
      <c r="A36" s="111" t="s">
        <v>4444</v>
      </c>
      <c r="B36" s="6" t="s">
        <v>4490</v>
      </c>
    </row>
    <row r="37" spans="1:3" ht="15" customHeight="1">
      <c r="A37" s="111" t="s">
        <v>4445</v>
      </c>
      <c r="B37" s="6" t="s">
        <v>4491</v>
      </c>
    </row>
    <row r="38" spans="1:3" ht="15" customHeight="1">
      <c r="A38" s="111" t="s">
        <v>4446</v>
      </c>
      <c r="B38" s="6" t="s">
        <v>4492</v>
      </c>
    </row>
    <row r="39" spans="1:3" ht="15" customHeight="1">
      <c r="A39" s="111" t="s">
        <v>4447</v>
      </c>
      <c r="B39" s="6" t="s">
        <v>4493</v>
      </c>
    </row>
    <row r="40" spans="1:3" ht="15" customHeight="1">
      <c r="A40" s="111" t="s">
        <v>4448</v>
      </c>
      <c r="B40" s="6" t="s">
        <v>4494</v>
      </c>
    </row>
    <row r="41" spans="1:3" ht="15" customHeight="1">
      <c r="A41" s="111" t="s">
        <v>4449</v>
      </c>
      <c r="B41" s="6" t="s">
        <v>4495</v>
      </c>
      <c r="C41" s="224" t="s">
        <v>570</v>
      </c>
    </row>
    <row r="42" spans="1:3" ht="15" customHeight="1">
      <c r="A42" s="111" t="s">
        <v>4450</v>
      </c>
      <c r="B42" s="6" t="s">
        <v>1241</v>
      </c>
    </row>
    <row r="43" spans="1:3" ht="15" customHeight="1">
      <c r="A43" s="111" t="s">
        <v>4451</v>
      </c>
      <c r="B43" s="6" t="s">
        <v>1242</v>
      </c>
    </row>
    <row r="44" spans="1:3" ht="15" customHeight="1">
      <c r="A44" s="111" t="s">
        <v>4452</v>
      </c>
      <c r="B44" s="6" t="s">
        <v>4496</v>
      </c>
    </row>
    <row r="45" spans="1:3" ht="15" customHeight="1">
      <c r="A45" s="111" t="s">
        <v>4453</v>
      </c>
      <c r="B45" s="6" t="s">
        <v>4497</v>
      </c>
    </row>
    <row r="46" spans="1:3" ht="18">
      <c r="A46" s="111" t="s">
        <v>4454</v>
      </c>
      <c r="B46" s="6" t="s">
        <v>16</v>
      </c>
    </row>
    <row r="47" spans="1:3" ht="15" customHeight="1">
      <c r="A47" s="111" t="s">
        <v>4455</v>
      </c>
      <c r="B47" s="6" t="s">
        <v>17</v>
      </c>
    </row>
    <row r="48" spans="1:3" ht="15" customHeight="1">
      <c r="A48" s="111" t="s">
        <v>4456</v>
      </c>
      <c r="B48" s="6" t="s">
        <v>1242</v>
      </c>
    </row>
    <row r="49" spans="1:2" ht="15" customHeight="1">
      <c r="A49" s="111" t="s">
        <v>4457</v>
      </c>
      <c r="B49" s="6" t="s">
        <v>1242</v>
      </c>
    </row>
    <row r="50" spans="1:2" ht="15" customHeight="1">
      <c r="A50" s="111" t="s">
        <v>4458</v>
      </c>
      <c r="B50" s="6" t="s">
        <v>4498</v>
      </c>
    </row>
    <row r="51" spans="1:2" ht="18">
      <c r="A51" s="111" t="s">
        <v>4459</v>
      </c>
      <c r="B51" s="6" t="s">
        <v>4499</v>
      </c>
    </row>
    <row r="52" spans="1:2" ht="18">
      <c r="A52" s="111" t="s">
        <v>4460</v>
      </c>
      <c r="B52" s="6" t="s">
        <v>4500</v>
      </c>
    </row>
    <row r="53" spans="1:2" ht="18">
      <c r="A53" s="111" t="s">
        <v>4461</v>
      </c>
      <c r="B53" s="6" t="s">
        <v>4501</v>
      </c>
    </row>
    <row r="54" spans="1:2" ht="18">
      <c r="A54" s="111" t="s">
        <v>4462</v>
      </c>
      <c r="B54" s="6" t="s">
        <v>4502</v>
      </c>
    </row>
    <row r="55" spans="1:2" ht="18">
      <c r="A55" s="111" t="s">
        <v>4463</v>
      </c>
      <c r="B55" s="6" t="s">
        <v>4503</v>
      </c>
    </row>
    <row r="56" spans="1:2" ht="18">
      <c r="A56" s="111" t="s">
        <v>4534</v>
      </c>
      <c r="B56" s="6"/>
    </row>
    <row r="57" spans="1:2" ht="18">
      <c r="A57" s="111" t="s">
        <v>4535</v>
      </c>
      <c r="B57" s="9"/>
    </row>
    <row r="58" spans="1:2" ht="18">
      <c r="A58" s="111" t="s">
        <v>4536</v>
      </c>
      <c r="B58" s="9"/>
    </row>
    <row r="59" spans="1:2" ht="18">
      <c r="A59" s="111" t="s">
        <v>4537</v>
      </c>
      <c r="B59" s="6"/>
    </row>
    <row r="60" spans="1:2" ht="18">
      <c r="A60" s="111" t="s">
        <v>4538</v>
      </c>
      <c r="B60" s="6"/>
    </row>
    <row r="61" spans="1:2" ht="18">
      <c r="A61" s="111" t="s">
        <v>4539</v>
      </c>
      <c r="B61" s="6"/>
    </row>
    <row r="62" spans="1:2" ht="18">
      <c r="A62" s="111" t="s">
        <v>4540</v>
      </c>
      <c r="B62" s="9"/>
    </row>
    <row r="63" spans="1:2" ht="18">
      <c r="A63" s="111" t="s">
        <v>4541</v>
      </c>
      <c r="B63" s="9"/>
    </row>
    <row r="64" spans="1:2" ht="18">
      <c r="A64" s="111" t="s">
        <v>4542</v>
      </c>
      <c r="B64" s="6"/>
    </row>
    <row r="65" spans="1:2" ht="16">
      <c r="A65" s="111" t="s">
        <v>4543</v>
      </c>
      <c r="B65" s="114"/>
    </row>
    <row r="66" spans="1:2" ht="16">
      <c r="A66" s="111" t="s">
        <v>4544</v>
      </c>
      <c r="B66" s="114"/>
    </row>
    <row r="67" spans="1:2" ht="16">
      <c r="A67" s="111" t="s">
        <v>4545</v>
      </c>
      <c r="B67" s="114"/>
    </row>
    <row r="68" spans="1:2" ht="16">
      <c r="A68" s="111" t="s">
        <v>4546</v>
      </c>
      <c r="B68" s="114"/>
    </row>
    <row r="69" spans="1:2" ht="16">
      <c r="A69" s="111" t="s">
        <v>4547</v>
      </c>
      <c r="B69" s="114"/>
    </row>
    <row r="70" spans="1:2" ht="16">
      <c r="A70" s="111" t="s">
        <v>4548</v>
      </c>
      <c r="B70" s="114"/>
    </row>
    <row r="71" spans="1:2" ht="16">
      <c r="A71" s="111" t="s">
        <v>4549</v>
      </c>
      <c r="B71" s="114"/>
    </row>
    <row r="72" spans="1:2" ht="16">
      <c r="A72" s="111" t="s">
        <v>4550</v>
      </c>
      <c r="B72" s="114"/>
    </row>
    <row r="73" spans="1:2" ht="16">
      <c r="A73" s="111" t="s">
        <v>4551</v>
      </c>
      <c r="B73" s="114"/>
    </row>
    <row r="74" spans="1:2" ht="16">
      <c r="A74" s="111" t="s">
        <v>4552</v>
      </c>
      <c r="B74" s="114"/>
    </row>
    <row r="75" spans="1:2" ht="16">
      <c r="A75" s="111" t="s">
        <v>4553</v>
      </c>
      <c r="B75" s="114"/>
    </row>
    <row r="76" spans="1:2" ht="16">
      <c r="A76" s="111" t="s">
        <v>4554</v>
      </c>
      <c r="B76" s="114"/>
    </row>
    <row r="77" spans="1:2" ht="16">
      <c r="A77" s="111" t="s">
        <v>4555</v>
      </c>
      <c r="B77" s="114"/>
    </row>
    <row r="78" spans="1:2" ht="16">
      <c r="A78" s="111" t="s">
        <v>4556</v>
      </c>
      <c r="B78" s="114"/>
    </row>
    <row r="79" spans="1:2" ht="16">
      <c r="A79" s="111" t="s">
        <v>4557</v>
      </c>
      <c r="B79" s="114"/>
    </row>
    <row r="80" spans="1:2" ht="16">
      <c r="A80" s="111" t="s">
        <v>4558</v>
      </c>
      <c r="B80" s="114"/>
    </row>
    <row r="81" spans="1:2" ht="16">
      <c r="A81" s="111" t="s">
        <v>4559</v>
      </c>
      <c r="B81" s="114"/>
    </row>
    <row r="82" spans="1:2" ht="16">
      <c r="A82" s="111" t="s">
        <v>4560</v>
      </c>
      <c r="B82" s="114"/>
    </row>
    <row r="83" spans="1:2" ht="16">
      <c r="A83" s="111" t="s">
        <v>4561</v>
      </c>
      <c r="B83" s="114"/>
    </row>
    <row r="84" spans="1:2" ht="16">
      <c r="A84" s="111" t="s">
        <v>4562</v>
      </c>
      <c r="B84" s="114"/>
    </row>
    <row r="85" spans="1:2" ht="16">
      <c r="A85" s="111" t="s">
        <v>4563</v>
      </c>
      <c r="B85" s="114"/>
    </row>
    <row r="86" spans="1:2" ht="16">
      <c r="A86" s="111" t="s">
        <v>4564</v>
      </c>
      <c r="B86" s="114"/>
    </row>
    <row r="87" spans="1:2" ht="16">
      <c r="A87" s="111" t="s">
        <v>4565</v>
      </c>
      <c r="B87" s="114"/>
    </row>
    <row r="88" spans="1:2" ht="16">
      <c r="A88" s="111" t="s">
        <v>4566</v>
      </c>
      <c r="B88" s="114"/>
    </row>
    <row r="89" spans="1:2" ht="16">
      <c r="A89" s="111" t="s">
        <v>4567</v>
      </c>
      <c r="B89" s="114"/>
    </row>
    <row r="90" spans="1:2" ht="16">
      <c r="A90" s="111" t="s">
        <v>4568</v>
      </c>
      <c r="B90" s="114"/>
    </row>
    <row r="91" spans="1:2" ht="16">
      <c r="A91" s="111" t="s">
        <v>4569</v>
      </c>
      <c r="B91" s="114"/>
    </row>
    <row r="92" spans="1:2" ht="16">
      <c r="A92" s="111" t="s">
        <v>4570</v>
      </c>
      <c r="B92" s="114"/>
    </row>
    <row r="93" spans="1:2" ht="16">
      <c r="A93" s="111" t="s">
        <v>4571</v>
      </c>
      <c r="B93" s="114"/>
    </row>
    <row r="94" spans="1:2" ht="16">
      <c r="A94" s="111" t="s">
        <v>4572</v>
      </c>
      <c r="B94" s="114"/>
    </row>
    <row r="95" spans="1:2" ht="16">
      <c r="A95" s="111" t="s">
        <v>4573</v>
      </c>
      <c r="B95" s="114"/>
    </row>
    <row r="96" spans="1:2" ht="16">
      <c r="A96" s="111" t="s">
        <v>4574</v>
      </c>
      <c r="B96" s="114"/>
    </row>
    <row r="97" spans="1:2" ht="16">
      <c r="A97" s="111" t="s">
        <v>4575</v>
      </c>
      <c r="B97" s="114"/>
    </row>
    <row r="98" spans="1:2" ht="16">
      <c r="A98" s="111" t="s">
        <v>4576</v>
      </c>
      <c r="B98" s="114"/>
    </row>
    <row r="99" spans="1:2" ht="16">
      <c r="A99" s="111" t="s">
        <v>4577</v>
      </c>
      <c r="B99" s="114"/>
    </row>
    <row r="100" spans="1:2" ht="16">
      <c r="A100" s="111" t="s">
        <v>4578</v>
      </c>
      <c r="B100" s="114"/>
    </row>
    <row r="101" spans="1:2" ht="16">
      <c r="A101" s="111" t="s">
        <v>4579</v>
      </c>
      <c r="B101" s="114"/>
    </row>
    <row r="102" spans="1:2" ht="16">
      <c r="A102" s="111" t="s">
        <v>4580</v>
      </c>
      <c r="B102" s="114"/>
    </row>
    <row r="103" spans="1:2" ht="16">
      <c r="A103" s="111" t="s">
        <v>4581</v>
      </c>
      <c r="B103" s="114"/>
    </row>
    <row r="104" spans="1:2" ht="16">
      <c r="A104" s="111" t="s">
        <v>4582</v>
      </c>
      <c r="B104" s="114"/>
    </row>
    <row r="105" spans="1:2" ht="16">
      <c r="A105" s="111" t="s">
        <v>4583</v>
      </c>
      <c r="B105" s="114"/>
    </row>
    <row r="106" spans="1:2" ht="16">
      <c r="A106" s="111" t="s">
        <v>4584</v>
      </c>
      <c r="B106" s="114"/>
    </row>
    <row r="107" spans="1:2" ht="16">
      <c r="A107" s="111" t="s">
        <v>4585</v>
      </c>
      <c r="B107" s="114"/>
    </row>
    <row r="108" spans="1:2" ht="16">
      <c r="A108" s="111" t="s">
        <v>4586</v>
      </c>
      <c r="B108" s="114"/>
    </row>
    <row r="109" spans="1:2" ht="16">
      <c r="A109" s="111" t="s">
        <v>4587</v>
      </c>
      <c r="B109" s="114"/>
    </row>
    <row r="110" spans="1:2" ht="16">
      <c r="A110" s="111" t="s">
        <v>4588</v>
      </c>
      <c r="B110" s="114"/>
    </row>
    <row r="111" spans="1:2" ht="16">
      <c r="A111" s="111" t="s">
        <v>4589</v>
      </c>
      <c r="B111" s="114"/>
    </row>
    <row r="112" spans="1:2" ht="16">
      <c r="A112" s="111" t="s">
        <v>4590</v>
      </c>
      <c r="B112" s="114"/>
    </row>
    <row r="113" spans="1:2" ht="16">
      <c r="A113" s="111" t="s">
        <v>4591</v>
      </c>
      <c r="B113" s="114"/>
    </row>
    <row r="114" spans="1:2" ht="16">
      <c r="A114" s="111" t="s">
        <v>4592</v>
      </c>
      <c r="B114" s="114"/>
    </row>
    <row r="115" spans="1:2" ht="16">
      <c r="A115" s="111" t="s">
        <v>4593</v>
      </c>
      <c r="B115" s="114"/>
    </row>
    <row r="116" spans="1:2" ht="16">
      <c r="A116" s="111" t="s">
        <v>4594</v>
      </c>
      <c r="B116" s="114"/>
    </row>
    <row r="117" spans="1:2" ht="16">
      <c r="A117" s="111" t="s">
        <v>4595</v>
      </c>
      <c r="B117" s="114"/>
    </row>
    <row r="118" spans="1:2" ht="16">
      <c r="A118" s="111" t="s">
        <v>4596</v>
      </c>
      <c r="B118" s="114"/>
    </row>
    <row r="119" spans="1:2" ht="16">
      <c r="A119" s="111" t="s">
        <v>4597</v>
      </c>
      <c r="B119" s="114"/>
    </row>
    <row r="120" spans="1:2" ht="16">
      <c r="A120" s="111" t="s">
        <v>4598</v>
      </c>
      <c r="B120" s="114"/>
    </row>
    <row r="121" spans="1:2" ht="16">
      <c r="A121" s="111" t="s">
        <v>4599</v>
      </c>
      <c r="B121" s="114"/>
    </row>
    <row r="122" spans="1:2" ht="16">
      <c r="A122" s="111" t="s">
        <v>4600</v>
      </c>
      <c r="B122" s="114"/>
    </row>
    <row r="123" spans="1:2" ht="16">
      <c r="A123" s="111" t="s">
        <v>4601</v>
      </c>
      <c r="B123" s="114"/>
    </row>
    <row r="124" spans="1:2" ht="16">
      <c r="A124" s="111" t="s">
        <v>4602</v>
      </c>
      <c r="B124" s="114"/>
    </row>
    <row r="125" spans="1:2" ht="16">
      <c r="A125" s="111" t="s">
        <v>4603</v>
      </c>
      <c r="B125" s="114"/>
    </row>
    <row r="126" spans="1:2" ht="16">
      <c r="A126" s="111" t="s">
        <v>4604</v>
      </c>
      <c r="B126" s="114"/>
    </row>
    <row r="127" spans="1:2" ht="16">
      <c r="A127" s="111" t="s">
        <v>4605</v>
      </c>
      <c r="B127" s="114"/>
    </row>
    <row r="128" spans="1:2" ht="16">
      <c r="A128" s="111" t="s">
        <v>4606</v>
      </c>
      <c r="B128" s="114"/>
    </row>
    <row r="129" spans="1:2" ht="16">
      <c r="A129" s="111" t="s">
        <v>4607</v>
      </c>
      <c r="B129" s="114"/>
    </row>
    <row r="130" spans="1:2" ht="16">
      <c r="A130" s="111" t="s">
        <v>4608</v>
      </c>
      <c r="B130" s="114"/>
    </row>
    <row r="131" spans="1:2" ht="16">
      <c r="A131" s="111" t="s">
        <v>4609</v>
      </c>
      <c r="B131" s="114"/>
    </row>
    <row r="132" spans="1:2" ht="15" customHeight="1">
      <c r="A132" s="111" t="s">
        <v>4610</v>
      </c>
      <c r="B132" s="114"/>
    </row>
    <row r="133" spans="1:2" ht="15" customHeight="1">
      <c r="A133" s="111" t="s">
        <v>4611</v>
      </c>
      <c r="B133" s="114"/>
    </row>
    <row r="134" spans="1:2" ht="15" customHeight="1">
      <c r="A134" s="111" t="s">
        <v>4612</v>
      </c>
      <c r="B134" s="114"/>
    </row>
    <row r="135" spans="1:2" ht="15" customHeight="1">
      <c r="A135" s="111" t="s">
        <v>4613</v>
      </c>
      <c r="B135" s="114"/>
    </row>
    <row r="136" spans="1:2" ht="15" customHeight="1">
      <c r="A136" s="111" t="s">
        <v>4614</v>
      </c>
      <c r="B136" s="114"/>
    </row>
    <row r="137" spans="1:2" ht="15" customHeight="1">
      <c r="A137" s="111" t="s">
        <v>4615</v>
      </c>
      <c r="B137" s="114"/>
    </row>
    <row r="138" spans="1:2" ht="15" customHeight="1">
      <c r="A138" s="111" t="s">
        <v>4616</v>
      </c>
      <c r="B138" s="114"/>
    </row>
    <row r="139" spans="1:2" ht="15" customHeight="1">
      <c r="A139" s="111" t="s">
        <v>4617</v>
      </c>
      <c r="B139" s="114"/>
    </row>
    <row r="140" spans="1:2" ht="15" customHeight="1">
      <c r="A140" s="111" t="s">
        <v>4618</v>
      </c>
      <c r="B140" s="114"/>
    </row>
    <row r="141" spans="1:2" ht="15" customHeight="1">
      <c r="A141" s="111" t="s">
        <v>4619</v>
      </c>
      <c r="B141" s="114"/>
    </row>
    <row r="142" spans="1:2" ht="15" customHeight="1">
      <c r="A142" s="111" t="s">
        <v>4620</v>
      </c>
      <c r="B142" s="114"/>
    </row>
    <row r="143" spans="1:2" ht="15" customHeight="1">
      <c r="A143" s="111" t="s">
        <v>4621</v>
      </c>
      <c r="B143" s="114"/>
    </row>
    <row r="144" spans="1:2" ht="15" customHeight="1">
      <c r="A144" s="111" t="s">
        <v>4622</v>
      </c>
      <c r="B144" s="114"/>
    </row>
    <row r="145" spans="1:2" ht="15" customHeight="1">
      <c r="A145" s="111" t="s">
        <v>4623</v>
      </c>
      <c r="B145" s="114"/>
    </row>
    <row r="146" spans="1:2" ht="15" customHeight="1">
      <c r="A146" s="111" t="s">
        <v>4624</v>
      </c>
      <c r="B146" s="114"/>
    </row>
    <row r="147" spans="1:2" ht="15" customHeight="1">
      <c r="A147" s="111" t="s">
        <v>4625</v>
      </c>
      <c r="B147" s="114"/>
    </row>
    <row r="148" spans="1:2" ht="15" customHeight="1">
      <c r="A148" s="111" t="s">
        <v>4626</v>
      </c>
      <c r="B148" s="114"/>
    </row>
    <row r="149" spans="1:2" ht="15" customHeight="1">
      <c r="A149" s="111" t="s">
        <v>4627</v>
      </c>
      <c r="B149" s="114"/>
    </row>
    <row r="150" spans="1:2" ht="15" customHeight="1">
      <c r="A150" s="111" t="s">
        <v>4628</v>
      </c>
      <c r="B150" s="114"/>
    </row>
    <row r="151" spans="1:2" ht="15" customHeight="1">
      <c r="A151" s="111" t="s">
        <v>4629</v>
      </c>
      <c r="B151" s="114"/>
    </row>
    <row r="152" spans="1:2" ht="15" customHeight="1">
      <c r="A152" s="111" t="s">
        <v>4630</v>
      </c>
      <c r="B152" s="114"/>
    </row>
    <row r="153" spans="1:2" ht="15" customHeight="1">
      <c r="A153" s="111" t="s">
        <v>4631</v>
      </c>
      <c r="B153" s="114"/>
    </row>
    <row r="154" spans="1:2" ht="15" customHeight="1">
      <c r="A154" s="111" t="s">
        <v>4632</v>
      </c>
      <c r="B154" s="114"/>
    </row>
    <row r="155" spans="1:2" ht="15" customHeight="1">
      <c r="A155" s="111" t="s">
        <v>4633</v>
      </c>
      <c r="B155" s="114"/>
    </row>
    <row r="156" spans="1:2" ht="15" customHeight="1">
      <c r="A156" s="111" t="s">
        <v>4634</v>
      </c>
      <c r="B156" s="114"/>
    </row>
    <row r="157" spans="1:2" ht="15" customHeight="1">
      <c r="A157" s="111" t="s">
        <v>4635</v>
      </c>
      <c r="B157" s="114"/>
    </row>
    <row r="158" spans="1:2" ht="15" customHeight="1">
      <c r="A158" s="111" t="s">
        <v>4636</v>
      </c>
      <c r="B158" s="114"/>
    </row>
    <row r="159" spans="1:2" ht="15" customHeight="1">
      <c r="A159" s="111" t="s">
        <v>4637</v>
      </c>
      <c r="B159" s="114"/>
    </row>
    <row r="160" spans="1:2" ht="15" customHeight="1">
      <c r="A160" s="111" t="s">
        <v>4638</v>
      </c>
      <c r="B160" s="114"/>
    </row>
    <row r="161" spans="1:2" ht="15" customHeight="1">
      <c r="A161" s="111" t="s">
        <v>4639</v>
      </c>
      <c r="B161" s="114"/>
    </row>
    <row r="162" spans="1:2" ht="15" customHeight="1">
      <c r="A162" s="111" t="s">
        <v>4640</v>
      </c>
      <c r="B162" s="114"/>
    </row>
    <row r="163" spans="1:2" ht="15" customHeight="1">
      <c r="A163" s="111" t="s">
        <v>4641</v>
      </c>
      <c r="B163" s="114"/>
    </row>
    <row r="164" spans="1:2" ht="15" customHeight="1">
      <c r="A164" s="111" t="s">
        <v>4642</v>
      </c>
      <c r="B164" s="114"/>
    </row>
    <row r="165" spans="1:2" ht="15" customHeight="1">
      <c r="A165" s="111" t="s">
        <v>4643</v>
      </c>
      <c r="B165" s="114"/>
    </row>
    <row r="166" spans="1:2" ht="15" customHeight="1">
      <c r="A166" s="111" t="s">
        <v>4644</v>
      </c>
      <c r="B166" s="114"/>
    </row>
    <row r="167" spans="1:2" ht="15" customHeight="1">
      <c r="A167" s="111" t="s">
        <v>4645</v>
      </c>
      <c r="B167" s="114"/>
    </row>
    <row r="168" spans="1:2" ht="15" customHeight="1">
      <c r="A168" s="111" t="s">
        <v>4646</v>
      </c>
      <c r="B168" s="114"/>
    </row>
    <row r="169" spans="1:2" ht="15" customHeight="1">
      <c r="A169" s="111" t="s">
        <v>4647</v>
      </c>
      <c r="B169" s="114"/>
    </row>
    <row r="170" spans="1:2" ht="15" customHeight="1">
      <c r="A170" s="111" t="s">
        <v>4648</v>
      </c>
      <c r="B170" s="114"/>
    </row>
    <row r="171" spans="1:2" ht="15" customHeight="1">
      <c r="A171" s="111" t="s">
        <v>4649</v>
      </c>
      <c r="B171" s="114"/>
    </row>
    <row r="172" spans="1:2" ht="15" customHeight="1">
      <c r="A172" s="111" t="s">
        <v>4650</v>
      </c>
      <c r="B172" s="114"/>
    </row>
    <row r="173" spans="1:2" ht="15" customHeight="1">
      <c r="A173" s="111" t="s">
        <v>4651</v>
      </c>
      <c r="B173" s="114"/>
    </row>
    <row r="174" spans="1:2" ht="15" customHeight="1">
      <c r="A174" s="111" t="s">
        <v>4652</v>
      </c>
      <c r="B174" s="114"/>
    </row>
    <row r="175" spans="1:2" ht="15" customHeight="1">
      <c r="A175" s="111" t="s">
        <v>4653</v>
      </c>
      <c r="B175" s="114"/>
    </row>
    <row r="176" spans="1:2" ht="15" customHeight="1">
      <c r="A176" s="111" t="s">
        <v>4654</v>
      </c>
      <c r="B176" s="114"/>
    </row>
    <row r="177" spans="1:2" ht="15" customHeight="1">
      <c r="A177" s="111" t="s">
        <v>4655</v>
      </c>
      <c r="B177" s="114"/>
    </row>
    <row r="178" spans="1:2" ht="15" customHeight="1">
      <c r="A178" s="111" t="s">
        <v>4656</v>
      </c>
      <c r="B178" s="114"/>
    </row>
    <row r="179" spans="1:2" ht="15" customHeight="1">
      <c r="A179" s="111" t="s">
        <v>4657</v>
      </c>
      <c r="B179" s="114"/>
    </row>
    <row r="180" spans="1:2" ht="15" customHeight="1">
      <c r="A180" s="111" t="s">
        <v>4658</v>
      </c>
      <c r="B180" s="114"/>
    </row>
    <row r="181" spans="1:2" ht="15" customHeight="1">
      <c r="A181" s="111" t="s">
        <v>4659</v>
      </c>
      <c r="B181" s="114"/>
    </row>
    <row r="182" spans="1:2" ht="15" customHeight="1">
      <c r="A182" s="111" t="s">
        <v>4660</v>
      </c>
      <c r="B182" s="114"/>
    </row>
    <row r="183" spans="1:2" ht="15" customHeight="1">
      <c r="A183" s="111" t="s">
        <v>4661</v>
      </c>
      <c r="B183" s="114"/>
    </row>
    <row r="184" spans="1:2" ht="15" customHeight="1">
      <c r="A184" s="111" t="s">
        <v>4662</v>
      </c>
      <c r="B184" s="114"/>
    </row>
    <row r="185" spans="1:2" ht="15" customHeight="1">
      <c r="A185" s="111" t="s">
        <v>4663</v>
      </c>
      <c r="B185" s="114"/>
    </row>
    <row r="186" spans="1:2" ht="15" customHeight="1">
      <c r="A186" s="111" t="s">
        <v>4664</v>
      </c>
      <c r="B186" s="114"/>
    </row>
    <row r="187" spans="1:2" ht="15" customHeight="1">
      <c r="A187" s="111" t="s">
        <v>4665</v>
      </c>
      <c r="B187" s="114"/>
    </row>
    <row r="188" spans="1:2" ht="15" customHeight="1">
      <c r="A188" s="111" t="s">
        <v>4666</v>
      </c>
      <c r="B188" s="114"/>
    </row>
    <row r="189" spans="1:2" ht="15" customHeight="1">
      <c r="A189" s="111" t="s">
        <v>4667</v>
      </c>
      <c r="B189" s="114"/>
    </row>
    <row r="190" spans="1:2" ht="15" customHeight="1">
      <c r="A190" s="111" t="s">
        <v>4668</v>
      </c>
      <c r="B190" s="114"/>
    </row>
    <row r="191" spans="1:2" ht="15" customHeight="1">
      <c r="A191" s="111" t="s">
        <v>4669</v>
      </c>
      <c r="B191" s="114"/>
    </row>
    <row r="192" spans="1:2" ht="15" customHeight="1">
      <c r="A192" s="111" t="s">
        <v>4670</v>
      </c>
      <c r="B192" s="114"/>
    </row>
    <row r="193" spans="1:2" ht="15" customHeight="1">
      <c r="A193" s="111" t="s">
        <v>4671</v>
      </c>
      <c r="B193" s="114"/>
    </row>
    <row r="194" spans="1:2" ht="15" customHeight="1">
      <c r="A194" s="111" t="s">
        <v>4672</v>
      </c>
      <c r="B194" s="114"/>
    </row>
    <row r="195" spans="1:2" ht="15" customHeight="1">
      <c r="A195" s="111" t="s">
        <v>4673</v>
      </c>
      <c r="B195" s="114"/>
    </row>
    <row r="196" spans="1:2" ht="15" customHeight="1">
      <c r="A196" s="111" t="s">
        <v>4674</v>
      </c>
      <c r="B196" s="114"/>
    </row>
    <row r="197" spans="1:2" ht="15" customHeight="1">
      <c r="A197" s="111" t="s">
        <v>4675</v>
      </c>
      <c r="B197" s="114"/>
    </row>
    <row r="198" spans="1:2" ht="15" customHeight="1">
      <c r="A198" s="111" t="s">
        <v>4676</v>
      </c>
      <c r="B198" s="114"/>
    </row>
    <row r="199" spans="1:2" ht="15" customHeight="1">
      <c r="A199" s="111" t="s">
        <v>4677</v>
      </c>
      <c r="B199" s="114"/>
    </row>
    <row r="200" spans="1:2" ht="15" customHeight="1">
      <c r="A200" s="111" t="s">
        <v>4678</v>
      </c>
      <c r="B200" s="114"/>
    </row>
    <row r="201" spans="1:2" ht="15" customHeight="1">
      <c r="A201" s="111" t="s">
        <v>4679</v>
      </c>
      <c r="B201" s="114"/>
    </row>
    <row r="202" spans="1:2" ht="15" customHeight="1">
      <c r="A202" s="111" t="s">
        <v>4680</v>
      </c>
      <c r="B202" s="114"/>
    </row>
    <row r="203" spans="1:2" ht="15" customHeight="1">
      <c r="A203" s="111" t="s">
        <v>4681</v>
      </c>
      <c r="B203" s="114"/>
    </row>
    <row r="204" spans="1:2" ht="15" customHeight="1">
      <c r="A204" s="111" t="s">
        <v>4682</v>
      </c>
      <c r="B204" s="114"/>
    </row>
    <row r="205" spans="1:2" ht="15" customHeight="1">
      <c r="A205" s="111" t="s">
        <v>4683</v>
      </c>
      <c r="B205" s="114"/>
    </row>
    <row r="206" spans="1:2" ht="15" customHeight="1">
      <c r="A206" s="111" t="s">
        <v>4684</v>
      </c>
      <c r="B206" s="114"/>
    </row>
    <row r="207" spans="1:2" ht="15" customHeight="1">
      <c r="A207" s="111" t="s">
        <v>4685</v>
      </c>
      <c r="B207" s="114"/>
    </row>
    <row r="208" spans="1:2" ht="15" customHeight="1">
      <c r="A208" s="111" t="s">
        <v>4686</v>
      </c>
      <c r="B208" s="114"/>
    </row>
    <row r="209" spans="1:2" ht="15" customHeight="1">
      <c r="A209" s="111" t="s">
        <v>4687</v>
      </c>
      <c r="B209" s="114"/>
    </row>
    <row r="210" spans="1:2" ht="15" customHeight="1">
      <c r="A210" s="111" t="s">
        <v>4688</v>
      </c>
      <c r="B210" s="114"/>
    </row>
    <row r="211" spans="1:2" ht="15" customHeight="1">
      <c r="A211" s="111" t="s">
        <v>4689</v>
      </c>
      <c r="B211" s="114"/>
    </row>
    <row r="212" spans="1:2" ht="15" customHeight="1">
      <c r="A212" s="111" t="s">
        <v>4690</v>
      </c>
      <c r="B212" s="114"/>
    </row>
    <row r="213" spans="1:2" ht="15" customHeight="1">
      <c r="A213" s="111" t="s">
        <v>4691</v>
      </c>
      <c r="B213" s="114"/>
    </row>
    <row r="214" spans="1:2" ht="15" customHeight="1">
      <c r="A214" s="111" t="s">
        <v>4692</v>
      </c>
      <c r="B214" s="114"/>
    </row>
    <row r="215" spans="1:2" ht="15" customHeight="1">
      <c r="A215" s="111" t="s">
        <v>4693</v>
      </c>
      <c r="B215" s="114"/>
    </row>
    <row r="216" spans="1:2" ht="15" customHeight="1">
      <c r="A216" s="111" t="s">
        <v>4694</v>
      </c>
      <c r="B216" s="114"/>
    </row>
    <row r="217" spans="1:2" ht="15" customHeight="1">
      <c r="A217" s="111" t="s">
        <v>4695</v>
      </c>
      <c r="B217" s="114"/>
    </row>
    <row r="218" spans="1:2" ht="15" customHeight="1">
      <c r="A218" s="111" t="s">
        <v>4696</v>
      </c>
      <c r="B218" s="114"/>
    </row>
    <row r="219" spans="1:2" ht="15" customHeight="1">
      <c r="A219" s="111" t="s">
        <v>4697</v>
      </c>
      <c r="B219" s="114"/>
    </row>
    <row r="220" spans="1:2" ht="15" customHeight="1">
      <c r="A220" s="111" t="s">
        <v>4698</v>
      </c>
      <c r="B220" s="114"/>
    </row>
    <row r="221" spans="1:2" ht="15" customHeight="1">
      <c r="A221" s="111" t="s">
        <v>4699</v>
      </c>
      <c r="B221" s="114"/>
    </row>
    <row r="222" spans="1:2" ht="15" customHeight="1">
      <c r="A222" s="111" t="s">
        <v>4700</v>
      </c>
      <c r="B222" s="114"/>
    </row>
    <row r="223" spans="1:2" ht="15" customHeight="1">
      <c r="A223" s="111" t="s">
        <v>4701</v>
      </c>
      <c r="B223" s="114"/>
    </row>
    <row r="224" spans="1:2" ht="15" customHeight="1">
      <c r="A224" s="111" t="s">
        <v>4702</v>
      </c>
      <c r="B224" s="114"/>
    </row>
    <row r="225" spans="1:2" ht="15" customHeight="1">
      <c r="A225" s="111" t="s">
        <v>4703</v>
      </c>
      <c r="B225" s="114"/>
    </row>
    <row r="226" spans="1:2" ht="15" customHeight="1">
      <c r="A226" s="111" t="s">
        <v>4704</v>
      </c>
      <c r="B226" s="114"/>
    </row>
    <row r="227" spans="1:2" ht="15" customHeight="1">
      <c r="A227" s="111" t="s">
        <v>4705</v>
      </c>
      <c r="B227" s="114"/>
    </row>
    <row r="228" spans="1:2" ht="15" customHeight="1">
      <c r="A228" s="111" t="s">
        <v>4706</v>
      </c>
      <c r="B228" s="114"/>
    </row>
    <row r="229" spans="1:2" ht="15" customHeight="1">
      <c r="A229" s="111" t="s">
        <v>4707</v>
      </c>
      <c r="B229" s="114"/>
    </row>
    <row r="230" spans="1:2" ht="15" customHeight="1">
      <c r="A230" s="111" t="s">
        <v>4708</v>
      </c>
      <c r="B230" s="114"/>
    </row>
    <row r="231" spans="1:2" ht="15" customHeight="1">
      <c r="A231" s="111" t="s">
        <v>4709</v>
      </c>
      <c r="B231" s="114"/>
    </row>
    <row r="232" spans="1:2" ht="15" customHeight="1">
      <c r="A232" s="111" t="s">
        <v>4710</v>
      </c>
      <c r="B232" s="114"/>
    </row>
    <row r="233" spans="1:2" ht="15" customHeight="1">
      <c r="A233" s="111" t="s">
        <v>4711</v>
      </c>
      <c r="B233" s="114"/>
    </row>
    <row r="234" spans="1:2" ht="15" customHeight="1">
      <c r="A234" s="111" t="s">
        <v>4712</v>
      </c>
      <c r="B234" s="6"/>
    </row>
    <row r="235" spans="1:2" ht="15" customHeight="1">
      <c r="A235" s="111" t="s">
        <v>4713</v>
      </c>
      <c r="B235" s="6"/>
    </row>
    <row r="236" spans="1:2" ht="15" customHeight="1">
      <c r="A236" s="111" t="s">
        <v>4714</v>
      </c>
      <c r="B236" s="114"/>
    </row>
    <row r="237" spans="1:2" ht="15" customHeight="1">
      <c r="A237" s="111" t="s">
        <v>4715</v>
      </c>
      <c r="B237" s="114"/>
    </row>
    <row r="238" spans="1:2" ht="15" customHeight="1">
      <c r="A238" s="111" t="s">
        <v>4716</v>
      </c>
      <c r="B238" s="114"/>
    </row>
    <row r="239" spans="1:2" ht="15" customHeight="1">
      <c r="A239" s="111" t="s">
        <v>4717</v>
      </c>
      <c r="B239" s="114"/>
    </row>
    <row r="240" spans="1:2" ht="15" customHeight="1">
      <c r="A240" s="111" t="s">
        <v>4718</v>
      </c>
      <c r="B240" s="114"/>
    </row>
    <row r="241" spans="1:2" ht="15" customHeight="1">
      <c r="A241" s="111" t="s">
        <v>4719</v>
      </c>
      <c r="B241" s="114"/>
    </row>
    <row r="242" spans="1:2" ht="15" customHeight="1">
      <c r="A242" s="111" t="s">
        <v>4720</v>
      </c>
      <c r="B242" s="114"/>
    </row>
    <row r="243" spans="1:2" ht="15" customHeight="1">
      <c r="A243" s="111" t="s">
        <v>4721</v>
      </c>
      <c r="B243" s="6"/>
    </row>
    <row r="244" spans="1:2" ht="15" customHeight="1">
      <c r="A244" s="256" t="s">
        <v>4722</v>
      </c>
      <c r="B244" s="6"/>
    </row>
    <row r="245" spans="1:2" ht="15" customHeight="1">
      <c r="A245" s="256" t="s">
        <v>4723</v>
      </c>
      <c r="B245" s="6"/>
    </row>
    <row r="246" spans="1:2" ht="15" customHeight="1">
      <c r="A246" s="256" t="s">
        <v>4724</v>
      </c>
      <c r="B246" s="114"/>
    </row>
    <row r="247" spans="1:2" ht="15" customHeight="1">
      <c r="A247" s="256" t="s">
        <v>4725</v>
      </c>
      <c r="B247" s="114"/>
    </row>
    <row r="248" spans="1:2" ht="15" customHeight="1">
      <c r="A248" s="256" t="s">
        <v>4726</v>
      </c>
      <c r="B248" s="114"/>
    </row>
    <row r="249" spans="1:2" ht="15" customHeight="1">
      <c r="A249" s="256" t="s">
        <v>4727</v>
      </c>
      <c r="B249" s="114"/>
    </row>
    <row r="250" spans="1:2" ht="15" customHeight="1">
      <c r="A250" s="256" t="s">
        <v>4728</v>
      </c>
      <c r="B250" s="114"/>
    </row>
    <row r="251" spans="1:2" ht="15" customHeight="1">
      <c r="A251" s="256" t="s">
        <v>4729</v>
      </c>
      <c r="B251" s="114"/>
    </row>
    <row r="252" spans="1:2" ht="15" customHeight="1">
      <c r="A252" s="256" t="s">
        <v>4730</v>
      </c>
      <c r="B252" s="114"/>
    </row>
    <row r="253" spans="1:2" ht="15" customHeight="1">
      <c r="A253" s="256" t="s">
        <v>4731</v>
      </c>
      <c r="B253" s="114"/>
    </row>
    <row r="254" spans="1:2" ht="15" customHeight="1">
      <c r="A254" s="256" t="s">
        <v>4732</v>
      </c>
      <c r="B254" s="114"/>
    </row>
    <row r="255" spans="1:2" ht="15" customHeight="1">
      <c r="A255" s="256" t="s">
        <v>4733</v>
      </c>
      <c r="B255" s="114"/>
    </row>
    <row r="256" spans="1:2" ht="15" customHeight="1">
      <c r="A256" s="256" t="s">
        <v>4734</v>
      </c>
      <c r="B256" s="114"/>
    </row>
    <row r="257" spans="1:2" ht="15" customHeight="1">
      <c r="A257" s="256" t="s">
        <v>4735</v>
      </c>
      <c r="B257" s="114"/>
    </row>
    <row r="258" spans="1:2" ht="15" customHeight="1">
      <c r="A258" s="256" t="s">
        <v>4736</v>
      </c>
      <c r="B258" s="114"/>
    </row>
    <row r="259" spans="1:2" ht="15" customHeight="1">
      <c r="A259" s="256" t="s">
        <v>4737</v>
      </c>
      <c r="B259" s="114"/>
    </row>
  </sheetData>
  <mergeCells count="1">
    <mergeCell ref="A3:B3"/>
  </mergeCells>
  <phoneticPr fontId="17" type="noConversion"/>
  <conditionalFormatting sqref="B29:B30">
    <cfRule type="expression" dxfId="59" priority="37">
      <formula>(MGMT_FEDERATION_Result="Excluded")</formula>
    </cfRule>
  </conditionalFormatting>
  <conditionalFormatting sqref="B29:B56">
    <cfRule type="notContainsBlanks" dxfId="58" priority="38">
      <formula>LEN(TRIM(B29))&gt;0</formula>
    </cfRule>
    <cfRule type="containsBlanks" dxfId="57" priority="39">
      <formula>LEN(TRIM(B29))=0</formula>
    </cfRule>
  </conditionalFormatting>
  <conditionalFormatting sqref="B57:B58">
    <cfRule type="expression" dxfId="56" priority="28">
      <formula>(MGMT_FEDERATION_Result="Excluded")</formula>
    </cfRule>
  </conditionalFormatting>
  <conditionalFormatting sqref="B59:B61">
    <cfRule type="notContainsBlanks" dxfId="55" priority="3">
      <formula>LEN(TRIM(B59))&gt;0</formula>
    </cfRule>
    <cfRule type="containsBlanks" dxfId="54" priority="4">
      <formula>LEN(TRIM(B59))=0</formula>
    </cfRule>
  </conditionalFormatting>
  <conditionalFormatting sqref="B62:B63">
    <cfRule type="expression" dxfId="53" priority="27">
      <formula>(MGMT_FEDERATION_Result="Excluded")</formula>
    </cfRule>
  </conditionalFormatting>
  <conditionalFormatting sqref="B64">
    <cfRule type="notContainsBlanks" dxfId="52" priority="25">
      <formula>LEN(TRIM(B64))&gt;0</formula>
    </cfRule>
    <cfRule type="containsBlanks" dxfId="51" priority="26">
      <formula>LEN(TRIM(B64))=0</formula>
    </cfRule>
  </conditionalFormatting>
  <conditionalFormatting sqref="B234:B235">
    <cfRule type="notContainsBlanks" dxfId="50" priority="13">
      <formula>LEN(TRIM(B234))&gt;0</formula>
    </cfRule>
    <cfRule type="containsBlanks" dxfId="49" priority="14">
      <formula>LEN(TRIM(B234))=0</formula>
    </cfRule>
  </conditionalFormatting>
  <conditionalFormatting sqref="B243:B245">
    <cfRule type="notContainsBlanks" dxfId="48" priority="1">
      <formula>LEN(TRIM(B243))&gt;0</formula>
    </cfRule>
    <cfRule type="containsBlanks" dxfId="47" priority="2">
      <formula>LEN(TRIM(B243))=0</formula>
    </cfRule>
  </conditionalFormatting>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D267-1BE8-2C45-9E74-1F4480A172E6}">
  <sheetPr>
    <outlinePr summaryBelow="0" summaryRight="0"/>
  </sheetPr>
  <dimension ref="A1:M259"/>
  <sheetViews>
    <sheetView topLeftCell="A50" zoomScale="86" workbookViewId="0">
      <selection activeCell="D69" sqref="D69"/>
    </sheetView>
  </sheetViews>
  <sheetFormatPr baseColWidth="10" defaultColWidth="12.42578125" defaultRowHeight="15" customHeight="1"/>
  <cols>
    <col min="1" max="1" width="17.140625" style="107" customWidth="1"/>
    <col min="2" max="2" width="37.5703125" style="107" customWidth="1"/>
    <col min="3" max="3" width="17.140625" style="107" customWidth="1"/>
    <col min="4" max="4" width="22" style="107" bestFit="1" customWidth="1"/>
    <col min="5" max="5" width="17.140625" style="107" customWidth="1"/>
    <col min="6" max="6" width="22" style="107" bestFit="1" customWidth="1"/>
    <col min="7" max="7" width="17.140625" style="107" customWidth="1"/>
    <col min="8" max="8" width="25.7109375" style="107" bestFit="1" customWidth="1"/>
    <col min="9" max="16384" width="12.42578125" style="107"/>
  </cols>
  <sheetData>
    <row r="1" spans="1:13">
      <c r="A1" s="107" t="s">
        <v>233</v>
      </c>
      <c r="C1" s="107" t="s">
        <v>233</v>
      </c>
      <c r="E1" s="107" t="s">
        <v>233</v>
      </c>
      <c r="G1" s="107" t="s">
        <v>233</v>
      </c>
    </row>
    <row r="2" spans="1:13" ht="16">
      <c r="A2" s="108"/>
      <c r="B2" s="108"/>
      <c r="C2" s="108"/>
      <c r="D2" s="108"/>
      <c r="E2" s="108"/>
      <c r="F2" s="108"/>
      <c r="G2" s="108"/>
      <c r="H2" s="108"/>
    </row>
    <row r="3" spans="1:13" ht="16">
      <c r="A3" s="689" t="s">
        <v>1710</v>
      </c>
      <c r="B3" s="690"/>
      <c r="C3" s="690"/>
      <c r="D3" s="690"/>
      <c r="E3" s="108"/>
      <c r="F3" s="108"/>
      <c r="G3" s="108"/>
      <c r="H3" s="108"/>
    </row>
    <row r="4" spans="1:13" ht="16">
      <c r="A4" s="109" t="s">
        <v>234</v>
      </c>
      <c r="B4" s="110" t="s">
        <v>235</v>
      </c>
      <c r="C4" s="109" t="s">
        <v>234</v>
      </c>
      <c r="D4" s="110" t="s">
        <v>236</v>
      </c>
      <c r="E4" s="109" t="s">
        <v>234</v>
      </c>
      <c r="F4" s="110" t="s">
        <v>236</v>
      </c>
      <c r="G4" s="109" t="s">
        <v>234</v>
      </c>
      <c r="H4" s="110" t="s">
        <v>236</v>
      </c>
    </row>
    <row r="5" spans="1:13" ht="15" customHeight="1">
      <c r="A5" s="117" t="s">
        <v>1711</v>
      </c>
      <c r="B5" s="112" t="s">
        <v>2572</v>
      </c>
      <c r="C5" s="111" t="s">
        <v>1712</v>
      </c>
      <c r="D5" s="114"/>
      <c r="E5" s="111" t="s">
        <v>1713</v>
      </c>
      <c r="F5" s="114"/>
      <c r="G5" s="111" t="s">
        <v>1714</v>
      </c>
      <c r="H5" s="114"/>
    </row>
    <row r="6" spans="1:13" ht="15" customHeight="1">
      <c r="A6" s="117" t="s">
        <v>1715</v>
      </c>
      <c r="B6" s="112"/>
      <c r="C6" s="111" t="s">
        <v>1716</v>
      </c>
      <c r="D6" s="114"/>
      <c r="E6" s="111" t="s">
        <v>1717</v>
      </c>
      <c r="F6" s="114"/>
      <c r="G6" s="111" t="s">
        <v>1718</v>
      </c>
      <c r="H6" s="114"/>
    </row>
    <row r="7" spans="1:13" ht="15" customHeight="1">
      <c r="A7" s="117" t="s">
        <v>1719</v>
      </c>
      <c r="B7" s="112"/>
      <c r="C7" s="111" t="s">
        <v>1720</v>
      </c>
      <c r="D7" s="114"/>
      <c r="E7" s="111" t="s">
        <v>1721</v>
      </c>
      <c r="F7" s="114"/>
      <c r="G7" s="111" t="s">
        <v>1722</v>
      </c>
      <c r="H7" s="114"/>
    </row>
    <row r="8" spans="1:13" ht="15" customHeight="1">
      <c r="A8" s="117" t="s">
        <v>1723</v>
      </c>
      <c r="B8" s="112"/>
      <c r="C8" s="111" t="s">
        <v>1724</v>
      </c>
      <c r="D8" s="114"/>
      <c r="E8" s="111" t="s">
        <v>1725</v>
      </c>
      <c r="F8" s="114"/>
      <c r="G8" s="111" t="s">
        <v>1726</v>
      </c>
      <c r="H8" s="114"/>
    </row>
    <row r="9" spans="1:13" ht="15" customHeight="1">
      <c r="A9" s="117" t="s">
        <v>1249</v>
      </c>
      <c r="B9" s="112"/>
      <c r="C9" s="111" t="s">
        <v>1727</v>
      </c>
      <c r="D9" s="114"/>
      <c r="E9" s="111" t="s">
        <v>1728</v>
      </c>
      <c r="F9" s="114"/>
      <c r="G9" s="111" t="s">
        <v>1729</v>
      </c>
      <c r="H9" s="114"/>
    </row>
    <row r="10" spans="1:13" ht="15" customHeight="1">
      <c r="A10" s="117" t="s">
        <v>1730</v>
      </c>
      <c r="B10" s="112"/>
      <c r="C10" s="111" t="s">
        <v>1731</v>
      </c>
      <c r="D10" s="114"/>
      <c r="E10" s="111" t="s">
        <v>1732</v>
      </c>
      <c r="F10" s="114"/>
      <c r="G10" s="111" t="s">
        <v>1733</v>
      </c>
      <c r="H10" s="114"/>
    </row>
    <row r="11" spans="1:13" ht="15" customHeight="1">
      <c r="A11" s="117" t="s">
        <v>1734</v>
      </c>
      <c r="B11" s="112"/>
      <c r="C11" s="111" t="s">
        <v>1735</v>
      </c>
      <c r="D11" s="114"/>
      <c r="E11" s="111" t="s">
        <v>1736</v>
      </c>
      <c r="F11" s="114"/>
      <c r="G11" s="111" t="s">
        <v>1737</v>
      </c>
      <c r="H11" s="114"/>
    </row>
    <row r="12" spans="1:13" ht="15" customHeight="1">
      <c r="A12" s="117" t="s">
        <v>1738</v>
      </c>
      <c r="B12" s="112"/>
      <c r="C12" s="111" t="s">
        <v>1739</v>
      </c>
      <c r="D12" s="114"/>
      <c r="E12" s="111" t="s">
        <v>1740</v>
      </c>
      <c r="F12" s="114"/>
      <c r="G12" s="111" t="s">
        <v>1741</v>
      </c>
      <c r="H12" s="114"/>
    </row>
    <row r="13" spans="1:13" ht="15" customHeight="1">
      <c r="A13" s="117" t="s">
        <v>1742</v>
      </c>
      <c r="B13" s="112"/>
      <c r="C13" s="111" t="s">
        <v>1743</v>
      </c>
      <c r="D13" s="114"/>
      <c r="E13" s="111" t="s">
        <v>1744</v>
      </c>
      <c r="F13" s="114"/>
      <c r="G13" s="111" t="s">
        <v>1745</v>
      </c>
      <c r="H13" s="114"/>
    </row>
    <row r="14" spans="1:13" ht="15" customHeight="1">
      <c r="A14" s="117" t="s">
        <v>1746</v>
      </c>
      <c r="B14" s="112"/>
      <c r="C14" s="111" t="s">
        <v>1747</v>
      </c>
      <c r="D14" s="114"/>
      <c r="E14" s="111" t="s">
        <v>1748</v>
      </c>
      <c r="F14" s="114"/>
      <c r="G14" s="111" t="s">
        <v>1749</v>
      </c>
      <c r="H14" s="114"/>
    </row>
    <row r="15" spans="1:13" ht="15" customHeight="1">
      <c r="A15" s="117" t="s">
        <v>1750</v>
      </c>
      <c r="B15" s="112"/>
      <c r="C15" s="111" t="s">
        <v>1751</v>
      </c>
      <c r="D15" s="114"/>
      <c r="E15" s="111" t="s">
        <v>1752</v>
      </c>
      <c r="F15" s="114"/>
      <c r="G15" s="111" t="s">
        <v>1753</v>
      </c>
      <c r="H15" s="114"/>
      <c r="K15" s="251"/>
      <c r="L15" s="252" t="s">
        <v>1754</v>
      </c>
      <c r="M15" s="253"/>
    </row>
    <row r="16" spans="1:13" ht="15" customHeight="1">
      <c r="A16" s="117" t="s">
        <v>1755</v>
      </c>
      <c r="B16" s="112"/>
      <c r="C16" s="111" t="s">
        <v>1756</v>
      </c>
      <c r="D16" s="114"/>
      <c r="E16" s="111" t="s">
        <v>1757</v>
      </c>
      <c r="F16" s="114"/>
      <c r="G16" s="111" t="s">
        <v>1758</v>
      </c>
      <c r="H16" s="114"/>
      <c r="K16" s="254"/>
      <c r="L16" s="252" t="s">
        <v>1759</v>
      </c>
      <c r="M16" s="253"/>
    </row>
    <row r="17" spans="1:13" ht="15" customHeight="1">
      <c r="A17" s="117" t="s">
        <v>1760</v>
      </c>
      <c r="B17" s="112"/>
      <c r="C17" s="111" t="s">
        <v>1761</v>
      </c>
      <c r="D17" s="114"/>
      <c r="E17" s="111" t="s">
        <v>1762</v>
      </c>
      <c r="F17" s="114"/>
      <c r="G17" s="111" t="s">
        <v>1763</v>
      </c>
      <c r="H17" s="114"/>
      <c r="K17" s="255"/>
      <c r="L17" s="252" t="s">
        <v>1764</v>
      </c>
      <c r="M17" s="252"/>
    </row>
    <row r="18" spans="1:13" ht="15" customHeight="1">
      <c r="A18" s="117" t="s">
        <v>1765</v>
      </c>
      <c r="B18" s="112"/>
      <c r="C18" s="111" t="s">
        <v>1766</v>
      </c>
      <c r="D18" s="114"/>
      <c r="E18" s="111" t="s">
        <v>1767</v>
      </c>
      <c r="F18" s="114"/>
      <c r="G18" s="111" t="s">
        <v>1768</v>
      </c>
      <c r="H18" s="114"/>
    </row>
    <row r="19" spans="1:13" ht="15" customHeight="1">
      <c r="A19" s="117" t="s">
        <v>1769</v>
      </c>
      <c r="B19" s="112"/>
      <c r="C19" s="111" t="s">
        <v>1770</v>
      </c>
      <c r="D19" s="114"/>
      <c r="E19" s="111" t="s">
        <v>1771</v>
      </c>
      <c r="F19" s="114"/>
      <c r="G19" s="111" t="s">
        <v>1772</v>
      </c>
      <c r="H19" s="114"/>
    </row>
    <row r="20" spans="1:13" ht="15" customHeight="1">
      <c r="A20" s="117" t="s">
        <v>1773</v>
      </c>
      <c r="B20" s="112"/>
      <c r="C20" s="111" t="s">
        <v>1774</v>
      </c>
      <c r="D20" s="114"/>
      <c r="E20" s="111" t="s">
        <v>1775</v>
      </c>
      <c r="F20" s="114"/>
      <c r="G20" s="111" t="s">
        <v>1776</v>
      </c>
      <c r="H20" s="114"/>
    </row>
    <row r="21" spans="1:13" ht="15" customHeight="1">
      <c r="A21" s="117" t="s">
        <v>1777</v>
      </c>
      <c r="B21" s="112"/>
      <c r="C21" s="111" t="s">
        <v>1778</v>
      </c>
      <c r="D21" s="114"/>
      <c r="E21" s="111" t="s">
        <v>1779</v>
      </c>
      <c r="F21" s="114"/>
      <c r="G21" s="111" t="s">
        <v>1780</v>
      </c>
      <c r="H21" s="114"/>
    </row>
    <row r="22" spans="1:13" ht="15" customHeight="1">
      <c r="A22" s="117" t="s">
        <v>1781</v>
      </c>
      <c r="B22" s="112"/>
      <c r="C22" s="111" t="s">
        <v>1782</v>
      </c>
      <c r="D22" s="114"/>
      <c r="E22" s="111" t="s">
        <v>1783</v>
      </c>
      <c r="F22" s="114"/>
      <c r="G22" s="111" t="s">
        <v>1784</v>
      </c>
      <c r="H22" s="114"/>
    </row>
    <row r="23" spans="1:13" ht="15" customHeight="1">
      <c r="A23" s="117" t="s">
        <v>1785</v>
      </c>
      <c r="B23" s="112"/>
      <c r="C23" s="111" t="s">
        <v>1786</v>
      </c>
      <c r="D23" s="114"/>
      <c r="E23" s="111" t="s">
        <v>1787</v>
      </c>
      <c r="F23" s="114"/>
      <c r="G23" s="111" t="s">
        <v>1788</v>
      </c>
      <c r="H23" s="114"/>
    </row>
    <row r="24" spans="1:13" ht="15" customHeight="1">
      <c r="A24" s="117" t="s">
        <v>1789</v>
      </c>
      <c r="B24" s="112"/>
      <c r="C24" s="111" t="s">
        <v>1790</v>
      </c>
      <c r="D24" s="114"/>
      <c r="E24" s="111" t="s">
        <v>1791</v>
      </c>
      <c r="F24" s="114"/>
      <c r="G24" s="111" t="s">
        <v>1792</v>
      </c>
      <c r="H24" s="114"/>
    </row>
    <row r="25" spans="1:13" ht="15" customHeight="1">
      <c r="A25" s="117" t="s">
        <v>1793</v>
      </c>
      <c r="B25" s="112"/>
      <c r="C25" s="111" t="s">
        <v>1794</v>
      </c>
      <c r="D25" s="114"/>
      <c r="E25" s="111" t="s">
        <v>1795</v>
      </c>
      <c r="F25" s="114"/>
      <c r="G25" s="111" t="s">
        <v>1796</v>
      </c>
      <c r="H25" s="114"/>
    </row>
    <row r="26" spans="1:13" ht="15" customHeight="1">
      <c r="A26" s="117" t="s">
        <v>1797</v>
      </c>
      <c r="B26" s="112"/>
      <c r="C26" s="111" t="s">
        <v>1798</v>
      </c>
      <c r="D26" s="114"/>
      <c r="E26" s="111" t="s">
        <v>1799</v>
      </c>
      <c r="F26" s="114"/>
      <c r="G26" s="111" t="s">
        <v>1800</v>
      </c>
      <c r="H26" s="114"/>
    </row>
    <row r="27" spans="1:13" ht="15" customHeight="1">
      <c r="A27" s="117" t="s">
        <v>1801</v>
      </c>
      <c r="B27" s="112"/>
      <c r="C27" s="111" t="s">
        <v>1802</v>
      </c>
      <c r="D27" s="114"/>
      <c r="E27" s="111" t="s">
        <v>1803</v>
      </c>
      <c r="F27" s="114"/>
      <c r="G27" s="111" t="s">
        <v>1804</v>
      </c>
      <c r="H27" s="114"/>
    </row>
    <row r="28" spans="1:13" ht="15" customHeight="1">
      <c r="A28" s="117" t="s">
        <v>1805</v>
      </c>
      <c r="C28" s="111" t="s">
        <v>1806</v>
      </c>
      <c r="D28" s="114"/>
      <c r="E28" s="111" t="s">
        <v>1807</v>
      </c>
      <c r="F28" s="114"/>
      <c r="G28" s="111" t="s">
        <v>1808</v>
      </c>
      <c r="H28" s="114"/>
    </row>
    <row r="29" spans="1:13" ht="15" customHeight="1">
      <c r="A29" s="111" t="s">
        <v>1809</v>
      </c>
      <c r="B29" s="6" t="s">
        <v>1709</v>
      </c>
      <c r="C29" s="111" t="s">
        <v>1810</v>
      </c>
      <c r="D29" s="6" t="s">
        <v>2958</v>
      </c>
      <c r="E29" s="111" t="s">
        <v>1471</v>
      </c>
      <c r="F29" s="6" t="s">
        <v>2998</v>
      </c>
      <c r="G29" s="111" t="s">
        <v>1488</v>
      </c>
      <c r="H29" s="6" t="s">
        <v>3007</v>
      </c>
    </row>
    <row r="30" spans="1:13" ht="15" customHeight="1">
      <c r="A30" s="111" t="s">
        <v>1392</v>
      </c>
      <c r="B30" s="6" t="s">
        <v>1708</v>
      </c>
      <c r="C30" s="111" t="s">
        <v>1497</v>
      </c>
      <c r="D30" s="6" t="s">
        <v>2959</v>
      </c>
      <c r="E30" s="111" t="s">
        <v>1473</v>
      </c>
      <c r="F30" s="6" t="s">
        <v>2999</v>
      </c>
      <c r="G30" s="111" t="s">
        <v>1490</v>
      </c>
      <c r="H30" s="6" t="s">
        <v>3009</v>
      </c>
    </row>
    <row r="31" spans="1:13" ht="15" customHeight="1">
      <c r="A31" s="111" t="s">
        <v>1216</v>
      </c>
      <c r="B31" s="11" t="s">
        <v>347</v>
      </c>
      <c r="C31" s="111" t="s">
        <v>1498</v>
      </c>
      <c r="D31" s="6" t="s">
        <v>2960</v>
      </c>
      <c r="E31" s="111" t="s">
        <v>1474</v>
      </c>
      <c r="F31" s="6" t="s">
        <v>3000</v>
      </c>
      <c r="G31" s="111" t="s">
        <v>1491</v>
      </c>
      <c r="H31" s="6" t="s">
        <v>3011</v>
      </c>
    </row>
    <row r="32" spans="1:13" ht="15" customHeight="1">
      <c r="A32" s="111" t="s">
        <v>1215</v>
      </c>
      <c r="B32" s="11" t="s">
        <v>348</v>
      </c>
      <c r="C32" s="111" t="s">
        <v>1499</v>
      </c>
      <c r="D32" s="6" t="s">
        <v>2961</v>
      </c>
      <c r="E32" s="111" t="s">
        <v>1475</v>
      </c>
      <c r="F32" s="6" t="s">
        <v>3001</v>
      </c>
      <c r="G32" s="111" t="s">
        <v>1492</v>
      </c>
      <c r="H32" s="158" t="s">
        <v>338</v>
      </c>
    </row>
    <row r="33" spans="1:9" ht="15" customHeight="1">
      <c r="A33" s="111" t="s">
        <v>1214</v>
      </c>
      <c r="B33" s="6"/>
      <c r="C33" s="111" t="s">
        <v>1500</v>
      </c>
      <c r="D33" s="6" t="s">
        <v>2962</v>
      </c>
      <c r="E33" s="111" t="s">
        <v>1476</v>
      </c>
      <c r="F33" s="158" t="s">
        <v>331</v>
      </c>
      <c r="G33" s="111" t="s">
        <v>1493</v>
      </c>
      <c r="H33" s="158" t="s">
        <v>339</v>
      </c>
    </row>
    <row r="34" spans="1:9" ht="15" customHeight="1">
      <c r="A34" s="111" t="s">
        <v>1213</v>
      </c>
      <c r="B34" s="6"/>
      <c r="C34" s="111" t="s">
        <v>1501</v>
      </c>
      <c r="D34" s="6" t="s">
        <v>2963</v>
      </c>
      <c r="E34" s="111" t="s">
        <v>1477</v>
      </c>
      <c r="F34" s="158" t="s">
        <v>332</v>
      </c>
      <c r="G34" s="111" t="s">
        <v>1494</v>
      </c>
      <c r="H34" s="158" t="s">
        <v>340</v>
      </c>
    </row>
    <row r="35" spans="1:9" ht="15" customHeight="1">
      <c r="A35" s="111" t="s">
        <v>1237</v>
      </c>
      <c r="B35" s="6"/>
      <c r="C35" s="111" t="s">
        <v>1502</v>
      </c>
      <c r="D35" s="6" t="s">
        <v>2964</v>
      </c>
      <c r="E35" s="111" t="s">
        <v>1478</v>
      </c>
      <c r="F35" s="158" t="s">
        <v>333</v>
      </c>
      <c r="G35" s="111" t="s">
        <v>1495</v>
      </c>
      <c r="H35" s="158" t="s">
        <v>336</v>
      </c>
    </row>
    <row r="36" spans="1:9" ht="15" customHeight="1">
      <c r="A36" s="111" t="s">
        <v>1238</v>
      </c>
      <c r="B36" s="6"/>
      <c r="C36" s="111" t="s">
        <v>1521</v>
      </c>
      <c r="D36" s="6" t="s">
        <v>2965</v>
      </c>
      <c r="E36" s="111" t="s">
        <v>1479</v>
      </c>
      <c r="F36" s="158" t="s">
        <v>334</v>
      </c>
      <c r="G36" s="111" t="s">
        <v>1506</v>
      </c>
      <c r="H36" s="158" t="s">
        <v>337</v>
      </c>
    </row>
    <row r="37" spans="1:9" ht="15" customHeight="1">
      <c r="A37" s="111" t="s">
        <v>1239</v>
      </c>
      <c r="B37" s="6" t="s">
        <v>484</v>
      </c>
      <c r="C37" s="111" t="s">
        <v>1522</v>
      </c>
      <c r="D37" s="6" t="s">
        <v>2966</v>
      </c>
      <c r="E37" s="111" t="s">
        <v>1480</v>
      </c>
      <c r="F37" s="6" t="s">
        <v>3002</v>
      </c>
      <c r="G37" s="111" t="s">
        <v>1811</v>
      </c>
      <c r="H37" s="6"/>
    </row>
    <row r="38" spans="1:9" ht="15" customHeight="1">
      <c r="A38" s="111" t="s">
        <v>1240</v>
      </c>
      <c r="B38" s="6" t="s">
        <v>483</v>
      </c>
      <c r="C38" s="111" t="s">
        <v>1523</v>
      </c>
      <c r="D38" s="6" t="s">
        <v>2967</v>
      </c>
      <c r="E38" s="111" t="s">
        <v>1481</v>
      </c>
      <c r="F38" s="6" t="s">
        <v>3003</v>
      </c>
      <c r="G38" s="111" t="s">
        <v>1812</v>
      </c>
      <c r="H38" s="6"/>
    </row>
    <row r="39" spans="1:9" ht="15" customHeight="1">
      <c r="A39" s="111" t="s">
        <v>1228</v>
      </c>
      <c r="B39" s="6" t="s">
        <v>349</v>
      </c>
      <c r="C39" s="111" t="s">
        <v>1524</v>
      </c>
      <c r="D39" s="6" t="s">
        <v>2968</v>
      </c>
      <c r="E39" s="111" t="s">
        <v>1482</v>
      </c>
      <c r="F39" s="6" t="s">
        <v>3004</v>
      </c>
      <c r="G39" s="111" t="s">
        <v>1813</v>
      </c>
      <c r="H39" s="6"/>
    </row>
    <row r="40" spans="1:9" ht="15" customHeight="1">
      <c r="A40" s="111" t="s">
        <v>1229</v>
      </c>
      <c r="B40" s="6" t="s">
        <v>350</v>
      </c>
      <c r="C40" s="111" t="s">
        <v>1525</v>
      </c>
      <c r="D40" s="6" t="s">
        <v>2969</v>
      </c>
      <c r="E40" s="111" t="s">
        <v>1483</v>
      </c>
      <c r="F40" s="158" t="s">
        <v>335</v>
      </c>
      <c r="G40" s="111" t="s">
        <v>1814</v>
      </c>
      <c r="H40" s="158"/>
    </row>
    <row r="41" spans="1:9" ht="15" customHeight="1">
      <c r="A41" s="111" t="s">
        <v>1230</v>
      </c>
      <c r="B41" s="6" t="s">
        <v>351</v>
      </c>
      <c r="C41" s="111" t="s">
        <v>1526</v>
      </c>
      <c r="D41" s="6" t="s">
        <v>2970</v>
      </c>
      <c r="E41" s="111" t="s">
        <v>1484</v>
      </c>
      <c r="F41" s="158" t="s">
        <v>331</v>
      </c>
      <c r="G41" s="111" t="s">
        <v>1815</v>
      </c>
      <c r="H41" s="158"/>
      <c r="I41" s="224" t="s">
        <v>570</v>
      </c>
    </row>
    <row r="42" spans="1:9" ht="15" customHeight="1">
      <c r="A42" s="111" t="s">
        <v>1231</v>
      </c>
      <c r="B42" s="6" t="s">
        <v>352</v>
      </c>
      <c r="C42" s="111" t="s">
        <v>1527</v>
      </c>
      <c r="D42" s="6" t="s">
        <v>2971</v>
      </c>
      <c r="E42" s="111" t="s">
        <v>1485</v>
      </c>
      <c r="F42" s="158" t="s">
        <v>332</v>
      </c>
      <c r="G42" s="111" t="s">
        <v>1816</v>
      </c>
      <c r="H42" s="158"/>
    </row>
    <row r="43" spans="1:9" ht="15" customHeight="1">
      <c r="A43" s="111" t="s">
        <v>1232</v>
      </c>
      <c r="B43" s="6" t="s">
        <v>1233</v>
      </c>
      <c r="C43" s="111" t="s">
        <v>1528</v>
      </c>
      <c r="D43" s="6" t="s">
        <v>2972</v>
      </c>
      <c r="E43" s="111" t="s">
        <v>1486</v>
      </c>
      <c r="F43" s="158" t="s">
        <v>333</v>
      </c>
      <c r="G43" s="111" t="s">
        <v>1817</v>
      </c>
      <c r="H43" s="158"/>
    </row>
    <row r="44" spans="1:9" ht="15" customHeight="1">
      <c r="A44" s="111" t="s">
        <v>1217</v>
      </c>
      <c r="B44" s="6" t="s">
        <v>1234</v>
      </c>
      <c r="C44" s="111" t="s">
        <v>1529</v>
      </c>
      <c r="D44" s="6" t="s">
        <v>2973</v>
      </c>
      <c r="E44" s="111" t="s">
        <v>1487</v>
      </c>
      <c r="F44" s="158" t="s">
        <v>334</v>
      </c>
      <c r="G44" s="111" t="s">
        <v>1818</v>
      </c>
      <c r="H44" s="158"/>
    </row>
    <row r="45" spans="1:9" ht="15" customHeight="1">
      <c r="A45" s="111" t="s">
        <v>1218</v>
      </c>
      <c r="B45" s="6" t="s">
        <v>1235</v>
      </c>
      <c r="C45" s="111" t="s">
        <v>1530</v>
      </c>
      <c r="D45" s="6" t="s">
        <v>2974</v>
      </c>
      <c r="E45" s="111" t="s">
        <v>1819</v>
      </c>
      <c r="F45" s="6"/>
      <c r="G45" s="111" t="s">
        <v>1820</v>
      </c>
    </row>
    <row r="46" spans="1:9" ht="18">
      <c r="A46" s="111" t="s">
        <v>1219</v>
      </c>
      <c r="B46" s="6" t="s">
        <v>353</v>
      </c>
      <c r="C46" s="111" t="s">
        <v>1531</v>
      </c>
      <c r="D46" s="6" t="s">
        <v>2975</v>
      </c>
      <c r="E46" s="111" t="s">
        <v>1821</v>
      </c>
      <c r="F46" s="6"/>
      <c r="G46" s="111" t="s">
        <v>1822</v>
      </c>
    </row>
    <row r="47" spans="1:9" ht="15" customHeight="1">
      <c r="A47" s="111" t="s">
        <v>1220</v>
      </c>
      <c r="B47" s="6" t="s">
        <v>354</v>
      </c>
      <c r="C47" s="111" t="s">
        <v>1532</v>
      </c>
      <c r="D47" s="6" t="s">
        <v>2976</v>
      </c>
      <c r="E47" s="111" t="s">
        <v>1823</v>
      </c>
      <c r="F47" s="6"/>
      <c r="G47" s="111" t="s">
        <v>1824</v>
      </c>
    </row>
    <row r="48" spans="1:9" ht="15" customHeight="1">
      <c r="A48" s="111" t="s">
        <v>1221</v>
      </c>
      <c r="B48" s="6"/>
      <c r="C48" s="111" t="s">
        <v>1533</v>
      </c>
      <c r="D48" s="6" t="s">
        <v>2977</v>
      </c>
      <c r="E48" s="111" t="s">
        <v>1825</v>
      </c>
      <c r="F48" s="6"/>
      <c r="G48" s="111" t="s">
        <v>1826</v>
      </c>
      <c r="H48" s="6"/>
    </row>
    <row r="49" spans="1:8" ht="15" customHeight="1">
      <c r="A49" s="111" t="s">
        <v>1222</v>
      </c>
      <c r="B49" s="6" t="s">
        <v>6114</v>
      </c>
      <c r="C49" s="111" t="s">
        <v>1534</v>
      </c>
      <c r="D49" s="6" t="s">
        <v>2978</v>
      </c>
      <c r="E49" s="111" t="s">
        <v>1827</v>
      </c>
      <c r="F49" s="6"/>
      <c r="G49" s="111" t="s">
        <v>1828</v>
      </c>
      <c r="H49" s="6"/>
    </row>
    <row r="50" spans="1:8" ht="15" customHeight="1">
      <c r="A50" s="111" t="s">
        <v>1223</v>
      </c>
      <c r="B50" s="6" t="s">
        <v>6115</v>
      </c>
      <c r="C50" s="111" t="s">
        <v>1535</v>
      </c>
      <c r="D50" s="6" t="s">
        <v>2979</v>
      </c>
      <c r="E50" s="111" t="s">
        <v>1829</v>
      </c>
      <c r="F50" s="6"/>
      <c r="G50" s="111" t="s">
        <v>1830</v>
      </c>
      <c r="H50" s="6"/>
    </row>
    <row r="51" spans="1:8" ht="18">
      <c r="A51" s="111" t="s">
        <v>1224</v>
      </c>
      <c r="B51" s="6" t="s">
        <v>485</v>
      </c>
      <c r="C51" s="111" t="s">
        <v>1536</v>
      </c>
      <c r="D51" s="6" t="s">
        <v>2980</v>
      </c>
      <c r="E51" s="111" t="s">
        <v>1831</v>
      </c>
      <c r="F51" s="6"/>
      <c r="G51" s="111" t="s">
        <v>1832</v>
      </c>
      <c r="H51" s="6"/>
    </row>
    <row r="52" spans="1:8" ht="18">
      <c r="A52" s="111" t="s">
        <v>1225</v>
      </c>
      <c r="B52" s="6" t="s">
        <v>355</v>
      </c>
      <c r="C52" s="111" t="s">
        <v>1537</v>
      </c>
      <c r="D52" s="6" t="s">
        <v>2981</v>
      </c>
      <c r="E52" s="111" t="s">
        <v>1833</v>
      </c>
      <c r="F52" s="6"/>
      <c r="G52" s="111" t="s">
        <v>1834</v>
      </c>
      <c r="H52" s="6"/>
    </row>
    <row r="53" spans="1:8" ht="18">
      <c r="A53" s="111" t="s">
        <v>1226</v>
      </c>
      <c r="B53" s="6" t="s">
        <v>356</v>
      </c>
      <c r="C53" s="111" t="s">
        <v>1538</v>
      </c>
      <c r="D53" s="6" t="s">
        <v>2982</v>
      </c>
      <c r="E53" s="111" t="s">
        <v>1835</v>
      </c>
      <c r="F53" s="9"/>
      <c r="G53" s="111" t="s">
        <v>1836</v>
      </c>
      <c r="H53" s="9"/>
    </row>
    <row r="54" spans="1:8" ht="18">
      <c r="A54" s="111" t="s">
        <v>1227</v>
      </c>
      <c r="B54" s="6" t="s">
        <v>357</v>
      </c>
      <c r="C54" s="111" t="s">
        <v>1539</v>
      </c>
      <c r="D54" s="6" t="s">
        <v>2984</v>
      </c>
      <c r="E54" s="111" t="s">
        <v>1837</v>
      </c>
      <c r="F54" s="9"/>
      <c r="G54" s="111" t="s">
        <v>1838</v>
      </c>
      <c r="H54" s="9"/>
    </row>
    <row r="55" spans="1:8" ht="18">
      <c r="A55" s="111" t="s">
        <v>1243</v>
      </c>
      <c r="B55" s="6" t="s">
        <v>358</v>
      </c>
      <c r="C55" s="111" t="s">
        <v>1540</v>
      </c>
      <c r="D55" s="6" t="s">
        <v>2983</v>
      </c>
      <c r="E55" s="111" t="s">
        <v>1839</v>
      </c>
      <c r="F55" s="9"/>
      <c r="G55" s="111" t="s">
        <v>1840</v>
      </c>
      <c r="H55" s="9"/>
    </row>
    <row r="56" spans="1:8" ht="18">
      <c r="A56" s="111" t="s">
        <v>1244</v>
      </c>
      <c r="B56" s="6" t="s">
        <v>359</v>
      </c>
      <c r="C56" s="111" t="s">
        <v>1541</v>
      </c>
      <c r="D56" s="6" t="s">
        <v>2985</v>
      </c>
      <c r="E56" s="111" t="s">
        <v>1841</v>
      </c>
      <c r="F56" s="9"/>
      <c r="G56" s="111" t="s">
        <v>1842</v>
      </c>
      <c r="H56" s="9"/>
    </row>
    <row r="57" spans="1:8" ht="19">
      <c r="A57" s="111" t="s">
        <v>1245</v>
      </c>
      <c r="B57" s="9" t="s">
        <v>1242</v>
      </c>
      <c r="C57" s="111" t="s">
        <v>1542</v>
      </c>
      <c r="D57" s="6" t="s">
        <v>2986</v>
      </c>
      <c r="E57" s="111" t="s">
        <v>1843</v>
      </c>
      <c r="F57" s="9"/>
      <c r="G57" s="111" t="s">
        <v>1844</v>
      </c>
      <c r="H57" s="9"/>
    </row>
    <row r="58" spans="1:8" ht="19">
      <c r="A58" s="111" t="s">
        <v>1246</v>
      </c>
      <c r="B58" s="9" t="s">
        <v>1242</v>
      </c>
      <c r="C58" s="111" t="s">
        <v>1543</v>
      </c>
      <c r="D58" s="6" t="s">
        <v>2987</v>
      </c>
      <c r="E58" s="111" t="s">
        <v>1845</v>
      </c>
      <c r="F58" s="9"/>
      <c r="G58" s="111" t="s">
        <v>1846</v>
      </c>
      <c r="H58" s="9"/>
    </row>
    <row r="59" spans="1:8" ht="18">
      <c r="A59" s="111" t="s">
        <v>1250</v>
      </c>
      <c r="B59" s="6" t="s">
        <v>2955</v>
      </c>
      <c r="C59" s="111" t="s">
        <v>1544</v>
      </c>
      <c r="D59" s="6" t="s">
        <v>2988</v>
      </c>
      <c r="E59" s="111" t="s">
        <v>1847</v>
      </c>
      <c r="F59" s="9"/>
      <c r="G59" s="111" t="s">
        <v>1848</v>
      </c>
      <c r="H59" s="9"/>
    </row>
    <row r="60" spans="1:8" ht="18">
      <c r="A60" s="111" t="s">
        <v>1251</v>
      </c>
      <c r="B60" s="6" t="s">
        <v>2956</v>
      </c>
      <c r="C60" s="111" t="s">
        <v>1545</v>
      </c>
      <c r="D60" s="6" t="s">
        <v>2989</v>
      </c>
      <c r="E60" s="111" t="s">
        <v>1849</v>
      </c>
      <c r="F60" s="9"/>
      <c r="G60" s="111" t="s">
        <v>1850</v>
      </c>
      <c r="H60" s="9"/>
    </row>
    <row r="61" spans="1:8" ht="18">
      <c r="A61" s="111" t="s">
        <v>1252</v>
      </c>
      <c r="B61" s="6" t="s">
        <v>2957</v>
      </c>
      <c r="C61" s="111" t="s">
        <v>1851</v>
      </c>
      <c r="D61" s="6" t="s">
        <v>2990</v>
      </c>
      <c r="E61" s="111" t="s">
        <v>1852</v>
      </c>
      <c r="F61" s="114"/>
      <c r="G61" s="111" t="s">
        <v>1853</v>
      </c>
      <c r="H61" s="114"/>
    </row>
    <row r="62" spans="1:8" ht="19">
      <c r="A62" s="111" t="s">
        <v>1253</v>
      </c>
      <c r="B62" s="9" t="s">
        <v>2869</v>
      </c>
      <c r="C62" s="111" t="s">
        <v>1854</v>
      </c>
      <c r="D62" s="6" t="s">
        <v>2991</v>
      </c>
      <c r="E62" s="111" t="s">
        <v>1855</v>
      </c>
      <c r="F62" s="114"/>
      <c r="G62" s="111" t="s">
        <v>1856</v>
      </c>
      <c r="H62" s="114"/>
    </row>
    <row r="63" spans="1:8" ht="19">
      <c r="A63" s="111" t="s">
        <v>1254</v>
      </c>
      <c r="B63" s="9" t="s">
        <v>1248</v>
      </c>
      <c r="C63" s="111" t="s">
        <v>1857</v>
      </c>
      <c r="D63" s="6" t="s">
        <v>2993</v>
      </c>
      <c r="E63" s="111" t="s">
        <v>1858</v>
      </c>
      <c r="F63" s="114"/>
      <c r="G63" s="111" t="s">
        <v>1859</v>
      </c>
      <c r="H63" s="114"/>
    </row>
    <row r="64" spans="1:8" ht="18">
      <c r="A64" s="111" t="s">
        <v>1860</v>
      </c>
      <c r="B64" s="6"/>
      <c r="C64" s="111" t="s">
        <v>1861</v>
      </c>
      <c r="D64" s="6" t="s">
        <v>2992</v>
      </c>
      <c r="E64" s="111" t="s">
        <v>1862</v>
      </c>
      <c r="F64" s="114"/>
      <c r="G64" s="111" t="s">
        <v>1863</v>
      </c>
      <c r="H64" s="114"/>
    </row>
    <row r="65" spans="1:8" ht="18">
      <c r="A65" s="111" t="s">
        <v>1864</v>
      </c>
      <c r="B65" s="6" t="s">
        <v>4435</v>
      </c>
      <c r="C65" s="111" t="s">
        <v>1865</v>
      </c>
      <c r="D65" s="6" t="s">
        <v>2994</v>
      </c>
      <c r="E65" s="111" t="s">
        <v>1866</v>
      </c>
      <c r="F65" s="114"/>
      <c r="G65" s="111" t="s">
        <v>1867</v>
      </c>
      <c r="H65" s="114"/>
    </row>
    <row r="66" spans="1:8" ht="18">
      <c r="A66" s="111" t="s">
        <v>1868</v>
      </c>
      <c r="B66" s="6" t="s">
        <v>4435</v>
      </c>
      <c r="C66" s="111" t="s">
        <v>1869</v>
      </c>
      <c r="D66" s="6" t="s">
        <v>2995</v>
      </c>
      <c r="E66" s="111" t="s">
        <v>1870</v>
      </c>
      <c r="F66" s="114"/>
      <c r="G66" s="111" t="s">
        <v>1871</v>
      </c>
      <c r="H66" s="114"/>
    </row>
    <row r="67" spans="1:8" ht="18">
      <c r="A67" s="111" t="s">
        <v>1872</v>
      </c>
      <c r="B67" s="6" t="s">
        <v>4435</v>
      </c>
      <c r="C67" s="111" t="s">
        <v>1873</v>
      </c>
      <c r="D67" s="6" t="s">
        <v>2996</v>
      </c>
      <c r="E67" s="111" t="s">
        <v>1874</v>
      </c>
      <c r="F67" s="114"/>
      <c r="G67" s="111" t="s">
        <v>1875</v>
      </c>
      <c r="H67" s="114"/>
    </row>
    <row r="68" spans="1:8" ht="18">
      <c r="A68" s="111" t="s">
        <v>1876</v>
      </c>
      <c r="B68" s="6" t="s">
        <v>4435</v>
      </c>
      <c r="C68" s="111" t="s">
        <v>1877</v>
      </c>
      <c r="D68" s="6" t="s">
        <v>2997</v>
      </c>
      <c r="E68" s="111" t="s">
        <v>1878</v>
      </c>
      <c r="F68" s="114"/>
      <c r="G68" s="111" t="s">
        <v>1879</v>
      </c>
      <c r="H68" s="114"/>
    </row>
    <row r="69" spans="1:8" ht="18">
      <c r="A69" s="111" t="s">
        <v>1255</v>
      </c>
      <c r="B69" s="6" t="s">
        <v>4435</v>
      </c>
      <c r="C69" s="111" t="s">
        <v>1880</v>
      </c>
      <c r="D69" s="114" t="s">
        <v>6128</v>
      </c>
      <c r="E69" s="111" t="s">
        <v>1552</v>
      </c>
      <c r="F69" s="114"/>
      <c r="G69" s="111" t="s">
        <v>1881</v>
      </c>
      <c r="H69" s="114"/>
    </row>
    <row r="70" spans="1:8" ht="18">
      <c r="A70" s="111" t="s">
        <v>1256</v>
      </c>
      <c r="B70" s="6" t="s">
        <v>4435</v>
      </c>
      <c r="C70" s="111" t="s">
        <v>1882</v>
      </c>
      <c r="D70" s="114" t="s">
        <v>6131</v>
      </c>
      <c r="E70" s="111" t="s">
        <v>1553</v>
      </c>
      <c r="F70" s="114"/>
      <c r="G70" s="111" t="s">
        <v>1883</v>
      </c>
      <c r="H70" s="114"/>
    </row>
    <row r="71" spans="1:8" ht="16">
      <c r="A71" s="111" t="s">
        <v>1257</v>
      </c>
      <c r="B71" s="114"/>
      <c r="C71" s="111" t="s">
        <v>1884</v>
      </c>
      <c r="D71" s="114" t="s">
        <v>6176</v>
      </c>
      <c r="E71" s="111" t="s">
        <v>1554</v>
      </c>
      <c r="F71" s="114"/>
      <c r="G71" s="111" t="s">
        <v>1885</v>
      </c>
      <c r="H71" s="114"/>
    </row>
    <row r="72" spans="1:8" ht="16">
      <c r="A72" s="111" t="s">
        <v>1258</v>
      </c>
      <c r="B72" s="114"/>
      <c r="C72" s="111" t="s">
        <v>1886</v>
      </c>
      <c r="D72" s="114" t="s">
        <v>6179</v>
      </c>
      <c r="E72" s="111" t="s">
        <v>1555</v>
      </c>
      <c r="F72" s="114"/>
      <c r="G72" s="111" t="s">
        <v>1887</v>
      </c>
      <c r="H72" s="114"/>
    </row>
    <row r="73" spans="1:8" ht="16">
      <c r="A73" s="111" t="s">
        <v>1259</v>
      </c>
      <c r="B73" s="114"/>
      <c r="C73" s="111" t="s">
        <v>1888</v>
      </c>
      <c r="D73" s="114" t="s">
        <v>6121</v>
      </c>
      <c r="E73" s="111" t="s">
        <v>1556</v>
      </c>
      <c r="F73" s="114"/>
      <c r="G73" s="111" t="s">
        <v>1889</v>
      </c>
      <c r="H73" s="114"/>
    </row>
    <row r="74" spans="1:8" ht="16">
      <c r="A74" s="111" t="s">
        <v>1260</v>
      </c>
      <c r="B74" s="114"/>
      <c r="C74" s="111" t="s">
        <v>1890</v>
      </c>
      <c r="D74" s="114" t="s">
        <v>6125</v>
      </c>
      <c r="E74" s="111" t="s">
        <v>2610</v>
      </c>
      <c r="F74" s="114"/>
      <c r="G74" s="111" t="s">
        <v>1891</v>
      </c>
      <c r="H74" s="114"/>
    </row>
    <row r="75" spans="1:8" ht="16">
      <c r="A75" s="111" t="s">
        <v>1261</v>
      </c>
      <c r="B75" s="114"/>
      <c r="C75" s="111" t="s">
        <v>1892</v>
      </c>
      <c r="D75" s="114" t="s">
        <v>6170</v>
      </c>
      <c r="E75" s="111" t="s">
        <v>1558</v>
      </c>
      <c r="F75" s="114"/>
      <c r="G75" s="111" t="s">
        <v>1893</v>
      </c>
      <c r="H75" s="114"/>
    </row>
    <row r="76" spans="1:8" ht="16">
      <c r="A76" s="111" t="s">
        <v>1262</v>
      </c>
      <c r="B76" s="114"/>
      <c r="C76" s="111" t="s">
        <v>1894</v>
      </c>
      <c r="D76" s="114" t="s">
        <v>6173</v>
      </c>
      <c r="E76" s="111" t="s">
        <v>1559</v>
      </c>
      <c r="F76" s="114"/>
      <c r="G76" s="111" t="s">
        <v>1895</v>
      </c>
      <c r="H76" s="114"/>
    </row>
    <row r="77" spans="1:8" ht="16">
      <c r="A77" s="111" t="s">
        <v>1263</v>
      </c>
      <c r="B77" s="114"/>
      <c r="C77" s="111" t="s">
        <v>1896</v>
      </c>
      <c r="D77" s="114" t="s">
        <v>6162</v>
      </c>
      <c r="E77" s="111" t="s">
        <v>1560</v>
      </c>
      <c r="F77" s="114"/>
      <c r="G77" s="111" t="s">
        <v>1897</v>
      </c>
      <c r="H77" s="114"/>
    </row>
    <row r="78" spans="1:8" ht="16">
      <c r="A78" s="111" t="s">
        <v>1264</v>
      </c>
      <c r="B78" s="114"/>
      <c r="C78" s="111" t="s">
        <v>1898</v>
      </c>
      <c r="D78" s="114" t="s">
        <v>6165</v>
      </c>
      <c r="E78" s="111" t="s">
        <v>1561</v>
      </c>
      <c r="F78" s="114"/>
      <c r="G78" s="111" t="s">
        <v>1899</v>
      </c>
      <c r="H78" s="114"/>
    </row>
    <row r="79" spans="1:8" ht="16">
      <c r="A79" s="111" t="s">
        <v>1265</v>
      </c>
      <c r="B79" s="114"/>
      <c r="C79" s="111" t="s">
        <v>1900</v>
      </c>
      <c r="D79" s="114" t="s">
        <v>6384</v>
      </c>
      <c r="E79" s="111" t="s">
        <v>1562</v>
      </c>
      <c r="F79" s="114"/>
      <c r="G79" s="111" t="s">
        <v>1901</v>
      </c>
      <c r="H79" s="114"/>
    </row>
    <row r="80" spans="1:8" ht="16">
      <c r="A80" s="111" t="s">
        <v>1266</v>
      </c>
      <c r="B80" s="114"/>
      <c r="C80" s="111" t="s">
        <v>1902</v>
      </c>
      <c r="D80" s="114" t="s">
        <v>6385</v>
      </c>
      <c r="E80" s="111" t="s">
        <v>1563</v>
      </c>
      <c r="F80" s="114"/>
      <c r="G80" s="111" t="s">
        <v>1903</v>
      </c>
      <c r="H80" s="114"/>
    </row>
    <row r="81" spans="1:8" ht="16">
      <c r="A81" s="111" t="s">
        <v>1267</v>
      </c>
      <c r="B81" s="114"/>
      <c r="C81" s="111" t="s">
        <v>1904</v>
      </c>
      <c r="D81" s="114" t="s">
        <v>6156</v>
      </c>
      <c r="E81" s="111" t="s">
        <v>1564</v>
      </c>
      <c r="F81" s="114"/>
      <c r="G81" s="111" t="s">
        <v>1905</v>
      </c>
      <c r="H81" s="114"/>
    </row>
    <row r="82" spans="1:8" ht="16">
      <c r="A82" s="111" t="s">
        <v>1268</v>
      </c>
      <c r="B82" s="114"/>
      <c r="C82" s="111" t="s">
        <v>1906</v>
      </c>
      <c r="D82" s="114" t="s">
        <v>6159</v>
      </c>
      <c r="E82" s="111" t="s">
        <v>1565</v>
      </c>
      <c r="F82" s="114"/>
      <c r="G82" s="111" t="s">
        <v>1907</v>
      </c>
      <c r="H82" s="114"/>
    </row>
    <row r="83" spans="1:8" ht="16">
      <c r="A83" s="111" t="s">
        <v>1269</v>
      </c>
      <c r="B83" s="114"/>
      <c r="C83" s="111" t="s">
        <v>1908</v>
      </c>
      <c r="D83" s="114" t="s">
        <v>6386</v>
      </c>
      <c r="E83" s="111" t="s">
        <v>1566</v>
      </c>
      <c r="F83" s="114"/>
      <c r="G83" s="111" t="s">
        <v>1909</v>
      </c>
      <c r="H83" s="114"/>
    </row>
    <row r="84" spans="1:8" ht="16">
      <c r="A84" s="111" t="s">
        <v>1270</v>
      </c>
      <c r="B84" s="114"/>
      <c r="C84" s="111" t="s">
        <v>1910</v>
      </c>
      <c r="D84" s="114" t="s">
        <v>6387</v>
      </c>
      <c r="E84" s="111" t="s">
        <v>1567</v>
      </c>
      <c r="F84" s="114"/>
      <c r="G84" s="111" t="s">
        <v>1911</v>
      </c>
      <c r="H84" s="114"/>
    </row>
    <row r="85" spans="1:8" ht="16">
      <c r="A85" s="111" t="s">
        <v>1271</v>
      </c>
      <c r="B85" s="114"/>
      <c r="C85" s="111" t="s">
        <v>1912</v>
      </c>
      <c r="D85" s="114" t="s">
        <v>6140</v>
      </c>
      <c r="E85" s="111" t="s">
        <v>1913</v>
      </c>
      <c r="F85" s="114"/>
      <c r="G85" s="111" t="s">
        <v>1914</v>
      </c>
      <c r="H85" s="114"/>
    </row>
    <row r="86" spans="1:8" ht="16">
      <c r="A86" s="111" t="s">
        <v>1272</v>
      </c>
      <c r="B86" s="114"/>
      <c r="C86" s="111" t="s">
        <v>1915</v>
      </c>
      <c r="D86" s="114" t="s">
        <v>6143</v>
      </c>
      <c r="E86" s="111" t="s">
        <v>1916</v>
      </c>
      <c r="F86" s="114"/>
      <c r="G86" s="111" t="s">
        <v>1917</v>
      </c>
      <c r="H86" s="114"/>
    </row>
    <row r="87" spans="1:8" ht="16">
      <c r="A87" s="111" t="s">
        <v>1273</v>
      </c>
      <c r="B87" s="114"/>
      <c r="C87" s="111" t="s">
        <v>1918</v>
      </c>
      <c r="D87" s="114" t="s">
        <v>6188</v>
      </c>
      <c r="E87" s="111" t="s">
        <v>1919</v>
      </c>
      <c r="F87" s="114"/>
      <c r="G87" s="111" t="s">
        <v>1920</v>
      </c>
      <c r="H87" s="114"/>
    </row>
    <row r="88" spans="1:8" ht="16">
      <c r="A88" s="111" t="s">
        <v>1274</v>
      </c>
      <c r="B88" s="114"/>
      <c r="C88" s="111" t="s">
        <v>1921</v>
      </c>
      <c r="D88" s="114" t="s">
        <v>6191</v>
      </c>
      <c r="E88" s="111" t="s">
        <v>1922</v>
      </c>
      <c r="F88" s="114"/>
      <c r="G88" s="111" t="s">
        <v>1923</v>
      </c>
      <c r="H88" s="114"/>
    </row>
    <row r="89" spans="1:8" ht="16">
      <c r="A89" s="111" t="s">
        <v>1275</v>
      </c>
      <c r="B89" s="114"/>
      <c r="C89" s="111" t="s">
        <v>1924</v>
      </c>
      <c r="D89" s="114" t="s">
        <v>6134</v>
      </c>
      <c r="E89" s="111" t="s">
        <v>1925</v>
      </c>
      <c r="F89" s="114"/>
      <c r="G89" s="111" t="s">
        <v>1926</v>
      </c>
      <c r="H89" s="114"/>
    </row>
    <row r="90" spans="1:8" ht="16">
      <c r="A90" s="111" t="s">
        <v>1276</v>
      </c>
      <c r="B90" s="114"/>
      <c r="C90" s="111" t="s">
        <v>1927</v>
      </c>
      <c r="D90" s="114" t="s">
        <v>6137</v>
      </c>
      <c r="E90" s="111" t="s">
        <v>1928</v>
      </c>
      <c r="F90" s="114"/>
      <c r="G90" s="111" t="s">
        <v>1929</v>
      </c>
      <c r="H90" s="114"/>
    </row>
    <row r="91" spans="1:8" ht="16">
      <c r="A91" s="111" t="s">
        <v>1277</v>
      </c>
      <c r="B91" s="114"/>
      <c r="C91" s="111" t="s">
        <v>1930</v>
      </c>
      <c r="D91" s="114" t="s">
        <v>6182</v>
      </c>
      <c r="E91" s="111" t="s">
        <v>1931</v>
      </c>
      <c r="F91" s="114"/>
      <c r="G91" s="111" t="s">
        <v>1932</v>
      </c>
      <c r="H91" s="114"/>
    </row>
    <row r="92" spans="1:8" ht="16">
      <c r="A92" s="111" t="s">
        <v>1278</v>
      </c>
      <c r="B92" s="114"/>
      <c r="C92" s="111" t="s">
        <v>1933</v>
      </c>
      <c r="D92" s="114" t="s">
        <v>6185</v>
      </c>
      <c r="E92" s="111" t="s">
        <v>1934</v>
      </c>
      <c r="F92" s="114"/>
      <c r="G92" s="111" t="s">
        <v>1935</v>
      </c>
      <c r="H92" s="114"/>
    </row>
    <row r="93" spans="1:8" ht="16">
      <c r="A93" s="111" t="s">
        <v>1279</v>
      </c>
      <c r="B93" s="114"/>
      <c r="C93" s="111" t="s">
        <v>1936</v>
      </c>
      <c r="D93" s="114"/>
      <c r="E93" s="111" t="s">
        <v>1937</v>
      </c>
      <c r="F93" s="114"/>
      <c r="G93" s="111" t="s">
        <v>1938</v>
      </c>
      <c r="H93" s="114"/>
    </row>
    <row r="94" spans="1:8" ht="16">
      <c r="A94" s="111" t="s">
        <v>1280</v>
      </c>
      <c r="B94" s="114"/>
      <c r="C94" s="111" t="s">
        <v>1939</v>
      </c>
      <c r="D94" s="114"/>
      <c r="E94" s="111" t="s">
        <v>1940</v>
      </c>
      <c r="F94" s="114"/>
      <c r="G94" s="111" t="s">
        <v>1941</v>
      </c>
      <c r="H94" s="114"/>
    </row>
    <row r="95" spans="1:8" ht="16">
      <c r="A95" s="111" t="s">
        <v>1281</v>
      </c>
      <c r="B95" s="114"/>
      <c r="C95" s="111" t="s">
        <v>1942</v>
      </c>
      <c r="D95" s="114"/>
      <c r="E95" s="111" t="s">
        <v>1943</v>
      </c>
      <c r="F95" s="114"/>
      <c r="G95" s="111" t="s">
        <v>1944</v>
      </c>
      <c r="H95" s="114"/>
    </row>
    <row r="96" spans="1:8" ht="16">
      <c r="A96" s="111" t="s">
        <v>1282</v>
      </c>
      <c r="B96" s="114"/>
      <c r="C96" s="111" t="s">
        <v>1945</v>
      </c>
      <c r="D96" s="114"/>
      <c r="E96" s="111" t="s">
        <v>1946</v>
      </c>
      <c r="F96" s="114"/>
      <c r="G96" s="111" t="s">
        <v>1947</v>
      </c>
      <c r="H96" s="114"/>
    </row>
    <row r="97" spans="1:8" ht="16">
      <c r="A97" s="111" t="s">
        <v>1283</v>
      </c>
      <c r="B97" s="114"/>
      <c r="C97" s="111" t="s">
        <v>1948</v>
      </c>
      <c r="D97" s="114"/>
      <c r="E97" s="111" t="s">
        <v>1949</v>
      </c>
      <c r="F97" s="114"/>
      <c r="G97" s="111" t="s">
        <v>1950</v>
      </c>
      <c r="H97" s="114"/>
    </row>
    <row r="98" spans="1:8" ht="16">
      <c r="A98" s="111" t="s">
        <v>1284</v>
      </c>
      <c r="B98" s="114"/>
      <c r="C98" s="111" t="s">
        <v>1951</v>
      </c>
      <c r="D98" s="114"/>
      <c r="E98" s="111" t="s">
        <v>1952</v>
      </c>
      <c r="F98" s="114"/>
      <c r="G98" s="111" t="s">
        <v>1953</v>
      </c>
      <c r="H98" s="114"/>
    </row>
    <row r="99" spans="1:8" ht="16">
      <c r="A99" s="111" t="s">
        <v>1285</v>
      </c>
      <c r="B99" s="114"/>
      <c r="C99" s="111" t="s">
        <v>1954</v>
      </c>
      <c r="D99" s="114"/>
      <c r="E99" s="111" t="s">
        <v>1955</v>
      </c>
      <c r="F99" s="114"/>
      <c r="G99" s="111" t="s">
        <v>1956</v>
      </c>
      <c r="H99" s="114"/>
    </row>
    <row r="100" spans="1:8" ht="16">
      <c r="A100" s="111" t="s">
        <v>1286</v>
      </c>
      <c r="B100" s="114"/>
      <c r="C100" s="111" t="s">
        <v>1957</v>
      </c>
      <c r="D100" s="114"/>
      <c r="E100" s="111" t="s">
        <v>1958</v>
      </c>
      <c r="F100" s="114"/>
      <c r="G100" s="111" t="s">
        <v>1959</v>
      </c>
      <c r="H100" s="114"/>
    </row>
    <row r="101" spans="1:8" ht="16">
      <c r="A101" s="111" t="s">
        <v>1287</v>
      </c>
      <c r="B101" s="114"/>
      <c r="C101" s="111" t="s">
        <v>1960</v>
      </c>
      <c r="D101" s="114"/>
      <c r="E101" s="111" t="s">
        <v>1961</v>
      </c>
      <c r="F101" s="114"/>
      <c r="G101" s="111" t="s">
        <v>1962</v>
      </c>
      <c r="H101" s="114"/>
    </row>
    <row r="102" spans="1:8" ht="16">
      <c r="A102" s="111" t="s">
        <v>1288</v>
      </c>
      <c r="B102" s="114"/>
      <c r="C102" s="111" t="s">
        <v>1963</v>
      </c>
      <c r="D102" s="114"/>
      <c r="E102" s="111" t="s">
        <v>1964</v>
      </c>
      <c r="F102" s="114"/>
      <c r="G102" s="111" t="s">
        <v>1965</v>
      </c>
      <c r="H102" s="114"/>
    </row>
    <row r="103" spans="1:8" ht="16">
      <c r="A103" s="111" t="s">
        <v>1289</v>
      </c>
      <c r="B103" s="114"/>
      <c r="C103" s="111" t="s">
        <v>1966</v>
      </c>
      <c r="D103" s="114"/>
      <c r="E103" s="111" t="s">
        <v>1967</v>
      </c>
      <c r="F103" s="114"/>
      <c r="G103" s="111" t="s">
        <v>1968</v>
      </c>
      <c r="H103" s="114"/>
    </row>
    <row r="104" spans="1:8" ht="16">
      <c r="A104" s="111" t="s">
        <v>1290</v>
      </c>
      <c r="B104" s="114"/>
      <c r="C104" s="111" t="s">
        <v>1969</v>
      </c>
      <c r="D104" s="114"/>
      <c r="E104" s="111" t="s">
        <v>1970</v>
      </c>
      <c r="F104" s="114"/>
      <c r="G104" s="111" t="s">
        <v>1971</v>
      </c>
      <c r="H104" s="114"/>
    </row>
    <row r="105" spans="1:8" ht="16">
      <c r="A105" s="111" t="s">
        <v>1291</v>
      </c>
      <c r="B105" s="114"/>
      <c r="C105" s="111" t="s">
        <v>1972</v>
      </c>
      <c r="D105" s="114"/>
      <c r="E105" s="111" t="s">
        <v>1973</v>
      </c>
      <c r="F105" s="114"/>
      <c r="G105" s="111" t="s">
        <v>1974</v>
      </c>
      <c r="H105" s="114"/>
    </row>
    <row r="106" spans="1:8" ht="16">
      <c r="A106" s="111" t="s">
        <v>1292</v>
      </c>
      <c r="B106" s="114"/>
      <c r="C106" s="111" t="s">
        <v>1975</v>
      </c>
      <c r="D106" s="114"/>
      <c r="E106" s="111" t="s">
        <v>1976</v>
      </c>
      <c r="F106" s="114"/>
      <c r="G106" s="111" t="s">
        <v>1977</v>
      </c>
      <c r="H106" s="114"/>
    </row>
    <row r="107" spans="1:8" ht="16">
      <c r="A107" s="111" t="s">
        <v>1293</v>
      </c>
      <c r="B107" s="114"/>
      <c r="C107" s="111" t="s">
        <v>1978</v>
      </c>
      <c r="D107" s="114"/>
      <c r="E107" s="111" t="s">
        <v>1979</v>
      </c>
      <c r="F107" s="114"/>
      <c r="G107" s="111" t="s">
        <v>1980</v>
      </c>
      <c r="H107" s="114"/>
    </row>
    <row r="108" spans="1:8" ht="16">
      <c r="A108" s="111" t="s">
        <v>1294</v>
      </c>
      <c r="B108" s="114"/>
      <c r="C108" s="111" t="s">
        <v>1981</v>
      </c>
      <c r="D108" s="114"/>
      <c r="E108" s="111" t="s">
        <v>1982</v>
      </c>
      <c r="F108" s="114"/>
      <c r="G108" s="111" t="s">
        <v>1983</v>
      </c>
      <c r="H108" s="114"/>
    </row>
    <row r="109" spans="1:8" ht="16">
      <c r="A109" s="111" t="s">
        <v>1295</v>
      </c>
      <c r="B109" s="114"/>
      <c r="C109" s="111" t="s">
        <v>1984</v>
      </c>
      <c r="D109" s="114"/>
      <c r="E109" s="111" t="s">
        <v>1985</v>
      </c>
      <c r="F109" s="114"/>
      <c r="G109" s="111" t="s">
        <v>1986</v>
      </c>
      <c r="H109" s="114"/>
    </row>
    <row r="110" spans="1:8" ht="16">
      <c r="A110" s="111" t="s">
        <v>1296</v>
      </c>
      <c r="B110" s="114"/>
      <c r="C110" s="111" t="s">
        <v>1987</v>
      </c>
      <c r="D110" s="114"/>
      <c r="E110" s="111" t="s">
        <v>1988</v>
      </c>
      <c r="F110" s="114"/>
      <c r="G110" s="111" t="s">
        <v>1989</v>
      </c>
      <c r="H110" s="114"/>
    </row>
    <row r="111" spans="1:8" ht="16">
      <c r="A111" s="111" t="s">
        <v>1297</v>
      </c>
      <c r="B111" s="114"/>
      <c r="C111" s="111" t="s">
        <v>1990</v>
      </c>
      <c r="D111" s="114"/>
      <c r="E111" s="111" t="s">
        <v>1991</v>
      </c>
      <c r="F111" s="114"/>
      <c r="G111" s="111" t="s">
        <v>1992</v>
      </c>
      <c r="H111" s="114"/>
    </row>
    <row r="112" spans="1:8" ht="16">
      <c r="A112" s="111" t="s">
        <v>1393</v>
      </c>
      <c r="B112" s="114"/>
      <c r="C112" s="111" t="s">
        <v>1993</v>
      </c>
      <c r="D112" s="114"/>
      <c r="E112" s="111" t="s">
        <v>1994</v>
      </c>
      <c r="F112" s="114"/>
      <c r="G112" s="111" t="s">
        <v>1995</v>
      </c>
      <c r="H112" s="114"/>
    </row>
    <row r="113" spans="1:8" ht="16">
      <c r="A113" s="111" t="s">
        <v>1394</v>
      </c>
      <c r="B113" s="114"/>
      <c r="C113" s="111" t="s">
        <v>1996</v>
      </c>
      <c r="D113" s="114"/>
      <c r="E113" s="111" t="s">
        <v>1997</v>
      </c>
      <c r="F113" s="114"/>
      <c r="G113" s="111" t="s">
        <v>1998</v>
      </c>
      <c r="H113" s="114"/>
    </row>
    <row r="114" spans="1:8" ht="16">
      <c r="A114" s="111" t="s">
        <v>1395</v>
      </c>
      <c r="B114" s="114"/>
      <c r="C114" s="111" t="s">
        <v>1999</v>
      </c>
      <c r="D114" s="114"/>
      <c r="E114" s="111" t="s">
        <v>2000</v>
      </c>
      <c r="F114" s="114"/>
      <c r="G114" s="111" t="s">
        <v>2001</v>
      </c>
      <c r="H114" s="114"/>
    </row>
    <row r="115" spans="1:8" ht="16">
      <c r="A115" s="111" t="s">
        <v>1396</v>
      </c>
      <c r="B115" s="114"/>
      <c r="C115" s="111" t="s">
        <v>2002</v>
      </c>
      <c r="D115" s="114"/>
      <c r="E115" s="111" t="s">
        <v>2003</v>
      </c>
      <c r="F115" s="114"/>
      <c r="G115" s="111" t="s">
        <v>2004</v>
      </c>
      <c r="H115" s="114"/>
    </row>
    <row r="116" spans="1:8" ht="16">
      <c r="A116" s="111" t="s">
        <v>1397</v>
      </c>
      <c r="B116" s="114"/>
      <c r="C116" s="111" t="s">
        <v>2005</v>
      </c>
      <c r="D116" s="114"/>
      <c r="E116" s="111" t="s">
        <v>2006</v>
      </c>
      <c r="F116" s="114"/>
      <c r="G116" s="111" t="s">
        <v>2007</v>
      </c>
      <c r="H116" s="114"/>
    </row>
    <row r="117" spans="1:8" ht="16">
      <c r="A117" s="111" t="s">
        <v>2008</v>
      </c>
      <c r="B117" s="114"/>
      <c r="C117" s="111" t="s">
        <v>2009</v>
      </c>
      <c r="D117" s="114"/>
      <c r="E117" s="111" t="s">
        <v>2010</v>
      </c>
      <c r="F117" s="114"/>
      <c r="G117" s="111" t="s">
        <v>2011</v>
      </c>
      <c r="H117" s="114"/>
    </row>
    <row r="118" spans="1:8" ht="16">
      <c r="A118" s="111" t="s">
        <v>2012</v>
      </c>
      <c r="B118" s="114"/>
      <c r="C118" s="111" t="s">
        <v>2013</v>
      </c>
      <c r="D118" s="114"/>
      <c r="E118" s="111" t="s">
        <v>2014</v>
      </c>
      <c r="F118" s="114"/>
      <c r="G118" s="111" t="s">
        <v>2015</v>
      </c>
      <c r="H118" s="114"/>
    </row>
    <row r="119" spans="1:8" ht="16">
      <c r="A119" s="111" t="s">
        <v>2016</v>
      </c>
      <c r="B119" s="114"/>
      <c r="C119" s="111" t="s">
        <v>2017</v>
      </c>
      <c r="D119" s="114"/>
      <c r="E119" s="111" t="s">
        <v>2018</v>
      </c>
      <c r="F119" s="114"/>
      <c r="G119" s="111" t="s">
        <v>2019</v>
      </c>
      <c r="H119" s="114"/>
    </row>
    <row r="120" spans="1:8" ht="16">
      <c r="A120" s="111" t="s">
        <v>2020</v>
      </c>
      <c r="B120" s="114"/>
      <c r="C120" s="111" t="s">
        <v>2021</v>
      </c>
      <c r="D120" s="114"/>
      <c r="E120" s="111" t="s">
        <v>2022</v>
      </c>
      <c r="F120" s="114"/>
      <c r="G120" s="111" t="s">
        <v>2023</v>
      </c>
      <c r="H120" s="114"/>
    </row>
    <row r="121" spans="1:8" ht="16">
      <c r="A121" s="111" t="s">
        <v>2024</v>
      </c>
      <c r="B121" s="114"/>
      <c r="C121" s="111" t="s">
        <v>2025</v>
      </c>
      <c r="D121" s="114"/>
      <c r="E121" s="111" t="s">
        <v>2026</v>
      </c>
      <c r="F121" s="114"/>
      <c r="G121" s="111" t="s">
        <v>2027</v>
      </c>
      <c r="H121" s="114"/>
    </row>
    <row r="122" spans="1:8" ht="16">
      <c r="A122" s="111" t="s">
        <v>2028</v>
      </c>
      <c r="B122" s="114"/>
      <c r="C122" s="111" t="s">
        <v>2029</v>
      </c>
      <c r="D122" s="114"/>
      <c r="E122" s="111" t="s">
        <v>2030</v>
      </c>
      <c r="F122" s="114"/>
      <c r="G122" s="111" t="s">
        <v>2031</v>
      </c>
      <c r="H122" s="114"/>
    </row>
    <row r="123" spans="1:8" ht="16">
      <c r="A123" s="111" t="s">
        <v>2032</v>
      </c>
      <c r="B123" s="114"/>
      <c r="C123" s="111" t="s">
        <v>2033</v>
      </c>
      <c r="D123" s="114"/>
      <c r="E123" s="111" t="s">
        <v>2034</v>
      </c>
      <c r="F123" s="114"/>
      <c r="G123" s="111" t="s">
        <v>2035</v>
      </c>
      <c r="H123" s="114"/>
    </row>
    <row r="124" spans="1:8" ht="16">
      <c r="A124" s="111" t="s">
        <v>2036</v>
      </c>
      <c r="B124" s="114"/>
      <c r="C124" s="111" t="s">
        <v>2037</v>
      </c>
      <c r="D124" s="114"/>
      <c r="E124" s="111" t="s">
        <v>2038</v>
      </c>
      <c r="F124" s="114"/>
      <c r="G124" s="111" t="s">
        <v>2039</v>
      </c>
      <c r="H124" s="114"/>
    </row>
    <row r="125" spans="1:8" ht="16">
      <c r="A125" s="111" t="s">
        <v>2040</v>
      </c>
      <c r="B125" s="114"/>
      <c r="C125" s="111" t="s">
        <v>2041</v>
      </c>
      <c r="D125" s="114"/>
      <c r="E125" s="111" t="s">
        <v>2042</v>
      </c>
      <c r="F125" s="114"/>
      <c r="G125" s="111" t="s">
        <v>2043</v>
      </c>
      <c r="H125" s="114"/>
    </row>
    <row r="126" spans="1:8" ht="16">
      <c r="A126" s="111" t="s">
        <v>2044</v>
      </c>
      <c r="B126" s="114"/>
      <c r="C126" s="111" t="s">
        <v>2045</v>
      </c>
      <c r="D126" s="114"/>
      <c r="E126" s="111" t="s">
        <v>2046</v>
      </c>
      <c r="F126" s="114"/>
      <c r="G126" s="111" t="s">
        <v>2047</v>
      </c>
      <c r="H126" s="114"/>
    </row>
    <row r="127" spans="1:8" ht="16">
      <c r="A127" s="111" t="s">
        <v>2048</v>
      </c>
      <c r="B127" s="114"/>
      <c r="C127" s="111" t="s">
        <v>2049</v>
      </c>
      <c r="D127" s="114"/>
      <c r="E127" s="111" t="s">
        <v>2050</v>
      </c>
      <c r="F127" s="114"/>
      <c r="G127" s="111" t="s">
        <v>2051</v>
      </c>
      <c r="H127" s="114"/>
    </row>
    <row r="128" spans="1:8" ht="16">
      <c r="A128" s="111" t="s">
        <v>2052</v>
      </c>
      <c r="B128" s="114"/>
      <c r="C128" s="111" t="s">
        <v>2053</v>
      </c>
      <c r="D128" s="114"/>
      <c r="E128" s="111" t="s">
        <v>2054</v>
      </c>
      <c r="F128" s="114"/>
      <c r="G128" s="111" t="s">
        <v>2055</v>
      </c>
      <c r="H128" s="114"/>
    </row>
    <row r="129" spans="1:8" ht="16">
      <c r="A129" s="111" t="s">
        <v>2056</v>
      </c>
      <c r="B129" s="114"/>
      <c r="C129" s="111" t="s">
        <v>2057</v>
      </c>
      <c r="D129" s="114"/>
      <c r="E129" s="111" t="s">
        <v>2058</v>
      </c>
      <c r="F129" s="114"/>
      <c r="G129" s="111" t="s">
        <v>2059</v>
      </c>
      <c r="H129" s="114"/>
    </row>
    <row r="130" spans="1:8" ht="16">
      <c r="A130" s="111" t="s">
        <v>2060</v>
      </c>
      <c r="B130" s="114"/>
      <c r="C130" s="111" t="s">
        <v>2061</v>
      </c>
      <c r="D130" s="114"/>
      <c r="E130" s="111" t="s">
        <v>2062</v>
      </c>
      <c r="F130" s="114"/>
      <c r="G130" s="111" t="s">
        <v>2063</v>
      </c>
      <c r="H130" s="114"/>
    </row>
    <row r="131" spans="1:8" ht="16">
      <c r="A131" s="111" t="s">
        <v>2064</v>
      </c>
      <c r="B131" s="114"/>
      <c r="C131" s="111" t="s">
        <v>2065</v>
      </c>
      <c r="D131" s="114"/>
      <c r="E131" s="111" t="s">
        <v>2066</v>
      </c>
      <c r="F131" s="114"/>
      <c r="G131" s="111" t="s">
        <v>2067</v>
      </c>
      <c r="H131" s="114"/>
    </row>
    <row r="132" spans="1:8" ht="15" customHeight="1">
      <c r="A132" s="111" t="s">
        <v>1398</v>
      </c>
      <c r="B132" s="114"/>
      <c r="C132" s="111" t="s">
        <v>2068</v>
      </c>
      <c r="D132" s="114"/>
      <c r="E132" s="111" t="s">
        <v>2069</v>
      </c>
      <c r="F132" s="114"/>
      <c r="G132" s="111" t="s">
        <v>2070</v>
      </c>
      <c r="H132" s="114"/>
    </row>
    <row r="133" spans="1:8" ht="15" customHeight="1">
      <c r="A133" s="111" t="s">
        <v>1399</v>
      </c>
      <c r="B133" s="114"/>
      <c r="C133" s="111" t="s">
        <v>2071</v>
      </c>
      <c r="D133" s="114"/>
      <c r="E133" s="111" t="s">
        <v>2072</v>
      </c>
      <c r="F133" s="114"/>
      <c r="G133" s="111" t="s">
        <v>2073</v>
      </c>
      <c r="H133" s="114"/>
    </row>
    <row r="134" spans="1:8" ht="15" customHeight="1">
      <c r="A134" s="111" t="s">
        <v>1400</v>
      </c>
      <c r="B134" s="114"/>
      <c r="C134" s="111" t="s">
        <v>2074</v>
      </c>
      <c r="D134" s="114"/>
      <c r="E134" s="111" t="s">
        <v>2075</v>
      </c>
      <c r="F134" s="114"/>
      <c r="G134" s="111" t="s">
        <v>2076</v>
      </c>
      <c r="H134" s="114"/>
    </row>
    <row r="135" spans="1:8" ht="15" customHeight="1">
      <c r="A135" s="111" t="s">
        <v>1401</v>
      </c>
      <c r="B135" s="114"/>
      <c r="C135" s="111" t="s">
        <v>2077</v>
      </c>
      <c r="D135" s="114"/>
      <c r="E135" s="111" t="s">
        <v>2078</v>
      </c>
      <c r="F135" s="114"/>
      <c r="G135" s="111" t="s">
        <v>2079</v>
      </c>
      <c r="H135" s="114"/>
    </row>
    <row r="136" spans="1:8" ht="15" customHeight="1">
      <c r="A136" s="111" t="s">
        <v>1402</v>
      </c>
      <c r="B136" s="114"/>
      <c r="C136" s="111" t="s">
        <v>2080</v>
      </c>
      <c r="D136" s="114"/>
      <c r="E136" s="111" t="s">
        <v>2081</v>
      </c>
      <c r="F136" s="114"/>
      <c r="G136" s="111" t="s">
        <v>2082</v>
      </c>
      <c r="H136" s="114"/>
    </row>
    <row r="137" spans="1:8" ht="15" customHeight="1">
      <c r="A137" s="111" t="s">
        <v>1403</v>
      </c>
      <c r="B137" s="114"/>
      <c r="C137" s="111" t="s">
        <v>2083</v>
      </c>
      <c r="D137" s="114"/>
      <c r="E137" s="111" t="s">
        <v>2084</v>
      </c>
      <c r="F137" s="114"/>
      <c r="G137" s="111" t="s">
        <v>2085</v>
      </c>
      <c r="H137" s="114"/>
    </row>
    <row r="138" spans="1:8" ht="15" customHeight="1">
      <c r="A138" s="111" t="s">
        <v>1404</v>
      </c>
      <c r="B138" s="114"/>
      <c r="C138" s="111" t="s">
        <v>2086</v>
      </c>
      <c r="D138" s="114"/>
      <c r="E138" s="111" t="s">
        <v>2087</v>
      </c>
      <c r="F138" s="114"/>
      <c r="G138" s="111" t="s">
        <v>2088</v>
      </c>
      <c r="H138" s="114"/>
    </row>
    <row r="139" spans="1:8" ht="15" customHeight="1">
      <c r="A139" s="111" t="s">
        <v>1405</v>
      </c>
      <c r="B139" s="114"/>
      <c r="C139" s="111" t="s">
        <v>2089</v>
      </c>
      <c r="D139" s="114"/>
      <c r="E139" s="111" t="s">
        <v>2090</v>
      </c>
      <c r="F139" s="114"/>
      <c r="G139" s="111" t="s">
        <v>2091</v>
      </c>
      <c r="H139" s="114"/>
    </row>
    <row r="140" spans="1:8" ht="15" customHeight="1">
      <c r="A140" s="111" t="s">
        <v>2092</v>
      </c>
      <c r="B140" s="114"/>
      <c r="C140" s="111" t="s">
        <v>2093</v>
      </c>
      <c r="D140" s="114"/>
      <c r="E140" s="111" t="s">
        <v>2094</v>
      </c>
      <c r="F140" s="114"/>
      <c r="G140" s="111" t="s">
        <v>2095</v>
      </c>
      <c r="H140" s="114"/>
    </row>
    <row r="141" spans="1:8" ht="15" customHeight="1">
      <c r="A141" s="111" t="s">
        <v>2096</v>
      </c>
      <c r="B141" s="114"/>
      <c r="C141" s="111" t="s">
        <v>2097</v>
      </c>
      <c r="D141" s="114"/>
      <c r="E141" s="111" t="s">
        <v>2098</v>
      </c>
      <c r="F141" s="114"/>
      <c r="G141" s="111" t="s">
        <v>2099</v>
      </c>
      <c r="H141" s="114"/>
    </row>
    <row r="142" spans="1:8" ht="15" customHeight="1">
      <c r="A142" s="111" t="s">
        <v>2100</v>
      </c>
      <c r="B142" s="114"/>
      <c r="C142" s="111" t="s">
        <v>2101</v>
      </c>
      <c r="D142" s="114"/>
      <c r="E142" s="111" t="s">
        <v>2102</v>
      </c>
      <c r="F142" s="114"/>
      <c r="G142" s="111" t="s">
        <v>2103</v>
      </c>
      <c r="H142" s="114"/>
    </row>
    <row r="143" spans="1:8" ht="15" customHeight="1">
      <c r="A143" s="111" t="s">
        <v>2104</v>
      </c>
      <c r="B143" s="114"/>
      <c r="C143" s="111" t="s">
        <v>2105</v>
      </c>
      <c r="D143" s="114"/>
      <c r="E143" s="111" t="s">
        <v>2106</v>
      </c>
      <c r="F143" s="114"/>
      <c r="G143" s="111" t="s">
        <v>2107</v>
      </c>
      <c r="H143" s="114"/>
    </row>
    <row r="144" spans="1:8" ht="15" customHeight="1">
      <c r="A144" s="111" t="s">
        <v>2108</v>
      </c>
      <c r="B144" s="114"/>
      <c r="C144" s="111" t="s">
        <v>2109</v>
      </c>
      <c r="D144" s="114"/>
      <c r="E144" s="111" t="s">
        <v>2110</v>
      </c>
      <c r="F144" s="114"/>
      <c r="G144" s="111" t="s">
        <v>2111</v>
      </c>
      <c r="H144" s="114"/>
    </row>
    <row r="145" spans="1:8" ht="15" customHeight="1">
      <c r="A145" s="111" t="s">
        <v>2112</v>
      </c>
      <c r="B145" s="114"/>
      <c r="C145" s="111" t="s">
        <v>2113</v>
      </c>
      <c r="D145" s="114"/>
      <c r="E145" s="111" t="s">
        <v>2114</v>
      </c>
      <c r="F145" s="114"/>
      <c r="G145" s="111" t="s">
        <v>2115</v>
      </c>
      <c r="H145" s="114"/>
    </row>
    <row r="146" spans="1:8" ht="15" customHeight="1">
      <c r="A146" s="111" t="s">
        <v>2116</v>
      </c>
      <c r="B146" s="114"/>
      <c r="C146" s="111" t="s">
        <v>2117</v>
      </c>
      <c r="D146" s="114"/>
      <c r="E146" s="111" t="s">
        <v>2118</v>
      </c>
      <c r="F146" s="114"/>
      <c r="G146" s="111" t="s">
        <v>2119</v>
      </c>
      <c r="H146" s="114"/>
    </row>
    <row r="147" spans="1:8" ht="15" customHeight="1">
      <c r="A147" s="111" t="s">
        <v>2120</v>
      </c>
      <c r="B147" s="114"/>
      <c r="C147" s="111" t="s">
        <v>2121</v>
      </c>
      <c r="D147" s="114"/>
      <c r="E147" s="111" t="s">
        <v>2122</v>
      </c>
      <c r="F147" s="114"/>
      <c r="G147" s="111" t="s">
        <v>2123</v>
      </c>
      <c r="H147" s="114"/>
    </row>
    <row r="148" spans="1:8" ht="15" customHeight="1">
      <c r="A148" s="111" t="s">
        <v>2124</v>
      </c>
      <c r="B148" s="114"/>
      <c r="C148" s="111" t="s">
        <v>2125</v>
      </c>
      <c r="D148" s="114"/>
      <c r="E148" s="111" t="s">
        <v>2126</v>
      </c>
      <c r="F148" s="114"/>
      <c r="G148" s="111" t="s">
        <v>2127</v>
      </c>
      <c r="H148" s="114"/>
    </row>
    <row r="149" spans="1:8" ht="15" customHeight="1">
      <c r="A149" s="111" t="s">
        <v>2128</v>
      </c>
      <c r="B149" s="114"/>
      <c r="C149" s="111" t="s">
        <v>2129</v>
      </c>
      <c r="D149" s="114"/>
      <c r="E149" s="111" t="s">
        <v>2130</v>
      </c>
      <c r="F149" s="114"/>
      <c r="G149" s="111" t="s">
        <v>2131</v>
      </c>
      <c r="H149" s="114"/>
    </row>
    <row r="150" spans="1:8" ht="15" customHeight="1">
      <c r="A150" s="111" t="s">
        <v>2132</v>
      </c>
      <c r="B150" s="114"/>
      <c r="C150" s="111" t="s">
        <v>2133</v>
      </c>
      <c r="D150" s="114"/>
      <c r="E150" s="111" t="s">
        <v>2134</v>
      </c>
      <c r="F150" s="114"/>
      <c r="G150" s="111" t="s">
        <v>2135</v>
      </c>
      <c r="H150" s="114"/>
    </row>
    <row r="151" spans="1:8" ht="15" customHeight="1">
      <c r="A151" s="111" t="s">
        <v>2136</v>
      </c>
      <c r="B151" s="114"/>
      <c r="C151" s="111" t="s">
        <v>2137</v>
      </c>
      <c r="D151" s="114"/>
      <c r="E151" s="111" t="s">
        <v>2138</v>
      </c>
      <c r="F151" s="114"/>
      <c r="G151" s="111" t="s">
        <v>2139</v>
      </c>
      <c r="H151" s="114"/>
    </row>
    <row r="152" spans="1:8" ht="15" customHeight="1">
      <c r="A152" s="111" t="s">
        <v>2140</v>
      </c>
      <c r="B152" s="114"/>
      <c r="C152" s="111" t="s">
        <v>2141</v>
      </c>
      <c r="D152" s="114"/>
      <c r="E152" s="111" t="s">
        <v>2142</v>
      </c>
      <c r="F152" s="114"/>
      <c r="G152" s="111" t="s">
        <v>2143</v>
      </c>
      <c r="H152" s="114"/>
    </row>
    <row r="153" spans="1:8" ht="15" customHeight="1">
      <c r="A153" s="111" t="s">
        <v>2144</v>
      </c>
      <c r="B153" s="114"/>
      <c r="C153" s="111" t="s">
        <v>2145</v>
      </c>
      <c r="D153" s="114"/>
      <c r="E153" s="111" t="s">
        <v>2146</v>
      </c>
      <c r="F153" s="114"/>
      <c r="G153" s="111" t="s">
        <v>2147</v>
      </c>
      <c r="H153" s="114"/>
    </row>
    <row r="154" spans="1:8" ht="15" customHeight="1">
      <c r="A154" s="111" t="s">
        <v>2148</v>
      </c>
      <c r="B154" s="114"/>
      <c r="C154" s="111" t="s">
        <v>2149</v>
      </c>
      <c r="D154" s="114"/>
      <c r="E154" s="111" t="s">
        <v>2150</v>
      </c>
      <c r="F154" s="114"/>
      <c r="G154" s="111" t="s">
        <v>2151</v>
      </c>
      <c r="H154" s="114"/>
    </row>
    <row r="155" spans="1:8" ht="15" customHeight="1">
      <c r="A155" s="111" t="s">
        <v>2152</v>
      </c>
      <c r="B155" s="114"/>
      <c r="C155" s="111" t="s">
        <v>2153</v>
      </c>
      <c r="D155" s="114"/>
      <c r="E155" s="111" t="s">
        <v>2154</v>
      </c>
      <c r="F155" s="114"/>
      <c r="G155" s="111" t="s">
        <v>2155</v>
      </c>
      <c r="H155" s="114"/>
    </row>
    <row r="156" spans="1:8" ht="15" customHeight="1">
      <c r="A156" s="111" t="s">
        <v>2156</v>
      </c>
      <c r="B156" s="114"/>
      <c r="C156" s="111" t="s">
        <v>2157</v>
      </c>
      <c r="D156" s="114"/>
      <c r="E156" s="111" t="s">
        <v>2158</v>
      </c>
      <c r="F156" s="114"/>
      <c r="G156" s="111" t="s">
        <v>2159</v>
      </c>
      <c r="H156" s="114"/>
    </row>
    <row r="157" spans="1:8" ht="15" customHeight="1">
      <c r="A157" s="111" t="s">
        <v>2160</v>
      </c>
      <c r="B157" s="114"/>
      <c r="C157" s="111" t="s">
        <v>2161</v>
      </c>
      <c r="D157" s="114"/>
      <c r="E157" s="111" t="s">
        <v>2162</v>
      </c>
      <c r="F157" s="114"/>
      <c r="G157" s="111" t="s">
        <v>2163</v>
      </c>
      <c r="H157" s="114"/>
    </row>
    <row r="158" spans="1:8" ht="15" customHeight="1">
      <c r="A158" s="111" t="s">
        <v>2164</v>
      </c>
      <c r="B158" s="114"/>
      <c r="C158" s="111" t="s">
        <v>2165</v>
      </c>
      <c r="D158" s="114"/>
      <c r="E158" s="111" t="s">
        <v>2166</v>
      </c>
      <c r="F158" s="114"/>
      <c r="G158" s="111" t="s">
        <v>2167</v>
      </c>
      <c r="H158" s="114"/>
    </row>
    <row r="159" spans="1:8" ht="15" customHeight="1">
      <c r="A159" s="111" t="s">
        <v>2168</v>
      </c>
      <c r="B159" s="114"/>
      <c r="C159" s="111" t="s">
        <v>2169</v>
      </c>
      <c r="D159" s="114"/>
      <c r="E159" s="111" t="s">
        <v>2170</v>
      </c>
      <c r="F159" s="114"/>
      <c r="G159" s="111" t="s">
        <v>2171</v>
      </c>
      <c r="H159" s="114"/>
    </row>
    <row r="160" spans="1:8" ht="15" customHeight="1">
      <c r="A160" s="111" t="s">
        <v>2172</v>
      </c>
      <c r="B160" s="114"/>
      <c r="C160" s="111" t="s">
        <v>2173</v>
      </c>
      <c r="D160" s="114"/>
      <c r="E160" s="111" t="s">
        <v>2174</v>
      </c>
      <c r="F160" s="114"/>
      <c r="G160" s="111" t="s">
        <v>2175</v>
      </c>
      <c r="H160" s="114"/>
    </row>
    <row r="161" spans="1:8" ht="15" customHeight="1">
      <c r="A161" s="111" t="s">
        <v>2176</v>
      </c>
      <c r="B161" s="114"/>
      <c r="C161" s="111" t="s">
        <v>2177</v>
      </c>
      <c r="D161" s="114"/>
      <c r="E161" s="111" t="s">
        <v>2178</v>
      </c>
      <c r="F161" s="114"/>
      <c r="G161" s="111" t="s">
        <v>2179</v>
      </c>
      <c r="H161" s="114"/>
    </row>
    <row r="162" spans="1:8" ht="15" customHeight="1">
      <c r="A162" s="111" t="s">
        <v>2180</v>
      </c>
      <c r="B162" s="114"/>
      <c r="C162" s="111" t="s">
        <v>2181</v>
      </c>
      <c r="D162" s="114"/>
      <c r="E162" s="111" t="s">
        <v>2182</v>
      </c>
      <c r="F162" s="114"/>
      <c r="G162" s="111" t="s">
        <v>2183</v>
      </c>
      <c r="H162" s="114"/>
    </row>
    <row r="163" spans="1:8" ht="15" customHeight="1">
      <c r="A163" s="111" t="s">
        <v>2184</v>
      </c>
      <c r="B163" s="114"/>
      <c r="C163" s="111" t="s">
        <v>2185</v>
      </c>
      <c r="D163" s="114"/>
      <c r="E163" s="111" t="s">
        <v>2186</v>
      </c>
      <c r="F163" s="114"/>
      <c r="G163" s="111" t="s">
        <v>2187</v>
      </c>
      <c r="H163" s="114"/>
    </row>
    <row r="164" spans="1:8" ht="15" customHeight="1">
      <c r="A164" s="111" t="s">
        <v>2188</v>
      </c>
      <c r="B164" s="114"/>
      <c r="C164" s="111" t="s">
        <v>2189</v>
      </c>
      <c r="D164" s="114"/>
      <c r="E164" s="111" t="s">
        <v>2190</v>
      </c>
      <c r="F164" s="114"/>
      <c r="G164" s="111" t="s">
        <v>2191</v>
      </c>
      <c r="H164" s="114"/>
    </row>
    <row r="165" spans="1:8" ht="15" customHeight="1">
      <c r="A165" s="111" t="s">
        <v>2192</v>
      </c>
      <c r="B165" s="114"/>
      <c r="C165" s="111" t="s">
        <v>2193</v>
      </c>
      <c r="D165" s="114"/>
      <c r="E165" s="111" t="s">
        <v>2194</v>
      </c>
      <c r="F165" s="114"/>
      <c r="G165" s="111" t="s">
        <v>2195</v>
      </c>
      <c r="H165" s="114"/>
    </row>
    <row r="166" spans="1:8" ht="15" customHeight="1">
      <c r="A166" s="111" t="s">
        <v>2196</v>
      </c>
      <c r="B166" s="114"/>
      <c r="C166" s="111" t="s">
        <v>2197</v>
      </c>
      <c r="D166" s="114"/>
      <c r="E166" s="111" t="s">
        <v>2198</v>
      </c>
      <c r="F166" s="114"/>
      <c r="G166" s="111" t="s">
        <v>2199</v>
      </c>
      <c r="H166" s="114"/>
    </row>
    <row r="167" spans="1:8" ht="15" customHeight="1">
      <c r="A167" s="111" t="s">
        <v>2200</v>
      </c>
      <c r="B167" s="114"/>
      <c r="C167" s="111" t="s">
        <v>2201</v>
      </c>
      <c r="D167" s="114"/>
      <c r="E167" s="111" t="s">
        <v>2202</v>
      </c>
      <c r="F167" s="114"/>
      <c r="G167" s="111" t="s">
        <v>2203</v>
      </c>
      <c r="H167" s="114"/>
    </row>
    <row r="168" spans="1:8" ht="15" customHeight="1">
      <c r="A168" s="111" t="s">
        <v>2204</v>
      </c>
      <c r="B168" s="114"/>
      <c r="C168" s="111" t="s">
        <v>2205</v>
      </c>
      <c r="D168" s="114"/>
      <c r="E168" s="111" t="s">
        <v>2206</v>
      </c>
      <c r="F168" s="114"/>
      <c r="G168" s="111" t="s">
        <v>2207</v>
      </c>
      <c r="H168" s="114"/>
    </row>
    <row r="169" spans="1:8" ht="15" customHeight="1">
      <c r="A169" s="111" t="s">
        <v>2208</v>
      </c>
      <c r="B169" s="114"/>
      <c r="C169" s="111" t="s">
        <v>2209</v>
      </c>
      <c r="D169" s="114"/>
      <c r="E169" s="111" t="s">
        <v>2210</v>
      </c>
      <c r="F169" s="114"/>
      <c r="G169" s="111" t="s">
        <v>2211</v>
      </c>
      <c r="H169" s="114"/>
    </row>
    <row r="170" spans="1:8" ht="15" customHeight="1">
      <c r="A170" s="111" t="s">
        <v>2212</v>
      </c>
      <c r="B170" s="114"/>
      <c r="C170" s="111" t="s">
        <v>2213</v>
      </c>
      <c r="D170" s="114"/>
      <c r="E170" s="111" t="s">
        <v>2214</v>
      </c>
      <c r="F170" s="114"/>
      <c r="G170" s="111" t="s">
        <v>2215</v>
      </c>
      <c r="H170" s="114"/>
    </row>
    <row r="171" spans="1:8" ht="15" customHeight="1">
      <c r="A171" s="111" t="s">
        <v>2216</v>
      </c>
      <c r="B171" s="114"/>
      <c r="C171" s="111" t="s">
        <v>2217</v>
      </c>
      <c r="D171" s="114"/>
      <c r="E171" s="111" t="s">
        <v>2218</v>
      </c>
      <c r="F171" s="114"/>
      <c r="G171" s="111" t="s">
        <v>2219</v>
      </c>
      <c r="H171" s="114"/>
    </row>
    <row r="172" spans="1:8" ht="15" customHeight="1">
      <c r="A172" s="111" t="s">
        <v>2220</v>
      </c>
      <c r="B172" s="114"/>
      <c r="C172" s="111" t="s">
        <v>2221</v>
      </c>
      <c r="D172" s="114"/>
      <c r="E172" s="111" t="s">
        <v>2222</v>
      </c>
      <c r="F172" s="114"/>
      <c r="G172" s="111" t="s">
        <v>2223</v>
      </c>
      <c r="H172" s="114"/>
    </row>
    <row r="173" spans="1:8" ht="15" customHeight="1">
      <c r="A173" s="111" t="s">
        <v>2224</v>
      </c>
      <c r="B173" s="114"/>
      <c r="C173" s="111" t="s">
        <v>2225</v>
      </c>
      <c r="D173" s="114"/>
      <c r="E173" s="111" t="s">
        <v>2226</v>
      </c>
      <c r="F173" s="114"/>
      <c r="G173" s="111" t="s">
        <v>2227</v>
      </c>
      <c r="H173" s="114"/>
    </row>
    <row r="174" spans="1:8" ht="15" customHeight="1">
      <c r="A174" s="111" t="s">
        <v>2228</v>
      </c>
      <c r="B174" s="114"/>
      <c r="C174" s="111" t="s">
        <v>2229</v>
      </c>
      <c r="D174" s="114"/>
      <c r="E174" s="111" t="s">
        <v>2230</v>
      </c>
      <c r="F174" s="114"/>
      <c r="G174" s="111" t="s">
        <v>2231</v>
      </c>
      <c r="H174" s="114"/>
    </row>
    <row r="175" spans="1:8" ht="15" customHeight="1">
      <c r="A175" s="111" t="s">
        <v>2232</v>
      </c>
      <c r="B175" s="114"/>
      <c r="C175" s="111" t="s">
        <v>2233</v>
      </c>
      <c r="D175" s="114"/>
      <c r="E175" s="111" t="s">
        <v>2234</v>
      </c>
      <c r="F175" s="114"/>
      <c r="G175" s="111" t="s">
        <v>2235</v>
      </c>
      <c r="H175" s="114"/>
    </row>
    <row r="176" spans="1:8" ht="15" customHeight="1">
      <c r="A176" s="111" t="s">
        <v>2236</v>
      </c>
      <c r="B176" s="114"/>
      <c r="C176" s="111" t="s">
        <v>2237</v>
      </c>
      <c r="D176" s="114"/>
      <c r="E176" s="111" t="s">
        <v>2238</v>
      </c>
      <c r="F176" s="114"/>
      <c r="G176" s="111" t="s">
        <v>2239</v>
      </c>
      <c r="H176" s="114"/>
    </row>
    <row r="177" spans="1:8" ht="15" customHeight="1">
      <c r="A177" s="111" t="s">
        <v>2240</v>
      </c>
      <c r="B177" s="114"/>
      <c r="C177" s="111" t="s">
        <v>2241</v>
      </c>
      <c r="D177" s="114"/>
      <c r="E177" s="111" t="s">
        <v>2242</v>
      </c>
      <c r="F177" s="114"/>
      <c r="G177" s="111" t="s">
        <v>2243</v>
      </c>
      <c r="H177" s="114"/>
    </row>
    <row r="178" spans="1:8" ht="15" customHeight="1">
      <c r="A178" s="111" t="s">
        <v>2244</v>
      </c>
      <c r="B178" s="114"/>
      <c r="C178" s="111" t="s">
        <v>2245</v>
      </c>
      <c r="D178" s="114"/>
      <c r="E178" s="111" t="s">
        <v>2246</v>
      </c>
      <c r="F178" s="114"/>
      <c r="G178" s="111" t="s">
        <v>2247</v>
      </c>
      <c r="H178" s="114"/>
    </row>
    <row r="179" spans="1:8" ht="15" customHeight="1">
      <c r="A179" s="111" t="s">
        <v>2248</v>
      </c>
      <c r="B179" s="114"/>
      <c r="C179" s="111" t="s">
        <v>2249</v>
      </c>
      <c r="D179" s="114"/>
      <c r="E179" s="111" t="s">
        <v>2250</v>
      </c>
      <c r="F179" s="114"/>
      <c r="G179" s="111" t="s">
        <v>2251</v>
      </c>
      <c r="H179" s="114"/>
    </row>
    <row r="180" spans="1:8" ht="15" customHeight="1">
      <c r="A180" s="111" t="s">
        <v>2252</v>
      </c>
      <c r="B180" s="114"/>
      <c r="C180" s="111" t="s">
        <v>2253</v>
      </c>
      <c r="D180" s="114"/>
      <c r="E180" s="111" t="s">
        <v>2254</v>
      </c>
      <c r="F180" s="114"/>
      <c r="G180" s="111" t="s">
        <v>2255</v>
      </c>
      <c r="H180" s="114"/>
    </row>
    <row r="181" spans="1:8" ht="15" customHeight="1">
      <c r="A181" s="111" t="s">
        <v>2256</v>
      </c>
      <c r="B181" s="114"/>
      <c r="C181" s="111" t="s">
        <v>2257</v>
      </c>
      <c r="D181" s="114"/>
      <c r="E181" s="111" t="s">
        <v>2258</v>
      </c>
      <c r="F181" s="114"/>
      <c r="G181" s="111" t="s">
        <v>2259</v>
      </c>
      <c r="H181" s="114"/>
    </row>
    <row r="182" spans="1:8" ht="15" customHeight="1">
      <c r="A182" s="111" t="s">
        <v>2260</v>
      </c>
      <c r="B182" s="114"/>
      <c r="C182" s="111" t="s">
        <v>2261</v>
      </c>
      <c r="D182" s="114"/>
      <c r="E182" s="111" t="s">
        <v>2262</v>
      </c>
      <c r="F182" s="114"/>
      <c r="G182" s="111" t="s">
        <v>2263</v>
      </c>
      <c r="H182" s="114"/>
    </row>
    <row r="183" spans="1:8" ht="15" customHeight="1">
      <c r="A183" s="111" t="s">
        <v>2264</v>
      </c>
      <c r="B183" s="114"/>
      <c r="C183" s="111" t="s">
        <v>2265</v>
      </c>
      <c r="D183" s="114"/>
      <c r="E183" s="111" t="s">
        <v>2266</v>
      </c>
      <c r="F183" s="114"/>
      <c r="G183" s="111" t="s">
        <v>2267</v>
      </c>
      <c r="H183" s="114"/>
    </row>
    <row r="184" spans="1:8" ht="15" customHeight="1">
      <c r="A184" s="111" t="s">
        <v>2268</v>
      </c>
      <c r="B184" s="114"/>
      <c r="C184" s="111" t="s">
        <v>2269</v>
      </c>
      <c r="D184" s="114"/>
      <c r="E184" s="111" t="s">
        <v>2270</v>
      </c>
      <c r="F184" s="114"/>
      <c r="G184" s="111" t="s">
        <v>2271</v>
      </c>
      <c r="H184" s="114"/>
    </row>
    <row r="185" spans="1:8" ht="15" customHeight="1">
      <c r="A185" s="111" t="s">
        <v>2272</v>
      </c>
      <c r="B185" s="114"/>
      <c r="C185" s="111" t="s">
        <v>2273</v>
      </c>
      <c r="D185" s="114"/>
      <c r="E185" s="111" t="s">
        <v>2274</v>
      </c>
      <c r="F185" s="114"/>
      <c r="G185" s="111" t="s">
        <v>2275</v>
      </c>
      <c r="H185" s="114"/>
    </row>
    <row r="186" spans="1:8" ht="15" customHeight="1">
      <c r="A186" s="111" t="s">
        <v>2276</v>
      </c>
      <c r="B186" s="114"/>
      <c r="C186" s="111" t="s">
        <v>2277</v>
      </c>
      <c r="D186" s="114"/>
      <c r="E186" s="111" t="s">
        <v>2278</v>
      </c>
      <c r="F186" s="114"/>
      <c r="G186" s="111" t="s">
        <v>2279</v>
      </c>
      <c r="H186" s="114"/>
    </row>
    <row r="187" spans="1:8" ht="15" customHeight="1">
      <c r="A187" s="111" t="s">
        <v>2280</v>
      </c>
      <c r="B187" s="114"/>
      <c r="C187" s="111" t="s">
        <v>2281</v>
      </c>
      <c r="D187" s="114"/>
      <c r="E187" s="111" t="s">
        <v>2282</v>
      </c>
      <c r="F187" s="114"/>
      <c r="G187" s="111" t="s">
        <v>2283</v>
      </c>
      <c r="H187" s="114"/>
    </row>
    <row r="188" spans="1:8" ht="15" customHeight="1">
      <c r="A188" s="111" t="s">
        <v>2284</v>
      </c>
      <c r="B188" s="114"/>
      <c r="C188" s="111" t="s">
        <v>2285</v>
      </c>
      <c r="D188" s="114"/>
      <c r="E188" s="111" t="s">
        <v>2286</v>
      </c>
      <c r="F188" s="114"/>
      <c r="G188" s="111" t="s">
        <v>2287</v>
      </c>
      <c r="H188" s="114"/>
    </row>
    <row r="189" spans="1:8" ht="15" customHeight="1">
      <c r="A189" s="111" t="s">
        <v>2288</v>
      </c>
      <c r="B189" s="114"/>
      <c r="C189" s="111" t="s">
        <v>2289</v>
      </c>
      <c r="D189" s="114"/>
      <c r="E189" s="111" t="s">
        <v>2290</v>
      </c>
      <c r="F189" s="114"/>
      <c r="G189" s="111" t="s">
        <v>2291</v>
      </c>
      <c r="H189" s="114"/>
    </row>
    <row r="190" spans="1:8" ht="15" customHeight="1">
      <c r="A190" s="111" t="s">
        <v>2292</v>
      </c>
      <c r="B190" s="114"/>
      <c r="C190" s="111" t="s">
        <v>2293</v>
      </c>
      <c r="D190" s="114"/>
      <c r="E190" s="111" t="s">
        <v>2294</v>
      </c>
      <c r="F190" s="114"/>
      <c r="G190" s="111" t="s">
        <v>2295</v>
      </c>
      <c r="H190" s="114"/>
    </row>
    <row r="191" spans="1:8" ht="15" customHeight="1">
      <c r="A191" s="111" t="s">
        <v>2296</v>
      </c>
      <c r="B191" s="114"/>
      <c r="C191" s="111" t="s">
        <v>2297</v>
      </c>
      <c r="D191" s="114"/>
      <c r="E191" s="111" t="s">
        <v>2298</v>
      </c>
      <c r="F191" s="114"/>
      <c r="G191" s="111" t="s">
        <v>2299</v>
      </c>
      <c r="H191" s="114"/>
    </row>
    <row r="192" spans="1:8" ht="15" customHeight="1">
      <c r="A192" s="111" t="s">
        <v>2300</v>
      </c>
      <c r="B192" s="114"/>
      <c r="C192" s="111" t="s">
        <v>2301</v>
      </c>
      <c r="D192" s="114"/>
      <c r="E192" s="111" t="s">
        <v>2302</v>
      </c>
      <c r="F192" s="114"/>
      <c r="G192" s="111" t="s">
        <v>2303</v>
      </c>
      <c r="H192" s="114"/>
    </row>
    <row r="193" spans="1:8" ht="15" customHeight="1">
      <c r="A193" s="111" t="s">
        <v>2304</v>
      </c>
      <c r="B193" s="114"/>
      <c r="C193" s="111" t="s">
        <v>2305</v>
      </c>
      <c r="D193" s="114"/>
      <c r="E193" s="111" t="s">
        <v>2306</v>
      </c>
      <c r="F193" s="114"/>
      <c r="G193" s="111" t="s">
        <v>2307</v>
      </c>
      <c r="H193" s="114"/>
    </row>
    <row r="194" spans="1:8" ht="15" customHeight="1">
      <c r="A194" s="111" t="s">
        <v>2308</v>
      </c>
      <c r="B194" s="114"/>
      <c r="C194" s="111" t="s">
        <v>2309</v>
      </c>
      <c r="D194" s="114"/>
      <c r="E194" s="111" t="s">
        <v>2310</v>
      </c>
      <c r="F194" s="114"/>
      <c r="G194" s="111" t="s">
        <v>2311</v>
      </c>
      <c r="H194" s="114"/>
    </row>
    <row r="195" spans="1:8" ht="15" customHeight="1">
      <c r="A195" s="111" t="s">
        <v>2312</v>
      </c>
      <c r="B195" s="114"/>
      <c r="C195" s="111" t="s">
        <v>2313</v>
      </c>
      <c r="D195" s="114"/>
      <c r="E195" s="111" t="s">
        <v>2314</v>
      </c>
      <c r="F195" s="114"/>
      <c r="G195" s="111" t="s">
        <v>2315</v>
      </c>
      <c r="H195" s="114"/>
    </row>
    <row r="196" spans="1:8" ht="15" customHeight="1">
      <c r="A196" s="111" t="s">
        <v>2316</v>
      </c>
      <c r="B196" s="114"/>
      <c r="C196" s="111" t="s">
        <v>2317</v>
      </c>
      <c r="D196" s="114"/>
      <c r="E196" s="111" t="s">
        <v>2318</v>
      </c>
      <c r="F196" s="114"/>
      <c r="G196" s="111" t="s">
        <v>2319</v>
      </c>
      <c r="H196" s="114"/>
    </row>
    <row r="197" spans="1:8" ht="15" customHeight="1">
      <c r="A197" s="111" t="s">
        <v>2320</v>
      </c>
      <c r="B197" s="114"/>
      <c r="C197" s="111" t="s">
        <v>2321</v>
      </c>
      <c r="D197" s="114"/>
      <c r="E197" s="111" t="s">
        <v>2322</v>
      </c>
      <c r="F197" s="114"/>
      <c r="G197" s="111" t="s">
        <v>2323</v>
      </c>
      <c r="H197" s="114"/>
    </row>
    <row r="198" spans="1:8" ht="15" customHeight="1">
      <c r="A198" s="111" t="s">
        <v>2324</v>
      </c>
      <c r="B198" s="114"/>
      <c r="C198" s="111" t="s">
        <v>2325</v>
      </c>
      <c r="D198" s="114"/>
      <c r="E198" s="111" t="s">
        <v>2326</v>
      </c>
      <c r="F198" s="114"/>
      <c r="G198" s="111" t="s">
        <v>2327</v>
      </c>
      <c r="H198" s="114"/>
    </row>
    <row r="199" spans="1:8" ht="15" customHeight="1">
      <c r="A199" s="111" t="s">
        <v>2328</v>
      </c>
      <c r="B199" s="114"/>
      <c r="C199" s="111" t="s">
        <v>2329</v>
      </c>
      <c r="D199" s="114"/>
      <c r="E199" s="111" t="s">
        <v>2330</v>
      </c>
      <c r="F199" s="114"/>
      <c r="G199" s="111" t="s">
        <v>2331</v>
      </c>
      <c r="H199" s="114"/>
    </row>
    <row r="200" spans="1:8" ht="15" customHeight="1">
      <c r="A200" s="111" t="s">
        <v>2332</v>
      </c>
      <c r="B200" s="114"/>
      <c r="C200" s="111" t="s">
        <v>2333</v>
      </c>
      <c r="D200" s="114"/>
      <c r="E200" s="111" t="s">
        <v>2334</v>
      </c>
      <c r="F200" s="114"/>
      <c r="G200" s="111" t="s">
        <v>2335</v>
      </c>
      <c r="H200" s="114"/>
    </row>
    <row r="201" spans="1:8" ht="15" customHeight="1">
      <c r="A201" s="111" t="s">
        <v>2336</v>
      </c>
      <c r="B201" s="114"/>
      <c r="C201" s="111" t="s">
        <v>2337</v>
      </c>
      <c r="D201" s="114"/>
      <c r="E201" s="111" t="s">
        <v>2338</v>
      </c>
      <c r="F201" s="114"/>
      <c r="G201" s="111" t="s">
        <v>2339</v>
      </c>
      <c r="H201" s="114"/>
    </row>
    <row r="202" spans="1:8" ht="15" customHeight="1">
      <c r="A202" s="111" t="s">
        <v>2340</v>
      </c>
      <c r="B202" s="114"/>
      <c r="C202" s="111" t="s">
        <v>2341</v>
      </c>
      <c r="D202" s="114"/>
      <c r="E202" s="111" t="s">
        <v>2342</v>
      </c>
      <c r="F202" s="114"/>
      <c r="G202" s="111" t="s">
        <v>2343</v>
      </c>
      <c r="H202" s="114"/>
    </row>
    <row r="203" spans="1:8" ht="15" customHeight="1">
      <c r="A203" s="111" t="s">
        <v>2344</v>
      </c>
      <c r="B203" s="114"/>
      <c r="C203" s="111" t="s">
        <v>2345</v>
      </c>
      <c r="D203" s="114"/>
      <c r="E203" s="111" t="s">
        <v>2346</v>
      </c>
      <c r="F203" s="114"/>
      <c r="G203" s="111" t="s">
        <v>2347</v>
      </c>
      <c r="H203" s="114"/>
    </row>
    <row r="204" spans="1:8" ht="15" customHeight="1">
      <c r="A204" s="111" t="s">
        <v>2348</v>
      </c>
      <c r="B204" s="114"/>
      <c r="C204" s="111" t="s">
        <v>2349</v>
      </c>
      <c r="D204" s="114"/>
      <c r="E204" s="111" t="s">
        <v>2350</v>
      </c>
      <c r="F204" s="114"/>
      <c r="G204" s="111" t="s">
        <v>2351</v>
      </c>
      <c r="H204" s="114"/>
    </row>
    <row r="205" spans="1:8" ht="15" customHeight="1">
      <c r="A205" s="111" t="s">
        <v>2352</v>
      </c>
      <c r="B205" s="114"/>
      <c r="C205" s="111" t="s">
        <v>2353</v>
      </c>
      <c r="D205" s="114"/>
      <c r="E205" s="111" t="s">
        <v>2354</v>
      </c>
      <c r="F205" s="114"/>
      <c r="G205" s="111" t="s">
        <v>2355</v>
      </c>
      <c r="H205" s="114"/>
    </row>
    <row r="206" spans="1:8" ht="15" customHeight="1">
      <c r="A206" s="111" t="s">
        <v>2356</v>
      </c>
      <c r="B206" s="114"/>
      <c r="C206" s="111" t="s">
        <v>2357</v>
      </c>
      <c r="D206" s="114"/>
      <c r="E206" s="111" t="s">
        <v>2358</v>
      </c>
      <c r="F206" s="114"/>
      <c r="G206" s="111" t="s">
        <v>2359</v>
      </c>
      <c r="H206" s="114"/>
    </row>
    <row r="207" spans="1:8" ht="15" customHeight="1">
      <c r="A207" s="111" t="s">
        <v>2360</v>
      </c>
      <c r="B207" s="114"/>
      <c r="C207" s="111" t="s">
        <v>2361</v>
      </c>
      <c r="D207" s="114"/>
      <c r="E207" s="111" t="s">
        <v>2362</v>
      </c>
      <c r="F207" s="114"/>
      <c r="G207" s="111" t="s">
        <v>2363</v>
      </c>
      <c r="H207" s="114"/>
    </row>
    <row r="208" spans="1:8" ht="15" customHeight="1">
      <c r="A208" s="111" t="s">
        <v>2364</v>
      </c>
      <c r="B208" s="114"/>
      <c r="C208" s="111" t="s">
        <v>2365</v>
      </c>
      <c r="D208" s="114"/>
      <c r="E208" s="111" t="s">
        <v>2366</v>
      </c>
      <c r="F208" s="114"/>
      <c r="G208" s="111" t="s">
        <v>2367</v>
      </c>
      <c r="H208" s="114"/>
    </row>
    <row r="209" spans="1:8" ht="15" customHeight="1">
      <c r="A209" s="111" t="s">
        <v>2368</v>
      </c>
      <c r="B209" s="114"/>
      <c r="C209" s="111" t="s">
        <v>2369</v>
      </c>
      <c r="D209" s="114"/>
      <c r="E209" s="111" t="s">
        <v>2370</v>
      </c>
      <c r="F209" s="114"/>
      <c r="G209" s="111" t="s">
        <v>2371</v>
      </c>
      <c r="H209" s="114"/>
    </row>
    <row r="210" spans="1:8" ht="15" customHeight="1">
      <c r="A210" s="111" t="s">
        <v>2372</v>
      </c>
      <c r="B210" s="114"/>
      <c r="C210" s="111" t="s">
        <v>2373</v>
      </c>
      <c r="D210" s="114"/>
      <c r="E210" s="111" t="s">
        <v>2374</v>
      </c>
      <c r="F210" s="114"/>
      <c r="G210" s="111" t="s">
        <v>2375</v>
      </c>
      <c r="H210" s="114"/>
    </row>
    <row r="211" spans="1:8" ht="15" customHeight="1">
      <c r="A211" s="111" t="s">
        <v>2376</v>
      </c>
      <c r="B211" s="114"/>
      <c r="C211" s="111" t="s">
        <v>2377</v>
      </c>
      <c r="D211" s="114"/>
      <c r="E211" s="111" t="s">
        <v>2378</v>
      </c>
      <c r="F211" s="114"/>
      <c r="G211" s="111" t="s">
        <v>2379</v>
      </c>
      <c r="H211" s="114"/>
    </row>
    <row r="212" spans="1:8" ht="15" customHeight="1">
      <c r="A212" s="111" t="s">
        <v>2380</v>
      </c>
      <c r="B212" s="114"/>
      <c r="C212" s="111" t="s">
        <v>2381</v>
      </c>
      <c r="D212" s="114"/>
      <c r="E212" s="111" t="s">
        <v>2382</v>
      </c>
      <c r="F212" s="114"/>
      <c r="G212" s="111" t="s">
        <v>2383</v>
      </c>
      <c r="H212" s="114"/>
    </row>
    <row r="213" spans="1:8" ht="15" customHeight="1">
      <c r="A213" s="111" t="s">
        <v>2384</v>
      </c>
      <c r="B213" s="114"/>
      <c r="C213" s="111" t="s">
        <v>2385</v>
      </c>
      <c r="D213" s="114"/>
      <c r="E213" s="111" t="s">
        <v>2386</v>
      </c>
      <c r="F213" s="114"/>
      <c r="G213" s="111" t="s">
        <v>2387</v>
      </c>
      <c r="H213" s="114"/>
    </row>
    <row r="214" spans="1:8" ht="15" customHeight="1">
      <c r="A214" s="111" t="s">
        <v>2388</v>
      </c>
      <c r="B214" s="114"/>
      <c r="C214" s="111" t="s">
        <v>2389</v>
      </c>
      <c r="D214" s="114"/>
      <c r="E214" s="111" t="s">
        <v>2390</v>
      </c>
      <c r="F214" s="114"/>
      <c r="G214" s="111" t="s">
        <v>2391</v>
      </c>
      <c r="H214" s="114"/>
    </row>
    <row r="215" spans="1:8" ht="15" customHeight="1">
      <c r="A215" s="111" t="s">
        <v>2392</v>
      </c>
      <c r="B215" s="114"/>
      <c r="C215" s="111" t="s">
        <v>2393</v>
      </c>
      <c r="D215" s="114"/>
      <c r="E215" s="111" t="s">
        <v>2394</v>
      </c>
      <c r="F215" s="114"/>
      <c r="G215" s="111" t="s">
        <v>2395</v>
      </c>
      <c r="H215" s="114"/>
    </row>
    <row r="216" spans="1:8" ht="15" customHeight="1">
      <c r="A216" s="111" t="s">
        <v>2396</v>
      </c>
      <c r="B216" s="114"/>
      <c r="C216" s="111" t="s">
        <v>2397</v>
      </c>
      <c r="D216" s="114"/>
      <c r="E216" s="111" t="s">
        <v>2398</v>
      </c>
      <c r="F216" s="114"/>
      <c r="G216" s="111" t="s">
        <v>2399</v>
      </c>
      <c r="H216" s="114"/>
    </row>
    <row r="217" spans="1:8" ht="15" customHeight="1">
      <c r="A217" s="111" t="s">
        <v>2400</v>
      </c>
      <c r="B217" s="114"/>
      <c r="C217" s="111" t="s">
        <v>2401</v>
      </c>
      <c r="D217" s="114"/>
      <c r="E217" s="111" t="s">
        <v>2402</v>
      </c>
      <c r="F217" s="114"/>
      <c r="G217" s="111" t="s">
        <v>2403</v>
      </c>
      <c r="H217" s="114"/>
    </row>
    <row r="218" spans="1:8" ht="15" customHeight="1">
      <c r="A218" s="111" t="s">
        <v>2404</v>
      </c>
      <c r="B218" s="114"/>
      <c r="C218" s="111" t="s">
        <v>2405</v>
      </c>
      <c r="D218" s="114"/>
      <c r="E218" s="111" t="s">
        <v>2406</v>
      </c>
      <c r="F218" s="114"/>
      <c r="G218" s="111" t="s">
        <v>2407</v>
      </c>
      <c r="H218" s="114"/>
    </row>
    <row r="219" spans="1:8" ht="15" customHeight="1">
      <c r="A219" s="111" t="s">
        <v>2408</v>
      </c>
      <c r="B219" s="114"/>
      <c r="C219" s="111" t="s">
        <v>2409</v>
      </c>
      <c r="D219" s="114"/>
      <c r="E219" s="111" t="s">
        <v>2410</v>
      </c>
      <c r="F219" s="114"/>
      <c r="G219" s="111" t="s">
        <v>2411</v>
      </c>
      <c r="H219" s="114"/>
    </row>
    <row r="220" spans="1:8" ht="15" customHeight="1">
      <c r="A220" s="111" t="s">
        <v>2412</v>
      </c>
      <c r="B220" s="114"/>
      <c r="C220" s="111" t="s">
        <v>2413</v>
      </c>
      <c r="D220" s="114"/>
      <c r="E220" s="111" t="s">
        <v>2414</v>
      </c>
      <c r="F220" s="114"/>
      <c r="G220" s="111" t="s">
        <v>2415</v>
      </c>
      <c r="H220" s="114"/>
    </row>
    <row r="221" spans="1:8" ht="15" customHeight="1">
      <c r="A221" s="111" t="s">
        <v>2416</v>
      </c>
      <c r="B221" s="114"/>
      <c r="C221" s="111" t="s">
        <v>2417</v>
      </c>
      <c r="D221" s="114"/>
      <c r="E221" s="111" t="s">
        <v>2418</v>
      </c>
      <c r="F221" s="114"/>
      <c r="G221" s="111" t="s">
        <v>2419</v>
      </c>
      <c r="H221" s="114"/>
    </row>
    <row r="222" spans="1:8" ht="15" customHeight="1">
      <c r="A222" s="111" t="s">
        <v>2420</v>
      </c>
      <c r="B222" s="114"/>
      <c r="C222" s="111" t="s">
        <v>2421</v>
      </c>
      <c r="D222" s="114"/>
      <c r="E222" s="111" t="s">
        <v>2422</v>
      </c>
      <c r="F222" s="114"/>
      <c r="G222" s="111" t="s">
        <v>2423</v>
      </c>
      <c r="H222" s="114"/>
    </row>
    <row r="223" spans="1:8" ht="15" customHeight="1">
      <c r="A223" s="111" t="s">
        <v>2424</v>
      </c>
      <c r="B223" s="114"/>
      <c r="C223" s="111" t="s">
        <v>2425</v>
      </c>
      <c r="D223" s="114"/>
      <c r="E223" s="111" t="s">
        <v>2426</v>
      </c>
      <c r="F223" s="114"/>
      <c r="G223" s="111" t="s">
        <v>2427</v>
      </c>
      <c r="H223" s="114"/>
    </row>
    <row r="224" spans="1:8" ht="15" customHeight="1">
      <c r="A224" s="111" t="s">
        <v>2428</v>
      </c>
      <c r="B224" s="114"/>
      <c r="C224" s="111" t="s">
        <v>2429</v>
      </c>
      <c r="D224" s="114"/>
      <c r="E224" s="111" t="s">
        <v>2430</v>
      </c>
      <c r="F224" s="114"/>
      <c r="G224" s="111" t="s">
        <v>2431</v>
      </c>
      <c r="H224" s="114"/>
    </row>
    <row r="225" spans="1:8" ht="15" customHeight="1">
      <c r="A225" s="111" t="s">
        <v>2432</v>
      </c>
      <c r="B225" s="114"/>
      <c r="C225" s="111" t="s">
        <v>2433</v>
      </c>
      <c r="D225" s="114"/>
      <c r="E225" s="111" t="s">
        <v>2434</v>
      </c>
      <c r="F225" s="114"/>
      <c r="G225" s="111" t="s">
        <v>2435</v>
      </c>
      <c r="H225" s="114"/>
    </row>
    <row r="226" spans="1:8" ht="15" customHeight="1">
      <c r="A226" s="111" t="s">
        <v>2436</v>
      </c>
      <c r="B226" s="114"/>
      <c r="C226" s="111" t="s">
        <v>2437</v>
      </c>
      <c r="D226" s="114"/>
      <c r="E226" s="111" t="s">
        <v>2438</v>
      </c>
      <c r="F226" s="114"/>
      <c r="G226" s="111" t="s">
        <v>2439</v>
      </c>
      <c r="H226" s="114"/>
    </row>
    <row r="227" spans="1:8" ht="15" customHeight="1">
      <c r="A227" s="111" t="s">
        <v>2440</v>
      </c>
      <c r="B227" s="114"/>
      <c r="C227" s="111" t="s">
        <v>2441</v>
      </c>
      <c r="D227" s="114"/>
      <c r="E227" s="111" t="s">
        <v>2442</v>
      </c>
      <c r="F227" s="114"/>
      <c r="G227" s="111" t="s">
        <v>2443</v>
      </c>
      <c r="H227" s="114"/>
    </row>
    <row r="228" spans="1:8" ht="15" customHeight="1">
      <c r="A228" s="111" t="s">
        <v>2444</v>
      </c>
      <c r="B228" s="114"/>
      <c r="C228" s="111" t="s">
        <v>2445</v>
      </c>
      <c r="D228" s="114"/>
      <c r="E228" s="111" t="s">
        <v>2446</v>
      </c>
      <c r="F228" s="114"/>
      <c r="G228" s="111" t="s">
        <v>2447</v>
      </c>
      <c r="H228" s="114"/>
    </row>
    <row r="229" spans="1:8" ht="15" customHeight="1">
      <c r="A229" s="111" t="s">
        <v>2448</v>
      </c>
      <c r="B229" s="114"/>
      <c r="C229" s="111" t="s">
        <v>2449</v>
      </c>
      <c r="D229" s="114"/>
      <c r="E229" s="111" t="s">
        <v>2450</v>
      </c>
      <c r="F229" s="114"/>
      <c r="G229" s="111" t="s">
        <v>2451</v>
      </c>
      <c r="H229" s="114"/>
    </row>
    <row r="230" spans="1:8" ht="15" customHeight="1">
      <c r="A230" s="111" t="s">
        <v>2452</v>
      </c>
      <c r="B230" s="114"/>
      <c r="C230" s="111" t="s">
        <v>2453</v>
      </c>
      <c r="D230" s="114"/>
      <c r="E230" s="111" t="s">
        <v>2454</v>
      </c>
      <c r="F230" s="114"/>
      <c r="G230" s="111" t="s">
        <v>2455</v>
      </c>
      <c r="H230" s="114"/>
    </row>
    <row r="231" spans="1:8" ht="15" customHeight="1">
      <c r="A231" s="111" t="s">
        <v>2456</v>
      </c>
      <c r="B231" s="114"/>
      <c r="C231" s="111" t="s">
        <v>2457</v>
      </c>
      <c r="D231" s="114"/>
      <c r="E231" s="111" t="s">
        <v>2458</v>
      </c>
      <c r="F231" s="114"/>
      <c r="G231" s="111" t="s">
        <v>2459</v>
      </c>
      <c r="H231" s="114"/>
    </row>
    <row r="232" spans="1:8" ht="15" customHeight="1">
      <c r="A232" s="111" t="s">
        <v>2460</v>
      </c>
      <c r="B232" s="114"/>
      <c r="C232" s="111" t="s">
        <v>2461</v>
      </c>
      <c r="D232" s="114"/>
      <c r="E232" s="111" t="s">
        <v>2462</v>
      </c>
      <c r="F232" s="114"/>
      <c r="G232" s="111" t="s">
        <v>2463</v>
      </c>
      <c r="H232" s="114"/>
    </row>
    <row r="233" spans="1:8" ht="15" customHeight="1">
      <c r="A233" s="111" t="s">
        <v>2464</v>
      </c>
      <c r="B233" s="114"/>
      <c r="C233" s="111" t="s">
        <v>2465</v>
      </c>
      <c r="D233" s="114"/>
      <c r="E233" s="111" t="s">
        <v>2466</v>
      </c>
      <c r="F233" s="114"/>
      <c r="G233" s="111" t="s">
        <v>2467</v>
      </c>
      <c r="H233" s="114"/>
    </row>
    <row r="234" spans="1:8" ht="15" customHeight="1">
      <c r="A234" s="111" t="s">
        <v>2468</v>
      </c>
      <c r="B234" s="6" t="s">
        <v>2577</v>
      </c>
      <c r="C234" s="111" t="s">
        <v>2469</v>
      </c>
      <c r="D234" s="6" t="s">
        <v>2573</v>
      </c>
      <c r="E234" s="111" t="s">
        <v>2470</v>
      </c>
      <c r="F234" s="114"/>
      <c r="G234" s="111" t="s">
        <v>2471</v>
      </c>
      <c r="H234" s="114"/>
    </row>
    <row r="235" spans="1:8" ht="15" customHeight="1">
      <c r="A235" s="111" t="s">
        <v>2472</v>
      </c>
      <c r="B235" s="6"/>
      <c r="C235" s="111" t="s">
        <v>2473</v>
      </c>
      <c r="D235" s="6" t="s">
        <v>2574</v>
      </c>
      <c r="E235" s="111" t="s">
        <v>2474</v>
      </c>
      <c r="F235" s="114"/>
      <c r="G235" s="111" t="s">
        <v>2475</v>
      </c>
      <c r="H235" s="114"/>
    </row>
    <row r="236" spans="1:8" ht="15" customHeight="1">
      <c r="A236" s="111" t="s">
        <v>2476</v>
      </c>
      <c r="B236" s="114"/>
      <c r="C236" s="111" t="s">
        <v>2477</v>
      </c>
      <c r="D236" s="6" t="s">
        <v>2575</v>
      </c>
      <c r="E236" s="111" t="s">
        <v>2478</v>
      </c>
      <c r="F236" s="114"/>
      <c r="G236" s="111" t="s">
        <v>2479</v>
      </c>
      <c r="H236" s="114"/>
    </row>
    <row r="237" spans="1:8" ht="15" customHeight="1">
      <c r="A237" s="111" t="s">
        <v>2480</v>
      </c>
      <c r="B237" s="114"/>
      <c r="C237" s="111" t="s">
        <v>2481</v>
      </c>
      <c r="D237" s="114"/>
      <c r="E237" s="111" t="s">
        <v>2482</v>
      </c>
      <c r="F237" s="114"/>
      <c r="G237" s="111" t="s">
        <v>2483</v>
      </c>
      <c r="H237" s="114"/>
    </row>
    <row r="238" spans="1:8" ht="15" customHeight="1">
      <c r="A238" s="111" t="s">
        <v>2484</v>
      </c>
      <c r="B238" s="114"/>
      <c r="C238" s="111" t="s">
        <v>2485</v>
      </c>
      <c r="D238" s="114"/>
      <c r="E238" s="111" t="s">
        <v>2486</v>
      </c>
      <c r="F238" s="114"/>
      <c r="G238" s="111" t="s">
        <v>2487</v>
      </c>
      <c r="H238" s="114"/>
    </row>
    <row r="239" spans="1:8" ht="15" customHeight="1">
      <c r="A239" s="111" t="s">
        <v>2488</v>
      </c>
      <c r="B239" s="114"/>
      <c r="C239" s="111" t="s">
        <v>2489</v>
      </c>
      <c r="D239" s="114"/>
      <c r="E239" s="111" t="s">
        <v>2490</v>
      </c>
      <c r="F239" s="114"/>
      <c r="G239" s="111" t="s">
        <v>2491</v>
      </c>
      <c r="H239" s="114"/>
    </row>
    <row r="240" spans="1:8" ht="15" customHeight="1">
      <c r="A240" s="111" t="s">
        <v>2492</v>
      </c>
      <c r="B240" s="114"/>
      <c r="C240" s="111" t="s">
        <v>2493</v>
      </c>
      <c r="D240" s="114"/>
      <c r="E240" s="111" t="s">
        <v>2494</v>
      </c>
      <c r="F240" s="114"/>
      <c r="G240" s="111" t="s">
        <v>2495</v>
      </c>
      <c r="H240" s="114"/>
    </row>
    <row r="241" spans="1:8" ht="15" customHeight="1">
      <c r="A241" s="111" t="s">
        <v>2496</v>
      </c>
      <c r="B241" s="114"/>
      <c r="C241" s="111" t="s">
        <v>2497</v>
      </c>
      <c r="D241" s="114"/>
      <c r="E241" s="111" t="s">
        <v>2498</v>
      </c>
      <c r="F241" s="114"/>
      <c r="G241" s="111" t="s">
        <v>2499</v>
      </c>
      <c r="H241" s="114"/>
    </row>
    <row r="242" spans="1:8" ht="15" customHeight="1">
      <c r="A242" s="111" t="s">
        <v>2500</v>
      </c>
      <c r="B242" s="114"/>
      <c r="C242" s="111" t="s">
        <v>2501</v>
      </c>
      <c r="D242" s="6"/>
      <c r="E242" s="111" t="s">
        <v>2502</v>
      </c>
      <c r="F242" s="114"/>
      <c r="G242" s="111" t="s">
        <v>2503</v>
      </c>
      <c r="H242" s="114"/>
    </row>
    <row r="243" spans="1:8" ht="15" customHeight="1">
      <c r="A243" s="111" t="s">
        <v>2504</v>
      </c>
      <c r="B243" s="6"/>
      <c r="C243" s="111" t="s">
        <v>2505</v>
      </c>
      <c r="D243" s="6"/>
      <c r="E243" s="111" t="s">
        <v>2506</v>
      </c>
      <c r="F243" s="114"/>
      <c r="G243" s="111" t="s">
        <v>2507</v>
      </c>
      <c r="H243" s="114"/>
    </row>
    <row r="244" spans="1:8" ht="15" customHeight="1">
      <c r="A244" s="111" t="s">
        <v>2508</v>
      </c>
      <c r="B244" s="6" t="s">
        <v>4411</v>
      </c>
      <c r="C244" s="111" t="s">
        <v>2509</v>
      </c>
      <c r="D244" s="6"/>
      <c r="E244" s="111" t="s">
        <v>2510</v>
      </c>
      <c r="F244" s="6"/>
      <c r="G244" s="111" t="s">
        <v>2511</v>
      </c>
      <c r="H244" s="6"/>
    </row>
    <row r="245" spans="1:8" ht="15" customHeight="1">
      <c r="A245" s="111" t="s">
        <v>2512</v>
      </c>
      <c r="B245" s="6"/>
      <c r="C245" s="111" t="s">
        <v>2513</v>
      </c>
      <c r="D245" s="114"/>
      <c r="E245" s="111" t="s">
        <v>2514</v>
      </c>
      <c r="F245" s="114"/>
      <c r="G245" s="256" t="s">
        <v>2515</v>
      </c>
      <c r="H245" s="114"/>
    </row>
    <row r="246" spans="1:8" ht="15" customHeight="1">
      <c r="A246" s="111" t="s">
        <v>2516</v>
      </c>
      <c r="B246" s="114"/>
      <c r="C246" s="111" t="s">
        <v>2517</v>
      </c>
      <c r="D246" s="114"/>
      <c r="E246" s="111" t="s">
        <v>2518</v>
      </c>
      <c r="F246" s="114"/>
      <c r="G246" s="256" t="s">
        <v>2519</v>
      </c>
      <c r="H246" s="114"/>
    </row>
    <row r="247" spans="1:8" ht="15" customHeight="1">
      <c r="A247" s="111" t="s">
        <v>2520</v>
      </c>
      <c r="B247" s="114"/>
      <c r="C247" s="111" t="s">
        <v>2521</v>
      </c>
      <c r="D247" s="114"/>
      <c r="E247" s="111" t="s">
        <v>2522</v>
      </c>
      <c r="F247" s="114"/>
      <c r="G247" s="256" t="s">
        <v>2523</v>
      </c>
      <c r="H247" s="114"/>
    </row>
    <row r="248" spans="1:8" ht="15" customHeight="1">
      <c r="A248" s="111" t="s">
        <v>2524</v>
      </c>
      <c r="B248" s="114"/>
      <c r="C248" s="111" t="s">
        <v>2525</v>
      </c>
      <c r="D248" s="114"/>
      <c r="E248" s="111" t="s">
        <v>2526</v>
      </c>
      <c r="F248" s="114"/>
      <c r="G248" s="256" t="s">
        <v>2527</v>
      </c>
      <c r="H248" s="114"/>
    </row>
    <row r="249" spans="1:8" ht="15" customHeight="1">
      <c r="A249" s="111" t="s">
        <v>2528</v>
      </c>
      <c r="B249" s="114"/>
      <c r="C249" s="111" t="s">
        <v>2529</v>
      </c>
      <c r="D249" s="114"/>
      <c r="E249" s="111" t="s">
        <v>2530</v>
      </c>
      <c r="F249" s="114"/>
      <c r="G249" s="256" t="s">
        <v>2531</v>
      </c>
      <c r="H249" s="114"/>
    </row>
    <row r="250" spans="1:8" ht="15" customHeight="1">
      <c r="A250" s="111" t="s">
        <v>2532</v>
      </c>
      <c r="B250" s="114"/>
      <c r="C250" s="111" t="s">
        <v>2533</v>
      </c>
      <c r="D250" s="114"/>
      <c r="E250" s="111" t="s">
        <v>2534</v>
      </c>
      <c r="F250" s="114"/>
      <c r="G250" s="256" t="s">
        <v>2535</v>
      </c>
      <c r="H250" s="114"/>
    </row>
    <row r="251" spans="1:8" ht="15" customHeight="1">
      <c r="A251" s="111" t="s">
        <v>2536</v>
      </c>
      <c r="B251" s="114"/>
      <c r="C251" s="111" t="s">
        <v>2537</v>
      </c>
      <c r="D251" s="114"/>
      <c r="E251" s="111" t="s">
        <v>2538</v>
      </c>
      <c r="F251" s="114"/>
      <c r="G251" s="256" t="s">
        <v>2539</v>
      </c>
      <c r="H251" s="114"/>
    </row>
    <row r="252" spans="1:8" ht="15" customHeight="1">
      <c r="A252" s="111" t="s">
        <v>2540</v>
      </c>
      <c r="B252" s="114"/>
      <c r="C252" s="111" t="s">
        <v>2541</v>
      </c>
      <c r="D252" s="114"/>
      <c r="E252" s="111" t="s">
        <v>2542</v>
      </c>
      <c r="F252" s="114"/>
      <c r="G252" s="256" t="s">
        <v>2543</v>
      </c>
      <c r="H252" s="114"/>
    </row>
    <row r="253" spans="1:8" ht="15" customHeight="1">
      <c r="A253" s="111" t="s">
        <v>2544</v>
      </c>
      <c r="B253" s="114"/>
      <c r="C253" s="111" t="s">
        <v>2545</v>
      </c>
      <c r="D253" s="114"/>
      <c r="E253" s="111" t="s">
        <v>2546</v>
      </c>
      <c r="F253" s="114"/>
      <c r="G253" s="256" t="s">
        <v>2547</v>
      </c>
      <c r="H253" s="114"/>
    </row>
    <row r="254" spans="1:8" ht="15" customHeight="1">
      <c r="A254" s="111" t="s">
        <v>2548</v>
      </c>
      <c r="B254" s="114"/>
      <c r="C254" s="111" t="s">
        <v>2549</v>
      </c>
      <c r="D254" s="114"/>
      <c r="E254" s="111" t="s">
        <v>2550</v>
      </c>
      <c r="F254" s="114"/>
      <c r="G254" s="256" t="s">
        <v>2551</v>
      </c>
      <c r="H254" s="114"/>
    </row>
    <row r="255" spans="1:8" ht="15" customHeight="1">
      <c r="A255" s="111" t="s">
        <v>2552</v>
      </c>
      <c r="B255" s="114"/>
      <c r="C255" s="111" t="s">
        <v>2553</v>
      </c>
      <c r="D255" s="114"/>
      <c r="E255" s="111" t="s">
        <v>2554</v>
      </c>
      <c r="F255" s="114"/>
      <c r="G255" s="256" t="s">
        <v>2555</v>
      </c>
      <c r="H255" s="114"/>
    </row>
    <row r="256" spans="1:8" ht="15" customHeight="1">
      <c r="A256" s="111" t="s">
        <v>2556</v>
      </c>
      <c r="B256" s="114"/>
      <c r="C256" s="111" t="s">
        <v>2557</v>
      </c>
      <c r="D256" s="114"/>
      <c r="E256" s="111" t="s">
        <v>2558</v>
      </c>
      <c r="F256" s="114"/>
      <c r="G256" s="256" t="s">
        <v>2559</v>
      </c>
      <c r="H256" s="114"/>
    </row>
    <row r="257" spans="1:8" ht="15" customHeight="1">
      <c r="A257" s="111" t="s">
        <v>2560</v>
      </c>
      <c r="B257" s="114"/>
      <c r="C257" s="111" t="s">
        <v>2561</v>
      </c>
      <c r="D257" s="114"/>
      <c r="E257" s="111" t="s">
        <v>2562</v>
      </c>
      <c r="F257" s="114"/>
      <c r="G257" s="256" t="s">
        <v>2563</v>
      </c>
      <c r="H257" s="114"/>
    </row>
    <row r="258" spans="1:8" ht="15" customHeight="1">
      <c r="A258" s="111" t="s">
        <v>2564</v>
      </c>
      <c r="B258" s="114"/>
      <c r="C258" s="111" t="s">
        <v>2565</v>
      </c>
      <c r="D258" s="114"/>
      <c r="E258" s="111" t="s">
        <v>2566</v>
      </c>
      <c r="F258" s="114"/>
      <c r="G258" s="256" t="s">
        <v>2567</v>
      </c>
      <c r="H258" s="114"/>
    </row>
    <row r="259" spans="1:8" ht="15" customHeight="1">
      <c r="A259" s="111" t="s">
        <v>2568</v>
      </c>
      <c r="B259" s="114"/>
      <c r="C259" s="111" t="s">
        <v>2569</v>
      </c>
      <c r="E259" s="111" t="s">
        <v>2570</v>
      </c>
      <c r="G259" s="256" t="s">
        <v>2571</v>
      </c>
    </row>
  </sheetData>
  <mergeCells count="1">
    <mergeCell ref="A3:D3"/>
  </mergeCells>
  <phoneticPr fontId="14" type="noConversion"/>
  <conditionalFormatting sqref="B29:B30">
    <cfRule type="expression" dxfId="46" priority="62">
      <formula>(MGMT_FEDERATION_Result="Excluded")</formula>
    </cfRule>
  </conditionalFormatting>
  <conditionalFormatting sqref="B29:B56 H48:H52">
    <cfRule type="containsBlanks" dxfId="45" priority="64">
      <formula>LEN(TRIM(B29))=0</formula>
    </cfRule>
    <cfRule type="notContainsBlanks" dxfId="44" priority="63">
      <formula>LEN(TRIM(B29))&gt;0</formula>
    </cfRule>
  </conditionalFormatting>
  <conditionalFormatting sqref="B57:B58">
    <cfRule type="expression" dxfId="43" priority="45">
      <formula>(MGMT_FEDERATION_Result="Excluded")</formula>
    </cfRule>
  </conditionalFormatting>
  <conditionalFormatting sqref="B59:B61">
    <cfRule type="notContainsBlanks" dxfId="42" priority="7">
      <formula>LEN(TRIM(B59))&gt;0</formula>
    </cfRule>
    <cfRule type="containsBlanks" dxfId="41" priority="8">
      <formula>LEN(TRIM(B59))=0</formula>
    </cfRule>
  </conditionalFormatting>
  <conditionalFormatting sqref="B62:B63">
    <cfRule type="expression" dxfId="40" priority="44">
      <formula>(MGMT_FEDERATION_Result="Excluded")</formula>
    </cfRule>
  </conditionalFormatting>
  <conditionalFormatting sqref="B64:B70">
    <cfRule type="notContainsBlanks" dxfId="39" priority="1">
      <formula>LEN(TRIM(B64))&gt;0</formula>
    </cfRule>
    <cfRule type="containsBlanks" dxfId="38" priority="2">
      <formula>LEN(TRIM(B64))=0</formula>
    </cfRule>
  </conditionalFormatting>
  <conditionalFormatting sqref="B234:B235">
    <cfRule type="notContainsBlanks" dxfId="37" priority="18">
      <formula>LEN(TRIM(B234))&gt;0</formula>
    </cfRule>
    <cfRule type="containsBlanks" dxfId="36" priority="19">
      <formula>LEN(TRIM(B234))=0</formula>
    </cfRule>
  </conditionalFormatting>
  <conditionalFormatting sqref="B243:B245">
    <cfRule type="notContainsBlanks" dxfId="35" priority="5">
      <formula>LEN(TRIM(B243))&gt;0</formula>
    </cfRule>
    <cfRule type="containsBlanks" dxfId="34" priority="6">
      <formula>LEN(TRIM(B243))=0</formula>
    </cfRule>
  </conditionalFormatting>
  <conditionalFormatting sqref="D29:D68">
    <cfRule type="notContainsBlanks" dxfId="33" priority="15">
      <formula>LEN(TRIM(D29))&gt;0</formula>
    </cfRule>
    <cfRule type="containsBlanks" dxfId="32" priority="16">
      <formula>LEN(TRIM(D29))=0</formula>
    </cfRule>
  </conditionalFormatting>
  <conditionalFormatting sqref="D234:D236">
    <cfRule type="containsBlanks" dxfId="31" priority="21">
      <formula>LEN(TRIM(D234))=0</formula>
    </cfRule>
    <cfRule type="notContainsBlanks" dxfId="30" priority="20">
      <formula>LEN(TRIM(D234))&gt;0</formula>
    </cfRule>
  </conditionalFormatting>
  <conditionalFormatting sqref="D242:D244">
    <cfRule type="notContainsBlanks" dxfId="29" priority="26">
      <formula>LEN(TRIM(D242))&gt;0</formula>
    </cfRule>
    <cfRule type="containsBlanks" dxfId="28" priority="27">
      <formula>LEN(TRIM(D242))=0</formula>
    </cfRule>
  </conditionalFormatting>
  <conditionalFormatting sqref="F29:F32">
    <cfRule type="notContainsBlanks" dxfId="27" priority="13">
      <formula>LEN(TRIM(F29))&gt;0</formula>
    </cfRule>
    <cfRule type="containsBlanks" dxfId="26" priority="14">
      <formula>LEN(TRIM(F29))=0</formula>
    </cfRule>
  </conditionalFormatting>
  <conditionalFormatting sqref="F37:F39">
    <cfRule type="notContainsBlanks" dxfId="25" priority="11">
      <formula>LEN(TRIM(F37))&gt;0</formula>
    </cfRule>
    <cfRule type="containsBlanks" dxfId="24" priority="12">
      <formula>LEN(TRIM(F37))=0</formula>
    </cfRule>
  </conditionalFormatting>
  <conditionalFormatting sqref="F45:F52">
    <cfRule type="notContainsBlanks" dxfId="23" priority="57">
      <formula>LEN(TRIM(F45))&gt;0</formula>
    </cfRule>
    <cfRule type="containsBlanks" dxfId="22" priority="58">
      <formula>LEN(TRIM(F45))=0</formula>
    </cfRule>
  </conditionalFormatting>
  <conditionalFormatting sqref="F53:F60">
    <cfRule type="expression" dxfId="21" priority="56">
      <formula>(MGMT_FEDERATION_Result="Excluded")</formula>
    </cfRule>
  </conditionalFormatting>
  <conditionalFormatting sqref="F244">
    <cfRule type="notContainsBlanks" dxfId="20" priority="34">
      <formula>LEN(TRIM(F244))&gt;0</formula>
    </cfRule>
    <cfRule type="containsBlanks" dxfId="19" priority="35">
      <formula>LEN(TRIM(F244))=0</formula>
    </cfRule>
  </conditionalFormatting>
  <conditionalFormatting sqref="H29:H31">
    <cfRule type="notContainsBlanks" dxfId="18" priority="9">
      <formula>LEN(TRIM(H29))&gt;0</formula>
    </cfRule>
    <cfRule type="containsBlanks" dxfId="17" priority="10">
      <formula>LEN(TRIM(H29))=0</formula>
    </cfRule>
  </conditionalFormatting>
  <conditionalFormatting sqref="H37:H39">
    <cfRule type="notContainsBlanks" dxfId="16" priority="49">
      <formula>LEN(TRIM(H37))&gt;0</formula>
    </cfRule>
    <cfRule type="containsBlanks" dxfId="15" priority="50">
      <formula>LEN(TRIM(H37))=0</formula>
    </cfRule>
  </conditionalFormatting>
  <conditionalFormatting sqref="H53:H60">
    <cfRule type="expression" dxfId="14" priority="51">
      <formula>(MGMT_FEDERATION_Result="Excluded")</formula>
    </cfRule>
  </conditionalFormatting>
  <conditionalFormatting sqref="H244">
    <cfRule type="notContainsBlanks" dxfId="13" priority="32">
      <formula>LEN(TRIM(H244))&gt;0</formula>
    </cfRule>
    <cfRule type="containsBlanks" dxfId="12" priority="33">
      <formula>LEN(TRIM(H244))=0</formula>
    </cfRule>
  </conditionalFormatting>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A92BB-3322-744C-801F-7DCC088FFD67}">
  <dimension ref="A1:T260"/>
  <sheetViews>
    <sheetView topLeftCell="G12" workbookViewId="0">
      <selection activeCell="B29" sqref="B29:B38"/>
    </sheetView>
  </sheetViews>
  <sheetFormatPr baseColWidth="10" defaultColWidth="12.42578125" defaultRowHeight="15"/>
  <cols>
    <col min="1" max="1" width="17.140625" style="107" customWidth="1"/>
    <col min="2" max="2" width="37.5703125" style="107" customWidth="1"/>
    <col min="3" max="5" width="12.42578125" style="107"/>
    <col min="6" max="6" width="17.140625" style="107" customWidth="1"/>
    <col min="7" max="7" width="37.5703125" style="107" customWidth="1"/>
    <col min="8" max="9" width="12.42578125" style="107"/>
    <col min="10" max="10" width="17.140625" style="107" customWidth="1"/>
    <col min="11" max="11" width="37.5703125" style="107" customWidth="1"/>
    <col min="12" max="14" width="12.42578125" style="107"/>
    <col min="15" max="15" width="17.140625" style="107" customWidth="1"/>
    <col min="16" max="16" width="37.5703125" style="107" customWidth="1"/>
    <col min="17" max="16384" width="12.42578125" style="107"/>
  </cols>
  <sheetData>
    <row r="1" spans="1:20">
      <c r="A1" s="107" t="s">
        <v>233</v>
      </c>
    </row>
    <row r="2" spans="1:20" ht="16">
      <c r="A2" s="108"/>
      <c r="B2" s="108"/>
      <c r="C2" s="108"/>
      <c r="D2" s="108"/>
      <c r="E2" s="108"/>
      <c r="F2" s="108"/>
      <c r="G2" s="108"/>
      <c r="J2" s="108"/>
      <c r="K2" s="108"/>
      <c r="O2" s="108"/>
      <c r="P2" s="108"/>
    </row>
    <row r="3" spans="1:20" ht="16">
      <c r="A3" s="689" t="s">
        <v>3300</v>
      </c>
      <c r="B3" s="690"/>
      <c r="C3" s="690"/>
      <c r="D3" s="690"/>
      <c r="E3" s="108"/>
      <c r="F3" s="689" t="s">
        <v>3299</v>
      </c>
      <c r="G3" s="690"/>
      <c r="H3" s="690"/>
      <c r="J3" s="689" t="s">
        <v>3695</v>
      </c>
      <c r="K3" s="690"/>
      <c r="L3" s="690"/>
      <c r="M3" s="690"/>
      <c r="O3" s="689" t="s">
        <v>3938</v>
      </c>
      <c r="P3" s="690"/>
      <c r="Q3" s="690"/>
      <c r="R3" s="690"/>
    </row>
    <row r="4" spans="1:20" ht="16">
      <c r="A4" s="109" t="s">
        <v>234</v>
      </c>
      <c r="B4" s="110" t="s">
        <v>235</v>
      </c>
      <c r="C4" s="110" t="s">
        <v>234</v>
      </c>
      <c r="D4" s="110" t="s">
        <v>236</v>
      </c>
      <c r="E4" s="108"/>
      <c r="F4" s="109" t="s">
        <v>234</v>
      </c>
      <c r="G4" s="110" t="s">
        <v>235</v>
      </c>
      <c r="H4" s="110" t="s">
        <v>234</v>
      </c>
      <c r="J4" s="109" t="s">
        <v>234</v>
      </c>
      <c r="K4" s="110" t="s">
        <v>235</v>
      </c>
      <c r="L4" s="110" t="s">
        <v>234</v>
      </c>
      <c r="M4" s="110" t="s">
        <v>236</v>
      </c>
      <c r="O4" s="109" t="s">
        <v>234</v>
      </c>
      <c r="P4" s="110" t="s">
        <v>235</v>
      </c>
      <c r="Q4" s="110" t="s">
        <v>234</v>
      </c>
      <c r="R4" s="110" t="s">
        <v>236</v>
      </c>
    </row>
    <row r="5" spans="1:20" ht="15" customHeight="1">
      <c r="A5" s="111" t="s">
        <v>1196</v>
      </c>
      <c r="B5" s="112"/>
      <c r="C5" s="113"/>
      <c r="D5" s="114"/>
      <c r="E5" s="108"/>
      <c r="F5" s="111" t="s">
        <v>3324</v>
      </c>
      <c r="G5" s="112"/>
      <c r="H5" s="113"/>
      <c r="J5" s="111" t="s">
        <v>3696</v>
      </c>
      <c r="K5" s="112"/>
      <c r="L5" s="113"/>
      <c r="M5" s="114"/>
      <c r="O5" s="111" t="s">
        <v>3939</v>
      </c>
      <c r="P5" s="112"/>
      <c r="Q5" s="113"/>
      <c r="R5" s="114"/>
    </row>
    <row r="6" spans="1:20" ht="15" customHeight="1">
      <c r="A6" s="111" t="s">
        <v>2650</v>
      </c>
      <c r="B6" s="112"/>
      <c r="C6" s="113"/>
      <c r="D6" s="114"/>
      <c r="E6" s="108"/>
      <c r="F6" s="111" t="s">
        <v>3325</v>
      </c>
      <c r="G6" s="112"/>
      <c r="H6" s="113"/>
      <c r="J6" s="111" t="s">
        <v>3697</v>
      </c>
      <c r="K6" s="112"/>
      <c r="L6" s="113"/>
      <c r="M6" s="114"/>
      <c r="O6" s="111" t="s">
        <v>3940</v>
      </c>
      <c r="P6" s="112"/>
      <c r="Q6" s="113"/>
      <c r="R6" s="114"/>
    </row>
    <row r="7" spans="1:20" ht="15" customHeight="1">
      <c r="A7" s="111" t="s">
        <v>2651</v>
      </c>
      <c r="B7" s="112"/>
      <c r="C7" s="113"/>
      <c r="D7" s="114"/>
      <c r="E7" s="108"/>
      <c r="F7" s="111" t="s">
        <v>3326</v>
      </c>
      <c r="G7" s="112"/>
      <c r="H7" s="113"/>
      <c r="J7" s="111" t="s">
        <v>3698</v>
      </c>
      <c r="K7" s="112"/>
      <c r="L7" s="113"/>
      <c r="M7" s="114"/>
      <c r="O7" s="111" t="s">
        <v>3941</v>
      </c>
      <c r="P7" s="112"/>
      <c r="Q7" s="113"/>
      <c r="R7" s="114"/>
      <c r="S7" s="115"/>
      <c r="T7" s="108" t="s">
        <v>237</v>
      </c>
    </row>
    <row r="8" spans="1:20" ht="15" customHeight="1">
      <c r="A8" s="111" t="s">
        <v>2652</v>
      </c>
      <c r="B8" s="112"/>
      <c r="C8" s="113"/>
      <c r="D8" s="114"/>
      <c r="E8" s="108"/>
      <c r="F8" s="111" t="s">
        <v>3327</v>
      </c>
      <c r="G8" s="112"/>
      <c r="H8" s="113"/>
      <c r="J8" s="111" t="s">
        <v>3699</v>
      </c>
      <c r="K8" s="112"/>
      <c r="L8" s="113"/>
      <c r="M8" s="114"/>
      <c r="O8" s="111" t="s">
        <v>3942</v>
      </c>
      <c r="P8" s="112"/>
      <c r="Q8" s="113"/>
      <c r="R8" s="114"/>
      <c r="S8" s="116"/>
      <c r="T8" s="108" t="s">
        <v>238</v>
      </c>
    </row>
    <row r="9" spans="1:20" ht="15" customHeight="1">
      <c r="A9" s="111" t="s">
        <v>2653</v>
      </c>
      <c r="B9" s="112"/>
      <c r="C9" s="113"/>
      <c r="D9" s="114"/>
      <c r="E9" s="108"/>
      <c r="F9" s="111" t="s">
        <v>3328</v>
      </c>
      <c r="G9" s="112"/>
      <c r="H9" s="113"/>
      <c r="J9" s="111" t="s">
        <v>3700</v>
      </c>
      <c r="K9" s="112"/>
      <c r="L9" s="113"/>
      <c r="M9" s="114"/>
      <c r="O9" s="111" t="s">
        <v>3943</v>
      </c>
      <c r="P9" s="112"/>
      <c r="Q9" s="113"/>
      <c r="R9" s="114"/>
      <c r="S9" s="117"/>
      <c r="T9" s="108" t="s">
        <v>239</v>
      </c>
    </row>
    <row r="10" spans="1:20" ht="15" customHeight="1">
      <c r="A10" s="111" t="s">
        <v>2654</v>
      </c>
      <c r="B10" s="112"/>
      <c r="C10" s="113"/>
      <c r="D10" s="114"/>
      <c r="E10" s="108"/>
      <c r="F10" s="111" t="s">
        <v>3329</v>
      </c>
      <c r="G10" s="112"/>
      <c r="H10" s="113"/>
      <c r="J10" s="111" t="s">
        <v>3701</v>
      </c>
      <c r="K10" s="112"/>
      <c r="L10" s="113"/>
      <c r="M10" s="114"/>
      <c r="O10" s="111" t="s">
        <v>3944</v>
      </c>
      <c r="P10" s="112"/>
      <c r="Q10" s="113"/>
      <c r="R10" s="114"/>
    </row>
    <row r="11" spans="1:20" ht="15" customHeight="1">
      <c r="A11" s="111" t="s">
        <v>2655</v>
      </c>
      <c r="B11" s="112"/>
      <c r="C11" s="113"/>
      <c r="D11" s="114"/>
      <c r="E11" s="108"/>
      <c r="F11" s="111" t="s">
        <v>3330</v>
      </c>
      <c r="G11" s="112"/>
      <c r="H11" s="113"/>
      <c r="J11" s="111" t="s">
        <v>3702</v>
      </c>
      <c r="K11" s="112"/>
      <c r="L11" s="113"/>
      <c r="M11" s="114"/>
      <c r="O11" s="111" t="s">
        <v>3945</v>
      </c>
      <c r="P11" s="112"/>
      <c r="Q11" s="113"/>
      <c r="R11" s="114"/>
    </row>
    <row r="12" spans="1:20" ht="15" customHeight="1">
      <c r="A12" s="111" t="s">
        <v>2656</v>
      </c>
      <c r="B12" s="112"/>
      <c r="C12" s="113"/>
      <c r="D12" s="114"/>
      <c r="E12" s="108"/>
      <c r="F12" s="111" t="s">
        <v>3331</v>
      </c>
      <c r="G12" s="112"/>
      <c r="H12" s="113"/>
      <c r="J12" s="111" t="s">
        <v>3703</v>
      </c>
      <c r="K12" s="112"/>
      <c r="L12" s="113"/>
      <c r="M12" s="114"/>
      <c r="O12" s="111" t="s">
        <v>3946</v>
      </c>
      <c r="P12" s="112"/>
      <c r="Q12" s="113"/>
      <c r="R12" s="114"/>
    </row>
    <row r="13" spans="1:20" ht="15" customHeight="1">
      <c r="A13" s="111" t="s">
        <v>2657</v>
      </c>
      <c r="B13" s="112"/>
      <c r="C13" s="113"/>
      <c r="D13" s="114"/>
      <c r="E13" s="108"/>
      <c r="F13" s="111" t="s">
        <v>3332</v>
      </c>
      <c r="G13" s="112"/>
      <c r="H13" s="113"/>
      <c r="J13" s="111" t="s">
        <v>3704</v>
      </c>
      <c r="K13" s="112"/>
      <c r="L13" s="113"/>
      <c r="M13" s="114"/>
      <c r="O13" s="111" t="s">
        <v>3947</v>
      </c>
      <c r="P13" s="112"/>
      <c r="Q13" s="113"/>
      <c r="R13" s="114"/>
    </row>
    <row r="14" spans="1:20" ht="15" customHeight="1">
      <c r="A14" s="111" t="s">
        <v>2658</v>
      </c>
      <c r="B14" s="112"/>
      <c r="C14" s="113"/>
      <c r="D14" s="114"/>
      <c r="E14" s="108"/>
      <c r="F14" s="111" t="s">
        <v>3333</v>
      </c>
      <c r="G14" s="112"/>
      <c r="H14" s="113"/>
      <c r="J14" s="111" t="s">
        <v>3705</v>
      </c>
      <c r="K14" s="112"/>
      <c r="L14" s="113"/>
      <c r="M14" s="114"/>
      <c r="O14" s="111" t="s">
        <v>3948</v>
      </c>
      <c r="P14" s="112"/>
      <c r="Q14" s="113"/>
      <c r="R14" s="114"/>
    </row>
    <row r="15" spans="1:20" ht="15" customHeight="1">
      <c r="A15" s="111" t="s">
        <v>2659</v>
      </c>
      <c r="B15" s="112"/>
      <c r="C15" s="113"/>
      <c r="D15" s="114"/>
      <c r="E15" s="108"/>
      <c r="F15" s="111" t="s">
        <v>3334</v>
      </c>
      <c r="G15" s="112"/>
      <c r="H15" s="113"/>
      <c r="J15" s="111" t="s">
        <v>3706</v>
      </c>
      <c r="K15" s="112"/>
      <c r="L15" s="113"/>
      <c r="M15" s="114"/>
      <c r="O15" s="111" t="s">
        <v>3949</v>
      </c>
      <c r="P15" s="112"/>
      <c r="Q15" s="113"/>
      <c r="R15" s="114"/>
    </row>
    <row r="16" spans="1:20" ht="15" customHeight="1">
      <c r="A16" s="111" t="s">
        <v>2660</v>
      </c>
      <c r="B16" s="112"/>
      <c r="C16" s="113"/>
      <c r="D16" s="114"/>
      <c r="E16" s="108"/>
      <c r="F16" s="111" t="s">
        <v>3335</v>
      </c>
      <c r="G16" s="112"/>
      <c r="H16" s="113"/>
      <c r="J16" s="111" t="s">
        <v>3707</v>
      </c>
      <c r="K16" s="112"/>
      <c r="L16" s="113"/>
      <c r="M16" s="114"/>
      <c r="O16" s="111" t="s">
        <v>3950</v>
      </c>
      <c r="P16" s="112"/>
      <c r="Q16" s="113"/>
      <c r="R16" s="114"/>
    </row>
    <row r="17" spans="1:18" ht="15" customHeight="1">
      <c r="A17" s="111" t="s">
        <v>2661</v>
      </c>
      <c r="B17" s="112"/>
      <c r="C17" s="113"/>
      <c r="D17" s="114"/>
      <c r="E17" s="108"/>
      <c r="F17" s="111" t="s">
        <v>3336</v>
      </c>
      <c r="G17" s="112"/>
      <c r="H17" s="113"/>
      <c r="J17" s="111" t="s">
        <v>3708</v>
      </c>
      <c r="K17" s="112"/>
      <c r="L17" s="113"/>
      <c r="M17" s="114"/>
      <c r="O17" s="111" t="s">
        <v>3951</v>
      </c>
      <c r="P17" s="112"/>
      <c r="Q17" s="113"/>
      <c r="R17" s="114"/>
    </row>
    <row r="18" spans="1:18" ht="15" customHeight="1">
      <c r="A18" s="111" t="s">
        <v>2662</v>
      </c>
      <c r="B18" s="112"/>
      <c r="C18" s="113"/>
      <c r="D18" s="114"/>
      <c r="E18" s="108"/>
      <c r="F18" s="111" t="s">
        <v>3337</v>
      </c>
      <c r="G18" s="112"/>
      <c r="H18" s="113"/>
      <c r="J18" s="111" t="s">
        <v>3709</v>
      </c>
      <c r="K18" s="112"/>
      <c r="L18" s="113"/>
      <c r="M18" s="114"/>
      <c r="O18" s="111" t="s">
        <v>3952</v>
      </c>
      <c r="P18" s="112"/>
      <c r="Q18" s="113"/>
      <c r="R18" s="114"/>
    </row>
    <row r="19" spans="1:18" ht="15" customHeight="1">
      <c r="A19" s="111" t="s">
        <v>2663</v>
      </c>
      <c r="B19" s="112"/>
      <c r="C19" s="113"/>
      <c r="D19" s="114"/>
      <c r="E19" s="108"/>
      <c r="F19" s="111" t="s">
        <v>3338</v>
      </c>
      <c r="G19" s="112"/>
      <c r="H19" s="113"/>
      <c r="J19" s="111" t="s">
        <v>3710</v>
      </c>
      <c r="K19" s="112"/>
      <c r="L19" s="113"/>
      <c r="M19" s="114"/>
      <c r="O19" s="111" t="s">
        <v>3953</v>
      </c>
      <c r="P19" s="112"/>
      <c r="Q19" s="113"/>
      <c r="R19" s="114"/>
    </row>
    <row r="20" spans="1:18" ht="15" customHeight="1">
      <c r="A20" s="111" t="s">
        <v>2664</v>
      </c>
      <c r="B20" s="112"/>
      <c r="C20" s="113"/>
      <c r="D20" s="114"/>
      <c r="E20" s="108"/>
      <c r="F20" s="111" t="s">
        <v>3339</v>
      </c>
      <c r="G20" s="112"/>
      <c r="H20" s="113"/>
      <c r="J20" s="111" t="s">
        <v>3711</v>
      </c>
      <c r="K20" s="112"/>
      <c r="L20" s="113"/>
      <c r="M20" s="114"/>
      <c r="O20" s="111" t="s">
        <v>3954</v>
      </c>
      <c r="P20" s="112"/>
      <c r="Q20" s="113"/>
      <c r="R20" s="114"/>
    </row>
    <row r="21" spans="1:18" ht="15" customHeight="1">
      <c r="A21" s="111" t="s">
        <v>2665</v>
      </c>
      <c r="B21" s="112"/>
      <c r="C21" s="113"/>
      <c r="D21" s="114"/>
      <c r="E21" s="108"/>
      <c r="F21" s="111" t="s">
        <v>3340</v>
      </c>
      <c r="G21" s="112"/>
      <c r="H21" s="113"/>
      <c r="J21" s="111" t="s">
        <v>3712</v>
      </c>
      <c r="K21" s="112"/>
      <c r="L21" s="113"/>
      <c r="M21" s="114"/>
      <c r="O21" s="111" t="s">
        <v>3955</v>
      </c>
      <c r="P21" s="112"/>
      <c r="Q21" s="113"/>
      <c r="R21" s="114"/>
    </row>
    <row r="22" spans="1:18" ht="15" customHeight="1">
      <c r="A22" s="111" t="s">
        <v>2666</v>
      </c>
      <c r="B22" s="112"/>
      <c r="C22" s="113"/>
      <c r="D22" s="114"/>
      <c r="E22" s="108"/>
      <c r="F22" s="111" t="s">
        <v>3341</v>
      </c>
      <c r="G22" s="112"/>
      <c r="H22" s="113"/>
      <c r="J22" s="111" t="s">
        <v>3713</v>
      </c>
      <c r="K22" s="112"/>
      <c r="L22" s="113"/>
      <c r="M22" s="114"/>
      <c r="O22" s="111" t="s">
        <v>3956</v>
      </c>
      <c r="P22" s="112"/>
      <c r="Q22" s="113"/>
      <c r="R22" s="114"/>
    </row>
    <row r="23" spans="1:18" ht="15" customHeight="1">
      <c r="A23" s="111" t="s">
        <v>2667</v>
      </c>
      <c r="B23" s="112"/>
      <c r="C23" s="113"/>
      <c r="D23" s="114"/>
      <c r="E23" s="108"/>
      <c r="F23" s="111" t="s">
        <v>3342</v>
      </c>
      <c r="G23" s="112"/>
      <c r="H23" s="113"/>
      <c r="J23" s="111" t="s">
        <v>3714</v>
      </c>
      <c r="K23" s="112"/>
      <c r="L23" s="113"/>
      <c r="M23" s="114"/>
      <c r="O23" s="111" t="s">
        <v>3957</v>
      </c>
      <c r="P23" s="112"/>
      <c r="Q23" s="113"/>
      <c r="R23" s="114"/>
    </row>
    <row r="24" spans="1:18" ht="15" customHeight="1">
      <c r="A24" s="111" t="s">
        <v>2668</v>
      </c>
      <c r="B24" s="112"/>
      <c r="C24" s="113"/>
      <c r="D24" s="114"/>
      <c r="E24" s="108"/>
      <c r="F24" s="111" t="s">
        <v>3343</v>
      </c>
      <c r="G24" s="112"/>
      <c r="H24" s="113"/>
      <c r="J24" s="111" t="s">
        <v>3715</v>
      </c>
      <c r="K24" s="112"/>
      <c r="L24" s="113"/>
      <c r="M24" s="114"/>
      <c r="O24" s="111" t="s">
        <v>3958</v>
      </c>
      <c r="P24" s="112"/>
      <c r="Q24" s="113"/>
      <c r="R24" s="114"/>
    </row>
    <row r="25" spans="1:18" ht="15" customHeight="1">
      <c r="A25" s="111" t="s">
        <v>2669</v>
      </c>
      <c r="B25" s="112"/>
      <c r="C25" s="113"/>
      <c r="D25" s="114"/>
      <c r="E25" s="108"/>
      <c r="F25" s="111" t="s">
        <v>3344</v>
      </c>
      <c r="G25" s="112"/>
      <c r="H25" s="113"/>
      <c r="J25" s="111" t="s">
        <v>3716</v>
      </c>
      <c r="K25" s="112"/>
      <c r="L25" s="113"/>
      <c r="M25" s="114"/>
      <c r="O25" s="111" t="s">
        <v>3959</v>
      </c>
      <c r="P25" s="112"/>
      <c r="Q25" s="113"/>
      <c r="R25" s="114"/>
    </row>
    <row r="26" spans="1:18" ht="15" customHeight="1">
      <c r="A26" s="111" t="s">
        <v>2670</v>
      </c>
      <c r="B26" s="112"/>
      <c r="C26" s="113"/>
      <c r="D26" s="114"/>
      <c r="E26" s="108"/>
      <c r="F26" s="111" t="s">
        <v>3345</v>
      </c>
      <c r="G26" s="112"/>
      <c r="H26" s="113"/>
      <c r="J26" s="111" t="s">
        <v>3717</v>
      </c>
      <c r="K26" s="112"/>
      <c r="L26" s="113"/>
      <c r="M26" s="114"/>
      <c r="O26" s="111" t="s">
        <v>3960</v>
      </c>
      <c r="P26" s="112"/>
      <c r="Q26" s="113"/>
      <c r="R26" s="114"/>
    </row>
    <row r="27" spans="1:18" ht="15" customHeight="1">
      <c r="A27" s="111" t="s">
        <v>2671</v>
      </c>
      <c r="B27" s="112"/>
      <c r="C27" s="113"/>
      <c r="D27" s="114"/>
      <c r="E27" s="108"/>
      <c r="F27" s="111" t="s">
        <v>3346</v>
      </c>
      <c r="G27" s="112"/>
      <c r="H27" s="113"/>
      <c r="J27" s="111" t="s">
        <v>3718</v>
      </c>
      <c r="K27" s="112"/>
      <c r="L27" s="113"/>
      <c r="M27" s="114"/>
      <c r="O27" s="111" t="s">
        <v>3961</v>
      </c>
      <c r="P27" s="112"/>
      <c r="Q27" s="113"/>
      <c r="R27" s="114"/>
    </row>
    <row r="28" spans="1:18" ht="15" customHeight="1">
      <c r="A28" s="111" t="s">
        <v>2672</v>
      </c>
      <c r="B28" s="112"/>
      <c r="C28" s="113"/>
      <c r="D28" s="114"/>
      <c r="E28" s="108"/>
      <c r="F28" s="111" t="s">
        <v>3347</v>
      </c>
      <c r="G28" s="112"/>
      <c r="H28" s="113"/>
      <c r="J28" s="111" t="s">
        <v>3719</v>
      </c>
      <c r="K28" s="112"/>
      <c r="L28" s="113"/>
      <c r="M28" s="114"/>
      <c r="O28" s="111" t="s">
        <v>3962</v>
      </c>
      <c r="P28" s="112"/>
      <c r="Q28" s="113"/>
      <c r="R28" s="114"/>
    </row>
    <row r="29" spans="1:18" ht="15" customHeight="1">
      <c r="A29" s="111" t="s">
        <v>2673</v>
      </c>
      <c r="B29" s="6" t="s">
        <v>4220</v>
      </c>
      <c r="C29" s="113"/>
      <c r="D29" s="114"/>
      <c r="E29" s="108"/>
      <c r="F29" s="111" t="s">
        <v>3348</v>
      </c>
      <c r="G29" s="6" t="s">
        <v>4207</v>
      </c>
      <c r="H29" s="113"/>
      <c r="J29" s="111" t="s">
        <v>3720</v>
      </c>
      <c r="K29" s="6" t="s">
        <v>4189</v>
      </c>
      <c r="L29" s="113"/>
      <c r="M29" s="114"/>
      <c r="O29" s="111" t="s">
        <v>3963</v>
      </c>
      <c r="P29" s="6" t="s">
        <v>3014</v>
      </c>
      <c r="Q29" s="113"/>
      <c r="R29" s="114"/>
    </row>
    <row r="30" spans="1:18" ht="15" customHeight="1">
      <c r="A30" s="111" t="s">
        <v>1426</v>
      </c>
      <c r="B30" s="6" t="s">
        <v>3019</v>
      </c>
      <c r="C30" s="113"/>
      <c r="D30" s="114"/>
      <c r="E30" s="108"/>
      <c r="F30" s="111" t="s">
        <v>1436</v>
      </c>
      <c r="G30" s="6" t="s">
        <v>3017</v>
      </c>
      <c r="H30" s="113"/>
      <c r="J30" s="111" t="s">
        <v>1459</v>
      </c>
      <c r="K30" s="6" t="s">
        <v>4195</v>
      </c>
      <c r="L30" s="113"/>
      <c r="M30" s="114"/>
      <c r="O30" s="111" t="s">
        <v>1451</v>
      </c>
      <c r="P30" s="6" t="s">
        <v>3017</v>
      </c>
      <c r="Q30" s="113"/>
      <c r="R30" s="114"/>
    </row>
    <row r="31" spans="1:18" ht="15" customHeight="1">
      <c r="A31" s="111" t="s">
        <v>1427</v>
      </c>
      <c r="B31" s="6" t="s">
        <v>4221</v>
      </c>
      <c r="C31" s="113"/>
      <c r="D31" s="114"/>
      <c r="E31" s="108"/>
      <c r="F31" s="111" t="s">
        <v>1437</v>
      </c>
      <c r="G31" s="6" t="s">
        <v>4208</v>
      </c>
      <c r="H31" s="113"/>
      <c r="J31" s="111" t="s">
        <v>1460</v>
      </c>
      <c r="K31" s="6" t="s">
        <v>4190</v>
      </c>
      <c r="L31" s="113"/>
      <c r="M31" s="114"/>
      <c r="O31" s="111" t="s">
        <v>1452</v>
      </c>
      <c r="P31" s="6" t="s">
        <v>3015</v>
      </c>
      <c r="Q31" s="113"/>
      <c r="R31" s="114"/>
    </row>
    <row r="32" spans="1:18" ht="15" customHeight="1">
      <c r="A32" s="111" t="s">
        <v>1428</v>
      </c>
      <c r="B32" s="6" t="s">
        <v>4225</v>
      </c>
      <c r="C32" s="113"/>
      <c r="D32" s="114"/>
      <c r="E32" s="108"/>
      <c r="F32" s="111" t="s">
        <v>1438</v>
      </c>
      <c r="G32" s="6" t="s">
        <v>4211</v>
      </c>
      <c r="H32" s="113"/>
      <c r="J32" s="111" t="s">
        <v>1461</v>
      </c>
      <c r="K32" s="6" t="s">
        <v>4196</v>
      </c>
      <c r="L32" s="113"/>
      <c r="M32" s="114"/>
      <c r="O32" s="111" t="s">
        <v>1453</v>
      </c>
      <c r="P32" s="6" t="s">
        <v>3018</v>
      </c>
      <c r="Q32" s="113"/>
      <c r="R32" s="114"/>
    </row>
    <row r="33" spans="1:18" ht="15" customHeight="1">
      <c r="A33" s="111" t="s">
        <v>1429</v>
      </c>
      <c r="B33" s="6" t="s">
        <v>4222</v>
      </c>
      <c r="C33" s="113"/>
      <c r="D33" s="114"/>
      <c r="E33" s="108"/>
      <c r="F33" s="111" t="s">
        <v>1439</v>
      </c>
      <c r="G33" s="6" t="s">
        <v>4209</v>
      </c>
      <c r="H33" s="113"/>
      <c r="J33" s="111" t="s">
        <v>1462</v>
      </c>
      <c r="K33" s="239" t="s">
        <v>4191</v>
      </c>
      <c r="L33" s="113"/>
      <c r="M33" s="114"/>
      <c r="O33" s="111" t="s">
        <v>1454</v>
      </c>
      <c r="P33" s="6" t="s">
        <v>3016</v>
      </c>
      <c r="Q33" s="113"/>
      <c r="R33" s="114"/>
    </row>
    <row r="34" spans="1:18" ht="15" customHeight="1">
      <c r="A34" s="111" t="s">
        <v>1430</v>
      </c>
      <c r="B34" s="6" t="s">
        <v>4226</v>
      </c>
      <c r="C34" s="113"/>
      <c r="D34" s="114"/>
      <c r="E34" s="108"/>
      <c r="F34" s="111" t="s">
        <v>1440</v>
      </c>
      <c r="G34" s="6" t="s">
        <v>4212</v>
      </c>
      <c r="H34" s="113"/>
      <c r="J34" s="111" t="s">
        <v>1463</v>
      </c>
      <c r="K34" s="324" t="s">
        <v>4197</v>
      </c>
      <c r="L34" s="113"/>
      <c r="M34" s="114"/>
      <c r="O34" s="111" t="s">
        <v>1455</v>
      </c>
      <c r="P34" s="6" t="s">
        <v>3019</v>
      </c>
      <c r="Q34" s="113"/>
      <c r="R34" s="114"/>
    </row>
    <row r="35" spans="1:18" ht="15" customHeight="1">
      <c r="A35" s="111" t="s">
        <v>1431</v>
      </c>
      <c r="B35" s="6" t="s">
        <v>4223</v>
      </c>
      <c r="C35" s="113"/>
      <c r="D35" s="114"/>
      <c r="E35" s="108"/>
      <c r="F35" s="111" t="s">
        <v>1441</v>
      </c>
      <c r="G35" s="6" t="s">
        <v>4210</v>
      </c>
      <c r="H35" s="113"/>
      <c r="J35" s="111" t="s">
        <v>1464</v>
      </c>
      <c r="K35" s="239" t="s">
        <v>3020</v>
      </c>
      <c r="L35" s="113"/>
      <c r="M35" s="114"/>
      <c r="O35" s="111" t="s">
        <v>1456</v>
      </c>
      <c r="P35" s="6"/>
      <c r="Q35" s="113"/>
      <c r="R35" s="114"/>
    </row>
    <row r="36" spans="1:18" ht="15" customHeight="1">
      <c r="A36" s="111" t="s">
        <v>1432</v>
      </c>
      <c r="B36" s="6" t="s">
        <v>3018</v>
      </c>
      <c r="C36" s="113"/>
      <c r="D36" s="114"/>
      <c r="E36" s="108"/>
      <c r="F36" s="111" t="s">
        <v>1442</v>
      </c>
      <c r="G36" s="6" t="s">
        <v>4213</v>
      </c>
      <c r="H36" s="113"/>
      <c r="J36" s="111" t="s">
        <v>1465</v>
      </c>
      <c r="K36" s="239" t="s">
        <v>4198</v>
      </c>
      <c r="L36" s="113"/>
      <c r="M36" s="114"/>
      <c r="O36" s="111" t="s">
        <v>1457</v>
      </c>
      <c r="P36" s="6"/>
      <c r="Q36" s="113"/>
      <c r="R36" s="114"/>
    </row>
    <row r="37" spans="1:18" ht="15" customHeight="1">
      <c r="A37" s="111" t="s">
        <v>1433</v>
      </c>
      <c r="B37" s="6" t="s">
        <v>4224</v>
      </c>
      <c r="C37" s="113"/>
      <c r="D37" s="114"/>
      <c r="E37" s="108"/>
      <c r="F37" s="111" t="s">
        <v>3349</v>
      </c>
      <c r="G37" s="118"/>
      <c r="H37" s="113"/>
      <c r="J37" s="111" t="s">
        <v>1466</v>
      </c>
      <c r="K37" s="239" t="s">
        <v>4193</v>
      </c>
      <c r="L37" s="113"/>
      <c r="M37" s="114"/>
      <c r="O37" s="111" t="s">
        <v>3964</v>
      </c>
      <c r="P37" s="118"/>
      <c r="Q37" s="113"/>
      <c r="R37" s="114"/>
    </row>
    <row r="38" spans="1:18" ht="15" customHeight="1">
      <c r="A38" s="111" t="s">
        <v>1434</v>
      </c>
      <c r="B38" s="6" t="s">
        <v>4227</v>
      </c>
      <c r="C38" s="113"/>
      <c r="D38" s="114"/>
      <c r="E38" s="108"/>
      <c r="F38" s="111" t="s">
        <v>3350</v>
      </c>
      <c r="G38" s="118"/>
      <c r="H38" s="113"/>
      <c r="J38" s="111" t="s">
        <v>1467</v>
      </c>
      <c r="K38" s="239" t="s">
        <v>4199</v>
      </c>
      <c r="L38" s="113"/>
      <c r="M38" s="114"/>
      <c r="O38" s="111" t="s">
        <v>3965</v>
      </c>
      <c r="P38" s="118"/>
      <c r="Q38" s="113"/>
      <c r="R38" s="114"/>
    </row>
    <row r="39" spans="1:18" ht="15" customHeight="1">
      <c r="A39" s="111" t="s">
        <v>2674</v>
      </c>
      <c r="B39" s="118"/>
      <c r="C39" s="113"/>
      <c r="D39" s="114"/>
      <c r="E39" s="108"/>
      <c r="F39" s="111" t="s">
        <v>3351</v>
      </c>
      <c r="G39" s="118"/>
      <c r="H39" s="113"/>
      <c r="J39" s="111" t="s">
        <v>1468</v>
      </c>
      <c r="K39" s="297" t="s">
        <v>4194</v>
      </c>
      <c r="L39" s="113"/>
      <c r="M39" s="114"/>
      <c r="O39" s="111" t="s">
        <v>3966</v>
      </c>
      <c r="P39" s="118"/>
      <c r="Q39" s="113"/>
      <c r="R39" s="114"/>
    </row>
    <row r="40" spans="1:18" ht="15" customHeight="1">
      <c r="A40" s="111" t="s">
        <v>2675</v>
      </c>
      <c r="B40" s="118"/>
      <c r="C40" s="113"/>
      <c r="D40" s="114"/>
      <c r="E40" s="108"/>
      <c r="F40" s="111" t="s">
        <v>3352</v>
      </c>
      <c r="G40" s="118"/>
      <c r="H40" s="113"/>
      <c r="J40" s="111" t="s">
        <v>3721</v>
      </c>
      <c r="K40" s="239" t="s">
        <v>4200</v>
      </c>
      <c r="L40" s="113"/>
      <c r="M40" s="114"/>
      <c r="O40" s="111" t="s">
        <v>3967</v>
      </c>
      <c r="P40" s="118"/>
      <c r="Q40" s="113"/>
      <c r="R40" s="114"/>
    </row>
    <row r="41" spans="1:18" ht="15" customHeight="1">
      <c r="A41" s="111" t="s">
        <v>2676</v>
      </c>
      <c r="B41" s="118"/>
      <c r="C41" s="113"/>
      <c r="D41" s="114"/>
      <c r="E41" s="108"/>
      <c r="F41" s="111" t="s">
        <v>3353</v>
      </c>
      <c r="G41" s="118"/>
      <c r="H41" s="113"/>
      <c r="J41" s="111" t="s">
        <v>1469</v>
      </c>
      <c r="K41" s="118"/>
      <c r="L41" s="113"/>
      <c r="M41" s="114"/>
      <c r="O41" s="111" t="s">
        <v>3968</v>
      </c>
      <c r="P41" s="118"/>
      <c r="Q41" s="113"/>
      <c r="R41" s="114"/>
    </row>
    <row r="42" spans="1:18" ht="15" customHeight="1">
      <c r="A42" s="111" t="s">
        <v>2677</v>
      </c>
      <c r="B42" s="118"/>
      <c r="C42" s="113"/>
      <c r="D42" s="114"/>
      <c r="E42" s="108"/>
      <c r="F42" s="111" t="s">
        <v>3354</v>
      </c>
      <c r="G42" s="118"/>
      <c r="H42" s="113"/>
      <c r="J42" s="111" t="s">
        <v>1470</v>
      </c>
      <c r="K42" s="118"/>
      <c r="L42" s="113"/>
      <c r="M42" s="114"/>
      <c r="O42" s="111" t="s">
        <v>3969</v>
      </c>
      <c r="P42" s="118"/>
      <c r="Q42" s="113"/>
      <c r="R42" s="114"/>
    </row>
    <row r="43" spans="1:18" ht="15" customHeight="1">
      <c r="A43" s="111" t="s">
        <v>2678</v>
      </c>
      <c r="B43" s="118"/>
      <c r="C43" s="113"/>
      <c r="D43" s="114"/>
      <c r="E43" s="108"/>
      <c r="F43" s="111" t="s">
        <v>3355</v>
      </c>
      <c r="G43" s="118"/>
      <c r="H43" s="113"/>
      <c r="J43" s="111" t="s">
        <v>3722</v>
      </c>
      <c r="K43" s="118"/>
      <c r="L43" s="113"/>
      <c r="M43" s="114"/>
      <c r="O43" s="111" t="s">
        <v>3970</v>
      </c>
      <c r="P43" s="118"/>
      <c r="Q43" s="113"/>
      <c r="R43" s="114"/>
    </row>
    <row r="44" spans="1:18" ht="15" customHeight="1">
      <c r="A44" s="111" t="s">
        <v>2679</v>
      </c>
      <c r="B44" s="118"/>
      <c r="C44" s="113"/>
      <c r="D44" s="114"/>
      <c r="E44" s="108"/>
      <c r="F44" s="111" t="s">
        <v>3356</v>
      </c>
      <c r="G44" s="118"/>
      <c r="H44" s="113"/>
      <c r="J44" s="111" t="s">
        <v>3723</v>
      </c>
      <c r="K44" s="118"/>
      <c r="L44" s="113"/>
      <c r="M44" s="114"/>
      <c r="O44" s="111" t="s">
        <v>3971</v>
      </c>
      <c r="P44" s="118"/>
      <c r="Q44" s="113"/>
      <c r="R44" s="114"/>
    </row>
    <row r="45" spans="1:18" ht="15" customHeight="1">
      <c r="A45" s="111" t="s">
        <v>2680</v>
      </c>
      <c r="B45" s="119"/>
      <c r="C45" s="113"/>
      <c r="D45" s="114"/>
      <c r="E45" s="108"/>
      <c r="F45" s="111" t="s">
        <v>3357</v>
      </c>
      <c r="G45" s="119"/>
      <c r="H45" s="113"/>
      <c r="J45" s="111" t="s">
        <v>3724</v>
      </c>
      <c r="K45" s="119"/>
      <c r="L45" s="113"/>
      <c r="M45" s="114"/>
      <c r="O45" s="111" t="s">
        <v>3972</v>
      </c>
      <c r="P45" s="119"/>
      <c r="Q45" s="113"/>
      <c r="R45" s="114"/>
    </row>
    <row r="46" spans="1:18" ht="16">
      <c r="A46" s="111" t="s">
        <v>2681</v>
      </c>
      <c r="B46" s="120"/>
      <c r="C46" s="113"/>
      <c r="D46" s="114"/>
      <c r="E46" s="108"/>
      <c r="F46" s="111" t="s">
        <v>3358</v>
      </c>
      <c r="G46" s="120"/>
      <c r="H46" s="113"/>
      <c r="J46" s="111" t="s">
        <v>3725</v>
      </c>
      <c r="K46" s="120"/>
      <c r="L46" s="113"/>
      <c r="M46" s="114"/>
      <c r="O46" s="111" t="s">
        <v>3973</v>
      </c>
      <c r="P46" s="120"/>
      <c r="Q46" s="113"/>
      <c r="R46" s="114"/>
    </row>
    <row r="47" spans="1:18" ht="15" customHeight="1">
      <c r="A47" s="111" t="s">
        <v>2682</v>
      </c>
      <c r="B47" s="121"/>
      <c r="C47" s="113"/>
      <c r="D47" s="114"/>
      <c r="E47" s="108"/>
      <c r="F47" s="111" t="s">
        <v>3359</v>
      </c>
      <c r="G47" s="121"/>
      <c r="H47" s="113"/>
      <c r="J47" s="111" t="s">
        <v>3726</v>
      </c>
      <c r="K47" s="121"/>
      <c r="L47" s="113"/>
      <c r="M47" s="114"/>
      <c r="O47" s="111" t="s">
        <v>3974</v>
      </c>
      <c r="P47" s="121"/>
      <c r="Q47" s="113"/>
      <c r="R47" s="114"/>
    </row>
    <row r="48" spans="1:18" ht="15" customHeight="1">
      <c r="A48" s="111" t="s">
        <v>2683</v>
      </c>
      <c r="B48" s="121"/>
      <c r="C48" s="113"/>
      <c r="D48" s="114"/>
      <c r="E48" s="108"/>
      <c r="F48" s="111" t="s">
        <v>3360</v>
      </c>
      <c r="G48" s="121"/>
      <c r="H48" s="113"/>
      <c r="J48" s="111" t="s">
        <v>3727</v>
      </c>
      <c r="K48" s="121"/>
      <c r="L48" s="113"/>
      <c r="M48" s="114"/>
      <c r="O48" s="111" t="s">
        <v>3975</v>
      </c>
      <c r="P48" s="121"/>
      <c r="Q48" s="113"/>
      <c r="R48" s="114"/>
    </row>
    <row r="49" spans="1:18" ht="15" customHeight="1">
      <c r="A49" s="111" t="s">
        <v>2684</v>
      </c>
      <c r="B49" s="121"/>
      <c r="C49" s="113"/>
      <c r="D49" s="114"/>
      <c r="E49" s="108"/>
      <c r="F49" s="111" t="s">
        <v>3361</v>
      </c>
      <c r="G49" s="121"/>
      <c r="H49" s="113"/>
      <c r="J49" s="111" t="s">
        <v>3728</v>
      </c>
      <c r="K49" s="121"/>
      <c r="L49" s="113"/>
      <c r="M49" s="114"/>
      <c r="O49" s="111" t="s">
        <v>3976</v>
      </c>
      <c r="P49" s="121"/>
      <c r="Q49" s="113"/>
      <c r="R49" s="114"/>
    </row>
    <row r="50" spans="1:18" ht="15" customHeight="1">
      <c r="A50" s="111" t="s">
        <v>2685</v>
      </c>
      <c r="B50" s="121" t="s">
        <v>6116</v>
      </c>
      <c r="C50" s="113"/>
      <c r="D50" s="114"/>
      <c r="E50" s="108"/>
      <c r="F50" s="111" t="s">
        <v>3362</v>
      </c>
      <c r="G50" s="121"/>
      <c r="H50" s="113"/>
      <c r="J50" s="111" t="s">
        <v>3729</v>
      </c>
      <c r="K50" s="121"/>
      <c r="L50" s="113"/>
      <c r="M50" s="114"/>
      <c r="O50" s="111" t="s">
        <v>3977</v>
      </c>
      <c r="P50" s="121"/>
      <c r="Q50" s="113"/>
      <c r="R50" s="114"/>
    </row>
    <row r="51" spans="1:18" ht="16">
      <c r="A51" s="111" t="s">
        <v>2686</v>
      </c>
      <c r="B51" s="114"/>
      <c r="C51" s="113"/>
      <c r="D51" s="114"/>
      <c r="E51" s="108"/>
      <c r="F51" s="111" t="s">
        <v>3363</v>
      </c>
      <c r="G51" s="114"/>
      <c r="H51" s="113"/>
      <c r="J51" s="111" t="s">
        <v>3730</v>
      </c>
      <c r="K51" s="114"/>
      <c r="L51" s="113"/>
      <c r="M51" s="114"/>
      <c r="O51" s="111" t="s">
        <v>3978</v>
      </c>
      <c r="P51" s="114"/>
      <c r="Q51" s="113"/>
      <c r="R51" s="114"/>
    </row>
    <row r="52" spans="1:18" ht="16">
      <c r="A52" s="111" t="s">
        <v>2687</v>
      </c>
      <c r="B52" s="114"/>
      <c r="C52" s="113"/>
      <c r="D52" s="114"/>
      <c r="E52" s="108"/>
      <c r="F52" s="111" t="s">
        <v>3364</v>
      </c>
      <c r="G52" s="114"/>
      <c r="H52" s="113"/>
      <c r="J52" s="111" t="s">
        <v>3731</v>
      </c>
      <c r="K52" s="114"/>
      <c r="L52" s="113"/>
      <c r="M52" s="114"/>
      <c r="O52" s="111" t="s">
        <v>3979</v>
      </c>
      <c r="P52" s="114"/>
      <c r="Q52" s="113"/>
      <c r="R52" s="114"/>
    </row>
    <row r="53" spans="1:18" ht="16">
      <c r="A53" s="111" t="s">
        <v>2688</v>
      </c>
      <c r="B53" s="114"/>
      <c r="C53" s="113"/>
      <c r="D53" s="114"/>
      <c r="E53" s="108"/>
      <c r="F53" s="111" t="s">
        <v>3365</v>
      </c>
      <c r="G53" s="114"/>
      <c r="H53" s="113"/>
      <c r="J53" s="111" t="s">
        <v>3732</v>
      </c>
      <c r="K53" s="114"/>
      <c r="L53" s="113"/>
      <c r="M53" s="114"/>
      <c r="O53" s="111" t="s">
        <v>3980</v>
      </c>
      <c r="P53" s="114"/>
      <c r="Q53" s="113"/>
      <c r="R53" s="114"/>
    </row>
    <row r="54" spans="1:18" ht="16">
      <c r="A54" s="111" t="s">
        <v>2689</v>
      </c>
      <c r="B54" s="114"/>
      <c r="C54" s="113"/>
      <c r="D54" s="114"/>
      <c r="E54" s="108"/>
      <c r="F54" s="111" t="s">
        <v>3366</v>
      </c>
      <c r="G54" s="114"/>
      <c r="H54" s="113"/>
      <c r="J54" s="111" t="s">
        <v>3733</v>
      </c>
      <c r="K54" s="114"/>
      <c r="L54" s="113"/>
      <c r="M54" s="114"/>
      <c r="O54" s="111" t="s">
        <v>3981</v>
      </c>
      <c r="P54" s="114"/>
      <c r="Q54" s="113"/>
      <c r="R54" s="114"/>
    </row>
    <row r="55" spans="1:18" ht="16">
      <c r="A55" s="111" t="s">
        <v>2690</v>
      </c>
      <c r="B55" s="114"/>
      <c r="C55" s="113"/>
      <c r="D55" s="114"/>
      <c r="E55" s="108"/>
      <c r="F55" s="111" t="s">
        <v>3367</v>
      </c>
      <c r="G55" s="114"/>
      <c r="H55" s="113"/>
      <c r="J55" s="111" t="s">
        <v>3734</v>
      </c>
      <c r="K55" s="114"/>
      <c r="L55" s="113"/>
      <c r="M55" s="114"/>
      <c r="O55" s="111" t="s">
        <v>3982</v>
      </c>
      <c r="P55" s="114"/>
      <c r="Q55" s="113"/>
      <c r="R55" s="114"/>
    </row>
    <row r="56" spans="1:18" ht="16">
      <c r="A56" s="111" t="s">
        <v>2691</v>
      </c>
      <c r="B56" s="114"/>
      <c r="C56" s="113"/>
      <c r="D56" s="114"/>
      <c r="E56" s="108"/>
      <c r="F56" s="111" t="s">
        <v>3368</v>
      </c>
      <c r="G56" s="114"/>
      <c r="H56" s="113"/>
      <c r="J56" s="111" t="s">
        <v>3735</v>
      </c>
      <c r="K56" s="114"/>
      <c r="L56" s="113"/>
      <c r="M56" s="114"/>
      <c r="O56" s="111" t="s">
        <v>3983</v>
      </c>
      <c r="P56" s="114"/>
      <c r="Q56" s="113"/>
      <c r="R56" s="114"/>
    </row>
    <row r="57" spans="1:18" ht="16">
      <c r="A57" s="111" t="s">
        <v>2692</v>
      </c>
      <c r="B57" s="114"/>
      <c r="C57" s="113"/>
      <c r="D57" s="114"/>
      <c r="E57" s="108"/>
      <c r="F57" s="111" t="s">
        <v>3369</v>
      </c>
      <c r="G57" s="114"/>
      <c r="H57" s="113"/>
      <c r="J57" s="111" t="s">
        <v>3736</v>
      </c>
      <c r="K57" s="114"/>
      <c r="L57" s="113"/>
      <c r="M57" s="114"/>
      <c r="O57" s="111" t="s">
        <v>3984</v>
      </c>
      <c r="P57" s="114"/>
      <c r="Q57" s="113"/>
      <c r="R57" s="114"/>
    </row>
    <row r="58" spans="1:18" ht="16">
      <c r="A58" s="111" t="s">
        <v>2693</v>
      </c>
      <c r="B58" s="114"/>
      <c r="C58" s="113"/>
      <c r="D58" s="114"/>
      <c r="E58" s="108"/>
      <c r="F58" s="111" t="s">
        <v>3370</v>
      </c>
      <c r="G58" s="114"/>
      <c r="H58" s="113"/>
      <c r="J58" s="111" t="s">
        <v>3737</v>
      </c>
      <c r="K58" s="114"/>
      <c r="L58" s="113"/>
      <c r="M58" s="114"/>
      <c r="O58" s="111" t="s">
        <v>3985</v>
      </c>
      <c r="P58" s="114"/>
      <c r="Q58" s="113"/>
      <c r="R58" s="114"/>
    </row>
    <row r="59" spans="1:18" ht="16">
      <c r="A59" s="111" t="s">
        <v>2694</v>
      </c>
      <c r="B59" s="114"/>
      <c r="C59" s="113"/>
      <c r="D59" s="114"/>
      <c r="E59" s="108"/>
      <c r="F59" s="111" t="s">
        <v>3371</v>
      </c>
      <c r="G59" s="114"/>
      <c r="H59" s="113"/>
      <c r="J59" s="111" t="s">
        <v>3738</v>
      </c>
      <c r="K59" s="114"/>
      <c r="L59" s="113"/>
      <c r="M59" s="114"/>
      <c r="O59" s="111" t="s">
        <v>3986</v>
      </c>
      <c r="P59" s="114"/>
      <c r="Q59" s="113"/>
      <c r="R59" s="114"/>
    </row>
    <row r="60" spans="1:18" ht="16">
      <c r="A60" s="111" t="s">
        <v>2695</v>
      </c>
      <c r="B60" s="114"/>
      <c r="C60" s="113"/>
      <c r="D60" s="114"/>
      <c r="E60" s="108"/>
      <c r="F60" s="111" t="s">
        <v>3372</v>
      </c>
      <c r="G60" s="114"/>
      <c r="H60" s="113"/>
      <c r="J60" s="111" t="s">
        <v>3739</v>
      </c>
      <c r="K60" s="114"/>
      <c r="L60" s="113"/>
      <c r="M60" s="114"/>
      <c r="O60" s="111" t="s">
        <v>3987</v>
      </c>
      <c r="P60" s="114"/>
      <c r="Q60" s="113"/>
      <c r="R60" s="114"/>
    </row>
    <row r="61" spans="1:18" ht="16">
      <c r="A61" s="111" t="s">
        <v>2696</v>
      </c>
      <c r="B61" s="114"/>
      <c r="C61" s="113"/>
      <c r="D61" s="114"/>
      <c r="E61" s="108"/>
      <c r="F61" s="111" t="s">
        <v>3373</v>
      </c>
      <c r="G61" s="114"/>
      <c r="H61" s="113"/>
      <c r="J61" s="111" t="s">
        <v>3740</v>
      </c>
      <c r="K61" s="114"/>
      <c r="L61" s="113"/>
      <c r="M61" s="114"/>
      <c r="O61" s="111" t="s">
        <v>3988</v>
      </c>
      <c r="P61" s="114"/>
      <c r="Q61" s="113"/>
      <c r="R61" s="114"/>
    </row>
    <row r="62" spans="1:18" ht="16">
      <c r="A62" s="111" t="s">
        <v>2697</v>
      </c>
      <c r="B62" s="114"/>
      <c r="C62" s="113"/>
      <c r="D62" s="114"/>
      <c r="E62" s="108"/>
      <c r="F62" s="111" t="s">
        <v>3374</v>
      </c>
      <c r="G62" s="114"/>
      <c r="H62" s="113"/>
      <c r="J62" s="111" t="s">
        <v>3741</v>
      </c>
      <c r="K62" s="114"/>
      <c r="L62" s="113"/>
      <c r="M62" s="114"/>
      <c r="O62" s="111" t="s">
        <v>3989</v>
      </c>
      <c r="P62" s="114"/>
      <c r="Q62" s="113"/>
      <c r="R62" s="114"/>
    </row>
    <row r="63" spans="1:18" ht="16">
      <c r="A63" s="111" t="s">
        <v>2698</v>
      </c>
      <c r="B63" s="114"/>
      <c r="C63" s="113"/>
      <c r="D63" s="114"/>
      <c r="E63" s="108"/>
      <c r="F63" s="111" t="s">
        <v>3375</v>
      </c>
      <c r="G63" s="114"/>
      <c r="H63" s="113"/>
      <c r="J63" s="111" t="s">
        <v>3742</v>
      </c>
      <c r="K63" s="114"/>
      <c r="L63" s="113"/>
      <c r="M63" s="114"/>
      <c r="O63" s="111" t="s">
        <v>3990</v>
      </c>
      <c r="P63" s="114"/>
      <c r="Q63" s="113"/>
      <c r="R63" s="114"/>
    </row>
    <row r="64" spans="1:18" ht="16">
      <c r="A64" s="111" t="s">
        <v>2699</v>
      </c>
      <c r="B64" s="114"/>
      <c r="C64" s="113"/>
      <c r="D64" s="114"/>
      <c r="E64" s="108"/>
      <c r="F64" s="111" t="s">
        <v>3376</v>
      </c>
      <c r="G64" s="114"/>
      <c r="H64" s="113"/>
      <c r="J64" s="111" t="s">
        <v>3743</v>
      </c>
      <c r="K64" s="114"/>
      <c r="L64" s="113"/>
      <c r="M64" s="114"/>
      <c r="O64" s="111" t="s">
        <v>3991</v>
      </c>
      <c r="P64" s="114"/>
      <c r="Q64" s="113"/>
      <c r="R64" s="114"/>
    </row>
    <row r="65" spans="1:18" ht="16">
      <c r="A65" s="111" t="s">
        <v>2700</v>
      </c>
      <c r="B65" s="114"/>
      <c r="C65" s="113"/>
      <c r="D65" s="114"/>
      <c r="E65" s="108"/>
      <c r="F65" s="111" t="s">
        <v>3377</v>
      </c>
      <c r="G65" s="114"/>
      <c r="H65" s="113"/>
      <c r="J65" s="111" t="s">
        <v>3744</v>
      </c>
      <c r="K65" s="114"/>
      <c r="L65" s="113"/>
      <c r="M65" s="114"/>
      <c r="O65" s="111" t="s">
        <v>3992</v>
      </c>
      <c r="P65" s="114"/>
      <c r="Q65" s="113"/>
      <c r="R65" s="114"/>
    </row>
    <row r="66" spans="1:18" ht="16">
      <c r="A66" s="111" t="s">
        <v>2701</v>
      </c>
      <c r="B66" s="114"/>
      <c r="C66" s="113"/>
      <c r="D66" s="114"/>
      <c r="E66" s="108"/>
      <c r="F66" s="111" t="s">
        <v>3378</v>
      </c>
      <c r="G66" s="114"/>
      <c r="H66" s="113"/>
      <c r="J66" s="111" t="s">
        <v>3745</v>
      </c>
      <c r="K66" s="114"/>
      <c r="L66" s="113"/>
      <c r="M66" s="114"/>
      <c r="O66" s="111" t="s">
        <v>3993</v>
      </c>
      <c r="P66" s="114"/>
      <c r="Q66" s="113"/>
      <c r="R66" s="114"/>
    </row>
    <row r="67" spans="1:18" ht="16">
      <c r="A67" s="111" t="s">
        <v>2702</v>
      </c>
      <c r="B67" s="114"/>
      <c r="C67" s="113"/>
      <c r="D67" s="114"/>
      <c r="E67" s="108"/>
      <c r="F67" s="111" t="s">
        <v>3379</v>
      </c>
      <c r="G67" s="114"/>
      <c r="H67" s="113"/>
      <c r="J67" s="111" t="s">
        <v>3746</v>
      </c>
      <c r="K67" s="114"/>
      <c r="L67" s="113"/>
      <c r="M67" s="114"/>
      <c r="O67" s="111" t="s">
        <v>3994</v>
      </c>
      <c r="P67" s="114"/>
      <c r="Q67" s="113"/>
      <c r="R67" s="114"/>
    </row>
    <row r="68" spans="1:18" ht="16">
      <c r="A68" s="111" t="s">
        <v>2703</v>
      </c>
      <c r="B68" s="114"/>
      <c r="C68" s="113"/>
      <c r="D68" s="114"/>
      <c r="E68" s="108"/>
      <c r="F68" s="111" t="s">
        <v>3380</v>
      </c>
      <c r="G68" s="114"/>
      <c r="H68" s="113"/>
      <c r="J68" s="111" t="s">
        <v>3747</v>
      </c>
      <c r="K68" s="114"/>
      <c r="L68" s="113"/>
      <c r="M68" s="114"/>
      <c r="O68" s="111" t="s">
        <v>3995</v>
      </c>
      <c r="P68" s="114"/>
      <c r="Q68" s="113"/>
      <c r="R68" s="114"/>
    </row>
    <row r="69" spans="1:18" ht="16">
      <c r="A69" s="111" t="s">
        <v>2704</v>
      </c>
      <c r="B69" s="114"/>
      <c r="C69" s="113"/>
      <c r="D69" s="114"/>
      <c r="E69" s="108"/>
      <c r="F69" s="111" t="s">
        <v>3381</v>
      </c>
      <c r="G69" s="114"/>
      <c r="H69" s="113"/>
      <c r="J69" s="111" t="s">
        <v>3748</v>
      </c>
      <c r="K69" s="114"/>
      <c r="L69" s="113"/>
      <c r="M69" s="114"/>
      <c r="O69" s="111" t="s">
        <v>3996</v>
      </c>
      <c r="P69" s="114"/>
      <c r="Q69" s="113"/>
      <c r="R69" s="114"/>
    </row>
    <row r="70" spans="1:18" ht="16">
      <c r="A70" s="111" t="s">
        <v>2705</v>
      </c>
      <c r="B70" s="114"/>
      <c r="C70" s="113"/>
      <c r="D70" s="114"/>
      <c r="E70" s="108"/>
      <c r="F70" s="111" t="s">
        <v>3382</v>
      </c>
      <c r="G70" s="114"/>
      <c r="H70" s="113"/>
      <c r="J70" s="111" t="s">
        <v>3749</v>
      </c>
      <c r="K70" s="114"/>
      <c r="L70" s="113"/>
      <c r="M70" s="114"/>
      <c r="O70" s="111" t="s">
        <v>3997</v>
      </c>
      <c r="P70" s="114"/>
      <c r="Q70" s="113"/>
      <c r="R70" s="114"/>
    </row>
    <row r="71" spans="1:18" ht="16">
      <c r="A71" s="111" t="s">
        <v>2706</v>
      </c>
      <c r="B71" s="114"/>
      <c r="C71" s="113"/>
      <c r="D71" s="114"/>
      <c r="E71" s="108"/>
      <c r="F71" s="111" t="s">
        <v>3383</v>
      </c>
      <c r="G71" s="114"/>
      <c r="H71" s="113"/>
      <c r="J71" s="111" t="s">
        <v>3750</v>
      </c>
      <c r="K71" s="114"/>
      <c r="L71" s="113"/>
      <c r="M71" s="114"/>
      <c r="O71" s="111" t="s">
        <v>3998</v>
      </c>
      <c r="P71" s="114"/>
      <c r="Q71" s="113"/>
      <c r="R71" s="114"/>
    </row>
    <row r="72" spans="1:18" ht="16">
      <c r="A72" s="111" t="s">
        <v>2707</v>
      </c>
      <c r="B72" s="114"/>
      <c r="C72" s="113"/>
      <c r="D72" s="114"/>
      <c r="E72" s="108"/>
      <c r="F72" s="111" t="s">
        <v>3384</v>
      </c>
      <c r="G72" s="114"/>
      <c r="H72" s="113"/>
      <c r="J72" s="111" t="s">
        <v>3751</v>
      </c>
      <c r="K72" s="114"/>
      <c r="L72" s="113"/>
      <c r="M72" s="114"/>
      <c r="O72" s="111" t="s">
        <v>3999</v>
      </c>
      <c r="P72" s="114"/>
      <c r="Q72" s="113"/>
      <c r="R72" s="114"/>
    </row>
    <row r="73" spans="1:18" ht="16">
      <c r="A73" s="111" t="s">
        <v>2708</v>
      </c>
      <c r="B73" s="114"/>
      <c r="C73" s="113"/>
      <c r="D73" s="114"/>
      <c r="E73" s="108"/>
      <c r="F73" s="111" t="s">
        <v>3385</v>
      </c>
      <c r="G73" s="114"/>
      <c r="H73" s="113"/>
      <c r="J73" s="111" t="s">
        <v>3752</v>
      </c>
      <c r="K73" s="114"/>
      <c r="L73" s="113"/>
      <c r="M73" s="114"/>
      <c r="O73" s="111" t="s">
        <v>4000</v>
      </c>
      <c r="P73" s="114"/>
      <c r="Q73" s="113"/>
      <c r="R73" s="114"/>
    </row>
    <row r="74" spans="1:18" ht="16">
      <c r="A74" s="111" t="s">
        <v>2709</v>
      </c>
      <c r="B74" s="114"/>
      <c r="C74" s="113"/>
      <c r="D74" s="114"/>
      <c r="E74" s="108"/>
      <c r="F74" s="111" t="s">
        <v>3386</v>
      </c>
      <c r="G74" s="114"/>
      <c r="H74" s="113"/>
      <c r="J74" s="111" t="s">
        <v>3753</v>
      </c>
      <c r="K74" s="114"/>
      <c r="L74" s="113"/>
      <c r="M74" s="114"/>
      <c r="O74" s="111" t="s">
        <v>4001</v>
      </c>
      <c r="P74" s="114"/>
      <c r="Q74" s="113"/>
      <c r="R74" s="114"/>
    </row>
    <row r="75" spans="1:18" ht="16">
      <c r="A75" s="111" t="s">
        <v>2710</v>
      </c>
      <c r="B75" s="114"/>
      <c r="C75" s="113"/>
      <c r="D75" s="114"/>
      <c r="E75" s="108"/>
      <c r="F75" s="111" t="s">
        <v>3387</v>
      </c>
      <c r="G75" s="114"/>
      <c r="H75" s="113"/>
      <c r="J75" s="111" t="s">
        <v>3754</v>
      </c>
      <c r="K75" s="114"/>
      <c r="L75" s="113"/>
      <c r="M75" s="114"/>
      <c r="O75" s="111" t="s">
        <v>4002</v>
      </c>
      <c r="P75" s="114"/>
      <c r="Q75" s="113"/>
      <c r="R75" s="114"/>
    </row>
    <row r="76" spans="1:18" ht="16">
      <c r="A76" s="111" t="s">
        <v>2711</v>
      </c>
      <c r="B76" s="114"/>
      <c r="C76" s="113"/>
      <c r="D76" s="114"/>
      <c r="E76" s="108"/>
      <c r="F76" s="111" t="s">
        <v>3388</v>
      </c>
      <c r="G76" s="114"/>
      <c r="H76" s="113"/>
      <c r="J76" s="111" t="s">
        <v>3755</v>
      </c>
      <c r="K76" s="114"/>
      <c r="L76" s="113"/>
      <c r="M76" s="114"/>
      <c r="O76" s="111" t="s">
        <v>4003</v>
      </c>
      <c r="P76" s="114"/>
      <c r="Q76" s="113"/>
      <c r="R76" s="114"/>
    </row>
    <row r="77" spans="1:18" ht="16">
      <c r="A77" s="111" t="s">
        <v>2712</v>
      </c>
      <c r="B77" s="114"/>
      <c r="C77" s="113"/>
      <c r="D77" s="114"/>
      <c r="E77" s="108"/>
      <c r="F77" s="111" t="s">
        <v>3389</v>
      </c>
      <c r="G77" s="114"/>
      <c r="H77" s="113"/>
      <c r="J77" s="111" t="s">
        <v>3756</v>
      </c>
      <c r="K77" s="114"/>
      <c r="L77" s="113"/>
      <c r="M77" s="114"/>
      <c r="O77" s="111" t="s">
        <v>4004</v>
      </c>
      <c r="P77" s="114"/>
      <c r="Q77" s="113"/>
      <c r="R77" s="114"/>
    </row>
    <row r="78" spans="1:18" ht="16">
      <c r="A78" s="111" t="s">
        <v>2713</v>
      </c>
      <c r="B78" s="114"/>
      <c r="C78" s="113"/>
      <c r="D78" s="114"/>
      <c r="E78" s="108"/>
      <c r="F78" s="111" t="s">
        <v>3390</v>
      </c>
      <c r="G78" s="114"/>
      <c r="H78" s="113"/>
      <c r="J78" s="111" t="s">
        <v>3757</v>
      </c>
      <c r="K78" s="114"/>
      <c r="L78" s="113"/>
      <c r="M78" s="114"/>
      <c r="O78" s="111" t="s">
        <v>4005</v>
      </c>
      <c r="P78" s="114"/>
      <c r="Q78" s="113"/>
      <c r="R78" s="114"/>
    </row>
    <row r="79" spans="1:18" ht="16">
      <c r="A79" s="111" t="s">
        <v>2714</v>
      </c>
      <c r="B79" s="114"/>
      <c r="C79" s="113"/>
      <c r="D79" s="114"/>
      <c r="E79" s="108"/>
      <c r="F79" s="111" t="s">
        <v>3391</v>
      </c>
      <c r="G79" s="114"/>
      <c r="H79" s="113"/>
      <c r="J79" s="111" t="s">
        <v>3758</v>
      </c>
      <c r="K79" s="114"/>
      <c r="L79" s="113"/>
      <c r="M79" s="114"/>
      <c r="O79" s="111" t="s">
        <v>4006</v>
      </c>
      <c r="P79" s="114"/>
      <c r="Q79" s="113"/>
      <c r="R79" s="114"/>
    </row>
    <row r="80" spans="1:18" ht="16">
      <c r="A80" s="111" t="s">
        <v>2715</v>
      </c>
      <c r="B80" s="114"/>
      <c r="C80" s="113"/>
      <c r="D80" s="114"/>
      <c r="E80" s="108"/>
      <c r="F80" s="111" t="s">
        <v>3392</v>
      </c>
      <c r="G80" s="114"/>
      <c r="H80" s="113"/>
      <c r="J80" s="111" t="s">
        <v>3759</v>
      </c>
      <c r="K80" s="114"/>
      <c r="L80" s="113"/>
      <c r="M80" s="114"/>
      <c r="O80" s="111" t="s">
        <v>4007</v>
      </c>
      <c r="P80" s="114"/>
      <c r="Q80" s="113"/>
      <c r="R80" s="114"/>
    </row>
    <row r="81" spans="1:18" ht="16">
      <c r="A81" s="111" t="s">
        <v>2716</v>
      </c>
      <c r="B81" s="114"/>
      <c r="C81" s="113"/>
      <c r="D81" s="114"/>
      <c r="E81" s="108"/>
      <c r="F81" s="111" t="s">
        <v>3393</v>
      </c>
      <c r="G81" s="114"/>
      <c r="H81" s="113"/>
      <c r="J81" s="111" t="s">
        <v>3760</v>
      </c>
      <c r="K81" s="114"/>
      <c r="L81" s="113"/>
      <c r="M81" s="114"/>
      <c r="O81" s="111" t="s">
        <v>4008</v>
      </c>
      <c r="P81" s="114"/>
      <c r="Q81" s="113"/>
      <c r="R81" s="114"/>
    </row>
    <row r="82" spans="1:18" ht="16">
      <c r="A82" s="111" t="s">
        <v>2717</v>
      </c>
      <c r="B82" s="114"/>
      <c r="C82" s="113"/>
      <c r="D82" s="114"/>
      <c r="E82" s="108"/>
      <c r="F82" s="111" t="s">
        <v>3394</v>
      </c>
      <c r="G82" s="114"/>
      <c r="H82" s="113"/>
      <c r="J82" s="111" t="s">
        <v>3761</v>
      </c>
      <c r="K82" s="114"/>
      <c r="L82" s="113"/>
      <c r="M82" s="114"/>
      <c r="O82" s="111" t="s">
        <v>4009</v>
      </c>
      <c r="P82" s="114"/>
      <c r="Q82" s="113"/>
      <c r="R82" s="114"/>
    </row>
    <row r="83" spans="1:18" ht="16">
      <c r="A83" s="111" t="s">
        <v>2718</v>
      </c>
      <c r="B83" s="114"/>
      <c r="C83" s="113"/>
      <c r="D83" s="114"/>
      <c r="E83" s="108"/>
      <c r="F83" s="111" t="s">
        <v>3395</v>
      </c>
      <c r="G83" s="114"/>
      <c r="H83" s="113"/>
      <c r="J83" s="111" t="s">
        <v>3762</v>
      </c>
      <c r="K83" s="114"/>
      <c r="L83" s="113"/>
      <c r="M83" s="114"/>
      <c r="O83" s="111" t="s">
        <v>4010</v>
      </c>
      <c r="P83" s="114"/>
      <c r="Q83" s="113"/>
      <c r="R83" s="114"/>
    </row>
    <row r="84" spans="1:18" ht="16">
      <c r="A84" s="111" t="s">
        <v>2719</v>
      </c>
      <c r="B84" s="114"/>
      <c r="C84" s="113"/>
      <c r="D84" s="114"/>
      <c r="E84" s="108"/>
      <c r="F84" s="111" t="s">
        <v>3396</v>
      </c>
      <c r="G84" s="114"/>
      <c r="H84" s="113"/>
      <c r="J84" s="111" t="s">
        <v>3763</v>
      </c>
      <c r="K84" s="114"/>
      <c r="L84" s="113"/>
      <c r="M84" s="114"/>
      <c r="O84" s="111" t="s">
        <v>4011</v>
      </c>
      <c r="P84" s="114"/>
      <c r="Q84" s="113"/>
      <c r="R84" s="114"/>
    </row>
    <row r="85" spans="1:18" ht="16">
      <c r="A85" s="111" t="s">
        <v>2720</v>
      </c>
      <c r="B85" s="114"/>
      <c r="C85" s="113"/>
      <c r="D85" s="114"/>
      <c r="E85" s="108"/>
      <c r="F85" s="111" t="s">
        <v>3397</v>
      </c>
      <c r="G85" s="114"/>
      <c r="H85" s="113"/>
      <c r="J85" s="111" t="s">
        <v>3764</v>
      </c>
      <c r="K85" s="114"/>
      <c r="L85" s="113"/>
      <c r="M85" s="114"/>
      <c r="O85" s="111" t="s">
        <v>4012</v>
      </c>
      <c r="P85" s="114"/>
      <c r="Q85" s="113"/>
      <c r="R85" s="114"/>
    </row>
    <row r="86" spans="1:18" ht="16">
      <c r="A86" s="111" t="s">
        <v>2721</v>
      </c>
      <c r="B86" s="114"/>
      <c r="C86" s="113"/>
      <c r="D86" s="114"/>
      <c r="E86" s="108"/>
      <c r="F86" s="111" t="s">
        <v>3398</v>
      </c>
      <c r="G86" s="114"/>
      <c r="H86" s="113"/>
      <c r="J86" s="111" t="s">
        <v>3765</v>
      </c>
      <c r="K86" s="114"/>
      <c r="L86" s="113"/>
      <c r="M86" s="114"/>
      <c r="O86" s="111" t="s">
        <v>4013</v>
      </c>
      <c r="P86" s="114"/>
      <c r="Q86" s="113"/>
      <c r="R86" s="114"/>
    </row>
    <row r="87" spans="1:18" ht="16">
      <c r="A87" s="111" t="s">
        <v>2722</v>
      </c>
      <c r="B87" s="114"/>
      <c r="C87" s="113"/>
      <c r="D87" s="114"/>
      <c r="E87" s="108"/>
      <c r="F87" s="111" t="s">
        <v>3399</v>
      </c>
      <c r="G87" s="114"/>
      <c r="H87" s="113"/>
      <c r="J87" s="111" t="s">
        <v>3766</v>
      </c>
      <c r="K87" s="114"/>
      <c r="L87" s="113"/>
      <c r="M87" s="114"/>
      <c r="O87" s="111" t="s">
        <v>4014</v>
      </c>
      <c r="P87" s="114"/>
      <c r="Q87" s="113"/>
      <c r="R87" s="114"/>
    </row>
    <row r="88" spans="1:18" ht="16">
      <c r="A88" s="111" t="s">
        <v>2723</v>
      </c>
      <c r="B88" s="114"/>
      <c r="C88" s="113"/>
      <c r="D88" s="114"/>
      <c r="E88" s="108"/>
      <c r="F88" s="111" t="s">
        <v>3400</v>
      </c>
      <c r="G88" s="114"/>
      <c r="H88" s="113"/>
      <c r="J88" s="111" t="s">
        <v>3767</v>
      </c>
      <c r="K88" s="114"/>
      <c r="L88" s="113"/>
      <c r="M88" s="114"/>
      <c r="O88" s="111" t="s">
        <v>4015</v>
      </c>
      <c r="P88" s="114"/>
      <c r="Q88" s="113"/>
      <c r="R88" s="114"/>
    </row>
    <row r="89" spans="1:18" ht="16">
      <c r="A89" s="111" t="s">
        <v>2724</v>
      </c>
      <c r="B89" s="114"/>
      <c r="C89" s="113"/>
      <c r="D89" s="114"/>
      <c r="E89" s="108"/>
      <c r="F89" s="111" t="s">
        <v>3401</v>
      </c>
      <c r="G89" s="114"/>
      <c r="H89" s="113"/>
      <c r="J89" s="111" t="s">
        <v>3768</v>
      </c>
      <c r="K89" s="114"/>
      <c r="L89" s="113"/>
      <c r="M89" s="114"/>
      <c r="O89" s="111" t="s">
        <v>4016</v>
      </c>
      <c r="P89" s="114"/>
      <c r="Q89" s="113"/>
      <c r="R89" s="114"/>
    </row>
    <row r="90" spans="1:18" ht="16">
      <c r="A90" s="111" t="s">
        <v>2725</v>
      </c>
      <c r="B90" s="114"/>
      <c r="C90" s="113"/>
      <c r="D90" s="114"/>
      <c r="E90" s="108"/>
      <c r="F90" s="111" t="s">
        <v>3402</v>
      </c>
      <c r="G90" s="114"/>
      <c r="H90" s="113"/>
      <c r="J90" s="111" t="s">
        <v>3769</v>
      </c>
      <c r="K90" s="114"/>
      <c r="L90" s="113"/>
      <c r="M90" s="114"/>
      <c r="O90" s="111" t="s">
        <v>4017</v>
      </c>
      <c r="P90" s="114"/>
      <c r="Q90" s="113"/>
      <c r="R90" s="114"/>
    </row>
    <row r="91" spans="1:18" ht="16">
      <c r="A91" s="111" t="s">
        <v>2726</v>
      </c>
      <c r="B91" s="114"/>
      <c r="C91" s="113"/>
      <c r="D91" s="114"/>
      <c r="E91" s="108"/>
      <c r="F91" s="111" t="s">
        <v>3403</v>
      </c>
      <c r="G91" s="114"/>
      <c r="H91" s="113"/>
      <c r="J91" s="111" t="s">
        <v>3770</v>
      </c>
      <c r="K91" s="114"/>
      <c r="L91" s="113"/>
      <c r="M91" s="114"/>
      <c r="O91" s="111" t="s">
        <v>4018</v>
      </c>
      <c r="P91" s="114"/>
      <c r="Q91" s="113"/>
      <c r="R91" s="114"/>
    </row>
    <row r="92" spans="1:18" ht="16">
      <c r="A92" s="111" t="s">
        <v>2727</v>
      </c>
      <c r="B92" s="114"/>
      <c r="C92" s="113"/>
      <c r="D92" s="114"/>
      <c r="E92" s="108"/>
      <c r="F92" s="111" t="s">
        <v>3404</v>
      </c>
      <c r="G92" s="114"/>
      <c r="H92" s="113"/>
      <c r="J92" s="111" t="s">
        <v>3771</v>
      </c>
      <c r="K92" s="114"/>
      <c r="L92" s="113"/>
      <c r="M92" s="114"/>
      <c r="O92" s="111" t="s">
        <v>4019</v>
      </c>
      <c r="P92" s="114"/>
      <c r="Q92" s="113"/>
      <c r="R92" s="114"/>
    </row>
    <row r="93" spans="1:18" ht="16">
      <c r="A93" s="111" t="s">
        <v>2728</v>
      </c>
      <c r="B93" s="114"/>
      <c r="C93" s="113"/>
      <c r="D93" s="114"/>
      <c r="E93" s="108"/>
      <c r="F93" s="111" t="s">
        <v>3405</v>
      </c>
      <c r="G93" s="114"/>
      <c r="H93" s="113"/>
      <c r="J93" s="111" t="s">
        <v>3772</v>
      </c>
      <c r="K93" s="114"/>
      <c r="L93" s="113"/>
      <c r="M93" s="114"/>
      <c r="O93" s="111" t="s">
        <v>4020</v>
      </c>
      <c r="P93" s="114"/>
      <c r="Q93" s="113"/>
      <c r="R93" s="114"/>
    </row>
    <row r="94" spans="1:18" ht="16">
      <c r="A94" s="111" t="s">
        <v>2729</v>
      </c>
      <c r="B94" s="114"/>
      <c r="C94" s="113"/>
      <c r="D94" s="114"/>
      <c r="E94" s="108"/>
      <c r="F94" s="111" t="s">
        <v>3406</v>
      </c>
      <c r="G94" s="114"/>
      <c r="H94" s="113"/>
      <c r="J94" s="111" t="s">
        <v>3773</v>
      </c>
      <c r="K94" s="114"/>
      <c r="L94" s="113"/>
      <c r="M94" s="114"/>
      <c r="O94" s="111" t="s">
        <v>4021</v>
      </c>
      <c r="P94" s="114"/>
      <c r="Q94" s="113"/>
      <c r="R94" s="114"/>
    </row>
    <row r="95" spans="1:18" ht="16">
      <c r="A95" s="111" t="s">
        <v>2730</v>
      </c>
      <c r="B95" s="114"/>
      <c r="C95" s="113"/>
      <c r="D95" s="114"/>
      <c r="E95" s="108"/>
      <c r="F95" s="111" t="s">
        <v>3407</v>
      </c>
      <c r="G95" s="114"/>
      <c r="H95" s="113"/>
      <c r="J95" s="111" t="s">
        <v>3774</v>
      </c>
      <c r="K95" s="114"/>
      <c r="L95" s="113"/>
      <c r="M95" s="114"/>
      <c r="O95" s="111" t="s">
        <v>4022</v>
      </c>
      <c r="P95" s="114"/>
      <c r="Q95" s="113"/>
      <c r="R95" s="114"/>
    </row>
    <row r="96" spans="1:18" ht="16">
      <c r="A96" s="111" t="s">
        <v>2731</v>
      </c>
      <c r="B96" s="114"/>
      <c r="C96" s="113"/>
      <c r="D96" s="114"/>
      <c r="E96" s="108"/>
      <c r="F96" s="111" t="s">
        <v>3408</v>
      </c>
      <c r="G96" s="114"/>
      <c r="H96" s="113"/>
      <c r="J96" s="111" t="s">
        <v>3775</v>
      </c>
      <c r="K96" s="114"/>
      <c r="L96" s="113"/>
      <c r="M96" s="114"/>
      <c r="O96" s="111" t="s">
        <v>4023</v>
      </c>
      <c r="P96" s="114"/>
      <c r="Q96" s="113"/>
      <c r="R96" s="114"/>
    </row>
    <row r="97" spans="1:18" ht="16">
      <c r="A97" s="111" t="s">
        <v>2732</v>
      </c>
      <c r="B97" s="114"/>
      <c r="C97" s="113"/>
      <c r="D97" s="114"/>
      <c r="E97" s="108"/>
      <c r="F97" s="111" t="s">
        <v>3409</v>
      </c>
      <c r="G97" s="114"/>
      <c r="H97" s="113"/>
      <c r="J97" s="111" t="s">
        <v>3776</v>
      </c>
      <c r="K97" s="114"/>
      <c r="L97" s="113"/>
      <c r="M97" s="114"/>
      <c r="O97" s="111" t="s">
        <v>4024</v>
      </c>
      <c r="P97" s="114"/>
      <c r="Q97" s="113"/>
      <c r="R97" s="114"/>
    </row>
    <row r="98" spans="1:18" ht="16">
      <c r="A98" s="111" t="s">
        <v>2733</v>
      </c>
      <c r="B98" s="114"/>
      <c r="C98" s="113"/>
      <c r="D98" s="114"/>
      <c r="E98" s="108"/>
      <c r="F98" s="111" t="s">
        <v>3410</v>
      </c>
      <c r="G98" s="114"/>
      <c r="H98" s="113"/>
      <c r="J98" s="111" t="s">
        <v>3777</v>
      </c>
      <c r="K98" s="114"/>
      <c r="L98" s="113"/>
      <c r="M98" s="114"/>
      <c r="O98" s="111" t="s">
        <v>4025</v>
      </c>
      <c r="P98" s="114"/>
      <c r="Q98" s="113"/>
      <c r="R98" s="114"/>
    </row>
    <row r="99" spans="1:18" ht="16">
      <c r="A99" s="111" t="s">
        <v>2734</v>
      </c>
      <c r="B99" s="114"/>
      <c r="C99" s="113"/>
      <c r="D99" s="114"/>
      <c r="E99" s="108"/>
      <c r="F99" s="111" t="s">
        <v>3411</v>
      </c>
      <c r="G99" s="114"/>
      <c r="H99" s="113"/>
      <c r="J99" s="111" t="s">
        <v>3778</v>
      </c>
      <c r="K99" s="114"/>
      <c r="L99" s="113"/>
      <c r="M99" s="114"/>
      <c r="O99" s="111" t="s">
        <v>4026</v>
      </c>
      <c r="P99" s="114"/>
      <c r="Q99" s="113"/>
      <c r="R99" s="114"/>
    </row>
    <row r="100" spans="1:18" ht="16">
      <c r="A100" s="111" t="s">
        <v>2735</v>
      </c>
      <c r="B100" s="114"/>
      <c r="C100" s="113"/>
      <c r="D100" s="114"/>
      <c r="E100" s="108"/>
      <c r="F100" s="111" t="s">
        <v>3412</v>
      </c>
      <c r="G100" s="114"/>
      <c r="H100" s="113"/>
      <c r="J100" s="111" t="s">
        <v>3779</v>
      </c>
      <c r="K100" s="114"/>
      <c r="L100" s="113"/>
      <c r="M100" s="114"/>
      <c r="O100" s="111" t="s">
        <v>4027</v>
      </c>
      <c r="P100" s="114"/>
      <c r="Q100" s="113"/>
      <c r="R100" s="114"/>
    </row>
    <row r="101" spans="1:18" ht="16">
      <c r="A101" s="111" t="s">
        <v>2736</v>
      </c>
      <c r="B101" s="114"/>
      <c r="C101" s="113"/>
      <c r="D101" s="114"/>
      <c r="E101" s="108"/>
      <c r="F101" s="111" t="s">
        <v>3413</v>
      </c>
      <c r="G101" s="114"/>
      <c r="H101" s="113"/>
      <c r="J101" s="111" t="s">
        <v>3780</v>
      </c>
      <c r="K101" s="114"/>
      <c r="L101" s="113"/>
      <c r="M101" s="114"/>
      <c r="O101" s="111" t="s">
        <v>4028</v>
      </c>
      <c r="P101" s="114"/>
      <c r="Q101" s="113"/>
      <c r="R101" s="114"/>
    </row>
    <row r="102" spans="1:18" ht="16">
      <c r="A102" s="111" t="s">
        <v>2737</v>
      </c>
      <c r="B102" s="114"/>
      <c r="C102" s="113"/>
      <c r="D102" s="114"/>
      <c r="E102" s="108"/>
      <c r="F102" s="111" t="s">
        <v>3414</v>
      </c>
      <c r="G102" s="114"/>
      <c r="H102" s="113"/>
      <c r="J102" s="111" t="s">
        <v>3781</v>
      </c>
      <c r="K102" s="114"/>
      <c r="L102" s="113"/>
      <c r="M102" s="114"/>
      <c r="O102" s="111" t="s">
        <v>4029</v>
      </c>
      <c r="P102" s="114"/>
      <c r="Q102" s="113"/>
      <c r="R102" s="114"/>
    </row>
    <row r="103" spans="1:18" ht="16">
      <c r="A103" s="111" t="s">
        <v>2738</v>
      </c>
      <c r="B103" s="114"/>
      <c r="C103" s="113"/>
      <c r="D103" s="114"/>
      <c r="E103" s="108"/>
      <c r="F103" s="111" t="s">
        <v>3415</v>
      </c>
      <c r="G103" s="114"/>
      <c r="H103" s="113"/>
      <c r="J103" s="111" t="s">
        <v>3782</v>
      </c>
      <c r="K103" s="114"/>
      <c r="L103" s="113"/>
      <c r="M103" s="114"/>
      <c r="O103" s="111" t="s">
        <v>4030</v>
      </c>
      <c r="P103" s="114"/>
      <c r="Q103" s="113"/>
      <c r="R103" s="114"/>
    </row>
    <row r="104" spans="1:18" ht="16">
      <c r="A104" s="111" t="s">
        <v>2739</v>
      </c>
      <c r="B104" s="114" t="s">
        <v>2766</v>
      </c>
      <c r="C104" s="113"/>
      <c r="D104" s="114"/>
      <c r="E104" s="108"/>
      <c r="F104" s="111" t="s">
        <v>3416</v>
      </c>
      <c r="G104" s="114" t="s">
        <v>2766</v>
      </c>
      <c r="H104" s="113"/>
      <c r="J104" s="111" t="s">
        <v>3783</v>
      </c>
      <c r="K104" s="114" t="s">
        <v>2766</v>
      </c>
      <c r="L104" s="113"/>
      <c r="M104" s="114"/>
      <c r="O104" s="111" t="s">
        <v>4031</v>
      </c>
      <c r="P104" s="114" t="s">
        <v>2766</v>
      </c>
      <c r="Q104" s="113"/>
      <c r="R104" s="114"/>
    </row>
    <row r="105" spans="1:18" ht="16">
      <c r="A105" s="111" t="s">
        <v>2740</v>
      </c>
      <c r="B105" s="114"/>
      <c r="C105" s="113"/>
      <c r="D105" s="114"/>
      <c r="E105" s="108"/>
      <c r="F105" s="111" t="s">
        <v>3417</v>
      </c>
      <c r="G105" s="114"/>
      <c r="H105" s="113"/>
      <c r="J105" s="111" t="s">
        <v>3784</v>
      </c>
      <c r="K105" s="114"/>
      <c r="L105" s="113"/>
      <c r="M105" s="114"/>
      <c r="O105" s="111" t="s">
        <v>4032</v>
      </c>
      <c r="P105" s="114"/>
      <c r="Q105" s="113"/>
      <c r="R105" s="114"/>
    </row>
    <row r="106" spans="1:18" ht="16">
      <c r="A106" s="111" t="s">
        <v>2741</v>
      </c>
      <c r="B106" s="114"/>
      <c r="C106" s="113"/>
      <c r="D106" s="114"/>
      <c r="E106" s="108"/>
      <c r="F106" s="111" t="s">
        <v>3418</v>
      </c>
      <c r="G106" s="114"/>
      <c r="H106" s="113"/>
      <c r="J106" s="111" t="s">
        <v>3784</v>
      </c>
      <c r="K106" s="114"/>
      <c r="L106" s="113"/>
      <c r="M106" s="114"/>
      <c r="O106" s="111" t="s">
        <v>4033</v>
      </c>
      <c r="P106" s="114"/>
      <c r="Q106" s="113"/>
      <c r="R106" s="114"/>
    </row>
    <row r="107" spans="1:18" ht="16">
      <c r="A107" s="111" t="s">
        <v>2742</v>
      </c>
      <c r="B107" s="114"/>
      <c r="C107" s="113"/>
      <c r="D107" s="114"/>
      <c r="E107" s="108"/>
      <c r="F107" s="111" t="s">
        <v>3419</v>
      </c>
      <c r="G107" s="114"/>
      <c r="H107" s="113"/>
      <c r="J107" s="111" t="s">
        <v>3785</v>
      </c>
      <c r="K107" s="114"/>
      <c r="L107" s="113"/>
      <c r="M107" s="114"/>
      <c r="O107" s="111" t="s">
        <v>4032</v>
      </c>
      <c r="P107" s="114"/>
      <c r="Q107" s="113"/>
      <c r="R107" s="114"/>
    </row>
    <row r="108" spans="1:18" ht="16">
      <c r="A108" s="111" t="s">
        <v>2743</v>
      </c>
      <c r="B108" s="114"/>
      <c r="C108" s="113"/>
      <c r="D108" s="114"/>
      <c r="E108" s="108"/>
      <c r="F108" s="111" t="s">
        <v>3420</v>
      </c>
      <c r="G108" s="114"/>
      <c r="H108" s="113"/>
      <c r="J108" s="111" t="s">
        <v>3786</v>
      </c>
      <c r="K108" s="114"/>
      <c r="L108" s="113"/>
      <c r="M108" s="114"/>
      <c r="O108" s="111" t="s">
        <v>4034</v>
      </c>
      <c r="P108" s="114"/>
      <c r="Q108" s="113"/>
      <c r="R108" s="114"/>
    </row>
    <row r="109" spans="1:18" ht="16">
      <c r="A109" s="111" t="s">
        <v>2744</v>
      </c>
      <c r="B109" s="114"/>
      <c r="C109" s="113"/>
      <c r="D109" s="114"/>
      <c r="E109" s="108"/>
      <c r="F109" s="111" t="s">
        <v>3421</v>
      </c>
      <c r="G109" s="114"/>
      <c r="H109" s="113"/>
      <c r="J109" s="111" t="s">
        <v>3787</v>
      </c>
      <c r="K109" s="114"/>
      <c r="L109" s="113"/>
      <c r="M109" s="114"/>
      <c r="O109" s="111" t="s">
        <v>4035</v>
      </c>
      <c r="P109" s="114"/>
      <c r="Q109" s="113"/>
      <c r="R109" s="114"/>
    </row>
    <row r="110" spans="1:18" ht="16">
      <c r="A110" s="111" t="s">
        <v>2745</v>
      </c>
      <c r="B110" s="114"/>
      <c r="C110" s="113"/>
      <c r="D110" s="114"/>
      <c r="E110" s="108"/>
      <c r="F110" s="111" t="s">
        <v>3422</v>
      </c>
      <c r="G110" s="114"/>
      <c r="H110" s="113"/>
      <c r="J110" s="111" t="s">
        <v>3788</v>
      </c>
      <c r="K110" s="114"/>
      <c r="L110" s="113"/>
      <c r="M110" s="114"/>
      <c r="O110" s="111" t="s">
        <v>4036</v>
      </c>
      <c r="P110" s="114"/>
      <c r="Q110" s="113"/>
      <c r="R110" s="114"/>
    </row>
    <row r="111" spans="1:18" ht="16">
      <c r="A111" s="111" t="s">
        <v>2746</v>
      </c>
      <c r="B111" s="114"/>
      <c r="C111" s="113"/>
      <c r="D111" s="114"/>
      <c r="E111" s="108"/>
      <c r="F111" s="111" t="s">
        <v>3423</v>
      </c>
      <c r="G111" s="114"/>
      <c r="H111" s="113"/>
      <c r="J111" s="111" t="s">
        <v>3789</v>
      </c>
      <c r="K111" s="114"/>
      <c r="L111" s="113"/>
      <c r="M111" s="114"/>
      <c r="O111" s="111" t="s">
        <v>4037</v>
      </c>
      <c r="P111" s="114"/>
      <c r="Q111" s="113"/>
      <c r="R111" s="114"/>
    </row>
    <row r="112" spans="1:18" ht="16">
      <c r="A112" s="111" t="s">
        <v>2747</v>
      </c>
      <c r="B112" s="114"/>
      <c r="C112" s="113"/>
      <c r="D112" s="114"/>
      <c r="E112" s="108"/>
      <c r="F112" s="111" t="s">
        <v>3424</v>
      </c>
      <c r="G112" s="114"/>
      <c r="H112" s="113"/>
      <c r="J112" s="111" t="s">
        <v>3790</v>
      </c>
      <c r="K112" s="114"/>
      <c r="L112" s="113"/>
      <c r="M112" s="114"/>
      <c r="O112" s="111" t="s">
        <v>4038</v>
      </c>
      <c r="P112" s="114"/>
      <c r="Q112" s="113"/>
      <c r="R112" s="114"/>
    </row>
    <row r="113" spans="1:18" ht="16">
      <c r="A113" s="111" t="s">
        <v>2748</v>
      </c>
      <c r="B113" s="114"/>
      <c r="C113" s="113"/>
      <c r="D113" s="114"/>
      <c r="E113" s="108"/>
      <c r="F113" s="111" t="s">
        <v>3425</v>
      </c>
      <c r="G113" s="114"/>
      <c r="H113" s="113"/>
      <c r="J113" s="111" t="s">
        <v>3791</v>
      </c>
      <c r="K113" s="114"/>
      <c r="L113" s="113"/>
      <c r="M113" s="114"/>
      <c r="O113" s="111" t="s">
        <v>4039</v>
      </c>
      <c r="P113" s="114"/>
      <c r="Q113" s="113"/>
      <c r="R113" s="114"/>
    </row>
    <row r="114" spans="1:18" ht="16">
      <c r="A114" s="111" t="s">
        <v>2749</v>
      </c>
      <c r="B114" s="114"/>
      <c r="C114" s="113"/>
      <c r="D114" s="114"/>
      <c r="E114" s="108"/>
      <c r="F114" s="111" t="s">
        <v>3426</v>
      </c>
      <c r="G114" s="114"/>
      <c r="H114" s="113"/>
      <c r="J114" s="111" t="s">
        <v>3792</v>
      </c>
      <c r="K114" s="114"/>
      <c r="L114" s="113"/>
      <c r="M114" s="114"/>
      <c r="O114" s="111" t="s">
        <v>4040</v>
      </c>
      <c r="P114" s="114"/>
      <c r="Q114" s="113"/>
      <c r="R114" s="114"/>
    </row>
    <row r="115" spans="1:18" ht="16">
      <c r="A115" s="111" t="s">
        <v>2750</v>
      </c>
      <c r="B115" s="114"/>
      <c r="C115" s="113"/>
      <c r="D115" s="114"/>
      <c r="E115" s="108"/>
      <c r="F115" s="111" t="s">
        <v>3427</v>
      </c>
      <c r="G115" s="114"/>
      <c r="H115" s="113"/>
      <c r="J115" s="111" t="s">
        <v>3793</v>
      </c>
      <c r="K115" s="114"/>
      <c r="L115" s="113"/>
      <c r="M115" s="114"/>
      <c r="O115" s="111" t="s">
        <v>4041</v>
      </c>
      <c r="P115" s="114"/>
      <c r="Q115" s="113"/>
      <c r="R115" s="114"/>
    </row>
    <row r="116" spans="1:18" ht="16">
      <c r="A116" s="111" t="s">
        <v>2751</v>
      </c>
      <c r="B116" s="114"/>
      <c r="C116" s="113"/>
      <c r="D116" s="114"/>
      <c r="E116" s="108"/>
      <c r="F116" s="111" t="s">
        <v>3428</v>
      </c>
      <c r="G116" s="114"/>
      <c r="H116" s="113"/>
      <c r="J116" s="111" t="s">
        <v>3794</v>
      </c>
      <c r="K116" s="114"/>
      <c r="L116" s="113"/>
      <c r="M116" s="114"/>
      <c r="O116" s="111" t="s">
        <v>4042</v>
      </c>
      <c r="P116" s="114"/>
      <c r="Q116" s="113"/>
      <c r="R116" s="114"/>
    </row>
    <row r="117" spans="1:18" ht="16">
      <c r="A117" s="111" t="s">
        <v>2752</v>
      </c>
      <c r="B117" s="114"/>
      <c r="C117" s="113"/>
      <c r="D117" s="114"/>
      <c r="E117" s="108"/>
      <c r="F117" s="111" t="s">
        <v>3429</v>
      </c>
      <c r="G117" s="114"/>
      <c r="H117" s="113"/>
      <c r="J117" s="111" t="s">
        <v>3795</v>
      </c>
      <c r="K117" s="114"/>
      <c r="L117" s="113"/>
      <c r="M117" s="114"/>
      <c r="O117" s="111" t="s">
        <v>4043</v>
      </c>
      <c r="P117" s="114"/>
      <c r="Q117" s="113"/>
      <c r="R117" s="114"/>
    </row>
    <row r="118" spans="1:18" ht="16">
      <c r="A118" s="111" t="s">
        <v>2753</v>
      </c>
      <c r="B118" s="114"/>
      <c r="C118" s="113"/>
      <c r="D118" s="114"/>
      <c r="E118" s="108"/>
      <c r="F118" s="111" t="s">
        <v>3430</v>
      </c>
      <c r="G118" s="114"/>
      <c r="H118" s="113"/>
      <c r="J118" s="111" t="s">
        <v>3796</v>
      </c>
      <c r="K118" s="114"/>
      <c r="L118" s="113"/>
      <c r="M118" s="114"/>
      <c r="O118" s="111" t="s">
        <v>4044</v>
      </c>
      <c r="P118" s="114"/>
      <c r="Q118" s="113"/>
      <c r="R118" s="114"/>
    </row>
    <row r="119" spans="1:18" ht="16">
      <c r="A119" s="111" t="s">
        <v>2754</v>
      </c>
      <c r="B119" s="114"/>
      <c r="C119" s="113"/>
      <c r="D119" s="114"/>
      <c r="E119" s="108"/>
      <c r="F119" s="111" t="s">
        <v>3431</v>
      </c>
      <c r="G119" s="114"/>
      <c r="H119" s="113"/>
      <c r="J119" s="111" t="s">
        <v>3797</v>
      </c>
      <c r="K119" s="114"/>
      <c r="L119" s="113"/>
      <c r="M119" s="114"/>
      <c r="O119" s="111" t="s">
        <v>4045</v>
      </c>
      <c r="P119" s="114"/>
      <c r="Q119" s="113"/>
      <c r="R119" s="114"/>
    </row>
    <row r="120" spans="1:18" ht="16">
      <c r="A120" s="111" t="s">
        <v>2755</v>
      </c>
      <c r="B120" s="114"/>
      <c r="C120" s="113"/>
      <c r="D120" s="114"/>
      <c r="E120" s="108"/>
      <c r="F120" s="111" t="s">
        <v>3432</v>
      </c>
      <c r="G120" s="114"/>
      <c r="H120" s="113"/>
      <c r="J120" s="111" t="s">
        <v>3798</v>
      </c>
      <c r="K120" s="114"/>
      <c r="L120" s="113"/>
      <c r="M120" s="114"/>
      <c r="O120" s="111" t="s">
        <v>4046</v>
      </c>
      <c r="P120" s="114"/>
      <c r="Q120" s="113"/>
      <c r="R120" s="114"/>
    </row>
    <row r="121" spans="1:18" ht="16">
      <c r="A121" s="111" t="s">
        <v>2756</v>
      </c>
      <c r="B121" s="114"/>
      <c r="C121" s="113"/>
      <c r="D121" s="114"/>
      <c r="E121" s="108"/>
      <c r="F121" s="111" t="s">
        <v>3433</v>
      </c>
      <c r="G121" s="114"/>
      <c r="H121" s="113"/>
      <c r="J121" s="111" t="s">
        <v>3799</v>
      </c>
      <c r="K121" s="114"/>
      <c r="L121" s="113"/>
      <c r="M121" s="114"/>
      <c r="O121" s="111" t="s">
        <v>4047</v>
      </c>
      <c r="P121" s="114"/>
      <c r="Q121" s="113"/>
      <c r="R121" s="114"/>
    </row>
    <row r="122" spans="1:18" ht="16">
      <c r="A122" s="111" t="s">
        <v>2757</v>
      </c>
      <c r="B122" s="114"/>
      <c r="C122" s="113"/>
      <c r="D122" s="114"/>
      <c r="E122" s="108"/>
      <c r="F122" s="111" t="s">
        <v>3434</v>
      </c>
      <c r="G122" s="114"/>
      <c r="H122" s="113"/>
      <c r="J122" s="111" t="s">
        <v>3800</v>
      </c>
      <c r="K122" s="114"/>
      <c r="L122" s="113"/>
      <c r="M122" s="114"/>
      <c r="O122" s="111" t="s">
        <v>4048</v>
      </c>
      <c r="P122" s="114"/>
      <c r="Q122" s="113"/>
      <c r="R122" s="114"/>
    </row>
    <row r="123" spans="1:18" ht="16">
      <c r="A123" s="111" t="s">
        <v>2758</v>
      </c>
      <c r="B123" s="114"/>
      <c r="C123" s="113"/>
      <c r="D123" s="114"/>
      <c r="E123" s="108"/>
      <c r="F123" s="111" t="s">
        <v>3435</v>
      </c>
      <c r="G123" s="114"/>
      <c r="H123" s="113"/>
      <c r="J123" s="111" t="s">
        <v>3801</v>
      </c>
      <c r="K123" s="114"/>
      <c r="L123" s="113"/>
      <c r="M123" s="114"/>
      <c r="O123" s="111" t="s">
        <v>4049</v>
      </c>
      <c r="P123" s="114"/>
      <c r="Q123" s="113"/>
      <c r="R123" s="114"/>
    </row>
    <row r="124" spans="1:18" ht="16">
      <c r="A124" s="111" t="s">
        <v>2759</v>
      </c>
      <c r="B124" s="114"/>
      <c r="C124" s="113"/>
      <c r="D124" s="114"/>
      <c r="E124" s="108"/>
      <c r="F124" s="111" t="s">
        <v>3436</v>
      </c>
      <c r="G124" s="114"/>
      <c r="H124" s="113"/>
      <c r="J124" s="111" t="s">
        <v>3802</v>
      </c>
      <c r="K124" s="114"/>
      <c r="L124" s="113"/>
      <c r="M124" s="114"/>
      <c r="O124" s="111" t="s">
        <v>4050</v>
      </c>
      <c r="P124" s="114"/>
      <c r="Q124" s="113"/>
      <c r="R124" s="114"/>
    </row>
    <row r="125" spans="1:18" ht="16">
      <c r="A125" s="111" t="s">
        <v>2760</v>
      </c>
      <c r="B125" s="114"/>
      <c r="C125" s="113"/>
      <c r="D125" s="114"/>
      <c r="E125" s="108"/>
      <c r="F125" s="111" t="s">
        <v>3437</v>
      </c>
      <c r="G125" s="114"/>
      <c r="H125" s="113"/>
      <c r="J125" s="111" t="s">
        <v>3803</v>
      </c>
      <c r="K125" s="114"/>
      <c r="L125" s="113"/>
      <c r="M125" s="114"/>
      <c r="O125" s="111" t="s">
        <v>4051</v>
      </c>
      <c r="P125" s="114"/>
      <c r="Q125" s="113"/>
      <c r="R125" s="114"/>
    </row>
    <row r="126" spans="1:18" ht="16">
      <c r="A126" s="111" t="s">
        <v>2761</v>
      </c>
      <c r="B126" s="114"/>
      <c r="C126" s="113"/>
      <c r="D126" s="114"/>
      <c r="E126" s="108"/>
      <c r="F126" s="111" t="s">
        <v>3438</v>
      </c>
      <c r="G126" s="114"/>
      <c r="H126" s="113"/>
      <c r="J126" s="111" t="s">
        <v>3804</v>
      </c>
      <c r="K126" s="114"/>
      <c r="L126" s="113"/>
      <c r="M126" s="114"/>
      <c r="O126" s="111" t="s">
        <v>4052</v>
      </c>
      <c r="P126" s="114"/>
      <c r="Q126" s="113"/>
      <c r="R126" s="114"/>
    </row>
    <row r="127" spans="1:18" ht="16">
      <c r="A127" s="111" t="s">
        <v>2762</v>
      </c>
      <c r="B127" s="114"/>
      <c r="C127" s="113"/>
      <c r="D127" s="114"/>
      <c r="E127" s="108"/>
      <c r="F127" s="111" t="s">
        <v>3439</v>
      </c>
      <c r="G127" s="114"/>
      <c r="H127" s="113"/>
      <c r="J127" s="111" t="s">
        <v>3805</v>
      </c>
      <c r="K127" s="114"/>
      <c r="L127" s="113"/>
      <c r="M127" s="114"/>
      <c r="O127" s="111" t="s">
        <v>4053</v>
      </c>
      <c r="P127" s="114"/>
      <c r="Q127" s="113"/>
      <c r="R127" s="114"/>
    </row>
    <row r="128" spans="1:18" ht="16">
      <c r="A128" s="111" t="s">
        <v>2763</v>
      </c>
      <c r="B128" s="114"/>
      <c r="C128" s="113"/>
      <c r="D128" s="114"/>
      <c r="E128" s="108"/>
      <c r="F128" s="111" t="s">
        <v>3440</v>
      </c>
      <c r="G128" s="114"/>
      <c r="H128" s="113"/>
      <c r="J128" s="111" t="s">
        <v>3806</v>
      </c>
      <c r="K128" s="114"/>
      <c r="L128" s="113"/>
      <c r="M128" s="114"/>
      <c r="O128" s="111" t="s">
        <v>4054</v>
      </c>
      <c r="P128" s="114"/>
      <c r="Q128" s="113"/>
      <c r="R128" s="114"/>
    </row>
    <row r="129" spans="1:18" ht="16">
      <c r="A129" s="111" t="s">
        <v>2764</v>
      </c>
      <c r="B129" s="114"/>
      <c r="C129" s="113"/>
      <c r="D129" s="114"/>
      <c r="E129" s="108"/>
      <c r="F129" s="111" t="s">
        <v>3441</v>
      </c>
      <c r="G129" s="114"/>
      <c r="H129" s="113"/>
      <c r="J129" s="111" t="s">
        <v>3807</v>
      </c>
      <c r="K129" s="114"/>
      <c r="L129" s="113"/>
      <c r="M129" s="114"/>
      <c r="O129" s="111" t="s">
        <v>4055</v>
      </c>
      <c r="P129" s="114"/>
      <c r="Q129" s="113"/>
      <c r="R129" s="114"/>
    </row>
    <row r="130" spans="1:18" ht="16">
      <c r="A130" s="111" t="s">
        <v>2765</v>
      </c>
      <c r="B130" s="114"/>
      <c r="C130" s="113"/>
      <c r="D130" s="114"/>
      <c r="E130" s="108"/>
      <c r="F130" s="111" t="s">
        <v>3442</v>
      </c>
      <c r="G130" s="114"/>
      <c r="H130" s="113"/>
      <c r="J130" s="111" t="s">
        <v>3808</v>
      </c>
      <c r="K130" s="114"/>
      <c r="L130" s="113"/>
      <c r="M130" s="114"/>
      <c r="O130" s="111" t="s">
        <v>4056</v>
      </c>
      <c r="P130" s="114"/>
      <c r="Q130" s="113"/>
      <c r="R130" s="114"/>
    </row>
    <row r="131" spans="1:18" ht="16">
      <c r="A131" s="111" t="s">
        <v>3566</v>
      </c>
      <c r="B131" s="114"/>
      <c r="C131" s="113"/>
      <c r="D131" s="114"/>
      <c r="E131" s="108"/>
      <c r="F131" s="111" t="s">
        <v>3443</v>
      </c>
      <c r="G131" s="114"/>
      <c r="H131" s="113"/>
      <c r="J131" s="111" t="s">
        <v>3809</v>
      </c>
      <c r="K131" s="114"/>
      <c r="L131" s="113"/>
      <c r="M131" s="114"/>
      <c r="O131" s="111" t="s">
        <v>4057</v>
      </c>
      <c r="P131" s="114"/>
      <c r="Q131" s="113"/>
      <c r="R131" s="114"/>
    </row>
    <row r="132" spans="1:18" ht="18">
      <c r="A132" s="111" t="s">
        <v>3567</v>
      </c>
      <c r="B132" s="114"/>
      <c r="C132" s="113"/>
      <c r="D132" s="114"/>
      <c r="F132" s="111" t="s">
        <v>3444</v>
      </c>
      <c r="G132" s="324" t="s">
        <v>4388</v>
      </c>
      <c r="H132" s="113"/>
      <c r="J132" s="111" t="s">
        <v>3810</v>
      </c>
      <c r="K132" s="114"/>
      <c r="L132" s="113"/>
      <c r="M132" s="114"/>
      <c r="O132" s="111" t="s">
        <v>4058</v>
      </c>
      <c r="P132" s="114"/>
      <c r="Q132" s="113"/>
      <c r="R132" s="114"/>
    </row>
    <row r="133" spans="1:18" ht="18">
      <c r="A133" s="111" t="s">
        <v>3568</v>
      </c>
      <c r="B133" s="114"/>
      <c r="C133" s="113"/>
      <c r="D133" s="114"/>
      <c r="F133" s="111" t="s">
        <v>1444</v>
      </c>
      <c r="G133" s="324" t="s">
        <v>4389</v>
      </c>
      <c r="H133" s="113"/>
      <c r="J133" s="111" t="s">
        <v>3811</v>
      </c>
      <c r="K133" s="114"/>
      <c r="L133" s="113"/>
      <c r="M133" s="114"/>
      <c r="O133" s="111" t="s">
        <v>4059</v>
      </c>
      <c r="P133" s="114"/>
      <c r="Q133" s="113"/>
      <c r="R133" s="114"/>
    </row>
    <row r="134" spans="1:18" ht="18">
      <c r="A134" s="111" t="s">
        <v>3569</v>
      </c>
      <c r="B134" s="114"/>
      <c r="C134" s="113"/>
      <c r="D134" s="114"/>
      <c r="F134" s="111" t="s">
        <v>3445</v>
      </c>
      <c r="G134" s="324" t="s">
        <v>3021</v>
      </c>
      <c r="H134" s="113"/>
      <c r="J134" s="111" t="s">
        <v>3812</v>
      </c>
      <c r="K134" s="114"/>
      <c r="L134" s="113"/>
      <c r="M134" s="114"/>
      <c r="O134" s="111" t="s">
        <v>4060</v>
      </c>
      <c r="P134" s="114"/>
      <c r="Q134" s="113"/>
      <c r="R134" s="114"/>
    </row>
    <row r="135" spans="1:18" ht="18">
      <c r="A135" s="111" t="s">
        <v>3570</v>
      </c>
      <c r="B135" s="114"/>
      <c r="C135" s="113"/>
      <c r="D135" s="114"/>
      <c r="F135" s="111" t="s">
        <v>1445</v>
      </c>
      <c r="G135" s="324" t="s">
        <v>4390</v>
      </c>
      <c r="H135" s="113"/>
      <c r="J135" s="111" t="s">
        <v>3813</v>
      </c>
      <c r="K135" s="114"/>
      <c r="L135" s="113"/>
      <c r="M135" s="114"/>
      <c r="O135" s="111" t="s">
        <v>4061</v>
      </c>
      <c r="P135" s="114"/>
      <c r="Q135" s="113"/>
      <c r="R135" s="114"/>
    </row>
    <row r="136" spans="1:18" ht="18">
      <c r="A136" s="111" t="s">
        <v>3571</v>
      </c>
      <c r="B136" s="114"/>
      <c r="C136" s="113"/>
      <c r="D136" s="114"/>
      <c r="F136" s="111" t="s">
        <v>1446</v>
      </c>
      <c r="G136" s="324" t="s">
        <v>4391</v>
      </c>
      <c r="H136" s="113"/>
      <c r="J136" s="111" t="s">
        <v>3814</v>
      </c>
      <c r="K136" s="114"/>
      <c r="L136" s="113"/>
      <c r="M136" s="114"/>
      <c r="O136" s="111" t="s">
        <v>4062</v>
      </c>
      <c r="P136" s="114"/>
      <c r="Q136" s="113"/>
      <c r="R136" s="114"/>
    </row>
    <row r="137" spans="1:18" ht="18">
      <c r="A137" s="111" t="s">
        <v>3572</v>
      </c>
      <c r="B137" s="114"/>
      <c r="C137" s="113"/>
      <c r="D137" s="114"/>
      <c r="F137" s="111" t="s">
        <v>1447</v>
      </c>
      <c r="G137" s="324" t="s">
        <v>3022</v>
      </c>
      <c r="H137" s="113"/>
      <c r="J137" s="111" t="s">
        <v>3815</v>
      </c>
      <c r="K137" s="114"/>
      <c r="L137" s="113"/>
      <c r="M137" s="114"/>
      <c r="O137" s="111" t="s">
        <v>4063</v>
      </c>
      <c r="P137" s="114"/>
      <c r="Q137" s="113"/>
      <c r="R137" s="114"/>
    </row>
    <row r="138" spans="1:18" ht="16">
      <c r="A138" s="111" t="s">
        <v>3573</v>
      </c>
      <c r="B138" s="114"/>
      <c r="C138" s="113"/>
      <c r="D138" s="114"/>
      <c r="F138" s="111" t="s">
        <v>1448</v>
      </c>
      <c r="G138" s="114"/>
      <c r="H138" s="113"/>
      <c r="J138" s="111" t="s">
        <v>3816</v>
      </c>
      <c r="K138" s="114"/>
      <c r="L138" s="113"/>
      <c r="M138" s="114"/>
      <c r="O138" s="111" t="s">
        <v>4064</v>
      </c>
      <c r="P138" s="114"/>
      <c r="Q138" s="113"/>
      <c r="R138" s="114"/>
    </row>
    <row r="139" spans="1:18" ht="16">
      <c r="A139" s="111" t="s">
        <v>3574</v>
      </c>
      <c r="B139" s="114"/>
      <c r="C139" s="113"/>
      <c r="D139" s="114"/>
      <c r="F139" s="111" t="s">
        <v>1449</v>
      </c>
      <c r="G139" s="114"/>
      <c r="H139" s="113"/>
      <c r="J139" s="111" t="s">
        <v>3817</v>
      </c>
      <c r="K139" s="114"/>
      <c r="L139" s="113"/>
      <c r="M139" s="114"/>
      <c r="O139" s="111" t="s">
        <v>4065</v>
      </c>
      <c r="P139" s="114"/>
      <c r="Q139" s="113"/>
      <c r="R139" s="114"/>
    </row>
    <row r="140" spans="1:18" ht="16">
      <c r="A140" s="111" t="s">
        <v>3575</v>
      </c>
      <c r="B140" s="114"/>
      <c r="C140" s="113"/>
      <c r="D140" s="114"/>
      <c r="F140" s="111" t="s">
        <v>3446</v>
      </c>
      <c r="G140" s="114"/>
      <c r="H140" s="113"/>
      <c r="J140" s="111" t="s">
        <v>3818</v>
      </c>
      <c r="K140" s="114"/>
      <c r="L140" s="113"/>
      <c r="M140" s="114"/>
      <c r="O140" s="111" t="s">
        <v>4066</v>
      </c>
      <c r="P140" s="114"/>
      <c r="Q140" s="113"/>
      <c r="R140" s="114"/>
    </row>
    <row r="141" spans="1:18" ht="16">
      <c r="A141" s="111" t="s">
        <v>3576</v>
      </c>
      <c r="B141" s="114"/>
      <c r="C141" s="113"/>
      <c r="D141" s="114"/>
      <c r="F141" s="111" t="s">
        <v>3447</v>
      </c>
      <c r="G141" s="114"/>
      <c r="H141" s="113"/>
      <c r="J141" s="111" t="s">
        <v>3819</v>
      </c>
      <c r="K141" s="114"/>
      <c r="L141" s="113"/>
      <c r="M141" s="114"/>
      <c r="O141" s="111" t="s">
        <v>4067</v>
      </c>
      <c r="P141" s="114"/>
      <c r="Q141" s="113"/>
      <c r="R141" s="114"/>
    </row>
    <row r="142" spans="1:18" ht="16">
      <c r="A142" s="111" t="s">
        <v>3577</v>
      </c>
      <c r="B142" s="114"/>
      <c r="C142" s="113"/>
      <c r="D142" s="114"/>
      <c r="F142" s="111" t="s">
        <v>3448</v>
      </c>
      <c r="G142" s="114"/>
      <c r="H142" s="113"/>
      <c r="J142" s="111" t="s">
        <v>3820</v>
      </c>
      <c r="K142" s="114"/>
      <c r="L142" s="113"/>
      <c r="M142" s="114"/>
      <c r="O142" s="111" t="s">
        <v>4068</v>
      </c>
      <c r="P142" s="114"/>
      <c r="Q142" s="113"/>
      <c r="R142" s="114"/>
    </row>
    <row r="143" spans="1:18" ht="16">
      <c r="A143" s="111" t="s">
        <v>3578</v>
      </c>
      <c r="B143" s="114"/>
      <c r="C143" s="113"/>
      <c r="D143" s="114"/>
      <c r="F143" s="111" t="s">
        <v>3449</v>
      </c>
      <c r="G143" s="114"/>
      <c r="H143" s="113"/>
      <c r="J143" s="111" t="s">
        <v>3821</v>
      </c>
      <c r="K143" s="114"/>
      <c r="L143" s="113"/>
      <c r="M143" s="114"/>
      <c r="O143" s="111" t="s">
        <v>4069</v>
      </c>
      <c r="P143" s="114"/>
      <c r="Q143" s="113"/>
      <c r="R143" s="114"/>
    </row>
    <row r="144" spans="1:18" ht="16">
      <c r="A144" s="111" t="s">
        <v>3579</v>
      </c>
      <c r="B144" s="114"/>
      <c r="C144" s="113"/>
      <c r="D144" s="114"/>
      <c r="F144" s="111" t="s">
        <v>3450</v>
      </c>
      <c r="G144" s="114"/>
      <c r="H144" s="113"/>
      <c r="J144" s="111" t="s">
        <v>3822</v>
      </c>
      <c r="K144" s="114"/>
      <c r="L144" s="113"/>
      <c r="M144" s="114"/>
      <c r="O144" s="111" t="s">
        <v>4070</v>
      </c>
      <c r="P144" s="114"/>
      <c r="Q144" s="113"/>
      <c r="R144" s="114"/>
    </row>
    <row r="145" spans="1:18" ht="16">
      <c r="A145" s="111" t="s">
        <v>3580</v>
      </c>
      <c r="B145" s="114"/>
      <c r="C145" s="113"/>
      <c r="D145" s="114"/>
      <c r="F145" s="111" t="s">
        <v>3451</v>
      </c>
      <c r="G145" s="114"/>
      <c r="H145" s="113"/>
      <c r="J145" s="111" t="s">
        <v>3823</v>
      </c>
      <c r="K145" s="114"/>
      <c r="L145" s="113"/>
      <c r="M145" s="114"/>
      <c r="O145" s="111" t="s">
        <v>4071</v>
      </c>
      <c r="P145" s="114"/>
      <c r="Q145" s="113"/>
      <c r="R145" s="114"/>
    </row>
    <row r="146" spans="1:18" ht="16">
      <c r="A146" s="111" t="s">
        <v>3581</v>
      </c>
      <c r="B146" s="114"/>
      <c r="C146" s="113"/>
      <c r="D146" s="114"/>
      <c r="F146" s="111" t="s">
        <v>3452</v>
      </c>
      <c r="G146" s="114"/>
      <c r="H146" s="113"/>
      <c r="J146" s="111" t="s">
        <v>3824</v>
      </c>
      <c r="K146" s="114"/>
      <c r="L146" s="113"/>
      <c r="M146" s="114"/>
      <c r="O146" s="111" t="s">
        <v>4072</v>
      </c>
      <c r="P146" s="114"/>
      <c r="Q146" s="113"/>
      <c r="R146" s="114"/>
    </row>
    <row r="147" spans="1:18" ht="16">
      <c r="A147" s="111" t="s">
        <v>3582</v>
      </c>
      <c r="B147" s="114"/>
      <c r="C147" s="113"/>
      <c r="D147" s="114"/>
      <c r="F147" s="111" t="s">
        <v>3453</v>
      </c>
      <c r="G147" s="114"/>
      <c r="H147" s="113"/>
      <c r="J147" s="111" t="s">
        <v>3825</v>
      </c>
      <c r="K147" s="114"/>
      <c r="L147" s="113"/>
      <c r="M147" s="114"/>
      <c r="O147" s="111" t="s">
        <v>4073</v>
      </c>
      <c r="P147" s="114"/>
      <c r="Q147" s="113"/>
      <c r="R147" s="114"/>
    </row>
    <row r="148" spans="1:18" ht="16">
      <c r="A148" s="111" t="s">
        <v>3583</v>
      </c>
      <c r="B148" s="114"/>
      <c r="C148" s="113"/>
      <c r="D148" s="114"/>
      <c r="F148" s="111" t="s">
        <v>3454</v>
      </c>
      <c r="G148" s="114"/>
      <c r="H148" s="113"/>
      <c r="J148" s="111" t="s">
        <v>3826</v>
      </c>
      <c r="K148" s="114"/>
      <c r="L148" s="113"/>
      <c r="M148" s="114"/>
      <c r="O148" s="111" t="s">
        <v>4074</v>
      </c>
      <c r="P148" s="114"/>
      <c r="Q148" s="113"/>
      <c r="R148" s="114"/>
    </row>
    <row r="149" spans="1:18" ht="16">
      <c r="A149" s="111" t="s">
        <v>3584</v>
      </c>
      <c r="B149" s="114"/>
      <c r="C149" s="113"/>
      <c r="D149" s="114"/>
      <c r="F149" s="111" t="s">
        <v>3455</v>
      </c>
      <c r="G149" s="114"/>
      <c r="H149" s="113"/>
      <c r="J149" s="111" t="s">
        <v>3827</v>
      </c>
      <c r="K149" s="114"/>
      <c r="L149" s="113"/>
      <c r="M149" s="114"/>
      <c r="O149" s="111" t="s">
        <v>4075</v>
      </c>
      <c r="P149" s="114"/>
      <c r="Q149" s="113"/>
      <c r="R149" s="114"/>
    </row>
    <row r="150" spans="1:18" ht="16">
      <c r="A150" s="111" t="s">
        <v>3585</v>
      </c>
      <c r="B150" s="114"/>
      <c r="C150" s="113"/>
      <c r="D150" s="114"/>
      <c r="F150" s="111" t="s">
        <v>3456</v>
      </c>
      <c r="G150" s="114"/>
      <c r="H150" s="113"/>
      <c r="J150" s="111" t="s">
        <v>3828</v>
      </c>
      <c r="K150" s="114"/>
      <c r="L150" s="113"/>
      <c r="M150" s="114"/>
      <c r="O150" s="111" t="s">
        <v>4076</v>
      </c>
      <c r="P150" s="114"/>
      <c r="Q150" s="113"/>
      <c r="R150" s="114"/>
    </row>
    <row r="151" spans="1:18" ht="16">
      <c r="A151" s="111" t="s">
        <v>3586</v>
      </c>
      <c r="B151" s="114"/>
      <c r="C151" s="113"/>
      <c r="D151" s="114"/>
      <c r="F151" s="111" t="s">
        <v>3457</v>
      </c>
      <c r="G151" s="114"/>
      <c r="H151" s="113"/>
      <c r="J151" s="111" t="s">
        <v>3829</v>
      </c>
      <c r="K151" s="114"/>
      <c r="L151" s="113"/>
      <c r="M151" s="114"/>
      <c r="O151" s="111" t="s">
        <v>4077</v>
      </c>
      <c r="P151" s="114"/>
      <c r="Q151" s="113"/>
      <c r="R151" s="114"/>
    </row>
    <row r="152" spans="1:18" ht="16">
      <c r="A152" s="111" t="s">
        <v>3587</v>
      </c>
      <c r="B152" s="114"/>
      <c r="C152" s="113"/>
      <c r="D152" s="114"/>
      <c r="F152" s="111" t="s">
        <v>3458</v>
      </c>
      <c r="G152" s="114"/>
      <c r="H152" s="113"/>
      <c r="J152" s="111" t="s">
        <v>3830</v>
      </c>
      <c r="K152" s="114"/>
      <c r="L152" s="113"/>
      <c r="M152" s="114"/>
      <c r="O152" s="111" t="s">
        <v>4078</v>
      </c>
      <c r="P152" s="114"/>
      <c r="Q152" s="113"/>
      <c r="R152" s="114"/>
    </row>
    <row r="153" spans="1:18" ht="16">
      <c r="A153" s="111" t="s">
        <v>3588</v>
      </c>
      <c r="B153" s="114"/>
      <c r="C153" s="113"/>
      <c r="D153" s="114"/>
      <c r="F153" s="111" t="s">
        <v>3459</v>
      </c>
      <c r="G153" s="114"/>
      <c r="H153" s="113"/>
      <c r="J153" s="111" t="s">
        <v>3831</v>
      </c>
      <c r="K153" s="114"/>
      <c r="L153" s="113"/>
      <c r="M153" s="114"/>
      <c r="O153" s="111" t="s">
        <v>4079</v>
      </c>
      <c r="P153" s="114"/>
      <c r="Q153" s="113"/>
      <c r="R153" s="114"/>
    </row>
    <row r="154" spans="1:18" ht="16">
      <c r="A154" s="111" t="s">
        <v>3589</v>
      </c>
      <c r="B154" s="114"/>
      <c r="C154" s="113"/>
      <c r="D154" s="114"/>
      <c r="F154" s="111" t="s">
        <v>3460</v>
      </c>
      <c r="G154" s="114"/>
      <c r="H154" s="113"/>
      <c r="J154" s="111" t="s">
        <v>3832</v>
      </c>
      <c r="K154" s="114"/>
      <c r="L154" s="113"/>
      <c r="M154" s="114"/>
      <c r="O154" s="111" t="s">
        <v>4080</v>
      </c>
      <c r="P154" s="114"/>
      <c r="Q154" s="113"/>
      <c r="R154" s="114"/>
    </row>
    <row r="155" spans="1:18" ht="16">
      <c r="A155" s="111" t="s">
        <v>3590</v>
      </c>
      <c r="B155" s="114"/>
      <c r="C155" s="113"/>
      <c r="D155" s="114"/>
      <c r="F155" s="111" t="s">
        <v>3461</v>
      </c>
      <c r="G155" s="114"/>
      <c r="H155" s="113"/>
      <c r="J155" s="111" t="s">
        <v>3833</v>
      </c>
      <c r="K155" s="114"/>
      <c r="L155" s="113"/>
      <c r="M155" s="114"/>
      <c r="O155" s="111" t="s">
        <v>4081</v>
      </c>
      <c r="P155" s="114"/>
      <c r="Q155" s="113"/>
      <c r="R155" s="114"/>
    </row>
    <row r="156" spans="1:18" ht="16">
      <c r="A156" s="111" t="s">
        <v>3591</v>
      </c>
      <c r="B156" s="114"/>
      <c r="C156" s="113"/>
      <c r="D156" s="114"/>
      <c r="F156" s="111" t="s">
        <v>3462</v>
      </c>
      <c r="G156" s="114"/>
      <c r="H156" s="113"/>
      <c r="J156" s="111" t="s">
        <v>3834</v>
      </c>
      <c r="K156" s="114"/>
      <c r="L156" s="113"/>
      <c r="M156" s="114"/>
      <c r="O156" s="111" t="s">
        <v>4082</v>
      </c>
      <c r="P156" s="114"/>
      <c r="Q156" s="113"/>
      <c r="R156" s="114"/>
    </row>
    <row r="157" spans="1:18" ht="16">
      <c r="A157" s="111" t="s">
        <v>3592</v>
      </c>
      <c r="B157" s="114"/>
      <c r="C157" s="113"/>
      <c r="D157" s="114"/>
      <c r="F157" s="111" t="s">
        <v>3463</v>
      </c>
      <c r="G157" s="114"/>
      <c r="H157" s="113"/>
      <c r="J157" s="111" t="s">
        <v>3835</v>
      </c>
      <c r="K157" s="114"/>
      <c r="L157" s="113"/>
      <c r="M157" s="114"/>
      <c r="O157" s="111" t="s">
        <v>4083</v>
      </c>
      <c r="P157" s="114"/>
      <c r="Q157" s="113"/>
      <c r="R157" s="114"/>
    </row>
    <row r="158" spans="1:18" ht="16">
      <c r="A158" s="111" t="s">
        <v>3593</v>
      </c>
      <c r="B158" s="114"/>
      <c r="C158" s="113"/>
      <c r="D158" s="114"/>
      <c r="F158" s="111" t="s">
        <v>3464</v>
      </c>
      <c r="G158" s="114"/>
      <c r="H158" s="113"/>
      <c r="J158" s="111" t="s">
        <v>3836</v>
      </c>
      <c r="K158" s="114"/>
      <c r="L158" s="113"/>
      <c r="M158" s="114"/>
      <c r="O158" s="111" t="s">
        <v>4084</v>
      </c>
      <c r="P158" s="114"/>
      <c r="Q158" s="113"/>
      <c r="R158" s="114"/>
    </row>
    <row r="159" spans="1:18" ht="16">
      <c r="A159" s="111" t="s">
        <v>3594</v>
      </c>
      <c r="B159" s="114"/>
      <c r="C159" s="113"/>
      <c r="D159" s="114"/>
      <c r="F159" s="111" t="s">
        <v>3465</v>
      </c>
      <c r="G159" s="114"/>
      <c r="H159" s="113"/>
      <c r="J159" s="111" t="s">
        <v>3837</v>
      </c>
      <c r="K159" s="114"/>
      <c r="L159" s="113"/>
      <c r="M159" s="114"/>
      <c r="O159" s="111" t="s">
        <v>4085</v>
      </c>
      <c r="P159" s="114"/>
      <c r="Q159" s="113"/>
      <c r="R159" s="114"/>
    </row>
    <row r="160" spans="1:18" ht="16">
      <c r="A160" s="111" t="s">
        <v>3595</v>
      </c>
      <c r="B160" s="114"/>
      <c r="C160" s="113"/>
      <c r="D160" s="114"/>
      <c r="F160" s="111" t="s">
        <v>3466</v>
      </c>
      <c r="G160" s="114"/>
      <c r="H160" s="113"/>
      <c r="J160" s="111" t="s">
        <v>3838</v>
      </c>
      <c r="K160" s="114"/>
      <c r="L160" s="113"/>
      <c r="M160" s="114"/>
      <c r="O160" s="111" t="s">
        <v>4086</v>
      </c>
      <c r="P160" s="114"/>
      <c r="Q160" s="113"/>
      <c r="R160" s="114"/>
    </row>
    <row r="161" spans="1:18" ht="16">
      <c r="A161" s="111" t="s">
        <v>3596</v>
      </c>
      <c r="B161" s="114"/>
      <c r="C161" s="113"/>
      <c r="D161" s="114"/>
      <c r="F161" s="111" t="s">
        <v>3467</v>
      </c>
      <c r="G161" s="114"/>
      <c r="H161" s="113"/>
      <c r="J161" s="111" t="s">
        <v>3839</v>
      </c>
      <c r="K161" s="114"/>
      <c r="L161" s="113"/>
      <c r="M161" s="114"/>
      <c r="O161" s="111" t="s">
        <v>4087</v>
      </c>
      <c r="P161" s="114"/>
      <c r="Q161" s="113"/>
      <c r="R161" s="114"/>
    </row>
    <row r="162" spans="1:18" ht="16">
      <c r="A162" s="111" t="s">
        <v>3597</v>
      </c>
      <c r="B162" s="114"/>
      <c r="C162" s="113"/>
      <c r="D162" s="114"/>
      <c r="F162" s="111" t="s">
        <v>3468</v>
      </c>
      <c r="G162" s="114"/>
      <c r="H162" s="113"/>
      <c r="J162" s="111" t="s">
        <v>3840</v>
      </c>
      <c r="K162" s="114"/>
      <c r="L162" s="113"/>
      <c r="M162" s="114"/>
      <c r="O162" s="111" t="s">
        <v>4088</v>
      </c>
      <c r="P162" s="114"/>
      <c r="Q162" s="113"/>
      <c r="R162" s="114"/>
    </row>
    <row r="163" spans="1:18" ht="16">
      <c r="A163" s="111" t="s">
        <v>3598</v>
      </c>
      <c r="B163" s="114"/>
      <c r="C163" s="113"/>
      <c r="D163" s="114"/>
      <c r="F163" s="111" t="s">
        <v>3469</v>
      </c>
      <c r="G163" s="114"/>
      <c r="H163" s="113"/>
      <c r="J163" s="111" t="s">
        <v>3841</v>
      </c>
      <c r="K163" s="114"/>
      <c r="L163" s="113"/>
      <c r="M163" s="114"/>
      <c r="O163" s="111" t="s">
        <v>4089</v>
      </c>
      <c r="P163" s="114"/>
      <c r="Q163" s="113"/>
      <c r="R163" s="114"/>
    </row>
    <row r="164" spans="1:18" ht="16">
      <c r="A164" s="111" t="s">
        <v>3599</v>
      </c>
      <c r="B164" s="114"/>
      <c r="C164" s="113"/>
      <c r="D164" s="114"/>
      <c r="F164" s="111" t="s">
        <v>3470</v>
      </c>
      <c r="G164" s="114"/>
      <c r="H164" s="113"/>
      <c r="J164" s="111" t="s">
        <v>3842</v>
      </c>
      <c r="K164" s="114"/>
      <c r="L164" s="113"/>
      <c r="M164" s="114"/>
      <c r="O164" s="111" t="s">
        <v>4090</v>
      </c>
      <c r="P164" s="114"/>
      <c r="Q164" s="113"/>
      <c r="R164" s="114"/>
    </row>
    <row r="165" spans="1:18" ht="16">
      <c r="A165" s="111" t="s">
        <v>3600</v>
      </c>
      <c r="B165" s="114"/>
      <c r="C165" s="113"/>
      <c r="D165" s="114"/>
      <c r="F165" s="111" t="s">
        <v>3471</v>
      </c>
      <c r="G165" s="114"/>
      <c r="H165" s="113"/>
      <c r="J165" s="111" t="s">
        <v>3843</v>
      </c>
      <c r="K165" s="114"/>
      <c r="L165" s="113"/>
      <c r="M165" s="114"/>
      <c r="O165" s="111" t="s">
        <v>4091</v>
      </c>
      <c r="P165" s="114"/>
      <c r="Q165" s="113"/>
      <c r="R165" s="114"/>
    </row>
    <row r="166" spans="1:18" ht="16">
      <c r="A166" s="111" t="s">
        <v>3601</v>
      </c>
      <c r="B166" s="114"/>
      <c r="C166" s="113"/>
      <c r="D166" s="114"/>
      <c r="F166" s="111" t="s">
        <v>3472</v>
      </c>
      <c r="G166" s="114"/>
      <c r="H166" s="113"/>
      <c r="J166" s="111" t="s">
        <v>3844</v>
      </c>
      <c r="K166" s="114"/>
      <c r="L166" s="113"/>
      <c r="M166" s="114"/>
      <c r="O166" s="111" t="s">
        <v>4092</v>
      </c>
      <c r="P166" s="114"/>
      <c r="Q166" s="113"/>
      <c r="R166" s="114"/>
    </row>
    <row r="167" spans="1:18" ht="16">
      <c r="A167" s="111" t="s">
        <v>3602</v>
      </c>
      <c r="B167" s="114"/>
      <c r="C167" s="113"/>
      <c r="D167" s="114"/>
      <c r="F167" s="111" t="s">
        <v>3473</v>
      </c>
      <c r="G167" s="114"/>
      <c r="H167" s="113"/>
      <c r="J167" s="111" t="s">
        <v>3845</v>
      </c>
      <c r="K167" s="114"/>
      <c r="L167" s="113"/>
      <c r="M167" s="114"/>
      <c r="O167" s="111" t="s">
        <v>4093</v>
      </c>
      <c r="P167" s="114"/>
      <c r="Q167" s="113"/>
      <c r="R167" s="114"/>
    </row>
    <row r="168" spans="1:18" ht="16">
      <c r="A168" s="111" t="s">
        <v>3603</v>
      </c>
      <c r="B168" s="114"/>
      <c r="C168" s="113"/>
      <c r="D168" s="114"/>
      <c r="F168" s="111" t="s">
        <v>3474</v>
      </c>
      <c r="G168" s="114"/>
      <c r="H168" s="113"/>
      <c r="J168" s="111" t="s">
        <v>3846</v>
      </c>
      <c r="K168" s="114"/>
      <c r="L168" s="113"/>
      <c r="M168" s="114"/>
      <c r="O168" s="111" t="s">
        <v>4094</v>
      </c>
      <c r="P168" s="114"/>
      <c r="Q168" s="113"/>
      <c r="R168" s="114"/>
    </row>
    <row r="169" spans="1:18" ht="16">
      <c r="A169" s="111" t="s">
        <v>3604</v>
      </c>
      <c r="B169" s="114"/>
      <c r="C169" s="113"/>
      <c r="D169" s="114"/>
      <c r="F169" s="111" t="s">
        <v>3475</v>
      </c>
      <c r="G169" s="114"/>
      <c r="H169" s="113"/>
      <c r="J169" s="111" t="s">
        <v>3847</v>
      </c>
      <c r="K169" s="114"/>
      <c r="L169" s="113"/>
      <c r="M169" s="114"/>
      <c r="O169" s="111" t="s">
        <v>4095</v>
      </c>
      <c r="P169" s="114"/>
      <c r="Q169" s="113"/>
      <c r="R169" s="114"/>
    </row>
    <row r="170" spans="1:18" ht="16">
      <c r="A170" s="111" t="s">
        <v>3605</v>
      </c>
      <c r="B170" s="114"/>
      <c r="C170" s="113"/>
      <c r="D170" s="114"/>
      <c r="F170" s="111" t="s">
        <v>3476</v>
      </c>
      <c r="G170" s="114"/>
      <c r="H170" s="113"/>
      <c r="J170" s="111" t="s">
        <v>3848</v>
      </c>
      <c r="K170" s="114"/>
      <c r="L170" s="113"/>
      <c r="M170" s="114"/>
      <c r="O170" s="111" t="s">
        <v>4096</v>
      </c>
      <c r="P170" s="114"/>
      <c r="Q170" s="113"/>
      <c r="R170" s="114"/>
    </row>
    <row r="171" spans="1:18" ht="16">
      <c r="A171" s="111" t="s">
        <v>3606</v>
      </c>
      <c r="B171" s="114"/>
      <c r="C171" s="113"/>
      <c r="D171" s="114"/>
      <c r="F171" s="111" t="s">
        <v>3477</v>
      </c>
      <c r="G171" s="114"/>
      <c r="H171" s="113"/>
      <c r="J171" s="111" t="s">
        <v>3849</v>
      </c>
      <c r="K171" s="114"/>
      <c r="L171" s="113"/>
      <c r="M171" s="114"/>
      <c r="O171" s="111" t="s">
        <v>4097</v>
      </c>
      <c r="P171" s="114"/>
      <c r="Q171" s="113"/>
      <c r="R171" s="114"/>
    </row>
    <row r="172" spans="1:18" ht="16">
      <c r="A172" s="111" t="s">
        <v>3607</v>
      </c>
      <c r="B172" s="114"/>
      <c r="C172" s="113"/>
      <c r="D172" s="114"/>
      <c r="F172" s="111" t="s">
        <v>3478</v>
      </c>
      <c r="G172" s="114"/>
      <c r="H172" s="113"/>
      <c r="J172" s="111" t="s">
        <v>3850</v>
      </c>
      <c r="K172" s="114"/>
      <c r="L172" s="113"/>
      <c r="M172" s="114"/>
      <c r="O172" s="111" t="s">
        <v>4098</v>
      </c>
      <c r="P172" s="114"/>
      <c r="Q172" s="113"/>
      <c r="R172" s="114"/>
    </row>
    <row r="173" spans="1:18" ht="16">
      <c r="A173" s="111" t="s">
        <v>3608</v>
      </c>
      <c r="B173" s="114"/>
      <c r="C173" s="113"/>
      <c r="D173" s="114"/>
      <c r="F173" s="111" t="s">
        <v>3479</v>
      </c>
      <c r="G173" s="114"/>
      <c r="H173" s="113"/>
      <c r="J173" s="111" t="s">
        <v>3851</v>
      </c>
      <c r="K173" s="114"/>
      <c r="L173" s="113"/>
      <c r="M173" s="114"/>
      <c r="O173" s="111" t="s">
        <v>4099</v>
      </c>
      <c r="P173" s="114"/>
      <c r="Q173" s="113"/>
      <c r="R173" s="114"/>
    </row>
    <row r="174" spans="1:18" ht="16">
      <c r="A174" s="111" t="s">
        <v>3609</v>
      </c>
      <c r="B174" s="114"/>
      <c r="C174" s="113"/>
      <c r="D174" s="114"/>
      <c r="F174" s="111" t="s">
        <v>3480</v>
      </c>
      <c r="G174" s="114"/>
      <c r="H174" s="113"/>
      <c r="J174" s="111" t="s">
        <v>3852</v>
      </c>
      <c r="K174" s="114"/>
      <c r="L174" s="113"/>
      <c r="M174" s="114"/>
      <c r="O174" s="111" t="s">
        <v>4100</v>
      </c>
      <c r="P174" s="114"/>
      <c r="Q174" s="113"/>
      <c r="R174" s="114"/>
    </row>
    <row r="175" spans="1:18" ht="16">
      <c r="A175" s="111" t="s">
        <v>3610</v>
      </c>
      <c r="B175" s="114"/>
      <c r="C175" s="113"/>
      <c r="D175" s="114"/>
      <c r="F175" s="111" t="s">
        <v>3481</v>
      </c>
      <c r="G175" s="114"/>
      <c r="H175" s="113"/>
      <c r="J175" s="111" t="s">
        <v>3853</v>
      </c>
      <c r="K175" s="114"/>
      <c r="L175" s="113"/>
      <c r="M175" s="114"/>
      <c r="O175" s="111" t="s">
        <v>4101</v>
      </c>
      <c r="P175" s="114"/>
      <c r="Q175" s="113"/>
      <c r="R175" s="114"/>
    </row>
    <row r="176" spans="1:18" ht="16">
      <c r="A176" s="111" t="s">
        <v>3611</v>
      </c>
      <c r="B176" s="114"/>
      <c r="C176" s="113"/>
      <c r="D176" s="114"/>
      <c r="F176" s="111" t="s">
        <v>3482</v>
      </c>
      <c r="G176" s="114"/>
      <c r="H176" s="113"/>
      <c r="J176" s="111" t="s">
        <v>3854</v>
      </c>
      <c r="K176" s="114"/>
      <c r="L176" s="113"/>
      <c r="M176" s="114"/>
      <c r="O176" s="111" t="s">
        <v>4102</v>
      </c>
      <c r="P176" s="114"/>
      <c r="Q176" s="113"/>
      <c r="R176" s="114"/>
    </row>
    <row r="177" spans="1:18" ht="16">
      <c r="A177" s="111" t="s">
        <v>3612</v>
      </c>
      <c r="B177" s="114"/>
      <c r="C177" s="113"/>
      <c r="D177" s="114"/>
      <c r="F177" s="111" t="s">
        <v>3483</v>
      </c>
      <c r="G177" s="114"/>
      <c r="H177" s="113"/>
      <c r="J177" s="111" t="s">
        <v>3855</v>
      </c>
      <c r="K177" s="114"/>
      <c r="L177" s="113"/>
      <c r="M177" s="114"/>
      <c r="O177" s="111" t="s">
        <v>4103</v>
      </c>
      <c r="P177" s="114"/>
      <c r="Q177" s="113"/>
      <c r="R177" s="114"/>
    </row>
    <row r="178" spans="1:18" ht="16">
      <c r="A178" s="111" t="s">
        <v>3613</v>
      </c>
      <c r="B178" s="114"/>
      <c r="C178" s="113"/>
      <c r="D178" s="114"/>
      <c r="F178" s="111" t="s">
        <v>3484</v>
      </c>
      <c r="G178" s="114"/>
      <c r="H178" s="113"/>
      <c r="J178" s="111" t="s">
        <v>3856</v>
      </c>
      <c r="K178" s="114"/>
      <c r="L178" s="113"/>
      <c r="M178" s="114"/>
      <c r="O178" s="111" t="s">
        <v>4104</v>
      </c>
      <c r="P178" s="114"/>
      <c r="Q178" s="113"/>
      <c r="R178" s="114"/>
    </row>
    <row r="179" spans="1:18" ht="16">
      <c r="A179" s="111" t="s">
        <v>3614</v>
      </c>
      <c r="B179" s="114"/>
      <c r="C179" s="113"/>
      <c r="D179" s="114"/>
      <c r="F179" s="111" t="s">
        <v>3485</v>
      </c>
      <c r="G179" s="114"/>
      <c r="H179" s="113"/>
      <c r="J179" s="111" t="s">
        <v>3857</v>
      </c>
      <c r="K179" s="114"/>
      <c r="L179" s="113"/>
      <c r="M179" s="114"/>
      <c r="O179" s="111" t="s">
        <v>4105</v>
      </c>
      <c r="P179" s="114"/>
      <c r="Q179" s="113"/>
      <c r="R179" s="114"/>
    </row>
    <row r="180" spans="1:18" ht="16">
      <c r="A180" s="111" t="s">
        <v>3615</v>
      </c>
      <c r="B180" s="114"/>
      <c r="C180" s="113"/>
      <c r="D180" s="114"/>
      <c r="F180" s="111" t="s">
        <v>3486</v>
      </c>
      <c r="G180" s="114"/>
      <c r="H180" s="113"/>
      <c r="J180" s="111" t="s">
        <v>3858</v>
      </c>
      <c r="K180" s="114"/>
      <c r="L180" s="113"/>
      <c r="M180" s="114"/>
      <c r="O180" s="111" t="s">
        <v>4106</v>
      </c>
      <c r="P180" s="114"/>
      <c r="Q180" s="113"/>
      <c r="R180" s="114"/>
    </row>
    <row r="181" spans="1:18" ht="16">
      <c r="A181" s="111" t="s">
        <v>3616</v>
      </c>
      <c r="B181" s="114"/>
      <c r="C181" s="113"/>
      <c r="D181" s="114"/>
      <c r="F181" s="111" t="s">
        <v>3487</v>
      </c>
      <c r="G181" s="114"/>
      <c r="H181" s="113"/>
      <c r="J181" s="111" t="s">
        <v>3859</v>
      </c>
      <c r="K181" s="114"/>
      <c r="L181" s="113"/>
      <c r="M181" s="114"/>
      <c r="O181" s="111" t="s">
        <v>4107</v>
      </c>
      <c r="P181" s="114"/>
      <c r="Q181" s="113"/>
      <c r="R181" s="114"/>
    </row>
    <row r="182" spans="1:18" ht="16">
      <c r="A182" s="111" t="s">
        <v>3617</v>
      </c>
      <c r="B182" s="114"/>
      <c r="C182" s="113"/>
      <c r="D182" s="114"/>
      <c r="F182" s="111" t="s">
        <v>3488</v>
      </c>
      <c r="G182" s="114"/>
      <c r="H182" s="113"/>
      <c r="J182" s="111" t="s">
        <v>3860</v>
      </c>
      <c r="K182" s="114"/>
      <c r="L182" s="113"/>
      <c r="M182" s="114"/>
      <c r="O182" s="111" t="s">
        <v>4108</v>
      </c>
      <c r="P182" s="114"/>
      <c r="Q182" s="113"/>
      <c r="R182" s="114"/>
    </row>
    <row r="183" spans="1:18" ht="16">
      <c r="A183" s="111" t="s">
        <v>3618</v>
      </c>
      <c r="B183" s="114"/>
      <c r="C183" s="113"/>
      <c r="D183" s="114"/>
      <c r="F183" s="111" t="s">
        <v>3489</v>
      </c>
      <c r="G183" s="114"/>
      <c r="H183" s="113"/>
      <c r="J183" s="111" t="s">
        <v>3861</v>
      </c>
      <c r="K183" s="114"/>
      <c r="L183" s="113"/>
      <c r="M183" s="114"/>
      <c r="O183" s="111" t="s">
        <v>4109</v>
      </c>
      <c r="P183" s="114"/>
      <c r="Q183" s="113"/>
      <c r="R183" s="114"/>
    </row>
    <row r="184" spans="1:18" ht="16">
      <c r="A184" s="111" t="s">
        <v>3619</v>
      </c>
      <c r="B184" s="114"/>
      <c r="C184" s="113"/>
      <c r="D184" s="114"/>
      <c r="F184" s="111" t="s">
        <v>3490</v>
      </c>
      <c r="G184" s="114"/>
      <c r="H184" s="113"/>
      <c r="J184" s="111" t="s">
        <v>3862</v>
      </c>
      <c r="K184" s="114"/>
      <c r="L184" s="113"/>
      <c r="M184" s="114"/>
      <c r="O184" s="111" t="s">
        <v>4110</v>
      </c>
      <c r="P184" s="114"/>
      <c r="Q184" s="113"/>
      <c r="R184" s="114"/>
    </row>
    <row r="185" spans="1:18" ht="16">
      <c r="A185" s="111" t="s">
        <v>3620</v>
      </c>
      <c r="B185" s="114"/>
      <c r="C185" s="113"/>
      <c r="D185" s="114"/>
      <c r="F185" s="111" t="s">
        <v>3491</v>
      </c>
      <c r="G185" s="114"/>
      <c r="H185" s="113"/>
      <c r="J185" s="111" t="s">
        <v>3863</v>
      </c>
      <c r="K185" s="114"/>
      <c r="L185" s="113"/>
      <c r="M185" s="114"/>
      <c r="O185" s="111" t="s">
        <v>4111</v>
      </c>
      <c r="P185" s="114"/>
      <c r="Q185" s="113"/>
      <c r="R185" s="114"/>
    </row>
    <row r="186" spans="1:18" ht="16">
      <c r="A186" s="111" t="s">
        <v>3621</v>
      </c>
      <c r="B186" s="114"/>
      <c r="C186" s="113"/>
      <c r="D186" s="114"/>
      <c r="F186" s="111" t="s">
        <v>3492</v>
      </c>
      <c r="G186" s="114"/>
      <c r="H186" s="113"/>
      <c r="J186" s="111" t="s">
        <v>3864</v>
      </c>
      <c r="K186" s="114"/>
      <c r="L186" s="113"/>
      <c r="M186" s="114"/>
      <c r="O186" s="111" t="s">
        <v>4112</v>
      </c>
      <c r="P186" s="114"/>
      <c r="Q186" s="113"/>
      <c r="R186" s="114"/>
    </row>
    <row r="187" spans="1:18" ht="16">
      <c r="A187" s="111" t="s">
        <v>3622</v>
      </c>
      <c r="B187" s="114"/>
      <c r="C187" s="113"/>
      <c r="D187" s="114"/>
      <c r="F187" s="111" t="s">
        <v>3493</v>
      </c>
      <c r="G187" s="114"/>
      <c r="H187" s="113"/>
      <c r="J187" s="111" t="s">
        <v>3865</v>
      </c>
      <c r="K187" s="114"/>
      <c r="L187" s="113"/>
      <c r="M187" s="114"/>
      <c r="O187" s="111" t="s">
        <v>4113</v>
      </c>
      <c r="P187" s="114"/>
      <c r="Q187" s="113"/>
      <c r="R187" s="114"/>
    </row>
    <row r="188" spans="1:18" ht="16">
      <c r="A188" s="111" t="s">
        <v>3623</v>
      </c>
      <c r="B188" s="114"/>
      <c r="C188" s="113"/>
      <c r="D188" s="114"/>
      <c r="F188" s="111" t="s">
        <v>3494</v>
      </c>
      <c r="G188" s="114"/>
      <c r="H188" s="113"/>
      <c r="J188" s="111" t="s">
        <v>3866</v>
      </c>
      <c r="K188" s="114"/>
      <c r="L188" s="113"/>
      <c r="M188" s="114"/>
      <c r="O188" s="111" t="s">
        <v>4114</v>
      </c>
      <c r="P188" s="114"/>
      <c r="Q188" s="113"/>
      <c r="R188" s="114"/>
    </row>
    <row r="189" spans="1:18" ht="16">
      <c r="A189" s="111" t="s">
        <v>3624</v>
      </c>
      <c r="B189" s="114"/>
      <c r="C189" s="113"/>
      <c r="D189" s="114"/>
      <c r="F189" s="111" t="s">
        <v>3495</v>
      </c>
      <c r="G189" s="114"/>
      <c r="H189" s="113"/>
      <c r="J189" s="111" t="s">
        <v>3867</v>
      </c>
      <c r="K189" s="114"/>
      <c r="L189" s="113"/>
      <c r="M189" s="114"/>
      <c r="O189" s="111" t="s">
        <v>4115</v>
      </c>
      <c r="P189" s="114"/>
      <c r="Q189" s="113"/>
      <c r="R189" s="114"/>
    </row>
    <row r="190" spans="1:18" ht="16">
      <c r="A190" s="111" t="s">
        <v>3625</v>
      </c>
      <c r="B190" s="114"/>
      <c r="C190" s="113"/>
      <c r="D190" s="114"/>
      <c r="F190" s="111" t="s">
        <v>3496</v>
      </c>
      <c r="G190" s="114"/>
      <c r="H190" s="113"/>
      <c r="J190" s="111" t="s">
        <v>3868</v>
      </c>
      <c r="K190" s="114"/>
      <c r="L190" s="113"/>
      <c r="M190" s="114"/>
      <c r="O190" s="111" t="s">
        <v>4116</v>
      </c>
      <c r="P190" s="114"/>
      <c r="Q190" s="113"/>
      <c r="R190" s="114"/>
    </row>
    <row r="191" spans="1:18" ht="16">
      <c r="A191" s="111" t="s">
        <v>3626</v>
      </c>
      <c r="B191" s="114"/>
      <c r="C191" s="113"/>
      <c r="D191" s="114"/>
      <c r="F191" s="111" t="s">
        <v>3497</v>
      </c>
      <c r="G191" s="114"/>
      <c r="H191" s="113"/>
      <c r="J191" s="111" t="s">
        <v>3869</v>
      </c>
      <c r="K191" s="114"/>
      <c r="L191" s="113"/>
      <c r="M191" s="114"/>
      <c r="O191" s="111" t="s">
        <v>4117</v>
      </c>
      <c r="P191" s="114"/>
      <c r="Q191" s="113"/>
      <c r="R191" s="114"/>
    </row>
    <row r="192" spans="1:18" ht="16">
      <c r="A192" s="111" t="s">
        <v>3627</v>
      </c>
      <c r="B192" s="114"/>
      <c r="C192" s="113"/>
      <c r="D192" s="114"/>
      <c r="F192" s="111" t="s">
        <v>3498</v>
      </c>
      <c r="G192" s="114"/>
      <c r="H192" s="113"/>
      <c r="J192" s="111" t="s">
        <v>3870</v>
      </c>
      <c r="K192" s="114"/>
      <c r="L192" s="113"/>
      <c r="M192" s="114"/>
      <c r="O192" s="111" t="s">
        <v>4118</v>
      </c>
      <c r="P192" s="114"/>
      <c r="Q192" s="113"/>
      <c r="R192" s="114"/>
    </row>
    <row r="193" spans="1:18" ht="16">
      <c r="A193" s="111" t="s">
        <v>3628</v>
      </c>
      <c r="B193" s="114"/>
      <c r="C193" s="113"/>
      <c r="D193" s="114"/>
      <c r="F193" s="111" t="s">
        <v>3499</v>
      </c>
      <c r="G193" s="114"/>
      <c r="H193" s="113"/>
      <c r="J193" s="111" t="s">
        <v>3871</v>
      </c>
      <c r="K193" s="114"/>
      <c r="L193" s="113"/>
      <c r="M193" s="114"/>
      <c r="O193" s="111" t="s">
        <v>4119</v>
      </c>
      <c r="P193" s="114"/>
      <c r="Q193" s="113"/>
      <c r="R193" s="114"/>
    </row>
    <row r="194" spans="1:18" ht="16">
      <c r="A194" s="111" t="s">
        <v>3629</v>
      </c>
      <c r="B194" s="114"/>
      <c r="C194" s="113"/>
      <c r="D194" s="114"/>
      <c r="F194" s="111" t="s">
        <v>3500</v>
      </c>
      <c r="G194" s="114"/>
      <c r="H194" s="113"/>
      <c r="J194" s="111" t="s">
        <v>3872</v>
      </c>
      <c r="K194" s="114"/>
      <c r="L194" s="113"/>
      <c r="M194" s="114"/>
      <c r="O194" s="111" t="s">
        <v>4120</v>
      </c>
      <c r="P194" s="114"/>
      <c r="Q194" s="113"/>
      <c r="R194" s="114"/>
    </row>
    <row r="195" spans="1:18" ht="16">
      <c r="A195" s="111" t="s">
        <v>3630</v>
      </c>
      <c r="B195" s="114"/>
      <c r="C195" s="113"/>
      <c r="D195" s="114"/>
      <c r="F195" s="111" t="s">
        <v>3501</v>
      </c>
      <c r="G195" s="114"/>
      <c r="H195" s="113"/>
      <c r="J195" s="111" t="s">
        <v>3873</v>
      </c>
      <c r="K195" s="114"/>
      <c r="L195" s="113"/>
      <c r="M195" s="114"/>
      <c r="O195" s="111" t="s">
        <v>4121</v>
      </c>
      <c r="P195" s="114"/>
      <c r="Q195" s="113"/>
      <c r="R195" s="114"/>
    </row>
    <row r="196" spans="1:18" ht="16">
      <c r="A196" s="111" t="s">
        <v>3631</v>
      </c>
      <c r="B196" s="114"/>
      <c r="C196" s="113"/>
      <c r="D196" s="114"/>
      <c r="F196" s="111" t="s">
        <v>3502</v>
      </c>
      <c r="G196" s="114"/>
      <c r="H196" s="113"/>
      <c r="J196" s="111" t="s">
        <v>3874</v>
      </c>
      <c r="K196" s="114"/>
      <c r="L196" s="113"/>
      <c r="M196" s="114"/>
      <c r="O196" s="111" t="s">
        <v>4122</v>
      </c>
      <c r="P196" s="114"/>
      <c r="Q196" s="113"/>
      <c r="R196" s="114"/>
    </row>
    <row r="197" spans="1:18" ht="16">
      <c r="A197" s="111" t="s">
        <v>3632</v>
      </c>
      <c r="B197" s="114"/>
      <c r="C197" s="113"/>
      <c r="D197" s="114"/>
      <c r="F197" s="111" t="s">
        <v>3503</v>
      </c>
      <c r="G197" s="114"/>
      <c r="H197" s="113"/>
      <c r="J197" s="111" t="s">
        <v>3875</v>
      </c>
      <c r="K197" s="114"/>
      <c r="L197" s="113"/>
      <c r="M197" s="114"/>
      <c r="O197" s="111" t="s">
        <v>4123</v>
      </c>
      <c r="P197" s="114"/>
      <c r="Q197" s="113"/>
      <c r="R197" s="114"/>
    </row>
    <row r="198" spans="1:18" ht="16">
      <c r="A198" s="111" t="s">
        <v>3633</v>
      </c>
      <c r="B198" s="114"/>
      <c r="C198" s="113"/>
      <c r="D198" s="114"/>
      <c r="F198" s="111" t="s">
        <v>3504</v>
      </c>
      <c r="G198" s="114"/>
      <c r="H198" s="113"/>
      <c r="J198" s="111" t="s">
        <v>3876</v>
      </c>
      <c r="K198" s="114"/>
      <c r="L198" s="113"/>
      <c r="M198" s="114"/>
      <c r="O198" s="111" t="s">
        <v>4124</v>
      </c>
      <c r="P198" s="114"/>
      <c r="Q198" s="113"/>
      <c r="R198" s="114"/>
    </row>
    <row r="199" spans="1:18" ht="16">
      <c r="A199" s="111" t="s">
        <v>3634</v>
      </c>
      <c r="B199" s="114"/>
      <c r="C199" s="113"/>
      <c r="D199" s="114"/>
      <c r="F199" s="111" t="s">
        <v>3505</v>
      </c>
      <c r="G199" s="114"/>
      <c r="H199" s="113"/>
      <c r="J199" s="111" t="s">
        <v>3877</v>
      </c>
      <c r="K199" s="114"/>
      <c r="L199" s="113"/>
      <c r="M199" s="114"/>
      <c r="O199" s="111" t="s">
        <v>4125</v>
      </c>
      <c r="P199" s="114"/>
      <c r="Q199" s="113"/>
      <c r="R199" s="114"/>
    </row>
    <row r="200" spans="1:18" ht="16">
      <c r="A200" s="111" t="s">
        <v>3635</v>
      </c>
      <c r="B200" s="114"/>
      <c r="C200" s="113"/>
      <c r="D200" s="114"/>
      <c r="F200" s="111" t="s">
        <v>3506</v>
      </c>
      <c r="G200" s="114"/>
      <c r="H200" s="113"/>
      <c r="J200" s="111" t="s">
        <v>3878</v>
      </c>
      <c r="K200" s="114"/>
      <c r="L200" s="113"/>
      <c r="M200" s="114"/>
      <c r="O200" s="111" t="s">
        <v>4126</v>
      </c>
      <c r="P200" s="114"/>
      <c r="Q200" s="113"/>
      <c r="R200" s="114"/>
    </row>
    <row r="201" spans="1:18" ht="16">
      <c r="A201" s="111" t="s">
        <v>3636</v>
      </c>
      <c r="B201" s="114"/>
      <c r="C201" s="113"/>
      <c r="D201" s="114"/>
      <c r="F201" s="111" t="s">
        <v>3507</v>
      </c>
      <c r="G201" s="114"/>
      <c r="H201" s="113"/>
      <c r="J201" s="111" t="s">
        <v>3879</v>
      </c>
      <c r="K201" s="114"/>
      <c r="L201" s="113"/>
      <c r="M201" s="114"/>
      <c r="O201" s="111" t="s">
        <v>4127</v>
      </c>
      <c r="P201" s="114"/>
      <c r="Q201" s="113"/>
      <c r="R201" s="114"/>
    </row>
    <row r="202" spans="1:18" ht="16">
      <c r="A202" s="111" t="s">
        <v>3637</v>
      </c>
      <c r="B202" s="114"/>
      <c r="C202" s="113"/>
      <c r="D202" s="114"/>
      <c r="F202" s="111" t="s">
        <v>3508</v>
      </c>
      <c r="G202" s="114"/>
      <c r="H202" s="113"/>
      <c r="J202" s="111" t="s">
        <v>3880</v>
      </c>
      <c r="K202" s="114"/>
      <c r="L202" s="113"/>
      <c r="M202" s="114"/>
      <c r="O202" s="111" t="s">
        <v>4128</v>
      </c>
      <c r="P202" s="114"/>
      <c r="Q202" s="113"/>
      <c r="R202" s="114"/>
    </row>
    <row r="203" spans="1:18" ht="16">
      <c r="A203" s="111" t="s">
        <v>3638</v>
      </c>
      <c r="B203" s="114"/>
      <c r="C203" s="113"/>
      <c r="D203" s="114"/>
      <c r="F203" s="111" t="s">
        <v>3509</v>
      </c>
      <c r="G203" s="114"/>
      <c r="H203" s="113"/>
      <c r="J203" s="111" t="s">
        <v>3881</v>
      </c>
      <c r="K203" s="114"/>
      <c r="L203" s="113"/>
      <c r="M203" s="114"/>
      <c r="O203" s="111" t="s">
        <v>4129</v>
      </c>
      <c r="P203" s="114"/>
      <c r="Q203" s="113"/>
      <c r="R203" s="114"/>
    </row>
    <row r="204" spans="1:18" ht="16">
      <c r="A204" s="111" t="s">
        <v>3639</v>
      </c>
      <c r="B204" s="114"/>
      <c r="C204" s="113"/>
      <c r="D204" s="114"/>
      <c r="F204" s="111" t="s">
        <v>3510</v>
      </c>
      <c r="G204" s="114"/>
      <c r="H204" s="113"/>
      <c r="J204" s="111" t="s">
        <v>3882</v>
      </c>
      <c r="K204" s="114"/>
      <c r="L204" s="113"/>
      <c r="M204" s="114"/>
      <c r="O204" s="111" t="s">
        <v>4130</v>
      </c>
      <c r="P204" s="114"/>
      <c r="Q204" s="113"/>
      <c r="R204" s="114"/>
    </row>
    <row r="205" spans="1:18" ht="16">
      <c r="A205" s="111" t="s">
        <v>3640</v>
      </c>
      <c r="B205" s="114"/>
      <c r="C205" s="113"/>
      <c r="D205" s="114"/>
      <c r="F205" s="111" t="s">
        <v>3511</v>
      </c>
      <c r="G205" s="114"/>
      <c r="H205" s="113"/>
      <c r="J205" s="111" t="s">
        <v>3883</v>
      </c>
      <c r="K205" s="114"/>
      <c r="L205" s="113"/>
      <c r="M205" s="114"/>
      <c r="O205" s="111" t="s">
        <v>4131</v>
      </c>
      <c r="P205" s="114"/>
      <c r="Q205" s="113"/>
      <c r="R205" s="114"/>
    </row>
    <row r="206" spans="1:18" ht="16">
      <c r="A206" s="111" t="s">
        <v>3641</v>
      </c>
      <c r="B206" s="114"/>
      <c r="C206" s="113"/>
      <c r="D206" s="114"/>
      <c r="F206" s="111" t="s">
        <v>3512</v>
      </c>
      <c r="G206" s="114"/>
      <c r="H206" s="113"/>
      <c r="J206" s="111" t="s">
        <v>3884</v>
      </c>
      <c r="K206" s="114"/>
      <c r="L206" s="113"/>
      <c r="M206" s="114"/>
      <c r="O206" s="111" t="s">
        <v>4132</v>
      </c>
      <c r="P206" s="114"/>
      <c r="Q206" s="113"/>
      <c r="R206" s="114"/>
    </row>
    <row r="207" spans="1:18" ht="16">
      <c r="A207" s="111" t="s">
        <v>3642</v>
      </c>
      <c r="B207" s="114"/>
      <c r="C207" s="113"/>
      <c r="D207" s="114"/>
      <c r="F207" s="111" t="s">
        <v>3513</v>
      </c>
      <c r="G207" s="114"/>
      <c r="H207" s="113"/>
      <c r="J207" s="111" t="s">
        <v>3885</v>
      </c>
      <c r="K207" s="114"/>
      <c r="L207" s="113"/>
      <c r="M207" s="114"/>
      <c r="O207" s="111" t="s">
        <v>4133</v>
      </c>
      <c r="P207" s="114"/>
      <c r="Q207" s="113"/>
      <c r="R207" s="114"/>
    </row>
    <row r="208" spans="1:18" ht="16">
      <c r="A208" s="111" t="s">
        <v>3643</v>
      </c>
      <c r="B208" s="114"/>
      <c r="C208" s="113"/>
      <c r="D208" s="114"/>
      <c r="F208" s="111" t="s">
        <v>3514</v>
      </c>
      <c r="G208" s="114"/>
      <c r="H208" s="113"/>
      <c r="J208" s="111" t="s">
        <v>3886</v>
      </c>
      <c r="K208" s="114"/>
      <c r="L208" s="113"/>
      <c r="M208" s="114"/>
      <c r="O208" s="111" t="s">
        <v>4134</v>
      </c>
      <c r="P208" s="114"/>
      <c r="Q208" s="113"/>
      <c r="R208" s="114"/>
    </row>
    <row r="209" spans="1:18" ht="16">
      <c r="A209" s="111" t="s">
        <v>3644</v>
      </c>
      <c r="B209" s="114"/>
      <c r="C209" s="113"/>
      <c r="D209" s="114"/>
      <c r="F209" s="111" t="s">
        <v>3515</v>
      </c>
      <c r="G209" s="114"/>
      <c r="H209" s="113"/>
      <c r="J209" s="111" t="s">
        <v>3887</v>
      </c>
      <c r="K209" s="114"/>
      <c r="L209" s="113"/>
      <c r="M209" s="114"/>
      <c r="O209" s="111" t="s">
        <v>4135</v>
      </c>
      <c r="P209" s="114"/>
      <c r="Q209" s="113"/>
      <c r="R209" s="114"/>
    </row>
    <row r="210" spans="1:18" ht="16">
      <c r="A210" s="111" t="s">
        <v>3645</v>
      </c>
      <c r="B210" s="114"/>
      <c r="C210" s="113"/>
      <c r="D210" s="114"/>
      <c r="F210" s="111" t="s">
        <v>3516</v>
      </c>
      <c r="G210" s="114"/>
      <c r="H210" s="113"/>
      <c r="J210" s="111" t="s">
        <v>3888</v>
      </c>
      <c r="K210" s="114"/>
      <c r="L210" s="113"/>
      <c r="M210" s="114"/>
      <c r="O210" s="111" t="s">
        <v>4136</v>
      </c>
      <c r="P210" s="114"/>
      <c r="Q210" s="113"/>
      <c r="R210" s="114"/>
    </row>
    <row r="211" spans="1:18" ht="16">
      <c r="A211" s="111" t="s">
        <v>3646</v>
      </c>
      <c r="B211" s="114"/>
      <c r="C211" s="113"/>
      <c r="D211" s="114"/>
      <c r="F211" s="111" t="s">
        <v>3517</v>
      </c>
      <c r="G211" s="114"/>
      <c r="H211" s="113"/>
      <c r="J211" s="111" t="s">
        <v>3889</v>
      </c>
      <c r="K211" s="114"/>
      <c r="L211" s="113"/>
      <c r="M211" s="114"/>
      <c r="O211" s="111" t="s">
        <v>4137</v>
      </c>
      <c r="P211" s="114"/>
      <c r="Q211" s="113"/>
      <c r="R211" s="114"/>
    </row>
    <row r="212" spans="1:18" ht="16">
      <c r="A212" s="111" t="s">
        <v>3647</v>
      </c>
      <c r="B212" s="114"/>
      <c r="C212" s="113"/>
      <c r="D212" s="114"/>
      <c r="F212" s="111" t="s">
        <v>3518</v>
      </c>
      <c r="G212" s="114"/>
      <c r="H212" s="113"/>
      <c r="J212" s="111" t="s">
        <v>3890</v>
      </c>
      <c r="K212" s="114"/>
      <c r="L212" s="113"/>
      <c r="M212" s="114"/>
      <c r="O212" s="111" t="s">
        <v>4138</v>
      </c>
      <c r="P212" s="114"/>
      <c r="Q212" s="113"/>
      <c r="R212" s="114"/>
    </row>
    <row r="213" spans="1:18" ht="16">
      <c r="A213" s="111" t="s">
        <v>3648</v>
      </c>
      <c r="B213" s="114"/>
      <c r="C213" s="113"/>
      <c r="D213" s="114"/>
      <c r="F213" s="111" t="s">
        <v>3519</v>
      </c>
      <c r="G213" s="114"/>
      <c r="H213" s="113"/>
      <c r="J213" s="111" t="s">
        <v>3891</v>
      </c>
      <c r="K213" s="114"/>
      <c r="L213" s="113"/>
      <c r="M213" s="114"/>
      <c r="O213" s="111" t="s">
        <v>4139</v>
      </c>
      <c r="P213" s="114"/>
      <c r="Q213" s="113"/>
      <c r="R213" s="114"/>
    </row>
    <row r="214" spans="1:18" ht="16">
      <c r="A214" s="111" t="s">
        <v>3649</v>
      </c>
      <c r="B214" s="114"/>
      <c r="C214" s="113"/>
      <c r="D214" s="114"/>
      <c r="F214" s="111" t="s">
        <v>3520</v>
      </c>
      <c r="G214" s="114"/>
      <c r="H214" s="113"/>
      <c r="J214" s="111" t="s">
        <v>3892</v>
      </c>
      <c r="K214" s="114"/>
      <c r="L214" s="113"/>
      <c r="M214" s="114"/>
      <c r="O214" s="111" t="s">
        <v>4140</v>
      </c>
      <c r="P214" s="114"/>
      <c r="Q214" s="113"/>
      <c r="R214" s="114"/>
    </row>
    <row r="215" spans="1:18" ht="16">
      <c r="A215" s="111" t="s">
        <v>3650</v>
      </c>
      <c r="B215" s="114"/>
      <c r="C215" s="113"/>
      <c r="D215" s="114"/>
      <c r="F215" s="111" t="s">
        <v>3521</v>
      </c>
      <c r="G215" s="114"/>
      <c r="H215" s="113"/>
      <c r="J215" s="111" t="s">
        <v>3893</v>
      </c>
      <c r="K215" s="114"/>
      <c r="L215" s="113"/>
      <c r="M215" s="114"/>
      <c r="O215" s="111" t="s">
        <v>4141</v>
      </c>
      <c r="P215" s="114"/>
      <c r="Q215" s="113"/>
      <c r="R215" s="114"/>
    </row>
    <row r="216" spans="1:18" ht="16">
      <c r="A216" s="111" t="s">
        <v>3651</v>
      </c>
      <c r="B216" s="114"/>
      <c r="C216" s="113"/>
      <c r="D216" s="114"/>
      <c r="F216" s="111" t="s">
        <v>3522</v>
      </c>
      <c r="G216" s="114"/>
      <c r="H216" s="113"/>
      <c r="J216" s="111" t="s">
        <v>3894</v>
      </c>
      <c r="K216" s="114"/>
      <c r="L216" s="113"/>
      <c r="M216" s="114"/>
      <c r="O216" s="111" t="s">
        <v>4142</v>
      </c>
      <c r="P216" s="114"/>
      <c r="Q216" s="113"/>
      <c r="R216" s="114"/>
    </row>
    <row r="217" spans="1:18" ht="16">
      <c r="A217" s="111" t="s">
        <v>3652</v>
      </c>
      <c r="B217" s="114"/>
      <c r="C217" s="113"/>
      <c r="D217" s="114"/>
      <c r="F217" s="111" t="s">
        <v>3523</v>
      </c>
      <c r="G217" s="114"/>
      <c r="H217" s="113"/>
      <c r="J217" s="111" t="s">
        <v>3895</v>
      </c>
      <c r="K217" s="114"/>
      <c r="L217" s="113"/>
      <c r="M217" s="114"/>
      <c r="O217" s="111" t="s">
        <v>4143</v>
      </c>
      <c r="P217" s="114"/>
      <c r="Q217" s="113"/>
      <c r="R217" s="114"/>
    </row>
    <row r="218" spans="1:18" ht="16">
      <c r="A218" s="111" t="s">
        <v>3653</v>
      </c>
      <c r="B218" s="114"/>
      <c r="C218" s="113"/>
      <c r="D218" s="114"/>
      <c r="F218" s="111" t="s">
        <v>3524</v>
      </c>
      <c r="G218" s="114"/>
      <c r="H218" s="113"/>
      <c r="J218" s="111" t="s">
        <v>3896</v>
      </c>
      <c r="K218" s="114"/>
      <c r="L218" s="113"/>
      <c r="M218" s="114"/>
      <c r="O218" s="111" t="s">
        <v>4144</v>
      </c>
      <c r="P218" s="114"/>
      <c r="Q218" s="113"/>
      <c r="R218" s="114"/>
    </row>
    <row r="219" spans="1:18" ht="16">
      <c r="A219" s="111" t="s">
        <v>3654</v>
      </c>
      <c r="B219" s="114"/>
      <c r="C219" s="113"/>
      <c r="D219" s="114"/>
      <c r="F219" s="111" t="s">
        <v>3525</v>
      </c>
      <c r="G219" s="114"/>
      <c r="H219" s="113"/>
      <c r="J219" s="111" t="s">
        <v>3897</v>
      </c>
      <c r="K219" s="114"/>
      <c r="L219" s="113"/>
      <c r="M219" s="114"/>
      <c r="O219" s="111" t="s">
        <v>4145</v>
      </c>
      <c r="P219" s="114"/>
      <c r="Q219" s="113"/>
      <c r="R219" s="114"/>
    </row>
    <row r="220" spans="1:18" ht="16">
      <c r="A220" s="111" t="s">
        <v>3655</v>
      </c>
      <c r="B220" s="114"/>
      <c r="C220" s="113"/>
      <c r="D220" s="114"/>
      <c r="F220" s="111" t="s">
        <v>3526</v>
      </c>
      <c r="G220" s="114"/>
      <c r="H220" s="113"/>
      <c r="J220" s="111" t="s">
        <v>3898</v>
      </c>
      <c r="K220" s="114"/>
      <c r="L220" s="113"/>
      <c r="M220" s="114"/>
      <c r="O220" s="111" t="s">
        <v>4146</v>
      </c>
      <c r="P220" s="114"/>
      <c r="Q220" s="113"/>
      <c r="R220" s="114"/>
    </row>
    <row r="221" spans="1:18" ht="16">
      <c r="A221" s="111" t="s">
        <v>3656</v>
      </c>
      <c r="B221" s="114"/>
      <c r="C221" s="113"/>
      <c r="D221" s="114"/>
      <c r="F221" s="111" t="s">
        <v>3527</v>
      </c>
      <c r="G221" s="114"/>
      <c r="H221" s="113"/>
      <c r="J221" s="111" t="s">
        <v>3899</v>
      </c>
      <c r="K221" s="114"/>
      <c r="L221" s="113"/>
      <c r="M221" s="114"/>
      <c r="O221" s="111" t="s">
        <v>4147</v>
      </c>
      <c r="P221" s="114"/>
      <c r="Q221" s="113"/>
      <c r="R221" s="114"/>
    </row>
    <row r="222" spans="1:18" ht="16">
      <c r="A222" s="111" t="s">
        <v>3657</v>
      </c>
      <c r="B222" s="114"/>
      <c r="C222" s="113"/>
      <c r="D222" s="114"/>
      <c r="F222" s="111" t="s">
        <v>3528</v>
      </c>
      <c r="G222" s="114"/>
      <c r="H222" s="113"/>
      <c r="J222" s="111" t="s">
        <v>3900</v>
      </c>
      <c r="K222" s="114"/>
      <c r="L222" s="113"/>
      <c r="M222" s="114"/>
      <c r="O222" s="111" t="s">
        <v>4148</v>
      </c>
      <c r="P222" s="114"/>
      <c r="Q222" s="113"/>
      <c r="R222" s="114"/>
    </row>
    <row r="223" spans="1:18" ht="16">
      <c r="A223" s="111" t="s">
        <v>3658</v>
      </c>
      <c r="B223" s="114"/>
      <c r="C223" s="113"/>
      <c r="D223" s="114"/>
      <c r="F223" s="111" t="s">
        <v>3529</v>
      </c>
      <c r="G223" s="114"/>
      <c r="H223" s="113"/>
      <c r="J223" s="111" t="s">
        <v>3901</v>
      </c>
      <c r="K223" s="114"/>
      <c r="L223" s="113"/>
      <c r="M223" s="114"/>
      <c r="O223" s="111" t="s">
        <v>4149</v>
      </c>
      <c r="P223" s="114"/>
      <c r="Q223" s="113"/>
      <c r="R223" s="114"/>
    </row>
    <row r="224" spans="1:18" ht="16">
      <c r="A224" s="111" t="s">
        <v>3659</v>
      </c>
      <c r="B224" s="114"/>
      <c r="C224" s="113"/>
      <c r="D224" s="114"/>
      <c r="F224" s="111" t="s">
        <v>3530</v>
      </c>
      <c r="G224" s="114"/>
      <c r="H224" s="113"/>
      <c r="J224" s="111" t="s">
        <v>3902</v>
      </c>
      <c r="K224" s="114"/>
      <c r="L224" s="113"/>
      <c r="M224" s="114"/>
      <c r="O224" s="111" t="s">
        <v>4150</v>
      </c>
      <c r="P224" s="114"/>
      <c r="Q224" s="113"/>
      <c r="R224" s="114"/>
    </row>
    <row r="225" spans="1:18" ht="16">
      <c r="A225" s="111" t="s">
        <v>3660</v>
      </c>
      <c r="B225" s="114"/>
      <c r="C225" s="113"/>
      <c r="D225" s="114"/>
      <c r="F225" s="111" t="s">
        <v>3531</v>
      </c>
      <c r="G225" s="114"/>
      <c r="H225" s="113"/>
      <c r="J225" s="111" t="s">
        <v>3903</v>
      </c>
      <c r="K225" s="114"/>
      <c r="L225" s="113"/>
      <c r="M225" s="114"/>
      <c r="O225" s="111" t="s">
        <v>4151</v>
      </c>
      <c r="P225" s="114"/>
      <c r="Q225" s="113"/>
      <c r="R225" s="114"/>
    </row>
    <row r="226" spans="1:18" ht="16">
      <c r="A226" s="111" t="s">
        <v>3661</v>
      </c>
      <c r="B226" s="114"/>
      <c r="C226" s="113"/>
      <c r="D226" s="114"/>
      <c r="F226" s="111" t="s">
        <v>3532</v>
      </c>
      <c r="G226" s="114"/>
      <c r="H226" s="113"/>
      <c r="J226" s="111" t="s">
        <v>3904</v>
      </c>
      <c r="K226" s="114"/>
      <c r="L226" s="113"/>
      <c r="M226" s="114"/>
      <c r="O226" s="111" t="s">
        <v>4152</v>
      </c>
      <c r="P226" s="114"/>
      <c r="Q226" s="113"/>
      <c r="R226" s="114"/>
    </row>
    <row r="227" spans="1:18" ht="16">
      <c r="A227" s="111" t="s">
        <v>3662</v>
      </c>
      <c r="B227" s="114"/>
      <c r="C227" s="113"/>
      <c r="D227" s="114"/>
      <c r="F227" s="111" t="s">
        <v>3533</v>
      </c>
      <c r="G227" s="114"/>
      <c r="H227" s="113"/>
      <c r="J227" s="111" t="s">
        <v>3905</v>
      </c>
      <c r="K227" s="114"/>
      <c r="L227" s="113"/>
      <c r="M227" s="114"/>
      <c r="O227" s="111" t="s">
        <v>4153</v>
      </c>
      <c r="P227" s="114"/>
      <c r="Q227" s="113"/>
      <c r="R227" s="114"/>
    </row>
    <row r="228" spans="1:18" ht="16">
      <c r="A228" s="111" t="s">
        <v>3663</v>
      </c>
      <c r="B228" s="114"/>
      <c r="C228" s="113"/>
      <c r="D228" s="114"/>
      <c r="F228" s="111" t="s">
        <v>3534</v>
      </c>
      <c r="G228" s="114"/>
      <c r="H228" s="113"/>
      <c r="J228" s="111" t="s">
        <v>3906</v>
      </c>
      <c r="K228" s="114"/>
      <c r="L228" s="113"/>
      <c r="M228" s="114"/>
      <c r="O228" s="111" t="s">
        <v>4154</v>
      </c>
      <c r="P228" s="114"/>
      <c r="Q228" s="113"/>
      <c r="R228" s="114"/>
    </row>
    <row r="229" spans="1:18" ht="16">
      <c r="A229" s="111" t="s">
        <v>3664</v>
      </c>
      <c r="B229" s="114"/>
      <c r="C229" s="113"/>
      <c r="D229" s="114"/>
      <c r="F229" s="111" t="s">
        <v>3535</v>
      </c>
      <c r="G229" s="114"/>
      <c r="H229" s="113"/>
      <c r="J229" s="111" t="s">
        <v>3907</v>
      </c>
      <c r="K229" s="114"/>
      <c r="L229" s="113"/>
      <c r="M229" s="114"/>
      <c r="O229" s="111" t="s">
        <v>4155</v>
      </c>
      <c r="P229" s="114"/>
      <c r="Q229" s="113"/>
      <c r="R229" s="114"/>
    </row>
    <row r="230" spans="1:18" ht="16">
      <c r="A230" s="111" t="s">
        <v>3665</v>
      </c>
      <c r="B230" s="114"/>
      <c r="C230" s="113"/>
      <c r="D230" s="114"/>
      <c r="F230" s="111" t="s">
        <v>3536</v>
      </c>
      <c r="G230" s="114"/>
      <c r="H230" s="113"/>
      <c r="J230" s="111" t="s">
        <v>3908</v>
      </c>
      <c r="K230" s="114"/>
      <c r="L230" s="113"/>
      <c r="M230" s="114"/>
      <c r="O230" s="111" t="s">
        <v>4156</v>
      </c>
      <c r="P230" s="114"/>
      <c r="Q230" s="113"/>
      <c r="R230" s="114"/>
    </row>
    <row r="231" spans="1:18" ht="16">
      <c r="A231" s="111" t="s">
        <v>3666</v>
      </c>
      <c r="B231" s="114"/>
      <c r="C231" s="113"/>
      <c r="D231" s="114"/>
      <c r="F231" s="111" t="s">
        <v>3537</v>
      </c>
      <c r="G231" s="114"/>
      <c r="H231" s="113"/>
      <c r="J231" s="111" t="s">
        <v>3909</v>
      </c>
      <c r="K231" s="114"/>
      <c r="L231" s="113"/>
      <c r="M231" s="114"/>
      <c r="O231" s="111" t="s">
        <v>4157</v>
      </c>
      <c r="P231" s="114"/>
      <c r="Q231" s="113"/>
      <c r="R231" s="114"/>
    </row>
    <row r="232" spans="1:18" ht="16">
      <c r="A232" s="111" t="s">
        <v>3667</v>
      </c>
      <c r="B232" s="114"/>
      <c r="C232" s="113"/>
      <c r="D232" s="114"/>
      <c r="F232" s="111" t="s">
        <v>3538</v>
      </c>
      <c r="G232" s="114"/>
      <c r="H232" s="113"/>
      <c r="J232" s="111" t="s">
        <v>3910</v>
      </c>
      <c r="K232" s="114"/>
      <c r="L232" s="113"/>
      <c r="M232" s="114"/>
      <c r="O232" s="111" t="s">
        <v>4158</v>
      </c>
      <c r="P232" s="114"/>
      <c r="Q232" s="113"/>
      <c r="R232" s="114"/>
    </row>
    <row r="233" spans="1:18" ht="16">
      <c r="A233" s="111" t="s">
        <v>3668</v>
      </c>
      <c r="B233" s="114"/>
      <c r="C233" s="113"/>
      <c r="D233" s="114"/>
      <c r="F233" s="111" t="s">
        <v>3539</v>
      </c>
      <c r="G233" s="114"/>
      <c r="H233" s="113"/>
      <c r="J233" s="111" t="s">
        <v>3911</v>
      </c>
      <c r="K233" s="114"/>
      <c r="L233" s="113"/>
      <c r="M233" s="114"/>
      <c r="O233" s="111" t="s">
        <v>4159</v>
      </c>
      <c r="P233" s="114"/>
      <c r="Q233" s="113"/>
      <c r="R233" s="114"/>
    </row>
    <row r="234" spans="1:18" ht="16">
      <c r="A234" s="111" t="s">
        <v>3669</v>
      </c>
      <c r="B234" s="114"/>
      <c r="C234" s="113"/>
      <c r="D234" s="114"/>
      <c r="F234" s="111" t="s">
        <v>3540</v>
      </c>
      <c r="G234" s="114"/>
      <c r="H234" s="113"/>
      <c r="J234" s="111" t="s">
        <v>3912</v>
      </c>
      <c r="K234" s="114"/>
      <c r="L234" s="113"/>
      <c r="M234" s="114"/>
      <c r="O234" s="111" t="s">
        <v>4160</v>
      </c>
      <c r="P234" s="114"/>
      <c r="Q234" s="113"/>
      <c r="R234" s="114"/>
    </row>
    <row r="235" spans="1:18" ht="16">
      <c r="A235" s="111" t="s">
        <v>3670</v>
      </c>
      <c r="B235" s="114"/>
      <c r="C235" s="113"/>
      <c r="D235" s="114"/>
      <c r="F235" s="111" t="s">
        <v>3541</v>
      </c>
      <c r="G235" s="114"/>
      <c r="H235" s="113"/>
      <c r="J235" s="111" t="s">
        <v>3913</v>
      </c>
      <c r="K235" s="114"/>
      <c r="L235" s="113"/>
      <c r="M235" s="114"/>
      <c r="O235" s="111" t="s">
        <v>4161</v>
      </c>
      <c r="P235" s="114"/>
      <c r="Q235" s="113"/>
      <c r="R235" s="114"/>
    </row>
    <row r="236" spans="1:18" ht="16">
      <c r="A236" s="111" t="s">
        <v>3671</v>
      </c>
      <c r="B236" s="114"/>
      <c r="C236" s="113"/>
      <c r="D236" s="114"/>
      <c r="F236" s="111" t="s">
        <v>3542</v>
      </c>
      <c r="G236" s="114"/>
      <c r="H236" s="113"/>
      <c r="J236" s="111" t="s">
        <v>3914</v>
      </c>
      <c r="K236" s="114"/>
      <c r="L236" s="113"/>
      <c r="M236" s="114"/>
      <c r="O236" s="111" t="s">
        <v>4162</v>
      </c>
      <c r="P236" s="114"/>
      <c r="Q236" s="113"/>
      <c r="R236" s="114"/>
    </row>
    <row r="237" spans="1:18" ht="16">
      <c r="A237" s="111" t="s">
        <v>3672</v>
      </c>
      <c r="B237" s="114"/>
      <c r="C237" s="113"/>
      <c r="D237" s="114"/>
      <c r="F237" s="111" t="s">
        <v>3543</v>
      </c>
      <c r="G237" s="114"/>
      <c r="H237" s="113"/>
      <c r="J237" s="111" t="s">
        <v>3915</v>
      </c>
      <c r="K237" s="114"/>
      <c r="L237" s="113"/>
      <c r="M237" s="114"/>
      <c r="O237" s="111" t="s">
        <v>4163</v>
      </c>
      <c r="P237" s="114"/>
      <c r="Q237" s="113"/>
      <c r="R237" s="114"/>
    </row>
    <row r="238" spans="1:18" ht="16">
      <c r="A238" s="111" t="s">
        <v>3673</v>
      </c>
      <c r="B238" s="114"/>
      <c r="C238" s="113"/>
      <c r="D238" s="114"/>
      <c r="F238" s="111" t="s">
        <v>3544</v>
      </c>
      <c r="G238" s="114"/>
      <c r="H238" s="113"/>
      <c r="J238" s="111" t="s">
        <v>3916</v>
      </c>
      <c r="K238" s="114"/>
      <c r="L238" s="113"/>
      <c r="M238" s="114"/>
      <c r="O238" s="111" t="s">
        <v>4164</v>
      </c>
      <c r="P238" s="114"/>
      <c r="Q238" s="113"/>
      <c r="R238" s="114"/>
    </row>
    <row r="239" spans="1:18" ht="16">
      <c r="A239" s="111" t="s">
        <v>3674</v>
      </c>
      <c r="B239" s="114"/>
      <c r="C239" s="113"/>
      <c r="D239" s="114"/>
      <c r="F239" s="111" t="s">
        <v>3545</v>
      </c>
      <c r="G239" s="114"/>
      <c r="H239" s="113"/>
      <c r="J239" s="111" t="s">
        <v>3917</v>
      </c>
      <c r="K239" s="114"/>
      <c r="L239" s="113"/>
      <c r="M239" s="114"/>
      <c r="O239" s="111" t="s">
        <v>4165</v>
      </c>
      <c r="P239" s="114"/>
      <c r="Q239" s="113"/>
      <c r="R239" s="114"/>
    </row>
    <row r="240" spans="1:18" ht="16">
      <c r="A240" s="111" t="s">
        <v>3675</v>
      </c>
      <c r="B240" s="114"/>
      <c r="C240" s="113"/>
      <c r="D240" s="114"/>
      <c r="F240" s="111" t="s">
        <v>3546</v>
      </c>
      <c r="G240" s="114"/>
      <c r="H240" s="113"/>
      <c r="J240" s="111" t="s">
        <v>3918</v>
      </c>
      <c r="K240" s="114"/>
      <c r="L240" s="113"/>
      <c r="M240" s="114"/>
      <c r="O240" s="111" t="s">
        <v>4166</v>
      </c>
      <c r="P240" s="114"/>
      <c r="Q240" s="113"/>
      <c r="R240" s="114"/>
    </row>
    <row r="241" spans="1:18" ht="16">
      <c r="A241" s="111" t="s">
        <v>3676</v>
      </c>
      <c r="B241" s="114"/>
      <c r="C241" s="113"/>
      <c r="D241" s="114"/>
      <c r="F241" s="111" t="s">
        <v>3547</v>
      </c>
      <c r="G241" s="114"/>
      <c r="H241" s="113"/>
      <c r="J241" s="111" t="s">
        <v>3919</v>
      </c>
      <c r="K241" s="114"/>
      <c r="L241" s="113"/>
      <c r="M241" s="114"/>
      <c r="O241" s="111" t="s">
        <v>4167</v>
      </c>
      <c r="P241" s="114"/>
      <c r="Q241" s="113"/>
      <c r="R241" s="114"/>
    </row>
    <row r="242" spans="1:18" ht="16">
      <c r="A242" s="111" t="s">
        <v>3677</v>
      </c>
      <c r="B242" s="114"/>
      <c r="C242" s="113"/>
      <c r="D242" s="114"/>
      <c r="F242" s="111" t="s">
        <v>3548</v>
      </c>
      <c r="G242" s="114"/>
      <c r="H242" s="113"/>
      <c r="J242" s="111" t="s">
        <v>3920</v>
      </c>
      <c r="K242" s="114"/>
      <c r="L242" s="113"/>
      <c r="M242" s="114"/>
      <c r="O242" s="111" t="s">
        <v>4168</v>
      </c>
      <c r="P242" s="114"/>
      <c r="Q242" s="113"/>
      <c r="R242" s="114"/>
    </row>
    <row r="243" spans="1:18" ht="16">
      <c r="A243" s="111" t="s">
        <v>3678</v>
      </c>
      <c r="B243" s="114"/>
      <c r="C243" s="113"/>
      <c r="D243" s="114"/>
      <c r="F243" s="111" t="s">
        <v>3549</v>
      </c>
      <c r="G243" s="114"/>
      <c r="H243" s="113"/>
      <c r="J243" s="111" t="s">
        <v>3921</v>
      </c>
      <c r="K243" s="114"/>
      <c r="L243" s="113"/>
      <c r="M243" s="114"/>
      <c r="O243" s="111" t="s">
        <v>4169</v>
      </c>
      <c r="P243" s="114"/>
      <c r="Q243" s="113"/>
      <c r="R243" s="114"/>
    </row>
    <row r="244" spans="1:18" ht="16">
      <c r="A244" s="111" t="s">
        <v>3679</v>
      </c>
      <c r="B244" s="114"/>
      <c r="C244" s="113"/>
      <c r="D244" s="114"/>
      <c r="F244" s="111" t="s">
        <v>3550</v>
      </c>
      <c r="G244" s="114"/>
      <c r="H244" s="113"/>
      <c r="J244" s="111" t="s">
        <v>3922</v>
      </c>
      <c r="K244" s="114"/>
      <c r="L244" s="113"/>
      <c r="M244" s="114"/>
      <c r="O244" s="111" t="s">
        <v>4170</v>
      </c>
      <c r="P244" s="114"/>
      <c r="Q244" s="113"/>
      <c r="R244" s="114"/>
    </row>
    <row r="245" spans="1:18" ht="16">
      <c r="A245" s="111" t="s">
        <v>3680</v>
      </c>
      <c r="B245" s="114"/>
      <c r="C245" s="113"/>
      <c r="D245" s="114"/>
      <c r="F245" s="111" t="s">
        <v>3551</v>
      </c>
      <c r="G245" s="114"/>
      <c r="H245" s="113"/>
      <c r="J245" s="111" t="s">
        <v>3923</v>
      </c>
      <c r="K245" s="114"/>
      <c r="L245" s="113"/>
      <c r="M245" s="114"/>
      <c r="O245" s="111" t="s">
        <v>4171</v>
      </c>
      <c r="P245" s="114"/>
      <c r="Q245" s="113"/>
      <c r="R245" s="114"/>
    </row>
    <row r="246" spans="1:18" ht="16">
      <c r="A246" s="111" t="s">
        <v>3681</v>
      </c>
      <c r="B246" s="114"/>
      <c r="C246" s="113"/>
      <c r="D246" s="114"/>
      <c r="F246" s="111" t="s">
        <v>3552</v>
      </c>
      <c r="G246" s="114"/>
      <c r="H246" s="113"/>
      <c r="J246" s="111" t="s">
        <v>3924</v>
      </c>
      <c r="K246" s="114"/>
      <c r="L246" s="113"/>
      <c r="M246" s="114"/>
      <c r="O246" s="111" t="s">
        <v>4172</v>
      </c>
      <c r="P246" s="114"/>
      <c r="Q246" s="113"/>
      <c r="R246" s="114"/>
    </row>
    <row r="247" spans="1:18" ht="16">
      <c r="A247" s="111" t="s">
        <v>3682</v>
      </c>
      <c r="B247" s="114"/>
      <c r="C247" s="113"/>
      <c r="D247" s="114"/>
      <c r="F247" s="111" t="s">
        <v>3553</v>
      </c>
      <c r="G247" s="114"/>
      <c r="H247" s="113"/>
      <c r="J247" s="111" t="s">
        <v>3925</v>
      </c>
      <c r="K247" s="114"/>
      <c r="L247" s="113"/>
      <c r="M247" s="114"/>
      <c r="O247" s="111" t="s">
        <v>4173</v>
      </c>
      <c r="P247" s="114"/>
      <c r="Q247" s="113"/>
      <c r="R247" s="114"/>
    </row>
    <row r="248" spans="1:18" ht="16">
      <c r="A248" s="111" t="s">
        <v>3683</v>
      </c>
      <c r="B248" s="114"/>
      <c r="C248" s="113"/>
      <c r="D248" s="114"/>
      <c r="F248" s="111" t="s">
        <v>3554</v>
      </c>
      <c r="G248" s="114"/>
      <c r="H248" s="113"/>
      <c r="J248" s="111" t="s">
        <v>3926</v>
      </c>
      <c r="K248" s="114"/>
      <c r="L248" s="113"/>
      <c r="M248" s="114"/>
      <c r="O248" s="111" t="s">
        <v>4174</v>
      </c>
      <c r="P248" s="114"/>
      <c r="Q248" s="113"/>
      <c r="R248" s="114"/>
    </row>
    <row r="249" spans="1:18" ht="16">
      <c r="A249" s="111" t="s">
        <v>3684</v>
      </c>
      <c r="B249" s="114"/>
      <c r="C249" s="113"/>
      <c r="D249" s="114"/>
      <c r="F249" s="111" t="s">
        <v>3555</v>
      </c>
      <c r="G249" s="114"/>
      <c r="H249" s="113"/>
      <c r="J249" s="111" t="s">
        <v>3927</v>
      </c>
      <c r="K249" s="114"/>
      <c r="L249" s="113"/>
      <c r="M249" s="114"/>
      <c r="O249" s="111" t="s">
        <v>4175</v>
      </c>
      <c r="P249" s="114"/>
      <c r="Q249" s="113"/>
      <c r="R249" s="114"/>
    </row>
    <row r="250" spans="1:18" ht="16">
      <c r="A250" s="111" t="s">
        <v>3685</v>
      </c>
      <c r="B250" s="114"/>
      <c r="C250" s="113"/>
      <c r="D250" s="114"/>
      <c r="F250" s="111" t="s">
        <v>3556</v>
      </c>
      <c r="G250" s="114"/>
      <c r="H250" s="113"/>
      <c r="J250" s="111" t="s">
        <v>3928</v>
      </c>
      <c r="K250" s="114"/>
      <c r="L250" s="113"/>
      <c r="M250" s="114"/>
      <c r="O250" s="111" t="s">
        <v>4176</v>
      </c>
      <c r="P250" s="114"/>
      <c r="Q250" s="113"/>
      <c r="R250" s="114"/>
    </row>
    <row r="251" spans="1:18" ht="16">
      <c r="A251" s="111" t="s">
        <v>3686</v>
      </c>
      <c r="B251" s="114"/>
      <c r="C251" s="113"/>
      <c r="D251" s="114"/>
      <c r="F251" s="111" t="s">
        <v>3557</v>
      </c>
      <c r="G251" s="114"/>
      <c r="H251" s="113"/>
      <c r="J251" s="111" t="s">
        <v>3929</v>
      </c>
      <c r="K251" s="114"/>
      <c r="L251" s="113"/>
      <c r="M251" s="114"/>
      <c r="O251" s="111" t="s">
        <v>4177</v>
      </c>
      <c r="P251" s="114"/>
      <c r="Q251" s="113"/>
      <c r="R251" s="114"/>
    </row>
    <row r="252" spans="1:18" ht="16">
      <c r="A252" s="111" t="s">
        <v>3687</v>
      </c>
      <c r="B252" s="114"/>
      <c r="C252" s="113"/>
      <c r="D252" s="114"/>
      <c r="F252" s="111" t="s">
        <v>3558</v>
      </c>
      <c r="G252" s="114"/>
      <c r="H252" s="113"/>
      <c r="J252" s="111" t="s">
        <v>3930</v>
      </c>
      <c r="K252" s="114"/>
      <c r="L252" s="113"/>
      <c r="M252" s="114"/>
      <c r="O252" s="111" t="s">
        <v>4178</v>
      </c>
      <c r="P252" s="114"/>
      <c r="Q252" s="113"/>
      <c r="R252" s="114"/>
    </row>
    <row r="253" spans="1:18" ht="16">
      <c r="A253" s="111" t="s">
        <v>3688</v>
      </c>
      <c r="B253" s="114"/>
      <c r="C253" s="113"/>
      <c r="D253" s="114"/>
      <c r="F253" s="111" t="s">
        <v>3559</v>
      </c>
      <c r="G253" s="114"/>
      <c r="H253" s="113"/>
      <c r="J253" s="111" t="s">
        <v>3931</v>
      </c>
      <c r="K253" s="114"/>
      <c r="L253" s="113"/>
      <c r="M253" s="114"/>
      <c r="O253" s="111" t="s">
        <v>4179</v>
      </c>
      <c r="P253" s="114"/>
      <c r="Q253" s="113"/>
      <c r="R253" s="114"/>
    </row>
    <row r="254" spans="1:18" ht="16">
      <c r="A254" s="111" t="s">
        <v>3689</v>
      </c>
      <c r="B254" s="114"/>
      <c r="C254" s="113"/>
      <c r="D254" s="114"/>
      <c r="F254" s="111" t="s">
        <v>3560</v>
      </c>
      <c r="G254" s="114"/>
      <c r="H254" s="113"/>
      <c r="J254" s="111" t="s">
        <v>3932</v>
      </c>
      <c r="K254" s="114"/>
      <c r="L254" s="113"/>
      <c r="M254" s="114"/>
      <c r="O254" s="111" t="s">
        <v>4180</v>
      </c>
      <c r="P254" s="114"/>
      <c r="Q254" s="113"/>
      <c r="R254" s="114"/>
    </row>
    <row r="255" spans="1:18" ht="16">
      <c r="A255" s="111" t="s">
        <v>3690</v>
      </c>
      <c r="B255" s="114"/>
      <c r="C255" s="113"/>
      <c r="D255" s="114"/>
      <c r="F255" s="111" t="s">
        <v>3561</v>
      </c>
      <c r="G255" s="114"/>
      <c r="H255" s="113"/>
      <c r="J255" s="111" t="s">
        <v>3933</v>
      </c>
      <c r="K255" s="114"/>
      <c r="L255" s="113"/>
      <c r="M255" s="114"/>
      <c r="O255" s="111" t="s">
        <v>4181</v>
      </c>
      <c r="P255" s="114"/>
      <c r="Q255" s="113"/>
      <c r="R255" s="114"/>
    </row>
    <row r="256" spans="1:18" ht="16">
      <c r="A256" s="111" t="s">
        <v>3691</v>
      </c>
      <c r="B256" s="114"/>
      <c r="C256" s="113"/>
      <c r="D256" s="114"/>
      <c r="F256" s="111" t="s">
        <v>3562</v>
      </c>
      <c r="G256" s="114"/>
      <c r="H256" s="113"/>
      <c r="J256" s="111" t="s">
        <v>3934</v>
      </c>
      <c r="K256" s="114"/>
      <c r="L256" s="113"/>
      <c r="M256" s="114"/>
      <c r="O256" s="111" t="s">
        <v>4182</v>
      </c>
      <c r="P256" s="114"/>
      <c r="Q256" s="113"/>
      <c r="R256" s="114"/>
    </row>
    <row r="257" spans="1:18" ht="16">
      <c r="A257" s="111" t="s">
        <v>3692</v>
      </c>
      <c r="B257" s="114"/>
      <c r="C257" s="113"/>
      <c r="D257" s="114"/>
      <c r="F257" s="111" t="s">
        <v>3563</v>
      </c>
      <c r="G257" s="114"/>
      <c r="H257" s="113"/>
      <c r="J257" s="111" t="s">
        <v>3935</v>
      </c>
      <c r="K257" s="114"/>
      <c r="L257" s="113"/>
      <c r="M257" s="114"/>
      <c r="O257" s="111" t="s">
        <v>4183</v>
      </c>
      <c r="P257" s="114"/>
      <c r="Q257" s="113"/>
      <c r="R257" s="114"/>
    </row>
    <row r="258" spans="1:18" ht="16">
      <c r="A258" s="111" t="s">
        <v>3693</v>
      </c>
      <c r="B258" s="114"/>
      <c r="C258" s="113"/>
      <c r="D258" s="114"/>
      <c r="F258" s="111" t="s">
        <v>3564</v>
      </c>
      <c r="G258" s="114"/>
      <c r="H258" s="113"/>
      <c r="J258" s="111" t="s">
        <v>3936</v>
      </c>
      <c r="K258" s="114"/>
      <c r="L258" s="113"/>
      <c r="M258" s="114"/>
      <c r="O258" s="111" t="s">
        <v>4184</v>
      </c>
      <c r="P258" s="114"/>
      <c r="Q258" s="113"/>
      <c r="R258" s="114"/>
    </row>
    <row r="259" spans="1:18" ht="16">
      <c r="A259" s="111" t="s">
        <v>3694</v>
      </c>
      <c r="B259" s="114"/>
      <c r="C259" s="113"/>
      <c r="D259" s="114"/>
      <c r="F259" s="111" t="s">
        <v>3565</v>
      </c>
      <c r="G259" s="114"/>
      <c r="H259" s="113"/>
      <c r="J259" s="111" t="s">
        <v>3937</v>
      </c>
      <c r="K259" s="114"/>
      <c r="L259" s="113"/>
      <c r="M259" s="114"/>
      <c r="O259" s="111" t="s">
        <v>4185</v>
      </c>
      <c r="P259" s="114"/>
      <c r="Q259" s="113"/>
      <c r="R259" s="114"/>
    </row>
    <row r="260" spans="1:18" ht="16">
      <c r="F260" s="111"/>
      <c r="G260" s="114"/>
      <c r="H260" s="113"/>
      <c r="J260" s="111"/>
      <c r="K260" s="114"/>
      <c r="L260" s="113"/>
      <c r="M260" s="114"/>
      <c r="O260" s="111"/>
      <c r="P260" s="114"/>
      <c r="Q260" s="113"/>
      <c r="R260" s="114"/>
    </row>
  </sheetData>
  <mergeCells count="4">
    <mergeCell ref="A3:D3"/>
    <mergeCell ref="F3:H3"/>
    <mergeCell ref="J3:M3"/>
    <mergeCell ref="O3:R3"/>
  </mergeCells>
  <phoneticPr fontId="17" type="noConversion"/>
  <conditionalFormatting sqref="B29:B38">
    <cfRule type="notContainsBlanks" dxfId="11" priority="7">
      <formula>LEN(TRIM(B29))&gt;0</formula>
    </cfRule>
    <cfRule type="containsBlanks" dxfId="10" priority="8">
      <formula>LEN(TRIM(B29))=0</formula>
    </cfRule>
  </conditionalFormatting>
  <conditionalFormatting sqref="G29:G36">
    <cfRule type="notContainsBlanks" dxfId="9" priority="5">
      <formula>LEN(TRIM(G29))&gt;0</formula>
    </cfRule>
    <cfRule type="containsBlanks" dxfId="8" priority="6">
      <formula>LEN(TRIM(G29))=0</formula>
    </cfRule>
  </conditionalFormatting>
  <conditionalFormatting sqref="K29:K33 K35:K40">
    <cfRule type="notContainsBlanks" dxfId="7" priority="1">
      <formula>LEN(TRIM(K29))&gt;0</formula>
    </cfRule>
    <cfRule type="containsBlanks" dxfId="6" priority="2">
      <formula>LEN(TRIM(K29))=0</formula>
    </cfRule>
  </conditionalFormatting>
  <conditionalFormatting sqref="K29:K33">
    <cfRule type="expression" dxfId="5" priority="3">
      <formula>(WLD_Result="Excluded")</formula>
    </cfRule>
    <cfRule type="expression" dxfId="4" priority="4">
      <formula>(wld_static_host_overlay_result="Excluded")</formula>
    </cfRule>
  </conditionalFormatting>
  <conditionalFormatting sqref="P29:P34">
    <cfRule type="expression" dxfId="3" priority="11">
      <formula>(WLD_Result="Excluded")</formula>
    </cfRule>
    <cfRule type="expression" dxfId="2" priority="12">
      <formula>(wld_static_host_overlay_result="Excluded")</formula>
    </cfRule>
  </conditionalFormatting>
  <conditionalFormatting sqref="P29:P36">
    <cfRule type="notContainsBlanks" dxfId="1" priority="13">
      <formula>LEN(TRIM(P29))&gt;0</formula>
    </cfRule>
    <cfRule type="containsBlanks" dxfId="0" priority="14">
      <formula>LEN(TRIM(P29))=0</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1A2A-67E6-734A-B72E-B9E6FD9ACDDF}">
  <sheetPr>
    <tabColor theme="5" tint="-0.249977111117893"/>
  </sheetPr>
  <dimension ref="A2:AL56"/>
  <sheetViews>
    <sheetView showGridLines="0" zoomScale="70" zoomScaleNormal="70" workbookViewId="0">
      <pane xSplit="1" ySplit="2" topLeftCell="G6" activePane="bottomRight" state="frozen"/>
      <selection activeCell="P29" sqref="P29"/>
      <selection pane="topRight" activeCell="P29" sqref="P29"/>
      <selection pane="bottomLeft" activeCell="P29" sqref="P29"/>
      <selection pane="bottomRight" activeCell="T5" sqref="T5"/>
    </sheetView>
  </sheetViews>
  <sheetFormatPr baseColWidth="10" defaultColWidth="8.7109375" defaultRowHeight="16"/>
  <cols>
    <col min="1" max="1" width="8.7109375" style="167"/>
    <col min="2" max="3" width="35" style="167" customWidth="1"/>
    <col min="4" max="4" width="38" style="167" customWidth="1"/>
    <col min="5" max="5" width="8.28515625" style="167" bestFit="1" customWidth="1"/>
    <col min="6" max="9" width="35" style="167" customWidth="1"/>
    <col min="10" max="10" width="8.28515625" style="167" bestFit="1" customWidth="1"/>
    <col min="11" max="13" width="35" style="167" customWidth="1"/>
    <col min="14" max="14" width="8.28515625" style="167" bestFit="1" customWidth="1"/>
    <col min="15" max="17" width="35" style="167" customWidth="1"/>
    <col min="18" max="18" width="8.28515625" style="167" bestFit="1" customWidth="1"/>
    <col min="19" max="21" width="35" style="167" customWidth="1"/>
    <col min="22" max="16384" width="8.7109375" style="167"/>
  </cols>
  <sheetData>
    <row r="2" spans="1:21" ht="20">
      <c r="A2" s="164" t="s">
        <v>376</v>
      </c>
      <c r="B2" s="166" t="s">
        <v>3187</v>
      </c>
      <c r="C2" s="166" t="s">
        <v>3188</v>
      </c>
      <c r="D2" s="166" t="s">
        <v>3189</v>
      </c>
      <c r="E2" s="326" t="s">
        <v>3029</v>
      </c>
      <c r="F2" s="166" t="s">
        <v>3190</v>
      </c>
      <c r="G2" s="166" t="s">
        <v>3191</v>
      </c>
      <c r="H2" s="166" t="s">
        <v>3192</v>
      </c>
      <c r="I2" s="166" t="s">
        <v>3193</v>
      </c>
      <c r="J2" s="326" t="s">
        <v>3029</v>
      </c>
      <c r="K2" s="166" t="s">
        <v>3194</v>
      </c>
      <c r="L2" s="166" t="s">
        <v>3195</v>
      </c>
      <c r="M2" s="166" t="s">
        <v>3196</v>
      </c>
      <c r="N2" s="326" t="s">
        <v>3029</v>
      </c>
      <c r="O2" s="166" t="s">
        <v>3197</v>
      </c>
      <c r="P2" s="166" t="s">
        <v>3198</v>
      </c>
      <c r="Q2" s="166" t="s">
        <v>3199</v>
      </c>
      <c r="R2" s="326" t="s">
        <v>3029</v>
      </c>
      <c r="S2" s="166" t="s">
        <v>3200</v>
      </c>
      <c r="T2" s="166" t="s">
        <v>3201</v>
      </c>
      <c r="U2" s="166" t="s">
        <v>3202</v>
      </c>
    </row>
    <row r="3" spans="1:21" ht="18" customHeight="1">
      <c r="A3" s="168" t="s">
        <v>377</v>
      </c>
      <c r="B3" s="695"/>
      <c r="C3" s="695"/>
      <c r="D3" s="695"/>
      <c r="E3" s="300"/>
      <c r="F3" s="701"/>
      <c r="G3" s="695"/>
      <c r="H3" s="700"/>
      <c r="I3" s="257"/>
      <c r="J3" s="300"/>
      <c r="K3" s="171"/>
      <c r="L3" s="695"/>
      <c r="M3" s="695"/>
      <c r="N3" s="300"/>
      <c r="O3" s="695"/>
      <c r="P3" s="695"/>
      <c r="Q3" s="695"/>
      <c r="R3" s="300"/>
      <c r="S3" s="171"/>
      <c r="T3" s="303"/>
      <c r="U3" s="171"/>
    </row>
    <row r="4" spans="1:21">
      <c r="A4" s="357" t="s">
        <v>378</v>
      </c>
      <c r="B4" s="696"/>
      <c r="C4" s="696"/>
      <c r="D4" s="696"/>
      <c r="E4" s="308"/>
      <c r="F4" s="702"/>
      <c r="G4" s="696"/>
      <c r="H4" s="696"/>
      <c r="I4" s="169"/>
      <c r="J4" s="301"/>
      <c r="K4" s="169"/>
      <c r="L4" s="696"/>
      <c r="M4" s="696"/>
      <c r="N4" s="308"/>
      <c r="O4" s="696"/>
      <c r="P4" s="696"/>
      <c r="Q4" s="696"/>
      <c r="R4" s="308"/>
      <c r="S4" s="170"/>
      <c r="T4" s="170"/>
      <c r="U4" s="170"/>
    </row>
    <row r="5" spans="1:21" ht="18" customHeight="1">
      <c r="A5" s="168" t="s">
        <v>379</v>
      </c>
      <c r="B5" s="695"/>
      <c r="C5" s="695"/>
      <c r="D5" s="695"/>
      <c r="E5" s="302"/>
      <c r="G5" s="695"/>
      <c r="H5" s="257"/>
      <c r="I5" s="303"/>
      <c r="J5" s="302"/>
      <c r="K5" s="303"/>
      <c r="L5" s="303"/>
      <c r="M5" s="171"/>
      <c r="N5" s="302"/>
      <c r="O5" s="171"/>
      <c r="P5" s="695"/>
      <c r="Q5" s="695"/>
      <c r="R5" s="302"/>
      <c r="S5" s="310" t="s">
        <v>4333</v>
      </c>
      <c r="T5" s="310" t="s">
        <v>3210</v>
      </c>
      <c r="U5" s="310" t="s">
        <v>3215</v>
      </c>
    </row>
    <row r="6" spans="1:21" ht="18" customHeight="1">
      <c r="A6" s="168" t="s">
        <v>380</v>
      </c>
      <c r="B6" s="696"/>
      <c r="C6" s="696"/>
      <c r="D6" s="696"/>
      <c r="E6" s="304"/>
      <c r="G6" s="696"/>
      <c r="H6" s="169"/>
      <c r="I6" s="169"/>
      <c r="J6" s="304"/>
      <c r="K6" s="169"/>
      <c r="L6" s="169"/>
      <c r="M6" s="169"/>
      <c r="N6" s="304"/>
      <c r="O6" s="169"/>
      <c r="P6" s="696"/>
      <c r="Q6" s="696"/>
      <c r="R6" s="304"/>
      <c r="S6" s="317" t="s">
        <v>2846</v>
      </c>
      <c r="T6" s="317" t="s">
        <v>2849</v>
      </c>
      <c r="U6" s="317" t="s">
        <v>2852</v>
      </c>
    </row>
    <row r="7" spans="1:21" ht="18" customHeight="1">
      <c r="A7" s="168">
        <v>38</v>
      </c>
      <c r="B7" s="695"/>
      <c r="C7" s="695"/>
      <c r="D7" s="695"/>
      <c r="E7" s="307"/>
      <c r="F7" s="695"/>
      <c r="G7" s="695"/>
      <c r="H7" s="338" t="s">
        <v>3229</v>
      </c>
      <c r="I7" s="303"/>
      <c r="J7" s="307"/>
      <c r="K7" s="303"/>
      <c r="L7" s="303"/>
      <c r="M7" s="303"/>
      <c r="N7" s="307"/>
      <c r="O7" s="171"/>
      <c r="P7" s="171"/>
      <c r="Q7" s="695"/>
      <c r="R7" s="307"/>
      <c r="S7" s="310" t="s">
        <v>3214</v>
      </c>
      <c r="T7" s="310" t="s">
        <v>3209</v>
      </c>
      <c r="U7" s="310" t="s">
        <v>3219</v>
      </c>
    </row>
    <row r="8" spans="1:21" ht="17">
      <c r="A8" s="168" t="s">
        <v>381</v>
      </c>
      <c r="B8" s="696"/>
      <c r="C8" s="696"/>
      <c r="D8" s="696"/>
      <c r="E8" s="304"/>
      <c r="F8" s="696"/>
      <c r="G8" s="696"/>
      <c r="H8" s="393" t="s">
        <v>4231</v>
      </c>
      <c r="I8" s="169"/>
      <c r="J8" s="304"/>
      <c r="K8" s="169"/>
      <c r="L8" s="169"/>
      <c r="M8" s="169"/>
      <c r="N8" s="304"/>
      <c r="O8" s="169"/>
      <c r="P8" s="169"/>
      <c r="Q8" s="696"/>
      <c r="R8" s="304"/>
      <c r="S8" s="317" t="s">
        <v>2851</v>
      </c>
      <c r="T8" s="317" t="s">
        <v>2848</v>
      </c>
      <c r="U8" s="317" t="s">
        <v>2855</v>
      </c>
    </row>
    <row r="9" spans="1:21" ht="18" customHeight="1">
      <c r="A9" s="168" t="s">
        <v>382</v>
      </c>
      <c r="B9" s="695"/>
      <c r="C9" s="695"/>
      <c r="D9" s="303"/>
      <c r="E9" s="307"/>
      <c r="F9" s="695"/>
      <c r="G9" s="303"/>
      <c r="H9" s="338" t="s">
        <v>3221</v>
      </c>
      <c r="I9" s="257"/>
      <c r="J9" s="307"/>
      <c r="K9" s="171"/>
      <c r="L9" s="695"/>
      <c r="M9" s="695"/>
      <c r="N9" s="307"/>
      <c r="O9" s="695"/>
      <c r="P9" s="695"/>
      <c r="Q9" s="695"/>
      <c r="R9" s="307"/>
      <c r="S9" s="310" t="s">
        <v>3232</v>
      </c>
      <c r="T9" s="310" t="s">
        <v>3224</v>
      </c>
      <c r="U9" s="310" t="s">
        <v>3218</v>
      </c>
    </row>
    <row r="10" spans="1:21" ht="17">
      <c r="A10" s="168" t="s">
        <v>383</v>
      </c>
      <c r="B10" s="696"/>
      <c r="C10" s="697"/>
      <c r="D10" s="170"/>
      <c r="E10" s="308"/>
      <c r="F10" s="697"/>
      <c r="G10" s="169"/>
      <c r="H10" s="393" t="s">
        <v>4231</v>
      </c>
      <c r="I10" s="169"/>
      <c r="J10" s="308"/>
      <c r="K10" s="169"/>
      <c r="L10" s="696"/>
      <c r="M10" s="696"/>
      <c r="N10" s="308"/>
      <c r="O10" s="696"/>
      <c r="P10" s="696"/>
      <c r="Q10" s="696"/>
      <c r="R10" s="308"/>
      <c r="S10" s="317" t="s">
        <v>2858</v>
      </c>
      <c r="T10" s="317" t="s">
        <v>2856</v>
      </c>
      <c r="U10" s="317" t="s">
        <v>2854</v>
      </c>
    </row>
    <row r="11" spans="1:21" ht="18" customHeight="1">
      <c r="A11" s="168" t="s">
        <v>384</v>
      </c>
      <c r="B11" s="172"/>
      <c r="C11" s="172"/>
      <c r="D11" s="172"/>
      <c r="E11" s="309"/>
      <c r="F11" s="172"/>
      <c r="G11" s="173"/>
      <c r="H11" s="173"/>
      <c r="I11" s="172"/>
      <c r="J11" s="309"/>
      <c r="K11" s="173"/>
      <c r="L11" s="173"/>
      <c r="M11" s="173"/>
      <c r="N11" s="309"/>
      <c r="O11" s="173"/>
      <c r="P11" s="173"/>
      <c r="Q11" s="173"/>
      <c r="R11" s="309"/>
      <c r="S11" s="173"/>
      <c r="T11" s="173"/>
      <c r="U11" s="173"/>
    </row>
    <row r="12" spans="1:21" ht="17.25" customHeight="1">
      <c r="A12" s="168" t="s">
        <v>385</v>
      </c>
      <c r="B12" s="337" t="s">
        <v>3211</v>
      </c>
      <c r="C12" s="693" t="s">
        <v>4334</v>
      </c>
      <c r="D12" s="337" t="s">
        <v>3205</v>
      </c>
      <c r="E12" s="300"/>
      <c r="G12" s="303"/>
      <c r="H12" s="394" t="s">
        <v>3045</v>
      </c>
      <c r="I12" s="257"/>
      <c r="J12" s="300"/>
      <c r="K12" s="695"/>
      <c r="L12" s="171"/>
      <c r="M12" s="171"/>
      <c r="N12" s="300"/>
      <c r="O12" s="695"/>
      <c r="P12" s="695"/>
      <c r="Q12" s="695"/>
      <c r="R12" s="300"/>
      <c r="S12" s="310" t="s">
        <v>3204</v>
      </c>
      <c r="T12" s="310" t="s">
        <v>3208</v>
      </c>
      <c r="U12" s="310" t="s">
        <v>3213</v>
      </c>
    </row>
    <row r="13" spans="1:21" ht="18" customHeight="1">
      <c r="A13" s="168" t="s">
        <v>386</v>
      </c>
      <c r="B13" s="342" t="s">
        <v>4335</v>
      </c>
      <c r="C13" s="694"/>
      <c r="D13" s="343" t="s">
        <v>4336</v>
      </c>
      <c r="E13" s="308"/>
      <c r="G13" s="169"/>
      <c r="H13" s="305" t="s">
        <v>3050</v>
      </c>
      <c r="I13" s="169"/>
      <c r="J13" s="308"/>
      <c r="K13" s="696"/>
      <c r="L13" s="169"/>
      <c r="M13" s="169"/>
      <c r="N13" s="308"/>
      <c r="O13" s="696"/>
      <c r="P13" s="696"/>
      <c r="Q13" s="696"/>
      <c r="R13" s="301"/>
      <c r="S13" s="317" t="s">
        <v>2845</v>
      </c>
      <c r="T13" s="317" t="s">
        <v>2847</v>
      </c>
      <c r="U13" s="317" t="s">
        <v>2850</v>
      </c>
    </row>
    <row r="14" spans="1:21" ht="18" customHeight="1">
      <c r="A14" s="168" t="s">
        <v>387</v>
      </c>
      <c r="B14" s="337" t="s">
        <v>3228</v>
      </c>
      <c r="C14" s="693" t="s">
        <v>4337</v>
      </c>
      <c r="D14" s="337" t="s">
        <v>3236</v>
      </c>
      <c r="E14" s="307"/>
      <c r="F14" s="337" t="s">
        <v>3227</v>
      </c>
      <c r="G14" s="303"/>
      <c r="H14" s="394" t="s">
        <v>3054</v>
      </c>
      <c r="I14" s="257"/>
      <c r="J14" s="307"/>
      <c r="K14" s="171"/>
      <c r="L14" s="171"/>
      <c r="M14" s="171"/>
      <c r="N14" s="307"/>
      <c r="O14" s="695"/>
      <c r="P14" s="695"/>
      <c r="Q14" s="695"/>
      <c r="R14" s="302"/>
      <c r="S14" s="310" t="s">
        <v>3225</v>
      </c>
      <c r="T14" s="310" t="s">
        <v>3233</v>
      </c>
      <c r="U14" s="310" t="s">
        <v>3242</v>
      </c>
    </row>
    <row r="15" spans="1:21" ht="17.25" customHeight="1">
      <c r="A15" s="168" t="s">
        <v>388</v>
      </c>
      <c r="B15" s="342" t="s">
        <v>4338</v>
      </c>
      <c r="C15" s="694"/>
      <c r="D15" s="344" t="s">
        <v>4339</v>
      </c>
      <c r="E15" s="301"/>
      <c r="F15" s="344" t="s">
        <v>4340</v>
      </c>
      <c r="G15" s="169"/>
      <c r="H15" s="305" t="s">
        <v>3050</v>
      </c>
      <c r="I15" s="169"/>
      <c r="J15" s="301"/>
      <c r="K15" s="169"/>
      <c r="L15" s="169"/>
      <c r="M15" s="169"/>
      <c r="N15" s="301"/>
      <c r="O15" s="696"/>
      <c r="P15" s="696"/>
      <c r="Q15" s="696"/>
      <c r="R15" s="304"/>
      <c r="S15" s="317" t="s">
        <v>2857</v>
      </c>
      <c r="T15" s="317" t="s">
        <v>2859</v>
      </c>
      <c r="U15" s="317" t="s">
        <v>2860</v>
      </c>
    </row>
    <row r="16" spans="1:21" ht="18" customHeight="1">
      <c r="A16" s="168" t="s">
        <v>389</v>
      </c>
      <c r="B16" s="395" t="s">
        <v>3238</v>
      </c>
      <c r="C16" s="395" t="s">
        <v>3230</v>
      </c>
      <c r="D16" s="395" t="s">
        <v>3222</v>
      </c>
      <c r="E16" s="368"/>
      <c r="F16" s="395" t="s">
        <v>3216</v>
      </c>
      <c r="G16" s="395" t="s">
        <v>3212</v>
      </c>
      <c r="H16" s="338" t="s">
        <v>3207</v>
      </c>
      <c r="I16" s="257"/>
      <c r="J16" s="307"/>
      <c r="K16" s="171"/>
      <c r="L16" s="171"/>
      <c r="M16" s="171"/>
      <c r="N16" s="307"/>
      <c r="O16" s="171"/>
      <c r="P16" s="695"/>
      <c r="Q16" s="695"/>
      <c r="R16" s="307"/>
      <c r="S16" s="310" t="s">
        <v>3268</v>
      </c>
      <c r="T16" s="310" t="s">
        <v>3275</v>
      </c>
      <c r="U16" s="310" t="s">
        <v>3286</v>
      </c>
    </row>
    <row r="17" spans="1:38" ht="18" customHeight="1">
      <c r="A17" s="168" t="s">
        <v>390</v>
      </c>
      <c r="B17" s="396" t="s">
        <v>4341</v>
      </c>
      <c r="C17" s="396" t="s">
        <v>4341</v>
      </c>
      <c r="D17" s="396" t="s">
        <v>4341</v>
      </c>
      <c r="E17" s="308"/>
      <c r="F17" s="396" t="s">
        <v>4341</v>
      </c>
      <c r="G17" s="396" t="s">
        <v>4341</v>
      </c>
      <c r="H17" s="391" t="s">
        <v>3050</v>
      </c>
      <c r="I17" s="169"/>
      <c r="J17" s="308"/>
      <c r="K17" s="169"/>
      <c r="L17" s="169"/>
      <c r="M17" s="169"/>
      <c r="N17" s="308"/>
      <c r="O17" s="169"/>
      <c r="P17" s="696"/>
      <c r="Q17" s="696"/>
      <c r="R17" s="304"/>
      <c r="S17" s="317" t="s">
        <v>2866</v>
      </c>
      <c r="T17" s="317" t="s">
        <v>2867</v>
      </c>
      <c r="U17" s="317" t="s">
        <v>2868</v>
      </c>
    </row>
    <row r="18" spans="1:38" ht="17.25" customHeight="1">
      <c r="A18" s="168" t="s">
        <v>391</v>
      </c>
      <c r="B18" s="355" t="s">
        <v>3220</v>
      </c>
      <c r="C18" s="355" t="s">
        <v>3234</v>
      </c>
      <c r="D18" s="355" t="s">
        <v>3226</v>
      </c>
      <c r="E18" s="307"/>
      <c r="F18" s="355" t="s">
        <v>3235</v>
      </c>
      <c r="G18" s="303"/>
      <c r="H18" s="338" t="s">
        <v>3206</v>
      </c>
      <c r="I18" s="171"/>
      <c r="J18" s="307"/>
      <c r="K18" s="171"/>
      <c r="L18" s="171"/>
      <c r="M18" s="171"/>
      <c r="N18" s="307"/>
      <c r="O18" s="695"/>
      <c r="P18" s="695"/>
      <c r="R18" s="307"/>
      <c r="S18" s="310" t="s">
        <v>3248</v>
      </c>
      <c r="T18" s="310" t="s">
        <v>3254</v>
      </c>
      <c r="U18" s="310" t="s">
        <v>3262</v>
      </c>
    </row>
    <row r="19" spans="1:38" ht="17">
      <c r="A19" s="168" t="s">
        <v>392</v>
      </c>
      <c r="B19" s="358" t="s">
        <v>4342</v>
      </c>
      <c r="C19" s="358" t="s">
        <v>4343</v>
      </c>
      <c r="D19" s="358" t="s">
        <v>4344</v>
      </c>
      <c r="E19" s="301"/>
      <c r="F19" s="397" t="s">
        <v>4345</v>
      </c>
      <c r="G19" s="169"/>
      <c r="H19" s="391" t="s">
        <v>3049</v>
      </c>
      <c r="I19" s="169"/>
      <c r="J19" s="301"/>
      <c r="K19" s="169"/>
      <c r="L19" s="169"/>
      <c r="M19" s="169"/>
      <c r="N19" s="301"/>
      <c r="O19" s="696"/>
      <c r="P19" s="696"/>
      <c r="R19" s="308"/>
      <c r="S19" s="317" t="s">
        <v>2861</v>
      </c>
      <c r="T19" s="317" t="s">
        <v>2863</v>
      </c>
      <c r="U19" s="317" t="s">
        <v>2864</v>
      </c>
    </row>
    <row r="20" spans="1:38" s="175" customFormat="1" ht="17">
      <c r="A20" s="174" t="s">
        <v>394</v>
      </c>
      <c r="B20" s="172"/>
      <c r="C20" s="172"/>
      <c r="D20" s="173"/>
      <c r="E20" s="312"/>
      <c r="F20" s="173"/>
      <c r="G20" s="173"/>
      <c r="H20" s="173"/>
      <c r="I20" s="173"/>
      <c r="J20" s="312"/>
      <c r="K20" s="173"/>
      <c r="L20" s="173"/>
      <c r="M20" s="173"/>
      <c r="N20" s="312"/>
      <c r="O20" s="173"/>
      <c r="P20" s="173"/>
      <c r="Q20" s="173"/>
      <c r="R20" s="312"/>
      <c r="S20" s="173"/>
      <c r="T20" s="173"/>
      <c r="U20" s="173"/>
      <c r="V20" s="167"/>
      <c r="W20" s="167"/>
      <c r="X20" s="167"/>
      <c r="Y20" s="167"/>
      <c r="Z20" s="167"/>
      <c r="AA20" s="167"/>
      <c r="AB20" s="167"/>
      <c r="AC20" s="167"/>
      <c r="AD20" s="167"/>
      <c r="AE20" s="167"/>
      <c r="AF20" s="167"/>
      <c r="AG20" s="167"/>
      <c r="AH20" s="167"/>
      <c r="AI20" s="167"/>
      <c r="AJ20" s="167"/>
      <c r="AK20" s="167"/>
      <c r="AL20" s="167"/>
    </row>
    <row r="21" spans="1:38" ht="17">
      <c r="A21" s="168" t="s">
        <v>395</v>
      </c>
      <c r="B21" s="176" t="s">
        <v>396</v>
      </c>
      <c r="C21" s="176" t="s">
        <v>396</v>
      </c>
      <c r="D21" s="176" t="s">
        <v>396</v>
      </c>
      <c r="E21" s="312"/>
      <c r="F21" s="176" t="s">
        <v>396</v>
      </c>
      <c r="G21" s="176" t="s">
        <v>397</v>
      </c>
      <c r="H21" s="176"/>
      <c r="I21" s="176" t="s">
        <v>397</v>
      </c>
      <c r="J21" s="312"/>
      <c r="K21" s="176" t="s">
        <v>397</v>
      </c>
      <c r="L21" s="176" t="s">
        <v>397</v>
      </c>
      <c r="M21" s="176" t="s">
        <v>397</v>
      </c>
      <c r="N21" s="312"/>
      <c r="O21" s="176" t="s">
        <v>397</v>
      </c>
      <c r="P21" s="176" t="s">
        <v>397</v>
      </c>
      <c r="Q21" s="176" t="s">
        <v>397</v>
      </c>
      <c r="R21" s="312"/>
      <c r="S21" s="176"/>
      <c r="T21" s="176"/>
      <c r="U21" s="176"/>
    </row>
    <row r="22" spans="1:38" ht="17">
      <c r="A22" s="168" t="s">
        <v>398</v>
      </c>
      <c r="B22" s="176"/>
      <c r="C22" s="176"/>
      <c r="D22" s="176"/>
      <c r="E22" s="312"/>
      <c r="F22" s="176"/>
      <c r="G22" s="176"/>
      <c r="H22" s="176"/>
      <c r="I22" s="176"/>
      <c r="J22" s="312"/>
      <c r="K22" s="176"/>
      <c r="L22" s="176"/>
      <c r="M22" s="176"/>
      <c r="N22" s="312"/>
      <c r="O22" s="176"/>
      <c r="P22" s="176"/>
      <c r="Q22" s="176"/>
      <c r="R22" s="312"/>
      <c r="S22" s="176"/>
      <c r="T22" s="176"/>
      <c r="U22" s="176"/>
    </row>
    <row r="23" spans="1:38" ht="17">
      <c r="A23" s="168" t="s">
        <v>70</v>
      </c>
      <c r="B23" s="176" t="s">
        <v>399</v>
      </c>
      <c r="C23" s="176" t="s">
        <v>399</v>
      </c>
      <c r="D23" s="176" t="s">
        <v>399</v>
      </c>
      <c r="E23" s="312"/>
      <c r="F23" s="176" t="s">
        <v>399</v>
      </c>
      <c r="G23" s="176" t="s">
        <v>399</v>
      </c>
      <c r="H23" s="176"/>
      <c r="I23" s="176" t="s">
        <v>399</v>
      </c>
      <c r="J23" s="312"/>
      <c r="K23" s="176" t="s">
        <v>399</v>
      </c>
      <c r="L23" s="176" t="s">
        <v>399</v>
      </c>
      <c r="M23" s="176" t="s">
        <v>399</v>
      </c>
      <c r="N23" s="312"/>
      <c r="O23" s="176" t="s">
        <v>399</v>
      </c>
      <c r="P23" s="176" t="s">
        <v>399</v>
      </c>
      <c r="Q23" s="176" t="s">
        <v>399</v>
      </c>
      <c r="R23" s="312"/>
      <c r="S23" s="176"/>
      <c r="T23" s="176"/>
      <c r="U23" s="176"/>
    </row>
    <row r="24" spans="1:38" ht="17">
      <c r="A24" s="168" t="s">
        <v>400</v>
      </c>
      <c r="B24" s="176"/>
      <c r="C24" s="176"/>
      <c r="D24" s="176"/>
      <c r="E24" s="312"/>
      <c r="F24" s="176"/>
      <c r="G24" s="176"/>
      <c r="H24" s="176"/>
      <c r="I24" s="176"/>
      <c r="J24" s="312"/>
      <c r="K24" s="176"/>
      <c r="L24" s="176"/>
      <c r="M24" s="176"/>
      <c r="N24" s="312"/>
      <c r="O24" s="176"/>
      <c r="P24" s="176"/>
      <c r="Q24" s="176"/>
      <c r="R24" s="312"/>
      <c r="S24" s="176"/>
      <c r="T24" s="176"/>
      <c r="U24" s="176"/>
    </row>
    <row r="25" spans="1:38" ht="17">
      <c r="A25" s="168" t="s">
        <v>401</v>
      </c>
      <c r="B25" s="176" t="s">
        <v>402</v>
      </c>
      <c r="C25" s="176" t="s">
        <v>402</v>
      </c>
      <c r="D25" s="176" t="s">
        <v>402</v>
      </c>
      <c r="E25" s="312"/>
      <c r="F25" s="176" t="s">
        <v>402</v>
      </c>
      <c r="G25" s="176" t="s">
        <v>402</v>
      </c>
      <c r="H25" s="176"/>
      <c r="I25" s="176" t="s">
        <v>402</v>
      </c>
      <c r="J25" s="312"/>
      <c r="K25" s="176" t="s">
        <v>402</v>
      </c>
      <c r="L25" s="176" t="s">
        <v>402</v>
      </c>
      <c r="M25" s="176" t="s">
        <v>402</v>
      </c>
      <c r="N25" s="312"/>
      <c r="O25" s="176" t="s">
        <v>402</v>
      </c>
      <c r="P25" s="176" t="s">
        <v>402</v>
      </c>
      <c r="Q25" s="176" t="s">
        <v>402</v>
      </c>
      <c r="R25" s="312"/>
      <c r="S25" s="176"/>
      <c r="T25" s="176"/>
      <c r="U25" s="176"/>
    </row>
    <row r="26" spans="1:38" s="175" customFormat="1" ht="17">
      <c r="A26" s="174" t="s">
        <v>403</v>
      </c>
      <c r="B26" s="173"/>
      <c r="C26" s="173"/>
      <c r="D26" s="173"/>
      <c r="E26" s="312"/>
      <c r="F26" s="173"/>
      <c r="G26" s="173"/>
      <c r="H26" s="173"/>
      <c r="I26" s="173"/>
      <c r="J26" s="312"/>
      <c r="K26" s="173"/>
      <c r="L26" s="173"/>
      <c r="M26" s="173"/>
      <c r="N26" s="312"/>
      <c r="O26" s="173"/>
      <c r="P26" s="173"/>
      <c r="Q26" s="173"/>
      <c r="R26" s="312"/>
      <c r="S26" s="173"/>
      <c r="T26" s="173"/>
      <c r="U26" s="173"/>
      <c r="V26" s="167"/>
      <c r="W26" s="167"/>
      <c r="X26" s="167"/>
      <c r="Y26" s="167"/>
      <c r="Z26" s="167"/>
      <c r="AA26" s="167"/>
      <c r="AB26" s="167"/>
      <c r="AC26" s="167"/>
      <c r="AD26" s="167"/>
      <c r="AE26" s="167"/>
      <c r="AF26" s="167"/>
      <c r="AG26" s="167"/>
      <c r="AH26" s="167"/>
      <c r="AI26" s="167"/>
      <c r="AJ26" s="167"/>
      <c r="AK26" s="167"/>
      <c r="AL26" s="167"/>
    </row>
    <row r="27" spans="1:38" ht="18" customHeight="1">
      <c r="A27" s="168" t="s">
        <v>404</v>
      </c>
      <c r="B27" s="303"/>
      <c r="C27" s="303"/>
      <c r="D27" s="303"/>
      <c r="E27" s="300"/>
      <c r="F27" s="257"/>
      <c r="G27" s="257"/>
      <c r="H27" s="257"/>
      <c r="J27" s="364"/>
      <c r="L27" s="171"/>
      <c r="M27" s="171"/>
      <c r="N27" s="300"/>
      <c r="O27" s="695"/>
      <c r="P27" s="695"/>
      <c r="Q27" s="303"/>
      <c r="R27" s="300"/>
      <c r="S27" s="303"/>
      <c r="T27" s="303"/>
      <c r="U27" s="303"/>
    </row>
    <row r="28" spans="1:38">
      <c r="A28" s="357" t="s">
        <v>405</v>
      </c>
      <c r="B28" s="398"/>
      <c r="C28" s="398"/>
      <c r="D28" s="398"/>
      <c r="E28" s="308"/>
      <c r="F28" s="170"/>
      <c r="G28" s="170"/>
      <c r="H28" s="170"/>
      <c r="J28" s="308"/>
      <c r="L28" s="170"/>
      <c r="M28" s="170"/>
      <c r="N28" s="308"/>
      <c r="O28" s="696"/>
      <c r="P28" s="696"/>
      <c r="Q28" s="170"/>
      <c r="R28" s="308"/>
      <c r="S28" s="170"/>
      <c r="T28" s="170"/>
      <c r="U28" s="170"/>
    </row>
    <row r="29" spans="1:38" ht="18" customHeight="1">
      <c r="A29" s="168" t="s">
        <v>406</v>
      </c>
      <c r="B29" s="399" t="s">
        <v>3264</v>
      </c>
      <c r="C29" s="355" t="s">
        <v>3257</v>
      </c>
      <c r="D29" s="693" t="s">
        <v>4346</v>
      </c>
      <c r="E29" s="307"/>
      <c r="F29" s="257"/>
      <c r="G29" s="257"/>
      <c r="H29" s="257"/>
      <c r="I29" s="365" t="s">
        <v>4347</v>
      </c>
      <c r="J29" s="368"/>
      <c r="K29" s="365" t="s">
        <v>4348</v>
      </c>
      <c r="L29" s="365" t="s">
        <v>4349</v>
      </c>
      <c r="M29" s="400" t="s">
        <v>3244</v>
      </c>
      <c r="N29" s="307"/>
      <c r="O29" s="695"/>
      <c r="P29" s="695"/>
      <c r="Q29" s="303"/>
      <c r="R29" s="307"/>
      <c r="S29" s="303"/>
      <c r="T29" s="303"/>
      <c r="U29" s="303"/>
    </row>
    <row r="30" spans="1:38" ht="18" customHeight="1">
      <c r="A30" s="168" t="s">
        <v>407</v>
      </c>
      <c r="B30" s="401" t="s">
        <v>4350</v>
      </c>
      <c r="C30" s="369" t="s">
        <v>4351</v>
      </c>
      <c r="D30" s="694"/>
      <c r="E30" s="304"/>
      <c r="F30" s="169"/>
      <c r="G30" s="169"/>
      <c r="H30" s="169"/>
      <c r="I30" s="311" t="s">
        <v>4352</v>
      </c>
      <c r="J30" s="304"/>
      <c r="K30" s="311" t="s">
        <v>4352</v>
      </c>
      <c r="L30" s="311" t="s">
        <v>4352</v>
      </c>
      <c r="M30" s="317" t="s">
        <v>4263</v>
      </c>
      <c r="N30" s="304"/>
      <c r="O30" s="696"/>
      <c r="P30" s="696"/>
      <c r="Q30" s="169"/>
      <c r="R30" s="301"/>
      <c r="S30" s="170"/>
      <c r="T30" s="170"/>
      <c r="U30" s="169"/>
    </row>
    <row r="31" spans="1:38" ht="18" customHeight="1">
      <c r="A31" s="168" t="s">
        <v>408</v>
      </c>
      <c r="B31" s="337" t="s">
        <v>3265</v>
      </c>
      <c r="C31" s="367" t="s">
        <v>3258</v>
      </c>
      <c r="D31" s="367" t="s">
        <v>3250</v>
      </c>
      <c r="E31" s="307"/>
      <c r="F31" s="367" t="s">
        <v>3259</v>
      </c>
      <c r="G31" s="367" t="s">
        <v>3237</v>
      </c>
      <c r="H31" s="257"/>
      <c r="I31" s="365" t="s">
        <v>4353</v>
      </c>
      <c r="J31" s="368"/>
      <c r="K31" s="365" t="s">
        <v>4354</v>
      </c>
      <c r="L31" s="365" t="s">
        <v>4355</v>
      </c>
      <c r="M31" s="365" t="s">
        <v>3245</v>
      </c>
      <c r="N31" s="307"/>
      <c r="O31" s="171"/>
      <c r="P31" s="171"/>
      <c r="R31" s="368"/>
      <c r="S31" s="365" t="s">
        <v>3247</v>
      </c>
      <c r="T31" s="365" t="s">
        <v>4356</v>
      </c>
      <c r="U31" s="365" t="s">
        <v>3203</v>
      </c>
    </row>
    <row r="32" spans="1:38" ht="17">
      <c r="A32" s="168" t="s">
        <v>409</v>
      </c>
      <c r="B32" s="402" t="s">
        <v>4357</v>
      </c>
      <c r="C32" s="370" t="s">
        <v>4358</v>
      </c>
      <c r="D32" s="403" t="s">
        <v>4359</v>
      </c>
      <c r="E32" s="301"/>
      <c r="F32" s="404" t="s">
        <v>4360</v>
      </c>
      <c r="G32" s="404" t="s">
        <v>4361</v>
      </c>
      <c r="H32" s="169"/>
      <c r="I32" s="311" t="s">
        <v>4362</v>
      </c>
      <c r="J32" s="301"/>
      <c r="K32" s="311" t="s">
        <v>4362</v>
      </c>
      <c r="L32" s="311" t="s">
        <v>4362</v>
      </c>
      <c r="M32" s="317" t="s">
        <v>4275</v>
      </c>
      <c r="N32" s="301"/>
      <c r="O32" s="169"/>
      <c r="P32" s="169"/>
      <c r="R32" s="405"/>
      <c r="S32" s="406" t="s">
        <v>2814</v>
      </c>
      <c r="T32" s="406" t="s">
        <v>2814</v>
      </c>
      <c r="U32" s="406" t="s">
        <v>2814</v>
      </c>
    </row>
    <row r="33" spans="1:38" ht="18" customHeight="1">
      <c r="A33" s="168" t="s">
        <v>410</v>
      </c>
      <c r="B33" s="355" t="s">
        <v>3263</v>
      </c>
      <c r="C33" s="355" t="s">
        <v>3256</v>
      </c>
      <c r="D33" s="355" t="s">
        <v>3249</v>
      </c>
      <c r="E33" s="307"/>
      <c r="F33" s="367" t="s">
        <v>3251</v>
      </c>
      <c r="G33" s="367" t="s">
        <v>3266</v>
      </c>
      <c r="H33" s="257"/>
      <c r="I33" s="400" t="s">
        <v>4363</v>
      </c>
      <c r="J33" s="407"/>
      <c r="K33" s="400" t="s">
        <v>4364</v>
      </c>
      <c r="L33" s="400" t="s">
        <v>4365</v>
      </c>
      <c r="M33" s="171"/>
      <c r="N33" s="307"/>
      <c r="O33" s="695"/>
      <c r="P33" s="695"/>
      <c r="Q33" s="374" t="s">
        <v>3223</v>
      </c>
      <c r="R33" s="368"/>
      <c r="S33" s="374" t="s">
        <v>3231</v>
      </c>
      <c r="T33" s="374" t="s">
        <v>3217</v>
      </c>
      <c r="U33" s="365" t="s">
        <v>3241</v>
      </c>
    </row>
    <row r="34" spans="1:38" ht="17">
      <c r="A34" s="168" t="s">
        <v>411</v>
      </c>
      <c r="B34" s="369" t="s">
        <v>4366</v>
      </c>
      <c r="C34" s="358" t="s">
        <v>4367</v>
      </c>
      <c r="D34" s="358" t="s">
        <v>4368</v>
      </c>
      <c r="E34" s="313"/>
      <c r="F34" s="370" t="s">
        <v>4291</v>
      </c>
      <c r="G34" s="370" t="s">
        <v>4293</v>
      </c>
      <c r="H34" s="169"/>
      <c r="I34" s="311" t="s">
        <v>4369</v>
      </c>
      <c r="J34" s="313"/>
      <c r="K34" s="311" t="s">
        <v>4369</v>
      </c>
      <c r="L34" s="311" t="s">
        <v>4369</v>
      </c>
      <c r="M34" s="169"/>
      <c r="N34" s="313"/>
      <c r="O34" s="696"/>
      <c r="P34" s="696"/>
      <c r="Q34" s="408" t="s">
        <v>2824</v>
      </c>
      <c r="R34" s="335"/>
      <c r="S34" s="408" t="s">
        <v>2822</v>
      </c>
      <c r="T34" s="408" t="s">
        <v>2853</v>
      </c>
      <c r="U34" s="406" t="s">
        <v>2814</v>
      </c>
    </row>
    <row r="35" spans="1:38" s="175" customFormat="1" ht="18" customHeight="1">
      <c r="A35" s="174" t="s">
        <v>412</v>
      </c>
      <c r="B35" s="172"/>
      <c r="C35" s="172"/>
      <c r="D35" s="173"/>
      <c r="E35" s="312"/>
      <c r="F35" s="173"/>
      <c r="G35" s="173"/>
      <c r="H35" s="173"/>
      <c r="I35" s="173"/>
      <c r="J35" s="312"/>
      <c r="K35" s="173"/>
      <c r="L35" s="173"/>
      <c r="M35" s="173"/>
      <c r="N35" s="312"/>
      <c r="O35" s="173"/>
      <c r="P35" s="173"/>
      <c r="Q35" s="173"/>
      <c r="R35" s="312"/>
      <c r="S35" s="173"/>
      <c r="T35" s="173"/>
      <c r="U35" s="173"/>
      <c r="V35" s="167"/>
      <c r="W35" s="167"/>
      <c r="X35" s="167"/>
      <c r="Y35" s="167"/>
      <c r="Z35" s="167"/>
      <c r="AA35" s="167"/>
      <c r="AB35" s="167"/>
      <c r="AC35" s="167"/>
      <c r="AD35" s="167"/>
      <c r="AE35" s="167"/>
      <c r="AF35" s="167"/>
      <c r="AG35" s="167"/>
      <c r="AH35" s="167"/>
      <c r="AI35" s="167"/>
      <c r="AJ35" s="167"/>
      <c r="AK35" s="167"/>
      <c r="AL35" s="167"/>
    </row>
    <row r="36" spans="1:38" ht="17" customHeight="1">
      <c r="A36" s="168" t="s">
        <v>413</v>
      </c>
      <c r="B36" s="698" t="s">
        <v>4370</v>
      </c>
      <c r="C36" s="698" t="s">
        <v>4371</v>
      </c>
      <c r="D36" s="698" t="s">
        <v>4372</v>
      </c>
      <c r="E36" s="300"/>
      <c r="F36" s="695"/>
      <c r="G36" s="695"/>
      <c r="H36" s="257"/>
      <c r="I36" s="310" t="s">
        <v>3269</v>
      </c>
      <c r="J36" s="300"/>
      <c r="K36" s="310" t="s">
        <v>3270</v>
      </c>
      <c r="L36" s="310" t="s">
        <v>3271</v>
      </c>
      <c r="M36" s="310" t="s">
        <v>3272</v>
      </c>
      <c r="N36" s="300"/>
      <c r="O36" s="303"/>
      <c r="P36" s="303"/>
      <c r="Q36" s="374" t="s">
        <v>3246</v>
      </c>
      <c r="R36" s="368"/>
      <c r="S36" s="374" t="s">
        <v>3253</v>
      </c>
      <c r="T36" s="374" t="s">
        <v>3261</v>
      </c>
      <c r="U36" s="349" t="s">
        <v>4373</v>
      </c>
    </row>
    <row r="37" spans="1:38" ht="17">
      <c r="A37" s="168" t="s">
        <v>414</v>
      </c>
      <c r="B37" s="699"/>
      <c r="C37" s="699"/>
      <c r="D37" s="699"/>
      <c r="E37" s="301"/>
      <c r="F37" s="696"/>
      <c r="G37" s="696"/>
      <c r="H37" s="169"/>
      <c r="I37" s="311" t="s">
        <v>4374</v>
      </c>
      <c r="J37" s="301"/>
      <c r="K37" s="311" t="s">
        <v>4374</v>
      </c>
      <c r="L37" s="311" t="s">
        <v>4374</v>
      </c>
      <c r="M37" s="311" t="s">
        <v>4374</v>
      </c>
      <c r="N37" s="301"/>
      <c r="O37" s="169"/>
      <c r="P37" s="169"/>
      <c r="Q37" s="408" t="s">
        <v>2829</v>
      </c>
      <c r="R37" s="409"/>
      <c r="S37" s="408" t="s">
        <v>2829</v>
      </c>
      <c r="T37" s="408" t="s">
        <v>2829</v>
      </c>
      <c r="U37" s="410" t="s">
        <v>4375</v>
      </c>
    </row>
    <row r="38" spans="1:38" ht="18" customHeight="1">
      <c r="A38" s="168" t="s">
        <v>415</v>
      </c>
      <c r="B38" s="355" t="s">
        <v>3276</v>
      </c>
      <c r="C38" s="367" t="s">
        <v>3279</v>
      </c>
      <c r="D38" s="355" t="s">
        <v>3278</v>
      </c>
      <c r="E38" s="368"/>
      <c r="F38" s="367" t="s">
        <v>3277</v>
      </c>
      <c r="G38" s="695"/>
      <c r="H38" s="257"/>
      <c r="I38" s="310" t="s">
        <v>3280</v>
      </c>
      <c r="J38" s="307"/>
      <c r="K38" s="310" t="s">
        <v>3281</v>
      </c>
      <c r="L38" s="310" t="s">
        <v>3282</v>
      </c>
      <c r="M38" s="310" t="s">
        <v>3283</v>
      </c>
      <c r="N38" s="307"/>
      <c r="O38" s="303"/>
      <c r="P38" s="303"/>
      <c r="Q38" s="374" t="s">
        <v>3240</v>
      </c>
      <c r="R38" s="368"/>
      <c r="S38" s="387" t="s">
        <v>3273</v>
      </c>
      <c r="T38" s="387" t="s">
        <v>3274</v>
      </c>
      <c r="U38" s="349" t="s">
        <v>4376</v>
      </c>
    </row>
    <row r="39" spans="1:38" ht="17.25" customHeight="1">
      <c r="A39" s="168" t="s">
        <v>416</v>
      </c>
      <c r="B39" s="382" t="s">
        <v>3169</v>
      </c>
      <c r="C39" s="411" t="s">
        <v>3155</v>
      </c>
      <c r="D39" s="382" t="s">
        <v>3169</v>
      </c>
      <c r="E39" s="314"/>
      <c r="F39" s="411" t="s">
        <v>3155</v>
      </c>
      <c r="G39" s="696"/>
      <c r="H39" s="169"/>
      <c r="I39" s="311" t="s">
        <v>4374</v>
      </c>
      <c r="J39" s="314"/>
      <c r="K39" s="311" t="s">
        <v>4374</v>
      </c>
      <c r="L39" s="311" t="s">
        <v>4374</v>
      </c>
      <c r="M39" s="311" t="s">
        <v>4374</v>
      </c>
      <c r="N39" s="314"/>
      <c r="O39" s="169"/>
      <c r="P39" s="169"/>
      <c r="Q39" s="408" t="s">
        <v>2853</v>
      </c>
      <c r="R39" s="335"/>
      <c r="S39" s="410" t="s">
        <v>3169</v>
      </c>
      <c r="T39" s="410" t="s">
        <v>3169</v>
      </c>
      <c r="U39" s="170" t="s">
        <v>4377</v>
      </c>
    </row>
    <row r="40" spans="1:38" ht="18" customHeight="1">
      <c r="A40" s="168" t="s">
        <v>417</v>
      </c>
      <c r="B40" s="367" t="s">
        <v>3293</v>
      </c>
      <c r="C40" s="337" t="s">
        <v>3292</v>
      </c>
      <c r="D40" s="695"/>
      <c r="E40" s="300"/>
      <c r="F40" s="355" t="s">
        <v>3291</v>
      </c>
      <c r="G40" s="349" t="s">
        <v>4378</v>
      </c>
      <c r="H40" s="257"/>
      <c r="I40" s="310" t="s">
        <v>3287</v>
      </c>
      <c r="J40" s="300"/>
      <c r="K40" s="310" t="s">
        <v>3288</v>
      </c>
      <c r="L40" s="310" t="s">
        <v>3289</v>
      </c>
      <c r="M40" s="310" t="s">
        <v>3290</v>
      </c>
      <c r="N40" s="300"/>
      <c r="O40" s="303"/>
      <c r="P40" s="303"/>
      <c r="Q40" s="365" t="s">
        <v>3285</v>
      </c>
      <c r="R40" s="364"/>
      <c r="S40" s="387" t="s">
        <v>4379</v>
      </c>
      <c r="T40" s="387" t="s">
        <v>4380</v>
      </c>
      <c r="U40" s="374" t="s">
        <v>3284</v>
      </c>
    </row>
    <row r="41" spans="1:38" ht="17" customHeight="1">
      <c r="A41" s="168" t="s">
        <v>418</v>
      </c>
      <c r="B41" s="404" t="s">
        <v>423</v>
      </c>
      <c r="C41" s="342" t="s">
        <v>422</v>
      </c>
      <c r="D41" s="697"/>
      <c r="E41" s="308"/>
      <c r="F41" s="358" t="s">
        <v>421</v>
      </c>
      <c r="G41" s="170" t="s">
        <v>2844</v>
      </c>
      <c r="H41" s="169"/>
      <c r="I41" s="311" t="s">
        <v>4381</v>
      </c>
      <c r="J41" s="308"/>
      <c r="K41" s="311" t="s">
        <v>4381</v>
      </c>
      <c r="L41" s="311" t="s">
        <v>4381</v>
      </c>
      <c r="M41" s="311" t="s">
        <v>4381</v>
      </c>
      <c r="N41" s="308"/>
      <c r="O41" s="169"/>
      <c r="P41" s="169"/>
      <c r="Q41" s="317" t="s">
        <v>2839</v>
      </c>
      <c r="R41" s="308"/>
      <c r="S41" s="390" t="s">
        <v>2862</v>
      </c>
      <c r="T41" s="390" t="s">
        <v>2865</v>
      </c>
      <c r="U41" s="379" t="s">
        <v>2838</v>
      </c>
    </row>
    <row r="42" spans="1:38" ht="18" customHeight="1">
      <c r="A42" s="168" t="s">
        <v>419</v>
      </c>
      <c r="B42" s="698" t="s">
        <v>4382</v>
      </c>
      <c r="C42" s="698" t="s">
        <v>4383</v>
      </c>
      <c r="D42" s="349"/>
      <c r="E42" s="368"/>
      <c r="F42" s="698" t="s">
        <v>4384</v>
      </c>
      <c r="G42" s="698" t="s">
        <v>4385</v>
      </c>
      <c r="H42" s="691"/>
      <c r="I42" s="310" t="s">
        <v>3295</v>
      </c>
      <c r="J42" s="307"/>
      <c r="K42" s="310" t="s">
        <v>3296</v>
      </c>
      <c r="L42" s="310" t="s">
        <v>3297</v>
      </c>
      <c r="M42" s="310" t="s">
        <v>3298</v>
      </c>
      <c r="N42" s="307"/>
      <c r="O42" s="303"/>
      <c r="P42" s="303"/>
      <c r="Q42" s="693" t="s">
        <v>4386</v>
      </c>
      <c r="R42" s="307"/>
      <c r="S42" s="693" t="s">
        <v>4329</v>
      </c>
      <c r="T42" s="693" t="s">
        <v>4329</v>
      </c>
      <c r="U42" s="693" t="s">
        <v>4387</v>
      </c>
    </row>
    <row r="43" spans="1:38" ht="17" customHeight="1">
      <c r="A43" s="168" t="s">
        <v>420</v>
      </c>
      <c r="B43" s="699"/>
      <c r="C43" s="699"/>
      <c r="D43" s="323"/>
      <c r="E43" s="412"/>
      <c r="F43" s="699"/>
      <c r="G43" s="699"/>
      <c r="H43" s="692"/>
      <c r="I43" s="311" t="s">
        <v>4381</v>
      </c>
      <c r="J43" s="308"/>
      <c r="K43" s="311" t="s">
        <v>4381</v>
      </c>
      <c r="L43" s="311" t="s">
        <v>4381</v>
      </c>
      <c r="M43" s="311" t="s">
        <v>4381</v>
      </c>
      <c r="N43" s="308"/>
      <c r="O43" s="169"/>
      <c r="P43" s="169"/>
      <c r="Q43" s="694"/>
      <c r="R43" s="308"/>
      <c r="S43" s="694"/>
      <c r="T43" s="694"/>
      <c r="U43" s="694"/>
    </row>
    <row r="44" spans="1:38" s="175" customFormat="1" ht="17">
      <c r="A44" s="174" t="s">
        <v>424</v>
      </c>
      <c r="B44" s="173"/>
      <c r="C44" s="173"/>
      <c r="D44" s="173"/>
      <c r="E44" s="312"/>
      <c r="F44" s="177"/>
      <c r="G44" s="173"/>
      <c r="H44" s="173"/>
      <c r="I44" s="173"/>
      <c r="J44" s="312"/>
      <c r="K44" s="173"/>
      <c r="L44" s="173"/>
      <c r="M44" s="173"/>
      <c r="N44" s="312"/>
      <c r="O44" s="173"/>
      <c r="P44" s="173"/>
      <c r="Q44" s="173"/>
      <c r="R44" s="312"/>
      <c r="S44" s="173"/>
      <c r="T44" s="173"/>
      <c r="U44" s="173"/>
      <c r="V44" s="167"/>
      <c r="W44" s="167"/>
      <c r="X44" s="167"/>
      <c r="Y44" s="167"/>
      <c r="Z44" s="167"/>
      <c r="AA44" s="167"/>
      <c r="AB44" s="167"/>
      <c r="AC44" s="167"/>
      <c r="AD44" s="167"/>
      <c r="AE44" s="167"/>
      <c r="AF44" s="167"/>
      <c r="AG44" s="167"/>
      <c r="AH44" s="167"/>
      <c r="AI44" s="167"/>
      <c r="AJ44" s="167"/>
      <c r="AK44" s="167"/>
      <c r="AL44" s="167"/>
    </row>
    <row r="50" ht="18" customHeight="1"/>
    <row r="52" ht="18" customHeight="1"/>
    <row r="54" ht="18" customHeight="1"/>
    <row r="56" ht="18" customHeight="1"/>
  </sheetData>
  <mergeCells count="67">
    <mergeCell ref="H3:H4"/>
    <mergeCell ref="B3:B4"/>
    <mergeCell ref="C3:C4"/>
    <mergeCell ref="D3:D4"/>
    <mergeCell ref="F3:F4"/>
    <mergeCell ref="G3:G4"/>
    <mergeCell ref="L3:L4"/>
    <mergeCell ref="M3:M4"/>
    <mergeCell ref="O3:O4"/>
    <mergeCell ref="P3:P4"/>
    <mergeCell ref="Q3:Q4"/>
    <mergeCell ref="Q5:Q6"/>
    <mergeCell ref="B7:B8"/>
    <mergeCell ref="C7:C8"/>
    <mergeCell ref="D7:D8"/>
    <mergeCell ref="F7:F8"/>
    <mergeCell ref="G7:G8"/>
    <mergeCell ref="Q7:Q8"/>
    <mergeCell ref="B5:B6"/>
    <mergeCell ref="C5:C6"/>
    <mergeCell ref="D5:D6"/>
    <mergeCell ref="G5:G6"/>
    <mergeCell ref="P5:P6"/>
    <mergeCell ref="B9:B10"/>
    <mergeCell ref="C9:C10"/>
    <mergeCell ref="F9:F10"/>
    <mergeCell ref="L9:L10"/>
    <mergeCell ref="M9:M10"/>
    <mergeCell ref="P9:P10"/>
    <mergeCell ref="Q9:Q10"/>
    <mergeCell ref="C12:C13"/>
    <mergeCell ref="K12:K13"/>
    <mergeCell ref="O12:O13"/>
    <mergeCell ref="P12:P13"/>
    <mergeCell ref="Q12:Q13"/>
    <mergeCell ref="O9:O10"/>
    <mergeCell ref="C14:C15"/>
    <mergeCell ref="O14:O15"/>
    <mergeCell ref="P14:P15"/>
    <mergeCell ref="Q14:Q15"/>
    <mergeCell ref="P16:P17"/>
    <mergeCell ref="Q16:Q17"/>
    <mergeCell ref="O18:O19"/>
    <mergeCell ref="P18:P19"/>
    <mergeCell ref="O27:O28"/>
    <mergeCell ref="P27:P28"/>
    <mergeCell ref="D29:D30"/>
    <mergeCell ref="O29:O30"/>
    <mergeCell ref="P29:P30"/>
    <mergeCell ref="O33:O34"/>
    <mergeCell ref="P33:P34"/>
    <mergeCell ref="B36:B37"/>
    <mergeCell ref="C36:C37"/>
    <mergeCell ref="D36:D37"/>
    <mergeCell ref="F36:F37"/>
    <mergeCell ref="G36:G37"/>
    <mergeCell ref="G38:G39"/>
    <mergeCell ref="D40:D41"/>
    <mergeCell ref="B42:B43"/>
    <mergeCell ref="C42:C43"/>
    <mergeCell ref="F42:F43"/>
    <mergeCell ref="G42:G43"/>
    <mergeCell ref="H42:H43"/>
    <mergeCell ref="Q42:Q43"/>
    <mergeCell ref="S42:S43"/>
    <mergeCell ref="T42:T43"/>
    <mergeCell ref="U42:U43"/>
  </mergeCells>
  <phoneticPr fontId="17"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F482A-9615-2049-9E86-D1E60200B21F}">
  <sheetPr>
    <tabColor theme="4" tint="-0.249977111117893"/>
  </sheetPr>
  <dimension ref="A2:AV57"/>
  <sheetViews>
    <sheetView showGridLines="0" zoomScale="116" zoomScaleNormal="70" workbookViewId="0">
      <pane xSplit="1" ySplit="2" topLeftCell="D25" activePane="bottomRight" state="frozen"/>
      <selection activeCell="P29" sqref="P29"/>
      <selection pane="topRight" activeCell="P29" sqref="P29"/>
      <selection pane="bottomLeft" activeCell="P29" sqref="P29"/>
      <selection pane="bottomRight" activeCell="M36" sqref="M36"/>
    </sheetView>
  </sheetViews>
  <sheetFormatPr baseColWidth="10" defaultColWidth="8.7109375" defaultRowHeight="16"/>
  <cols>
    <col min="1" max="1" width="8.7109375" style="167"/>
    <col min="2" max="5" width="35" style="167" customWidth="1"/>
    <col min="6" max="6" width="8.28515625" style="167" bestFit="1" customWidth="1"/>
    <col min="7" max="7" width="35" style="167" customWidth="1"/>
    <col min="8" max="8" width="39.28515625" style="167" bestFit="1" customWidth="1"/>
    <col min="9" max="10" width="35" style="167" customWidth="1"/>
    <col min="11" max="11" width="8.28515625" style="167" bestFit="1" customWidth="1"/>
    <col min="12" max="14" width="35" style="167" customWidth="1"/>
    <col min="15" max="15" width="8.28515625" style="167" bestFit="1" customWidth="1"/>
    <col min="16" max="18" width="35" style="167" customWidth="1"/>
    <col min="19" max="19" width="8.28515625" style="167" bestFit="1" customWidth="1"/>
    <col min="20" max="23" width="35" style="167" customWidth="1"/>
    <col min="24" max="16384" width="8.7109375" style="167"/>
  </cols>
  <sheetData>
    <row r="2" spans="1:23" ht="20">
      <c r="A2" s="164" t="s">
        <v>376</v>
      </c>
      <c r="B2" s="165" t="s">
        <v>3025</v>
      </c>
      <c r="C2" s="165" t="s">
        <v>3026</v>
      </c>
      <c r="D2" s="325" t="s">
        <v>3027</v>
      </c>
      <c r="E2" s="325" t="s">
        <v>3028</v>
      </c>
      <c r="F2" s="326" t="s">
        <v>3029</v>
      </c>
      <c r="G2" s="325" t="s">
        <v>3030</v>
      </c>
      <c r="H2" s="325" t="s">
        <v>3031</v>
      </c>
      <c r="I2" s="325" t="s">
        <v>3032</v>
      </c>
      <c r="J2" s="325" t="s">
        <v>3033</v>
      </c>
      <c r="K2" s="326" t="s">
        <v>3029</v>
      </c>
      <c r="L2" s="325" t="s">
        <v>3034</v>
      </c>
      <c r="M2" s="325" t="s">
        <v>3035</v>
      </c>
      <c r="N2" s="325" t="s">
        <v>3036</v>
      </c>
      <c r="O2" s="326" t="s">
        <v>3029</v>
      </c>
      <c r="P2" s="325" t="s">
        <v>3037</v>
      </c>
      <c r="Q2" s="325" t="s">
        <v>3038</v>
      </c>
      <c r="R2" s="325" t="s">
        <v>3039</v>
      </c>
      <c r="S2" s="326" t="s">
        <v>3029</v>
      </c>
      <c r="T2" s="325" t="s">
        <v>3040</v>
      </c>
      <c r="U2" s="325" t="s">
        <v>3041</v>
      </c>
      <c r="V2" s="325" t="s">
        <v>3042</v>
      </c>
      <c r="W2" s="325" t="s">
        <v>3043</v>
      </c>
    </row>
    <row r="3" spans="1:23" ht="18" customHeight="1">
      <c r="A3" s="168" t="s">
        <v>377</v>
      </c>
      <c r="B3" s="695"/>
      <c r="C3" s="695"/>
      <c r="D3" s="695"/>
      <c r="E3" s="701"/>
      <c r="F3" s="300"/>
      <c r="H3" s="303"/>
      <c r="I3" s="257"/>
      <c r="K3" s="300"/>
      <c r="L3" s="257"/>
      <c r="N3" s="171"/>
      <c r="O3" s="300"/>
      <c r="P3" s="327"/>
      <c r="Q3" s="315"/>
      <c r="R3" s="315"/>
      <c r="S3" s="307"/>
      <c r="T3" s="257"/>
      <c r="V3" s="171"/>
      <c r="W3" s="171"/>
    </row>
    <row r="4" spans="1:23" ht="17">
      <c r="A4" s="168" t="s">
        <v>378</v>
      </c>
      <c r="B4" s="696"/>
      <c r="C4" s="696"/>
      <c r="D4" s="696"/>
      <c r="E4" s="702"/>
      <c r="F4" s="301"/>
      <c r="H4" s="169"/>
      <c r="I4" s="169"/>
      <c r="K4" s="301"/>
      <c r="L4" s="169"/>
      <c r="N4" s="169"/>
      <c r="O4" s="301"/>
      <c r="P4" s="328" t="s">
        <v>4230</v>
      </c>
      <c r="Q4" s="329"/>
      <c r="R4" s="329"/>
      <c r="S4" s="301"/>
      <c r="T4" s="169"/>
      <c r="V4" s="169"/>
      <c r="W4" s="169"/>
    </row>
    <row r="5" spans="1:23" ht="18" customHeight="1">
      <c r="A5" s="168" t="s">
        <v>379</v>
      </c>
      <c r="B5" s="695"/>
      <c r="C5" s="695"/>
      <c r="D5" s="695"/>
      <c r="E5" s="701"/>
      <c r="F5" s="302"/>
      <c r="G5" s="695"/>
      <c r="H5" s="291"/>
      <c r="I5" s="171"/>
      <c r="J5" s="171"/>
      <c r="K5" s="302"/>
      <c r="L5" s="171"/>
      <c r="M5" s="171"/>
      <c r="N5" s="171"/>
      <c r="O5" s="302"/>
      <c r="P5" s="327" t="s">
        <v>3071</v>
      </c>
      <c r="Q5" s="327" t="s">
        <v>3062</v>
      </c>
      <c r="R5" s="327" t="s">
        <v>3069</v>
      </c>
      <c r="S5" s="302"/>
      <c r="T5" s="257"/>
      <c r="U5" s="310" t="s">
        <v>3048</v>
      </c>
      <c r="V5" s="310" t="s">
        <v>3057</v>
      </c>
      <c r="W5" s="310" t="s">
        <v>3061</v>
      </c>
    </row>
    <row r="6" spans="1:23" ht="18" customHeight="1">
      <c r="A6" s="168" t="s">
        <v>380</v>
      </c>
      <c r="B6" s="696"/>
      <c r="C6" s="696"/>
      <c r="D6" s="696"/>
      <c r="E6" s="702"/>
      <c r="F6" s="304"/>
      <c r="G6" s="696"/>
      <c r="H6" s="170"/>
      <c r="I6" s="169"/>
      <c r="J6" s="169"/>
      <c r="K6" s="304"/>
      <c r="L6" s="169"/>
      <c r="M6" s="169"/>
      <c r="N6" s="169"/>
      <c r="O6" s="304"/>
      <c r="P6" s="316" t="s">
        <v>4231</v>
      </c>
      <c r="Q6" s="316" t="s">
        <v>4231</v>
      </c>
      <c r="R6" s="316" t="s">
        <v>4231</v>
      </c>
      <c r="S6" s="304"/>
      <c r="T6" s="169"/>
      <c r="U6" s="317" t="s">
        <v>2815</v>
      </c>
      <c r="V6" s="317" t="s">
        <v>2818</v>
      </c>
      <c r="W6" s="317" t="s">
        <v>2821</v>
      </c>
    </row>
    <row r="7" spans="1:23" ht="18" customHeight="1">
      <c r="A7" s="168">
        <v>38</v>
      </c>
      <c r="B7" s="695"/>
      <c r="C7" s="695"/>
      <c r="D7" s="695"/>
      <c r="E7" s="695"/>
      <c r="F7" s="300"/>
      <c r="I7" s="257"/>
      <c r="K7" s="302"/>
      <c r="L7" s="257"/>
      <c r="N7" s="171"/>
      <c r="O7" s="307"/>
      <c r="P7" s="330" t="s">
        <v>3107</v>
      </c>
      <c r="Q7" s="330" t="s">
        <v>3100</v>
      </c>
      <c r="R7" s="331"/>
      <c r="S7" s="307"/>
      <c r="T7" s="257"/>
      <c r="U7" s="310" t="s">
        <v>3060</v>
      </c>
      <c r="V7" s="310" t="s">
        <v>3056</v>
      </c>
      <c r="W7" s="310" t="s">
        <v>3066</v>
      </c>
    </row>
    <row r="8" spans="1:23" ht="17">
      <c r="A8" s="168" t="s">
        <v>381</v>
      </c>
      <c r="B8" s="696"/>
      <c r="C8" s="696"/>
      <c r="D8" s="696"/>
      <c r="E8" s="696"/>
      <c r="F8" s="301"/>
      <c r="I8" s="169"/>
      <c r="K8" s="304"/>
      <c r="L8" s="169"/>
      <c r="N8" s="169"/>
      <c r="O8" s="304"/>
      <c r="P8" s="316" t="s">
        <v>4232</v>
      </c>
      <c r="Q8" s="316" t="s">
        <v>4232</v>
      </c>
      <c r="R8" s="331"/>
      <c r="S8" s="304"/>
      <c r="T8" s="169"/>
      <c r="U8" s="317" t="s">
        <v>2820</v>
      </c>
      <c r="V8" s="317" t="s">
        <v>2817</v>
      </c>
      <c r="W8" s="317" t="s">
        <v>3067</v>
      </c>
    </row>
    <row r="9" spans="1:23" ht="18" customHeight="1">
      <c r="A9" s="168" t="s">
        <v>382</v>
      </c>
      <c r="B9" s="332" t="s">
        <v>3140</v>
      </c>
      <c r="C9" s="333" t="s">
        <v>3125</v>
      </c>
      <c r="D9" s="334" t="s">
        <v>3115</v>
      </c>
      <c r="E9" s="334" t="s">
        <v>3104</v>
      </c>
      <c r="F9" s="335"/>
      <c r="G9" s="333" t="s">
        <v>3094</v>
      </c>
      <c r="H9" s="333" t="s">
        <v>3084</v>
      </c>
      <c r="I9" s="171"/>
      <c r="J9" s="171"/>
      <c r="K9" s="302"/>
      <c r="L9" s="171"/>
      <c r="M9" s="171"/>
      <c r="N9" s="333" t="s">
        <v>3073</v>
      </c>
      <c r="O9" s="307"/>
      <c r="P9" s="330" t="s">
        <v>3145</v>
      </c>
      <c r="Q9" s="330" t="s">
        <v>3132</v>
      </c>
      <c r="R9" s="330" t="s">
        <v>3118</v>
      </c>
      <c r="S9" s="307"/>
      <c r="T9" s="257"/>
      <c r="U9" s="310" t="s">
        <v>3087</v>
      </c>
      <c r="V9" s="310" t="s">
        <v>3077</v>
      </c>
      <c r="W9" s="310" t="s">
        <v>3065</v>
      </c>
    </row>
    <row r="10" spans="1:23" ht="17">
      <c r="A10" s="168" t="s">
        <v>383</v>
      </c>
      <c r="B10" s="336" t="s">
        <v>4233</v>
      </c>
      <c r="C10" s="336" t="s">
        <v>4234</v>
      </c>
      <c r="D10" s="336" t="s">
        <v>4235</v>
      </c>
      <c r="E10" s="336" t="s">
        <v>4236</v>
      </c>
      <c r="F10" s="304"/>
      <c r="G10" s="336" t="s">
        <v>4237</v>
      </c>
      <c r="H10" s="336" t="s">
        <v>4238</v>
      </c>
      <c r="I10" s="169"/>
      <c r="J10" s="169"/>
      <c r="K10" s="304"/>
      <c r="L10" s="169"/>
      <c r="M10" s="169"/>
      <c r="N10" s="336" t="s">
        <v>4239</v>
      </c>
      <c r="O10" s="308"/>
      <c r="P10" s="316" t="s">
        <v>4232</v>
      </c>
      <c r="Q10" s="316" t="s">
        <v>4232</v>
      </c>
      <c r="R10" s="316" t="s">
        <v>4232</v>
      </c>
      <c r="S10" s="308"/>
      <c r="T10" s="169"/>
      <c r="U10" s="317" t="s">
        <v>2827</v>
      </c>
      <c r="V10" s="317" t="s">
        <v>2825</v>
      </c>
      <c r="W10" s="317" t="s">
        <v>2823</v>
      </c>
    </row>
    <row r="11" spans="1:23" ht="18" customHeight="1">
      <c r="A11" s="168" t="s">
        <v>384</v>
      </c>
      <c r="B11" s="172"/>
      <c r="C11" s="172"/>
      <c r="D11" s="172"/>
      <c r="E11" s="172"/>
      <c r="F11" s="309"/>
      <c r="G11" s="173"/>
      <c r="H11" s="173"/>
      <c r="I11" s="173"/>
      <c r="J11" s="173"/>
      <c r="K11" s="309"/>
      <c r="L11" s="173"/>
      <c r="M11" s="173"/>
      <c r="N11" s="173"/>
      <c r="O11" s="309"/>
      <c r="P11" s="173"/>
      <c r="Q11" s="173"/>
      <c r="R11" s="173"/>
      <c r="S11" s="309"/>
      <c r="T11" s="173"/>
      <c r="U11" s="173"/>
      <c r="V11" s="173"/>
      <c r="W11" s="173"/>
    </row>
    <row r="12" spans="1:23" ht="17.25" customHeight="1">
      <c r="A12" s="168" t="s">
        <v>385</v>
      </c>
      <c r="B12" s="337" t="s">
        <v>3058</v>
      </c>
      <c r="C12" s="693" t="s">
        <v>4240</v>
      </c>
      <c r="D12" s="337" t="s">
        <v>3051</v>
      </c>
      <c r="E12" s="337" t="s">
        <v>3080</v>
      </c>
      <c r="F12" s="300"/>
      <c r="G12" s="303"/>
      <c r="H12" s="303"/>
      <c r="I12" s="339"/>
      <c r="J12" s="340"/>
      <c r="K12" s="300"/>
      <c r="L12" s="171"/>
      <c r="M12" s="171"/>
      <c r="O12" s="300"/>
      <c r="Q12" s="327" t="s">
        <v>3053</v>
      </c>
      <c r="R12" s="341" t="s">
        <v>4241</v>
      </c>
      <c r="S12" s="307"/>
      <c r="T12" s="257"/>
      <c r="U12" s="310" t="s">
        <v>3046</v>
      </c>
      <c r="V12" s="310" t="s">
        <v>3055</v>
      </c>
      <c r="W12" s="310" t="s">
        <v>4242</v>
      </c>
    </row>
    <row r="13" spans="1:23" ht="18" customHeight="1">
      <c r="A13" s="168" t="s">
        <v>386</v>
      </c>
      <c r="B13" s="342" t="s">
        <v>4243</v>
      </c>
      <c r="C13" s="694"/>
      <c r="D13" s="343" t="s">
        <v>4244</v>
      </c>
      <c r="E13" s="344" t="s">
        <v>4245</v>
      </c>
      <c r="F13" s="308"/>
      <c r="G13" s="170"/>
      <c r="H13" s="169"/>
      <c r="I13" s="345"/>
      <c r="J13" s="345"/>
      <c r="K13" s="308"/>
      <c r="L13" s="169"/>
      <c r="M13" s="169"/>
      <c r="O13" s="308"/>
      <c r="Q13" s="346" t="s">
        <v>3050</v>
      </c>
      <c r="R13" s="347" t="s">
        <v>4246</v>
      </c>
      <c r="S13" s="301"/>
      <c r="T13" s="169"/>
      <c r="U13" s="317" t="s">
        <v>2813</v>
      </c>
      <c r="V13" s="317" t="s">
        <v>2816</v>
      </c>
      <c r="W13" s="317" t="s">
        <v>2819</v>
      </c>
    </row>
    <row r="14" spans="1:23" ht="18" customHeight="1">
      <c r="A14" s="168" t="s">
        <v>387</v>
      </c>
      <c r="B14" s="337" t="s">
        <v>3070</v>
      </c>
      <c r="C14" s="693" t="s">
        <v>4247</v>
      </c>
      <c r="D14" s="337" t="s">
        <v>3091</v>
      </c>
      <c r="E14" s="337" t="s">
        <v>3081</v>
      </c>
      <c r="F14" s="348"/>
      <c r="H14" s="291"/>
      <c r="I14" s="339"/>
      <c r="J14" s="340"/>
      <c r="K14" s="307"/>
      <c r="L14" s="171"/>
      <c r="M14" s="171"/>
      <c r="N14" s="349" t="s">
        <v>4248</v>
      </c>
      <c r="O14" s="307"/>
      <c r="P14" s="350" t="s">
        <v>4249</v>
      </c>
      <c r="Q14" s="350" t="s">
        <v>4250</v>
      </c>
      <c r="R14" s="350" t="s">
        <v>4251</v>
      </c>
      <c r="S14" s="302"/>
      <c r="T14" s="257"/>
      <c r="U14" s="310" t="s">
        <v>3078</v>
      </c>
      <c r="V14" s="310" t="s">
        <v>3088</v>
      </c>
      <c r="W14" s="310" t="s">
        <v>3102</v>
      </c>
    </row>
    <row r="15" spans="1:23" ht="17.25" customHeight="1">
      <c r="A15" s="168" t="s">
        <v>388</v>
      </c>
      <c r="B15" s="344" t="s">
        <v>4252</v>
      </c>
      <c r="C15" s="694"/>
      <c r="D15" s="344" t="s">
        <v>4253</v>
      </c>
      <c r="E15" s="342" t="s">
        <v>4254</v>
      </c>
      <c r="F15" s="308"/>
      <c r="H15" s="170"/>
      <c r="I15" s="169"/>
      <c r="J15" s="169"/>
      <c r="K15" s="301"/>
      <c r="L15" s="169"/>
      <c r="M15" s="169"/>
      <c r="N15" s="170" t="s">
        <v>2844</v>
      </c>
      <c r="O15" s="301"/>
      <c r="P15" s="351" t="s">
        <v>4255</v>
      </c>
      <c r="Q15" s="351" t="s">
        <v>4255</v>
      </c>
      <c r="R15" s="351" t="s">
        <v>4255</v>
      </c>
      <c r="S15" s="304"/>
      <c r="T15" s="169"/>
      <c r="U15" s="317" t="s">
        <v>2826</v>
      </c>
      <c r="V15" s="317" t="s">
        <v>2828</v>
      </c>
      <c r="W15" s="317" t="s">
        <v>3103</v>
      </c>
    </row>
    <row r="16" spans="1:23" ht="18" customHeight="1">
      <c r="A16" s="168" t="s">
        <v>389</v>
      </c>
      <c r="B16" s="352" t="s">
        <v>3093</v>
      </c>
      <c r="C16" s="352" t="s">
        <v>3083</v>
      </c>
      <c r="D16" s="352" t="s">
        <v>3072</v>
      </c>
      <c r="E16" s="352" t="s">
        <v>3063</v>
      </c>
      <c r="F16" s="307"/>
      <c r="G16" s="352" t="s">
        <v>3059</v>
      </c>
      <c r="I16" s="171"/>
      <c r="J16" s="303"/>
      <c r="K16" s="307"/>
      <c r="L16" s="303"/>
      <c r="M16" s="171"/>
      <c r="N16" s="693" t="s">
        <v>4256</v>
      </c>
      <c r="O16" s="307"/>
      <c r="P16" s="315"/>
      <c r="Q16" s="315"/>
      <c r="R16" s="327" t="s">
        <v>3052</v>
      </c>
      <c r="S16" s="307"/>
      <c r="T16" s="257"/>
      <c r="U16" s="310" t="s">
        <v>3146</v>
      </c>
      <c r="V16" s="310" t="s">
        <v>3154</v>
      </c>
      <c r="W16" s="310" t="s">
        <v>4257</v>
      </c>
    </row>
    <row r="17" spans="1:48" ht="18" customHeight="1">
      <c r="A17" s="168" t="s">
        <v>390</v>
      </c>
      <c r="B17" s="353" t="s">
        <v>4258</v>
      </c>
      <c r="C17" s="353" t="s">
        <v>4258</v>
      </c>
      <c r="D17" s="354" t="s">
        <v>4258</v>
      </c>
      <c r="E17" s="354" t="s">
        <v>4258</v>
      </c>
      <c r="F17" s="308"/>
      <c r="G17" s="354" t="s">
        <v>4258</v>
      </c>
      <c r="I17" s="169"/>
      <c r="J17" s="169"/>
      <c r="K17" s="308"/>
      <c r="L17" s="169"/>
      <c r="M17" s="169"/>
      <c r="N17" s="694"/>
      <c r="O17" s="308"/>
      <c r="P17" s="329"/>
      <c r="Q17" s="329"/>
      <c r="R17" s="346" t="s">
        <v>3049</v>
      </c>
      <c r="S17" s="304"/>
      <c r="T17" s="169"/>
      <c r="U17" s="317" t="s">
        <v>2835</v>
      </c>
      <c r="V17" s="317" t="s">
        <v>2836</v>
      </c>
      <c r="W17" s="317" t="s">
        <v>2840</v>
      </c>
    </row>
    <row r="18" spans="1:48" ht="17.25" customHeight="1">
      <c r="A18" s="168" t="s">
        <v>391</v>
      </c>
      <c r="B18" s="355" t="s">
        <v>3068</v>
      </c>
      <c r="C18" s="355" t="s">
        <v>3089</v>
      </c>
      <c r="D18" s="355" t="s">
        <v>3079</v>
      </c>
      <c r="E18" s="355" t="s">
        <v>3090</v>
      </c>
      <c r="F18" s="307"/>
      <c r="G18" s="310" t="s">
        <v>3095</v>
      </c>
      <c r="H18" s="310" t="s">
        <v>3096</v>
      </c>
      <c r="I18" s="171"/>
      <c r="J18" s="303"/>
      <c r="K18" s="307"/>
      <c r="M18" s="171"/>
      <c r="N18" s="171"/>
      <c r="O18" s="307"/>
      <c r="P18" s="356" t="s">
        <v>3074</v>
      </c>
      <c r="Q18" s="356" t="s">
        <v>3075</v>
      </c>
      <c r="R18" s="327" t="s">
        <v>3044</v>
      </c>
      <c r="S18" s="307"/>
      <c r="T18" s="257"/>
      <c r="U18" s="310" t="s">
        <v>3109</v>
      </c>
      <c r="V18" s="310" t="s">
        <v>3119</v>
      </c>
      <c r="W18" s="310" t="s">
        <v>3134</v>
      </c>
    </row>
    <row r="19" spans="1:48" ht="18">
      <c r="A19" s="357" t="s">
        <v>392</v>
      </c>
      <c r="B19" s="358" t="s">
        <v>4259</v>
      </c>
      <c r="C19" s="358" t="s">
        <v>4260</v>
      </c>
      <c r="D19" s="358" t="s">
        <v>4261</v>
      </c>
      <c r="E19" s="359" t="s">
        <v>4262</v>
      </c>
      <c r="F19" s="308"/>
      <c r="G19" s="317" t="s">
        <v>4263</v>
      </c>
      <c r="H19" s="317" t="s">
        <v>4263</v>
      </c>
      <c r="I19" s="169"/>
      <c r="J19" s="169"/>
      <c r="K19" s="308"/>
      <c r="M19" s="170"/>
      <c r="N19" s="170"/>
      <c r="O19" s="308"/>
      <c r="P19" s="329" t="s">
        <v>4264</v>
      </c>
      <c r="Q19" s="329" t="s">
        <v>4264</v>
      </c>
      <c r="R19" s="360" t="s">
        <v>3049</v>
      </c>
      <c r="S19" s="308"/>
      <c r="T19" s="170"/>
      <c r="U19" s="317" t="s">
        <v>2830</v>
      </c>
      <c r="V19" s="317" t="s">
        <v>2832</v>
      </c>
      <c r="W19" s="317" t="s">
        <v>2833</v>
      </c>
    </row>
    <row r="20" spans="1:48" s="175" customFormat="1" ht="17">
      <c r="A20" s="174" t="s">
        <v>394</v>
      </c>
      <c r="B20" s="172"/>
      <c r="C20" s="172"/>
      <c r="D20" s="173"/>
      <c r="E20" s="173"/>
      <c r="F20" s="312"/>
      <c r="G20" s="173"/>
      <c r="H20" s="173"/>
      <c r="I20" s="173"/>
      <c r="J20" s="173"/>
      <c r="K20" s="312"/>
      <c r="L20" s="173"/>
      <c r="M20" s="173"/>
      <c r="N20" s="173"/>
      <c r="O20" s="312"/>
      <c r="P20" s="173"/>
      <c r="Q20" s="173"/>
      <c r="R20" s="173"/>
      <c r="S20" s="312"/>
      <c r="T20" s="173"/>
      <c r="U20" s="173"/>
      <c r="V20" s="173"/>
      <c r="W20" s="173"/>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row>
    <row r="21" spans="1:48" ht="17">
      <c r="A21" s="168" t="s">
        <v>395</v>
      </c>
      <c r="B21" s="176" t="s">
        <v>396</v>
      </c>
      <c r="C21" s="176" t="s">
        <v>396</v>
      </c>
      <c r="D21" s="176" t="s">
        <v>396</v>
      </c>
      <c r="E21" s="176" t="s">
        <v>396</v>
      </c>
      <c r="F21" s="312"/>
      <c r="G21" s="176" t="s">
        <v>396</v>
      </c>
      <c r="H21" s="176" t="s">
        <v>396</v>
      </c>
      <c r="I21" s="176" t="s">
        <v>396</v>
      </c>
      <c r="J21" s="176" t="s">
        <v>397</v>
      </c>
      <c r="K21" s="312"/>
      <c r="L21" s="176" t="s">
        <v>397</v>
      </c>
      <c r="M21" s="176" t="s">
        <v>397</v>
      </c>
      <c r="N21" s="176" t="s">
        <v>396</v>
      </c>
      <c r="O21" s="312"/>
      <c r="P21" s="176" t="s">
        <v>396</v>
      </c>
      <c r="Q21" s="176" t="s">
        <v>396</v>
      </c>
      <c r="R21" s="176" t="s">
        <v>396</v>
      </c>
      <c r="S21" s="312"/>
      <c r="T21" s="176" t="s">
        <v>396</v>
      </c>
      <c r="U21" s="176" t="s">
        <v>396</v>
      </c>
      <c r="V21" s="176" t="s">
        <v>396</v>
      </c>
      <c r="W21" s="176" t="s">
        <v>396</v>
      </c>
    </row>
    <row r="22" spans="1:48" ht="17">
      <c r="A22" s="168" t="s">
        <v>398</v>
      </c>
      <c r="B22" s="176"/>
      <c r="C22" s="176"/>
      <c r="D22" s="176"/>
      <c r="E22" s="176"/>
      <c r="F22" s="312"/>
      <c r="G22" s="176"/>
      <c r="H22" s="176"/>
      <c r="I22" s="176"/>
      <c r="J22" s="176"/>
      <c r="K22" s="312"/>
      <c r="L22" s="176"/>
      <c r="M22" s="176"/>
      <c r="N22" s="176"/>
      <c r="O22" s="312"/>
      <c r="P22" s="176"/>
      <c r="Q22" s="176"/>
      <c r="R22" s="176"/>
      <c r="S22" s="312"/>
      <c r="T22" s="176"/>
      <c r="U22" s="176"/>
      <c r="V22" s="176"/>
      <c r="W22" s="176"/>
    </row>
    <row r="23" spans="1:48" ht="17">
      <c r="A23" s="168" t="s">
        <v>70</v>
      </c>
      <c r="B23" s="176" t="s">
        <v>399</v>
      </c>
      <c r="C23" s="176" t="s">
        <v>399</v>
      </c>
      <c r="D23" s="176" t="s">
        <v>399</v>
      </c>
      <c r="E23" s="176" t="s">
        <v>399</v>
      </c>
      <c r="F23" s="312"/>
      <c r="G23" s="176" t="s">
        <v>399</v>
      </c>
      <c r="H23" s="176" t="s">
        <v>399</v>
      </c>
      <c r="I23" s="176" t="s">
        <v>399</v>
      </c>
      <c r="J23" s="176" t="s">
        <v>399</v>
      </c>
      <c r="K23" s="312"/>
      <c r="L23" s="176" t="s">
        <v>399</v>
      </c>
      <c r="M23" s="176" t="s">
        <v>399</v>
      </c>
      <c r="N23" s="176" t="s">
        <v>399</v>
      </c>
      <c r="O23" s="312"/>
      <c r="P23" s="176" t="s">
        <v>399</v>
      </c>
      <c r="Q23" s="176" t="s">
        <v>399</v>
      </c>
      <c r="R23" s="176" t="s">
        <v>399</v>
      </c>
      <c r="S23" s="312"/>
      <c r="T23" s="176" t="s">
        <v>399</v>
      </c>
      <c r="U23" s="176" t="s">
        <v>399</v>
      </c>
      <c r="V23" s="176" t="s">
        <v>399</v>
      </c>
      <c r="W23" s="176" t="s">
        <v>399</v>
      </c>
    </row>
    <row r="24" spans="1:48" ht="17">
      <c r="A24" s="168" t="s">
        <v>400</v>
      </c>
      <c r="B24" s="176"/>
      <c r="C24" s="176"/>
      <c r="D24" s="176"/>
      <c r="E24" s="176"/>
      <c r="F24" s="312"/>
      <c r="G24" s="176"/>
      <c r="H24" s="176"/>
      <c r="I24" s="176"/>
      <c r="J24" s="176"/>
      <c r="K24" s="312"/>
      <c r="L24" s="176"/>
      <c r="M24" s="176"/>
      <c r="N24" s="176"/>
      <c r="O24" s="312"/>
      <c r="P24" s="176"/>
      <c r="Q24" s="176"/>
      <c r="R24" s="176"/>
      <c r="S24" s="312"/>
      <c r="T24" s="176"/>
      <c r="U24" s="176"/>
      <c r="V24" s="176"/>
      <c r="W24" s="176"/>
    </row>
    <row r="25" spans="1:48" ht="17">
      <c r="A25" s="168" t="s">
        <v>401</v>
      </c>
      <c r="B25" s="176" t="s">
        <v>402</v>
      </c>
      <c r="C25" s="176" t="s">
        <v>402</v>
      </c>
      <c r="D25" s="176" t="s">
        <v>402</v>
      </c>
      <c r="E25" s="176" t="s">
        <v>402</v>
      </c>
      <c r="F25" s="312"/>
      <c r="G25" s="176" t="s">
        <v>402</v>
      </c>
      <c r="H25" s="176" t="s">
        <v>402</v>
      </c>
      <c r="I25" s="176" t="s">
        <v>402</v>
      </c>
      <c r="J25" s="176" t="s">
        <v>402</v>
      </c>
      <c r="K25" s="312"/>
      <c r="L25" s="176" t="s">
        <v>402</v>
      </c>
      <c r="M25" s="176" t="s">
        <v>402</v>
      </c>
      <c r="N25" s="176" t="s">
        <v>402</v>
      </c>
      <c r="O25" s="312"/>
      <c r="P25" s="176" t="s">
        <v>402</v>
      </c>
      <c r="Q25" s="176" t="s">
        <v>402</v>
      </c>
      <c r="R25" s="176" t="s">
        <v>402</v>
      </c>
      <c r="S25" s="312"/>
      <c r="T25" s="176" t="s">
        <v>402</v>
      </c>
      <c r="U25" s="176" t="s">
        <v>402</v>
      </c>
      <c r="V25" s="176" t="s">
        <v>402</v>
      </c>
      <c r="W25" s="176" t="s">
        <v>402</v>
      </c>
    </row>
    <row r="26" spans="1:48" s="175" customFormat="1" ht="17">
      <c r="A26" s="174" t="s">
        <v>403</v>
      </c>
      <c r="B26" s="173"/>
      <c r="C26" s="173"/>
      <c r="D26" s="173"/>
      <c r="E26" s="173"/>
      <c r="F26" s="312"/>
      <c r="G26" s="173"/>
      <c r="H26" s="173"/>
      <c r="I26" s="173"/>
      <c r="J26" s="173"/>
      <c r="K26" s="312"/>
      <c r="L26" s="173"/>
      <c r="M26" s="173"/>
      <c r="N26" s="173"/>
      <c r="O26" s="312"/>
      <c r="P26" s="173"/>
      <c r="Q26" s="173"/>
      <c r="R26" s="173"/>
      <c r="S26" s="312"/>
      <c r="T26" s="173"/>
      <c r="U26" s="173"/>
      <c r="V26" s="173"/>
      <c r="W26" s="173"/>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row>
    <row r="27" spans="1:48" ht="18" customHeight="1">
      <c r="A27" s="168" t="s">
        <v>404</v>
      </c>
      <c r="B27" s="303" t="s">
        <v>3139</v>
      </c>
      <c r="C27" s="361" t="s">
        <v>3267</v>
      </c>
      <c r="D27" s="303" t="s">
        <v>3124</v>
      </c>
      <c r="E27" s="361" t="s">
        <v>3260</v>
      </c>
      <c r="F27" s="307"/>
      <c r="G27" s="303" t="s">
        <v>3114</v>
      </c>
      <c r="H27" s="361" t="s">
        <v>3252</v>
      </c>
      <c r="I27" s="362" t="s">
        <v>4265</v>
      </c>
      <c r="J27" s="363" t="s">
        <v>4266</v>
      </c>
      <c r="K27" s="364"/>
      <c r="L27" s="363" t="s">
        <v>4267</v>
      </c>
      <c r="M27" s="365" t="s">
        <v>3097</v>
      </c>
      <c r="N27" s="303" t="s">
        <v>3239</v>
      </c>
      <c r="O27" s="300"/>
      <c r="P27" s="356" t="s">
        <v>3099</v>
      </c>
      <c r="Q27" s="356" t="s">
        <v>3085</v>
      </c>
      <c r="R27" s="356" t="s">
        <v>3086</v>
      </c>
      <c r="S27" s="307"/>
      <c r="T27" s="303"/>
      <c r="U27" s="303"/>
      <c r="V27" s="303"/>
      <c r="W27" s="303"/>
    </row>
    <row r="28" spans="1:48" ht="19">
      <c r="A28" s="168" t="s">
        <v>405</v>
      </c>
      <c r="B28" s="170" t="s">
        <v>4268</v>
      </c>
      <c r="C28" s="170" t="s">
        <v>4269</v>
      </c>
      <c r="D28" s="170" t="s">
        <v>4270</v>
      </c>
      <c r="E28" s="170" t="s">
        <v>4271</v>
      </c>
      <c r="F28" s="301"/>
      <c r="G28" s="170" t="s">
        <v>4272</v>
      </c>
      <c r="H28" s="170" t="s">
        <v>4273</v>
      </c>
      <c r="I28" s="366" t="s">
        <v>4274</v>
      </c>
      <c r="J28" s="366" t="s">
        <v>4274</v>
      </c>
      <c r="K28" s="301"/>
      <c r="L28" s="366" t="s">
        <v>4274</v>
      </c>
      <c r="M28" s="317" t="s">
        <v>4275</v>
      </c>
      <c r="N28" s="169" t="s">
        <v>393</v>
      </c>
      <c r="O28" s="301"/>
      <c r="P28" s="316" t="s">
        <v>4264</v>
      </c>
      <c r="Q28" s="316" t="s">
        <v>4264</v>
      </c>
      <c r="R28" s="316" t="s">
        <v>4264</v>
      </c>
      <c r="S28" s="301"/>
      <c r="T28" s="170"/>
      <c r="U28" s="170"/>
      <c r="V28" s="170"/>
      <c r="W28" s="170"/>
    </row>
    <row r="29" spans="1:48" ht="18" customHeight="1">
      <c r="A29" s="168" t="s">
        <v>406</v>
      </c>
      <c r="B29" s="355" t="s">
        <v>3137</v>
      </c>
      <c r="C29" s="355" t="s">
        <v>3121</v>
      </c>
      <c r="D29" s="355" t="s">
        <v>3111</v>
      </c>
      <c r="E29" s="367" t="s">
        <v>3082</v>
      </c>
      <c r="F29" s="307"/>
      <c r="G29" s="367" t="s">
        <v>3092</v>
      </c>
      <c r="H29" s="291"/>
      <c r="I29" s="362" t="s">
        <v>4276</v>
      </c>
      <c r="J29" s="363" t="s">
        <v>4277</v>
      </c>
      <c r="K29" s="368"/>
      <c r="L29" s="363" t="s">
        <v>4278</v>
      </c>
      <c r="M29" s="363" t="s">
        <v>4279</v>
      </c>
      <c r="N29" s="691" t="s">
        <v>3294</v>
      </c>
      <c r="O29" s="307"/>
      <c r="P29" s="356" t="s">
        <v>3105</v>
      </c>
      <c r="Q29" s="356" t="s">
        <v>3106</v>
      </c>
      <c r="R29" s="356" t="s">
        <v>3098</v>
      </c>
      <c r="S29" s="307"/>
      <c r="T29" s="303"/>
      <c r="V29" s="303"/>
      <c r="W29" s="303"/>
    </row>
    <row r="30" spans="1:48" ht="18" customHeight="1">
      <c r="A30" s="168" t="s">
        <v>407</v>
      </c>
      <c r="B30" s="369" t="s">
        <v>4280</v>
      </c>
      <c r="C30" s="369" t="s">
        <v>4281</v>
      </c>
      <c r="D30" s="369" t="s">
        <v>4282</v>
      </c>
      <c r="E30" s="370" t="s">
        <v>4283</v>
      </c>
      <c r="F30" s="304"/>
      <c r="G30" s="370" t="s">
        <v>4284</v>
      </c>
      <c r="H30" s="170"/>
      <c r="I30" s="311" t="s">
        <v>4285</v>
      </c>
      <c r="J30" s="311" t="s">
        <v>4285</v>
      </c>
      <c r="K30" s="304"/>
      <c r="L30" s="311" t="s">
        <v>4285</v>
      </c>
      <c r="M30" s="311" t="s">
        <v>4285</v>
      </c>
      <c r="N30" s="692"/>
      <c r="O30" s="304"/>
      <c r="P30" s="316" t="s">
        <v>4264</v>
      </c>
      <c r="Q30" s="316" t="s">
        <v>4264</v>
      </c>
      <c r="R30" s="316" t="s">
        <v>4264</v>
      </c>
      <c r="S30" s="301"/>
      <c r="T30" s="170"/>
      <c r="V30" s="170"/>
      <c r="W30" s="170"/>
    </row>
    <row r="31" spans="1:48" ht="18" customHeight="1">
      <c r="A31" s="168" t="s">
        <v>408</v>
      </c>
      <c r="B31" s="337" t="s">
        <v>3138</v>
      </c>
      <c r="C31" s="371" t="s">
        <v>3122</v>
      </c>
      <c r="D31" s="371" t="s">
        <v>3112</v>
      </c>
      <c r="E31" s="367" t="s">
        <v>3113</v>
      </c>
      <c r="F31" s="307"/>
      <c r="G31" s="371" t="s">
        <v>3123</v>
      </c>
      <c r="H31" s="371" t="s">
        <v>4286</v>
      </c>
      <c r="I31" s="372" t="s">
        <v>3126</v>
      </c>
      <c r="J31" s="373" t="s">
        <v>3127</v>
      </c>
      <c r="K31" s="307"/>
      <c r="L31" s="373" t="s">
        <v>3128</v>
      </c>
      <c r="M31" s="373" t="s">
        <v>3129</v>
      </c>
      <c r="N31" s="693" t="s">
        <v>4287</v>
      </c>
      <c r="O31" s="307"/>
      <c r="P31" s="356" t="s">
        <v>3131</v>
      </c>
      <c r="Q31" s="356" t="s">
        <v>3116</v>
      </c>
      <c r="R31" s="356" t="s">
        <v>3117</v>
      </c>
      <c r="S31" s="307"/>
      <c r="U31" s="374" t="s">
        <v>3064</v>
      </c>
      <c r="W31" s="365" t="s">
        <v>3108</v>
      </c>
      <c r="AB31" s="293"/>
    </row>
    <row r="32" spans="1:48" ht="17">
      <c r="A32" s="168" t="s">
        <v>409</v>
      </c>
      <c r="B32" s="375" t="s">
        <v>4288</v>
      </c>
      <c r="C32" s="376" t="s">
        <v>4289</v>
      </c>
      <c r="D32" s="377" t="s">
        <v>4290</v>
      </c>
      <c r="E32" s="370" t="s">
        <v>4291</v>
      </c>
      <c r="F32" s="301"/>
      <c r="G32" s="378" t="s">
        <v>4292</v>
      </c>
      <c r="H32" s="376" t="s">
        <v>4293</v>
      </c>
      <c r="I32" s="311" t="s">
        <v>4294</v>
      </c>
      <c r="J32" s="311" t="s">
        <v>4294</v>
      </c>
      <c r="K32" s="301"/>
      <c r="L32" s="311" t="s">
        <v>4294</v>
      </c>
      <c r="M32" s="311" t="s">
        <v>4294</v>
      </c>
      <c r="N32" s="694"/>
      <c r="O32" s="301"/>
      <c r="P32" s="316" t="s">
        <v>4264</v>
      </c>
      <c r="Q32" s="316" t="s">
        <v>4264</v>
      </c>
      <c r="R32" s="316" t="s">
        <v>4264</v>
      </c>
      <c r="S32" s="301"/>
      <c r="U32" s="379" t="s">
        <v>2822</v>
      </c>
      <c r="W32" s="317" t="s">
        <v>2814</v>
      </c>
      <c r="AB32" s="293"/>
    </row>
    <row r="33" spans="1:48" ht="18" customHeight="1">
      <c r="A33" s="168" t="s">
        <v>410</v>
      </c>
      <c r="B33" s="355" t="s">
        <v>3136</v>
      </c>
      <c r="C33" s="355" t="s">
        <v>3120</v>
      </c>
      <c r="D33" s="355" t="s">
        <v>3110</v>
      </c>
      <c r="E33" s="693" t="s">
        <v>4295</v>
      </c>
      <c r="F33" s="307"/>
      <c r="I33" s="372" t="s">
        <v>3141</v>
      </c>
      <c r="J33" s="373" t="s">
        <v>3142</v>
      </c>
      <c r="K33" s="307"/>
      <c r="L33" s="373" t="s">
        <v>3143</v>
      </c>
      <c r="M33" s="373" t="s">
        <v>3144</v>
      </c>
      <c r="O33" s="307"/>
      <c r="P33" s="356" t="s">
        <v>4296</v>
      </c>
      <c r="Q33" s="380" t="s">
        <v>4297</v>
      </c>
      <c r="R33" s="356" t="s">
        <v>3130</v>
      </c>
      <c r="S33" s="307"/>
      <c r="T33" s="374" t="s">
        <v>3076</v>
      </c>
      <c r="U33" s="374" t="s">
        <v>3101</v>
      </c>
      <c r="V33" s="365" t="s">
        <v>4298</v>
      </c>
      <c r="W33" s="365" t="s">
        <v>3047</v>
      </c>
      <c r="AB33" s="293"/>
    </row>
    <row r="34" spans="1:48" ht="17">
      <c r="A34" s="168" t="s">
        <v>411</v>
      </c>
      <c r="B34" s="381" t="s">
        <v>4299</v>
      </c>
      <c r="C34" s="382" t="s">
        <v>4300</v>
      </c>
      <c r="D34" s="382" t="s">
        <v>4301</v>
      </c>
      <c r="E34" s="694"/>
      <c r="F34" s="313"/>
      <c r="I34" s="311" t="s">
        <v>4294</v>
      </c>
      <c r="J34" s="311" t="s">
        <v>4294</v>
      </c>
      <c r="K34" s="313"/>
      <c r="L34" s="311" t="s">
        <v>4294</v>
      </c>
      <c r="M34" s="311" t="s">
        <v>4294</v>
      </c>
      <c r="O34" s="313"/>
      <c r="P34" s="383" t="s">
        <v>4264</v>
      </c>
      <c r="Q34" s="384" t="s">
        <v>4264</v>
      </c>
      <c r="R34" s="316" t="s">
        <v>4264</v>
      </c>
      <c r="S34" s="308"/>
      <c r="T34" s="379" t="s">
        <v>2824</v>
      </c>
      <c r="U34" s="379" t="s">
        <v>2824</v>
      </c>
      <c r="V34" s="317" t="s">
        <v>4302</v>
      </c>
      <c r="W34" s="317" t="s">
        <v>2814</v>
      </c>
    </row>
    <row r="35" spans="1:48" s="175" customFormat="1" ht="18" customHeight="1">
      <c r="A35" s="174" t="s">
        <v>412</v>
      </c>
      <c r="B35" s="172"/>
      <c r="C35" s="172"/>
      <c r="D35" s="173"/>
      <c r="E35" s="173"/>
      <c r="F35" s="312"/>
      <c r="G35" s="173"/>
      <c r="H35" s="173"/>
      <c r="I35" s="173"/>
      <c r="J35" s="173"/>
      <c r="K35" s="312"/>
      <c r="L35" s="173"/>
      <c r="M35" s="173"/>
      <c r="N35" s="695" t="s">
        <v>3255</v>
      </c>
      <c r="O35" s="312"/>
      <c r="P35" s="173"/>
      <c r="Q35" s="173"/>
      <c r="R35" s="173"/>
      <c r="S35" s="312"/>
      <c r="T35" s="173"/>
      <c r="U35" s="173"/>
      <c r="V35" s="173"/>
      <c r="W35" s="173"/>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row>
    <row r="36" spans="1:48" ht="17" customHeight="1">
      <c r="A36" s="168" t="s">
        <v>413</v>
      </c>
      <c r="B36" s="703" t="s">
        <v>4303</v>
      </c>
      <c r="C36" s="703" t="s">
        <v>4304</v>
      </c>
      <c r="D36" s="703" t="s">
        <v>4305</v>
      </c>
      <c r="E36" s="693" t="s">
        <v>4306</v>
      </c>
      <c r="F36" s="300"/>
      <c r="G36" s="334" t="s">
        <v>3170</v>
      </c>
      <c r="H36" s="334" t="s">
        <v>3179</v>
      </c>
      <c r="I36" s="372" t="s">
        <v>3148</v>
      </c>
      <c r="J36" s="373" t="s">
        <v>3149</v>
      </c>
      <c r="K36" s="300"/>
      <c r="L36" s="373" t="s">
        <v>3150</v>
      </c>
      <c r="M36" s="373" t="s">
        <v>3151</v>
      </c>
      <c r="N36" s="700"/>
      <c r="O36" s="300"/>
      <c r="P36" s="356" t="s">
        <v>3186</v>
      </c>
      <c r="Q36" s="315"/>
      <c r="R36" s="356" t="s">
        <v>4307</v>
      </c>
      <c r="S36" s="300"/>
      <c r="T36" s="374" t="s">
        <v>4308</v>
      </c>
      <c r="U36" s="374" t="s">
        <v>4309</v>
      </c>
      <c r="V36" s="374" t="s">
        <v>3133</v>
      </c>
      <c r="W36" s="349" t="s">
        <v>4310</v>
      </c>
    </row>
    <row r="37" spans="1:48" ht="17" customHeight="1">
      <c r="A37" s="168" t="s">
        <v>414</v>
      </c>
      <c r="B37" s="704"/>
      <c r="C37" s="704"/>
      <c r="D37" s="704"/>
      <c r="E37" s="694"/>
      <c r="F37" s="301"/>
      <c r="G37" s="385" t="s">
        <v>4311</v>
      </c>
      <c r="H37" s="386" t="s">
        <v>4312</v>
      </c>
      <c r="I37" s="311" t="s">
        <v>4313</v>
      </c>
      <c r="J37" s="311" t="s">
        <v>4313</v>
      </c>
      <c r="K37" s="301"/>
      <c r="L37" s="311" t="s">
        <v>4313</v>
      </c>
      <c r="M37" s="311" t="s">
        <v>4313</v>
      </c>
      <c r="N37" s="696"/>
      <c r="O37" s="301"/>
      <c r="P37" s="316" t="s">
        <v>4314</v>
      </c>
      <c r="Q37" s="329"/>
      <c r="R37" s="316" t="s">
        <v>4314</v>
      </c>
      <c r="S37" s="301"/>
      <c r="T37" s="379" t="s">
        <v>2829</v>
      </c>
      <c r="U37" s="379" t="s">
        <v>2829</v>
      </c>
      <c r="V37" s="379" t="s">
        <v>2829</v>
      </c>
      <c r="W37" s="292" t="s">
        <v>3135</v>
      </c>
    </row>
    <row r="38" spans="1:48" ht="18" customHeight="1">
      <c r="A38" s="168" t="s">
        <v>415</v>
      </c>
      <c r="B38" s="355" t="s">
        <v>3157</v>
      </c>
      <c r="C38" s="371" t="s">
        <v>3160</v>
      </c>
      <c r="D38" s="355" t="s">
        <v>3159</v>
      </c>
      <c r="E38" s="371" t="s">
        <v>3147</v>
      </c>
      <c r="F38" s="307"/>
      <c r="H38" s="291"/>
      <c r="I38" s="310" t="s">
        <v>3161</v>
      </c>
      <c r="J38" s="310" t="s">
        <v>3162</v>
      </c>
      <c r="K38" s="307"/>
      <c r="L38" s="310" t="s">
        <v>3163</v>
      </c>
      <c r="M38" s="310" t="s">
        <v>3164</v>
      </c>
      <c r="N38" s="695" t="s">
        <v>3243</v>
      </c>
      <c r="O38" s="307"/>
      <c r="P38" s="331"/>
      <c r="Q38" s="315"/>
      <c r="R38" s="331"/>
      <c r="S38" s="307"/>
      <c r="T38" s="374" t="s">
        <v>4315</v>
      </c>
      <c r="U38" s="387" t="s">
        <v>3152</v>
      </c>
      <c r="V38" s="387" t="s">
        <v>3153</v>
      </c>
      <c r="W38" s="349" t="s">
        <v>4316</v>
      </c>
    </row>
    <row r="39" spans="1:48" ht="17.25" customHeight="1">
      <c r="A39" s="168" t="s">
        <v>416</v>
      </c>
      <c r="B39" s="381" t="s">
        <v>3169</v>
      </c>
      <c r="C39" s="388" t="s">
        <v>3155</v>
      </c>
      <c r="D39" s="382" t="s">
        <v>3169</v>
      </c>
      <c r="E39" s="389" t="s">
        <v>3155</v>
      </c>
      <c r="F39" s="314"/>
      <c r="H39" s="170"/>
      <c r="I39" s="311" t="s">
        <v>4313</v>
      </c>
      <c r="J39" s="311" t="s">
        <v>4313</v>
      </c>
      <c r="K39" s="314"/>
      <c r="L39" s="311" t="s">
        <v>4313</v>
      </c>
      <c r="M39" s="311" t="s">
        <v>4313</v>
      </c>
      <c r="N39" s="700"/>
      <c r="O39" s="314"/>
      <c r="P39" s="331"/>
      <c r="Q39" s="329"/>
      <c r="R39" s="331"/>
      <c r="S39" s="314"/>
      <c r="T39" s="379" t="s">
        <v>2824</v>
      </c>
      <c r="U39" s="390" t="s">
        <v>3156</v>
      </c>
      <c r="V39" s="390" t="s">
        <v>3156</v>
      </c>
      <c r="W39" s="170" t="s">
        <v>4317</v>
      </c>
    </row>
    <row r="40" spans="1:48" ht="18" customHeight="1">
      <c r="A40" s="168" t="s">
        <v>417</v>
      </c>
      <c r="B40" s="371" t="s">
        <v>3178</v>
      </c>
      <c r="C40" s="337" t="s">
        <v>3177</v>
      </c>
      <c r="D40" s="349" t="s">
        <v>3176</v>
      </c>
      <c r="E40" s="355" t="s">
        <v>3175</v>
      </c>
      <c r="F40" s="300"/>
      <c r="G40" s="349" t="s">
        <v>3158</v>
      </c>
      <c r="H40" s="349" t="s">
        <v>4318</v>
      </c>
      <c r="I40" s="310" t="s">
        <v>3171</v>
      </c>
      <c r="J40" s="310" t="s">
        <v>3172</v>
      </c>
      <c r="K40" s="300"/>
      <c r="L40" s="310" t="s">
        <v>3173</v>
      </c>
      <c r="M40" s="310" t="s">
        <v>3174</v>
      </c>
      <c r="N40" s="696"/>
      <c r="O40" s="300"/>
      <c r="P40" s="330" t="s">
        <v>3165</v>
      </c>
      <c r="Q40" s="315"/>
      <c r="R40" s="330" t="s">
        <v>3166</v>
      </c>
      <c r="S40" s="300"/>
      <c r="T40" s="350" t="s">
        <v>3168</v>
      </c>
      <c r="U40" s="349" t="s">
        <v>4319</v>
      </c>
      <c r="V40" s="349" t="s">
        <v>4320</v>
      </c>
      <c r="W40" s="374" t="s">
        <v>3167</v>
      </c>
    </row>
    <row r="41" spans="1:48" ht="17" customHeight="1">
      <c r="A41" s="168" t="s">
        <v>418</v>
      </c>
      <c r="B41" s="378" t="s">
        <v>423</v>
      </c>
      <c r="C41" s="342" t="s">
        <v>422</v>
      </c>
      <c r="D41" s="170" t="s">
        <v>2843</v>
      </c>
      <c r="E41" s="358" t="s">
        <v>2842</v>
      </c>
      <c r="F41" s="308"/>
      <c r="G41" s="170" t="s">
        <v>2837</v>
      </c>
      <c r="H41" s="170" t="s">
        <v>2841</v>
      </c>
      <c r="I41" s="311" t="s">
        <v>4321</v>
      </c>
      <c r="J41" s="311" t="s">
        <v>4321</v>
      </c>
      <c r="K41" s="308"/>
      <c r="L41" s="311" t="s">
        <v>4321</v>
      </c>
      <c r="M41" s="311" t="s">
        <v>4321</v>
      </c>
      <c r="N41" s="705" t="s">
        <v>4322</v>
      </c>
      <c r="O41" s="308"/>
      <c r="P41" s="316" t="s">
        <v>4323</v>
      </c>
      <c r="Q41" s="329"/>
      <c r="R41" s="316" t="s">
        <v>4323</v>
      </c>
      <c r="S41" s="308"/>
      <c r="T41" s="306" t="s">
        <v>2839</v>
      </c>
      <c r="U41" s="292" t="s">
        <v>2831</v>
      </c>
      <c r="V41" s="292" t="s">
        <v>2834</v>
      </c>
      <c r="W41" s="379" t="s">
        <v>2838</v>
      </c>
    </row>
    <row r="42" spans="1:48" ht="18" customHeight="1">
      <c r="A42" s="168" t="s">
        <v>419</v>
      </c>
      <c r="B42" s="693" t="s">
        <v>4324</v>
      </c>
      <c r="C42" s="693" t="s">
        <v>4325</v>
      </c>
      <c r="D42" s="693" t="s">
        <v>4326</v>
      </c>
      <c r="E42" s="693" t="s">
        <v>4327</v>
      </c>
      <c r="F42" s="307"/>
      <c r="G42" s="693" t="s">
        <v>4328</v>
      </c>
      <c r="H42" s="693" t="s">
        <v>4329</v>
      </c>
      <c r="I42" s="310" t="s">
        <v>3180</v>
      </c>
      <c r="J42" s="310" t="s">
        <v>3181</v>
      </c>
      <c r="K42" s="307"/>
      <c r="L42" s="310" t="s">
        <v>3182</v>
      </c>
      <c r="M42" s="310" t="s">
        <v>3183</v>
      </c>
      <c r="N42" s="706"/>
      <c r="O42" s="307"/>
      <c r="P42" s="356" t="s">
        <v>3184</v>
      </c>
      <c r="Q42" s="315"/>
      <c r="R42" s="356" t="s">
        <v>3185</v>
      </c>
      <c r="S42" s="307"/>
      <c r="T42" s="693" t="s">
        <v>4330</v>
      </c>
      <c r="U42" s="693" t="s">
        <v>4329</v>
      </c>
      <c r="V42" s="693" t="s">
        <v>4329</v>
      </c>
      <c r="W42" s="693" t="s">
        <v>4331</v>
      </c>
    </row>
    <row r="43" spans="1:48" ht="17" customHeight="1">
      <c r="A43" s="168" t="s">
        <v>420</v>
      </c>
      <c r="B43" s="694"/>
      <c r="C43" s="694"/>
      <c r="D43" s="694"/>
      <c r="E43" s="694"/>
      <c r="F43" s="308"/>
      <c r="G43" s="694"/>
      <c r="H43" s="694"/>
      <c r="I43" s="311" t="s">
        <v>4321</v>
      </c>
      <c r="J43" s="311" t="s">
        <v>4321</v>
      </c>
      <c r="K43" s="308"/>
      <c r="L43" s="311" t="s">
        <v>4321</v>
      </c>
      <c r="M43" s="311" t="s">
        <v>4321</v>
      </c>
      <c r="N43" s="707"/>
      <c r="O43" s="308"/>
      <c r="P43" s="316" t="s">
        <v>4332</v>
      </c>
      <c r="Q43" s="329"/>
      <c r="R43" s="316" t="s">
        <v>4332</v>
      </c>
      <c r="S43" s="308"/>
      <c r="T43" s="694"/>
      <c r="U43" s="694"/>
      <c r="V43" s="694"/>
      <c r="W43" s="694"/>
    </row>
    <row r="44" spans="1:48" s="175" customFormat="1" ht="17">
      <c r="A44" s="174" t="s">
        <v>424</v>
      </c>
      <c r="B44" s="173"/>
      <c r="C44" s="173"/>
      <c r="D44" s="173"/>
      <c r="E44" s="173"/>
      <c r="F44" s="312"/>
      <c r="G44" s="173"/>
      <c r="H44" s="173"/>
      <c r="I44" s="173"/>
      <c r="J44" s="173"/>
      <c r="K44" s="312"/>
      <c r="L44" s="173"/>
      <c r="M44" s="173"/>
      <c r="N44" s="173"/>
      <c r="O44" s="312"/>
      <c r="P44" s="173"/>
      <c r="Q44" s="173"/>
      <c r="R44" s="173"/>
      <c r="S44" s="312"/>
      <c r="T44" s="173"/>
      <c r="U44" s="173"/>
      <c r="V44" s="173"/>
      <c r="W44" s="173"/>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row>
    <row r="51" spans="4:4" ht="18" customHeight="1"/>
    <row r="53" spans="4:4" ht="18" customHeight="1"/>
    <row r="55" spans="4:4" ht="18" customHeight="1">
      <c r="D55" s="392"/>
    </row>
    <row r="56" spans="4:4">
      <c r="D56" s="293"/>
    </row>
    <row r="57" spans="4:4" ht="18" customHeight="1"/>
  </sheetData>
  <mergeCells count="36">
    <mergeCell ref="C12:C13"/>
    <mergeCell ref="B3:B4"/>
    <mergeCell ref="C3:C4"/>
    <mergeCell ref="D3:D4"/>
    <mergeCell ref="E3:E4"/>
    <mergeCell ref="B5:B6"/>
    <mergeCell ref="C5:C6"/>
    <mergeCell ref="D5:D6"/>
    <mergeCell ref="E5:E6"/>
    <mergeCell ref="G5:G6"/>
    <mergeCell ref="B7:B8"/>
    <mergeCell ref="C7:C8"/>
    <mergeCell ref="D7:D8"/>
    <mergeCell ref="E7:E8"/>
    <mergeCell ref="U42:U43"/>
    <mergeCell ref="C14:C15"/>
    <mergeCell ref="N16:N17"/>
    <mergeCell ref="N29:N30"/>
    <mergeCell ref="N31:N32"/>
    <mergeCell ref="E33:E34"/>
    <mergeCell ref="V42:V43"/>
    <mergeCell ref="W42:W43"/>
    <mergeCell ref="B36:B37"/>
    <mergeCell ref="C36:C37"/>
    <mergeCell ref="D36:D37"/>
    <mergeCell ref="E36:E37"/>
    <mergeCell ref="N38:N40"/>
    <mergeCell ref="N41:N43"/>
    <mergeCell ref="B42:B43"/>
    <mergeCell ref="C42:C43"/>
    <mergeCell ref="D42:D43"/>
    <mergeCell ref="E42:E43"/>
    <mergeCell ref="N35:N37"/>
    <mergeCell ref="G42:G43"/>
    <mergeCell ref="H42:H43"/>
    <mergeCell ref="T42:T43"/>
  </mergeCells>
  <phoneticPr fontId="1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6B91-D51A-FF4F-8D0B-E119BD29AA0F}">
  <sheetPr>
    <tabColor theme="0" tint="-0.249977111117893"/>
  </sheetPr>
  <dimension ref="A1:AG893"/>
  <sheetViews>
    <sheetView showZeros="0" zoomScale="163" zoomScaleNormal="100" workbookViewId="0">
      <pane ySplit="2" topLeftCell="A3" activePane="bottomLeft" state="frozen"/>
      <selection activeCell="B9" sqref="B9"/>
      <selection pane="bottomLeft" activeCell="B15" sqref="B15"/>
    </sheetView>
  </sheetViews>
  <sheetFormatPr baseColWidth="10" defaultColWidth="9.7109375" defaultRowHeight="15"/>
  <cols>
    <col min="1" max="1" width="46" style="180" customWidth="1"/>
    <col min="2" max="2" width="25.5703125" style="180" customWidth="1"/>
    <col min="3" max="3" width="31.85546875" style="180" customWidth="1"/>
    <col min="4" max="5" width="9.7109375" style="180"/>
    <col min="6" max="6" width="53.7109375" style="180" customWidth="1"/>
    <col min="7" max="11" width="9.7109375" style="200"/>
    <col min="12" max="16384" width="9.7109375" style="180"/>
  </cols>
  <sheetData>
    <row r="1" spans="1:33" ht="27" customHeight="1">
      <c r="A1" s="630" t="s">
        <v>507</v>
      </c>
      <c r="B1" s="709"/>
      <c r="C1" s="199"/>
      <c r="D1" s="199"/>
      <c r="E1" s="199"/>
      <c r="F1" s="199"/>
      <c r="G1" s="199"/>
      <c r="H1" s="199"/>
      <c r="I1" s="199"/>
      <c r="L1" s="200"/>
      <c r="M1" s="200"/>
      <c r="N1" s="200"/>
      <c r="O1" s="200"/>
      <c r="P1" s="200"/>
      <c r="Q1" s="200"/>
      <c r="R1" s="200"/>
      <c r="S1" s="200"/>
      <c r="T1" s="200"/>
      <c r="U1" s="200"/>
      <c r="V1" s="200"/>
      <c r="W1" s="200"/>
      <c r="X1" s="200"/>
      <c r="Y1" s="200"/>
      <c r="Z1" s="200"/>
      <c r="AA1" s="200"/>
      <c r="AB1" s="200"/>
      <c r="AC1" s="200"/>
      <c r="AD1" s="200"/>
      <c r="AE1" s="200"/>
      <c r="AF1" s="200"/>
      <c r="AG1" s="200"/>
    </row>
    <row r="2" spans="1:33" s="200" customFormat="1" ht="24">
      <c r="A2" s="181" t="s">
        <v>487</v>
      </c>
      <c r="B2" s="182" t="s">
        <v>488</v>
      </c>
      <c r="C2" s="181" t="s">
        <v>489</v>
      </c>
      <c r="D2" s="183" t="s">
        <v>490</v>
      </c>
      <c r="E2" s="201"/>
      <c r="F2" s="181"/>
      <c r="G2" s="202"/>
      <c r="H2" s="203"/>
      <c r="I2" s="203"/>
    </row>
    <row r="3" spans="1:33" s="206" customFormat="1">
      <c r="A3" s="204" t="s">
        <v>508</v>
      </c>
      <c r="B3" s="204" t="s">
        <v>509</v>
      </c>
      <c r="C3" s="204" t="s">
        <v>510</v>
      </c>
      <c r="D3" s="710" t="s">
        <v>9</v>
      </c>
      <c r="E3" s="711"/>
      <c r="F3" s="711"/>
      <c r="G3" s="710"/>
      <c r="H3" s="711"/>
      <c r="I3" s="711"/>
      <c r="J3" s="205"/>
      <c r="K3" s="205"/>
      <c r="L3" s="205"/>
      <c r="M3" s="205"/>
      <c r="N3" s="205"/>
      <c r="O3" s="205"/>
      <c r="P3" s="205"/>
      <c r="Q3" s="205"/>
      <c r="R3" s="205"/>
      <c r="S3" s="205"/>
      <c r="T3" s="205"/>
      <c r="U3" s="205"/>
      <c r="V3" s="205"/>
      <c r="W3" s="205"/>
      <c r="X3" s="205"/>
      <c r="Y3" s="205"/>
      <c r="Z3" s="205"/>
      <c r="AA3" s="205"/>
      <c r="AB3" s="205"/>
      <c r="AC3" s="205"/>
      <c r="AD3" s="205"/>
      <c r="AE3" s="205"/>
      <c r="AF3" s="205"/>
      <c r="AG3" s="205"/>
    </row>
    <row r="4" spans="1:33" s="206" customFormat="1" ht="16">
      <c r="A4" s="207" t="s">
        <v>512</v>
      </c>
      <c r="B4" s="208" t="s">
        <v>511</v>
      </c>
      <c r="C4" s="288" t="s">
        <v>2811</v>
      </c>
      <c r="D4" s="708" t="s">
        <v>513</v>
      </c>
      <c r="E4" s="708"/>
      <c r="F4" s="708"/>
      <c r="G4" s="708"/>
      <c r="H4" s="708"/>
      <c r="I4" s="708"/>
      <c r="J4" s="205"/>
      <c r="K4" s="205"/>
      <c r="L4" s="205"/>
      <c r="M4" s="205"/>
      <c r="N4" s="205"/>
      <c r="O4" s="205"/>
      <c r="P4" s="205"/>
      <c r="Q4" s="205"/>
      <c r="R4" s="205"/>
      <c r="S4" s="205"/>
      <c r="T4" s="205"/>
      <c r="U4" s="205"/>
      <c r="V4" s="205"/>
      <c r="W4" s="205"/>
      <c r="X4" s="205"/>
      <c r="Y4" s="205"/>
      <c r="Z4" s="205"/>
      <c r="AA4" s="205"/>
      <c r="AB4" s="205"/>
      <c r="AC4" s="205"/>
      <c r="AD4" s="205"/>
      <c r="AE4" s="205"/>
      <c r="AF4" s="205"/>
      <c r="AG4" s="205"/>
    </row>
    <row r="5" spans="1:33" s="206" customFormat="1" ht="16">
      <c r="A5" s="207" t="s">
        <v>4399</v>
      </c>
      <c r="B5" s="208" t="s">
        <v>514</v>
      </c>
      <c r="C5" s="288" t="s">
        <v>2811</v>
      </c>
      <c r="D5" s="708" t="s">
        <v>515</v>
      </c>
      <c r="E5" s="708"/>
      <c r="F5" s="708"/>
      <c r="G5" s="708"/>
      <c r="H5" s="708"/>
      <c r="I5" s="708"/>
      <c r="J5" s="205"/>
      <c r="K5" s="205"/>
      <c r="L5" s="205"/>
      <c r="M5" s="205"/>
      <c r="N5" s="205"/>
      <c r="O5" s="205"/>
      <c r="P5" s="205"/>
      <c r="Q5" s="205"/>
      <c r="R5" s="205"/>
      <c r="S5" s="205"/>
      <c r="T5" s="205"/>
      <c r="U5" s="205"/>
      <c r="V5" s="205"/>
      <c r="W5" s="205"/>
      <c r="X5" s="205"/>
      <c r="Y5" s="205"/>
      <c r="Z5" s="205"/>
      <c r="AA5" s="205"/>
      <c r="AB5" s="205"/>
      <c r="AC5" s="205"/>
      <c r="AD5" s="205"/>
      <c r="AE5" s="205"/>
      <c r="AF5" s="205"/>
      <c r="AG5" s="205"/>
    </row>
    <row r="6" spans="1:33" s="206" customFormat="1" ht="16" customHeight="1">
      <c r="A6" s="207" t="s">
        <v>4399</v>
      </c>
      <c r="B6" s="208" t="s">
        <v>2935</v>
      </c>
      <c r="C6" s="288" t="s">
        <v>2811</v>
      </c>
      <c r="D6" s="708" t="s">
        <v>4397</v>
      </c>
      <c r="E6" s="708"/>
      <c r="F6" s="708"/>
      <c r="G6" s="708"/>
      <c r="H6" s="708"/>
      <c r="I6" s="708"/>
      <c r="J6" s="205"/>
      <c r="K6" s="205"/>
      <c r="L6" s="205"/>
      <c r="M6" s="205"/>
      <c r="N6" s="205"/>
      <c r="O6" s="205"/>
      <c r="P6" s="205"/>
      <c r="Q6" s="205"/>
      <c r="R6" s="205"/>
      <c r="S6" s="205"/>
      <c r="T6" s="205"/>
      <c r="U6" s="205"/>
      <c r="V6" s="205"/>
      <c r="W6" s="205"/>
      <c r="X6" s="205"/>
      <c r="Y6" s="205"/>
      <c r="Z6" s="205"/>
      <c r="AA6" s="205"/>
      <c r="AB6" s="205"/>
      <c r="AC6" s="205"/>
      <c r="AD6" s="205"/>
      <c r="AE6" s="205"/>
      <c r="AF6" s="205"/>
      <c r="AG6" s="205"/>
    </row>
    <row r="7" spans="1:33" s="206" customFormat="1" ht="16">
      <c r="A7" s="207" t="s">
        <v>4399</v>
      </c>
      <c r="B7" s="298" t="s">
        <v>2936</v>
      </c>
      <c r="C7" s="299" t="s">
        <v>2811</v>
      </c>
      <c r="D7" s="708" t="s">
        <v>4398</v>
      </c>
      <c r="E7" s="708"/>
      <c r="F7" s="708"/>
      <c r="G7" s="708"/>
      <c r="H7" s="708"/>
      <c r="I7" s="708"/>
      <c r="J7" s="205"/>
      <c r="K7" s="205"/>
      <c r="L7" s="205"/>
      <c r="M7" s="205"/>
      <c r="N7" s="205"/>
      <c r="O7" s="205"/>
      <c r="P7" s="205"/>
      <c r="Q7" s="205"/>
      <c r="R7" s="205"/>
      <c r="S7" s="205"/>
      <c r="T7" s="205"/>
      <c r="U7" s="205"/>
      <c r="V7" s="205"/>
      <c r="W7" s="205"/>
      <c r="X7" s="205"/>
      <c r="Y7" s="205"/>
      <c r="Z7" s="205"/>
      <c r="AA7" s="205"/>
      <c r="AB7" s="205"/>
      <c r="AC7" s="205"/>
      <c r="AD7" s="205"/>
      <c r="AE7" s="205"/>
      <c r="AF7" s="205"/>
      <c r="AG7" s="205"/>
    </row>
    <row r="8" spans="1:33" s="206" customFormat="1" ht="16">
      <c r="A8" s="207" t="s">
        <v>4399</v>
      </c>
      <c r="B8" s="298" t="s">
        <v>4405</v>
      </c>
      <c r="C8" s="299" t="s">
        <v>2811</v>
      </c>
      <c r="D8" s="413"/>
      <c r="E8" s="413"/>
      <c r="F8" s="413"/>
      <c r="G8" s="413"/>
      <c r="H8" s="413"/>
      <c r="I8" s="413"/>
      <c r="J8" s="205"/>
      <c r="K8" s="205"/>
      <c r="L8" s="205"/>
      <c r="M8" s="205"/>
      <c r="N8" s="205"/>
      <c r="O8" s="205"/>
      <c r="P8" s="205"/>
      <c r="Q8" s="205"/>
      <c r="R8" s="205"/>
      <c r="S8" s="205"/>
      <c r="T8" s="205"/>
      <c r="U8" s="205"/>
      <c r="V8" s="205"/>
      <c r="W8" s="205"/>
      <c r="X8" s="205"/>
      <c r="Y8" s="205"/>
      <c r="Z8" s="205"/>
      <c r="AA8" s="205"/>
      <c r="AB8" s="205"/>
      <c r="AC8" s="205"/>
      <c r="AD8" s="205"/>
      <c r="AE8" s="205"/>
      <c r="AF8" s="205"/>
      <c r="AG8" s="205"/>
    </row>
    <row r="9" spans="1:33" s="206" customFormat="1" ht="16">
      <c r="A9" s="207" t="s">
        <v>4399</v>
      </c>
      <c r="B9" s="298" t="s">
        <v>4406</v>
      </c>
      <c r="C9" s="299" t="s">
        <v>2811</v>
      </c>
      <c r="D9" s="413"/>
      <c r="E9" s="413"/>
      <c r="F9" s="413"/>
      <c r="G9" s="413"/>
      <c r="H9" s="413"/>
      <c r="I9" s="413"/>
      <c r="J9" s="205"/>
      <c r="K9" s="205"/>
      <c r="L9" s="205"/>
      <c r="M9" s="205"/>
      <c r="N9" s="205"/>
      <c r="O9" s="205"/>
      <c r="P9" s="205"/>
      <c r="Q9" s="205"/>
      <c r="R9" s="205"/>
      <c r="S9" s="205"/>
      <c r="T9" s="205"/>
      <c r="U9" s="205"/>
      <c r="V9" s="205"/>
      <c r="W9" s="205"/>
      <c r="X9" s="205"/>
      <c r="Y9" s="205"/>
      <c r="Z9" s="205"/>
      <c r="AA9" s="205"/>
      <c r="AB9" s="205"/>
      <c r="AC9" s="205"/>
      <c r="AD9" s="205"/>
      <c r="AE9" s="205"/>
      <c r="AF9" s="205"/>
      <c r="AG9" s="205"/>
    </row>
    <row r="10" spans="1:33" s="206" customFormat="1" ht="16">
      <c r="A10" s="207" t="s">
        <v>4399</v>
      </c>
      <c r="B10" s="298" t="s">
        <v>4409</v>
      </c>
      <c r="C10" s="299" t="s">
        <v>2811</v>
      </c>
      <c r="D10" s="413"/>
      <c r="E10" s="413"/>
      <c r="F10" s="413"/>
      <c r="G10" s="413"/>
      <c r="H10" s="413"/>
      <c r="I10" s="413"/>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row>
    <row r="11" spans="1:33" s="206" customFormat="1" ht="16">
      <c r="A11" s="207" t="s">
        <v>516</v>
      </c>
      <c r="B11" s="208" t="s">
        <v>511</v>
      </c>
      <c r="C11" s="288" t="s">
        <v>2811</v>
      </c>
      <c r="D11" s="708" t="s">
        <v>517</v>
      </c>
      <c r="E11" s="708"/>
      <c r="F11" s="708"/>
      <c r="G11" s="708"/>
      <c r="H11" s="708"/>
      <c r="I11" s="708"/>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row>
    <row r="12" spans="1:33" s="206" customFormat="1" ht="16">
      <c r="A12" s="207" t="s">
        <v>519</v>
      </c>
      <c r="B12" s="208" t="s">
        <v>511</v>
      </c>
      <c r="C12" s="288" t="s">
        <v>2928</v>
      </c>
      <c r="D12" s="708" t="s">
        <v>518</v>
      </c>
      <c r="E12" s="708"/>
      <c r="F12" s="708"/>
      <c r="G12" s="708"/>
      <c r="H12" s="708"/>
      <c r="I12" s="708"/>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row>
    <row r="13" spans="1:33" s="206" customFormat="1" ht="16">
      <c r="A13" s="207" t="s">
        <v>519</v>
      </c>
      <c r="B13" s="208" t="s">
        <v>520</v>
      </c>
      <c r="C13" s="288" t="s">
        <v>2928</v>
      </c>
      <c r="D13" s="708" t="s">
        <v>521</v>
      </c>
      <c r="E13" s="708"/>
      <c r="F13" s="708"/>
      <c r="G13" s="708"/>
      <c r="H13" s="708"/>
      <c r="I13" s="708"/>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row>
    <row r="14" spans="1:33" s="206" customFormat="1" ht="16" customHeight="1">
      <c r="A14" s="207" t="s">
        <v>4228</v>
      </c>
      <c r="B14" s="208" t="s">
        <v>4229</v>
      </c>
      <c r="C14" s="288" t="s">
        <v>2811</v>
      </c>
      <c r="D14" s="708" t="s">
        <v>521</v>
      </c>
      <c r="E14" s="708"/>
      <c r="F14" s="708"/>
      <c r="G14" s="708"/>
      <c r="H14" s="708"/>
      <c r="I14" s="708"/>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row>
    <row r="15" spans="1:33" s="206" customFormat="1" ht="16" customHeight="1">
      <c r="A15" s="207" t="s">
        <v>4407</v>
      </c>
      <c r="B15" s="208" t="s">
        <v>4408</v>
      </c>
      <c r="C15" s="288" t="s">
        <v>2811</v>
      </c>
      <c r="D15" s="413"/>
      <c r="E15" s="413"/>
      <c r="F15" s="413"/>
      <c r="G15" s="413"/>
      <c r="H15" s="413"/>
      <c r="I15" s="413"/>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row>
    <row r="16" spans="1:33" s="206" customFormat="1" ht="16">
      <c r="A16" s="207" t="s">
        <v>522</v>
      </c>
      <c r="B16" s="208" t="s">
        <v>523</v>
      </c>
      <c r="C16" s="288" t="s">
        <v>2928</v>
      </c>
      <c r="D16" s="708" t="s">
        <v>524</v>
      </c>
      <c r="E16" s="708"/>
      <c r="F16" s="708"/>
      <c r="G16" s="708"/>
      <c r="H16" s="708"/>
      <c r="I16" s="708"/>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row>
    <row r="17" spans="1:33" s="206" customFormat="1" ht="16">
      <c r="A17" s="207"/>
      <c r="B17" s="208" t="s">
        <v>511</v>
      </c>
      <c r="C17" s="288" t="s">
        <v>2929</v>
      </c>
      <c r="D17" s="708" t="s">
        <v>525</v>
      </c>
      <c r="E17" s="708"/>
      <c r="F17" s="708"/>
      <c r="G17" s="708"/>
      <c r="H17" s="708"/>
      <c r="I17" s="708"/>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row>
    <row r="18" spans="1:33" s="206" customFormat="1" ht="16">
      <c r="A18" s="207" t="s">
        <v>4394</v>
      </c>
      <c r="B18" s="196" t="s">
        <v>526</v>
      </c>
      <c r="C18" s="288" t="s">
        <v>2929</v>
      </c>
      <c r="D18" s="708" t="s">
        <v>4393</v>
      </c>
      <c r="E18" s="708"/>
      <c r="F18" s="708"/>
      <c r="G18" s="708"/>
      <c r="H18" s="708"/>
      <c r="I18" s="708"/>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row>
    <row r="19" spans="1:33" s="206" customFormat="1" ht="16">
      <c r="A19" s="207" t="s">
        <v>4395</v>
      </c>
      <c r="B19" s="208" t="s">
        <v>520</v>
      </c>
      <c r="C19" s="288" t="s">
        <v>2929</v>
      </c>
      <c r="D19" s="708" t="s">
        <v>4393</v>
      </c>
      <c r="E19" s="708"/>
      <c r="F19" s="708"/>
      <c r="G19" s="708"/>
      <c r="H19" s="708"/>
      <c r="I19" s="708"/>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row>
    <row r="20" spans="1:33" s="206" customFormat="1" ht="16">
      <c r="A20" s="207" t="s">
        <v>4396</v>
      </c>
      <c r="B20" s="209" t="s">
        <v>527</v>
      </c>
      <c r="C20" s="288" t="s">
        <v>2929</v>
      </c>
      <c r="D20" s="708"/>
      <c r="E20" s="708"/>
      <c r="F20" s="708"/>
      <c r="G20" s="708"/>
      <c r="H20" s="708"/>
      <c r="I20" s="708"/>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row>
    <row r="21" spans="1:33" s="206" customFormat="1" ht="16">
      <c r="A21" s="318" t="s">
        <v>3321</v>
      </c>
      <c r="B21" s="209" t="s">
        <v>3320</v>
      </c>
      <c r="C21" s="288" t="s">
        <v>2811</v>
      </c>
      <c r="D21" s="708"/>
      <c r="E21" s="708"/>
      <c r="F21" s="708"/>
      <c r="G21" s="708"/>
      <c r="H21" s="708"/>
      <c r="I21" s="708"/>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row>
    <row r="22" spans="1:33" s="206" customFormat="1" ht="16">
      <c r="A22" s="318"/>
      <c r="B22" s="319" t="s">
        <v>3322</v>
      </c>
      <c r="C22" s="288" t="s">
        <v>2811</v>
      </c>
      <c r="D22" s="320"/>
      <c r="E22" s="320"/>
      <c r="F22" s="320"/>
      <c r="G22" s="320"/>
      <c r="H22" s="320"/>
      <c r="I22" s="320"/>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row>
    <row r="23" spans="1:33" s="206" customFormat="1" ht="16">
      <c r="A23" s="318"/>
      <c r="B23" s="319" t="s">
        <v>3323</v>
      </c>
      <c r="C23" s="288" t="s">
        <v>2811</v>
      </c>
      <c r="D23" s="320"/>
      <c r="E23" s="320"/>
      <c r="F23" s="320"/>
      <c r="G23" s="320"/>
      <c r="H23" s="320"/>
      <c r="I23" s="320"/>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row>
    <row r="24" spans="1:33" s="206" customFormat="1" ht="16">
      <c r="A24" s="318" t="s">
        <v>4738</v>
      </c>
      <c r="B24" s="319" t="s">
        <v>4739</v>
      </c>
      <c r="C24" s="288" t="s">
        <v>2811</v>
      </c>
      <c r="D24" s="320"/>
      <c r="E24" s="320"/>
      <c r="F24" s="320"/>
      <c r="G24" s="320"/>
      <c r="H24" s="320"/>
      <c r="I24" s="320"/>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row>
    <row r="25" spans="1:33" s="206" customFormat="1" ht="16">
      <c r="A25" s="318"/>
      <c r="B25" s="319" t="s">
        <v>4740</v>
      </c>
      <c r="C25" s="288" t="s">
        <v>2811</v>
      </c>
      <c r="D25" s="320"/>
      <c r="E25" s="320"/>
      <c r="F25" s="320"/>
      <c r="G25" s="320"/>
      <c r="H25" s="320"/>
      <c r="I25" s="320"/>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row>
    <row r="26" spans="1:33" s="206" customFormat="1">
      <c r="A26" s="318"/>
      <c r="D26" s="320"/>
      <c r="E26" s="320"/>
      <c r="F26" s="320"/>
      <c r="G26" s="320"/>
      <c r="H26" s="320"/>
      <c r="I26" s="320"/>
      <c r="J26" s="205"/>
      <c r="K26" s="205"/>
      <c r="L26" s="205"/>
      <c r="M26" s="205"/>
      <c r="N26" s="205"/>
      <c r="O26" s="205"/>
      <c r="P26" s="205"/>
      <c r="Q26" s="205"/>
      <c r="R26" s="205"/>
      <c r="S26" s="205"/>
      <c r="T26" s="205"/>
      <c r="U26" s="205"/>
      <c r="V26" s="205"/>
      <c r="W26" s="205"/>
      <c r="X26" s="205"/>
      <c r="Y26" s="205"/>
      <c r="Z26" s="205"/>
      <c r="AA26" s="205"/>
      <c r="AB26" s="205"/>
      <c r="AC26" s="205"/>
      <c r="AD26" s="205"/>
      <c r="AE26" s="205"/>
      <c r="AF26" s="205"/>
      <c r="AG26" s="205"/>
    </row>
    <row r="27" spans="1:33" s="200" customFormat="1" ht="12" customHeight="1">
      <c r="A27" s="205"/>
      <c r="B27" s="205"/>
      <c r="C27" s="205"/>
      <c r="D27" s="205"/>
      <c r="E27" s="205"/>
      <c r="F27" s="205"/>
    </row>
    <row r="28" spans="1:33" s="200" customFormat="1" ht="12" customHeight="1">
      <c r="A28" s="210"/>
      <c r="B28" s="210"/>
      <c r="C28" s="210"/>
      <c r="D28" s="210"/>
      <c r="E28" s="210"/>
      <c r="F28" s="210"/>
      <c r="G28" s="210"/>
      <c r="H28" s="210"/>
      <c r="I28" s="210"/>
    </row>
    <row r="29" spans="1:33" s="200" customFormat="1" ht="12" customHeight="1">
      <c r="A29" s="205"/>
      <c r="B29" s="205"/>
      <c r="C29" s="205"/>
      <c r="D29" s="205"/>
      <c r="E29" s="205"/>
      <c r="F29" s="205"/>
    </row>
    <row r="30" spans="1:33" s="200" customFormat="1" ht="12" customHeight="1">
      <c r="A30" s="205"/>
      <c r="B30" s="205"/>
      <c r="C30" s="205"/>
      <c r="D30" s="205"/>
      <c r="E30" s="205"/>
      <c r="F30" s="205"/>
    </row>
    <row r="31" spans="1:33" s="200" customFormat="1" ht="12" customHeight="1">
      <c r="A31" s="205"/>
      <c r="B31" s="205"/>
      <c r="C31" s="205"/>
      <c r="D31" s="205"/>
      <c r="E31" s="205"/>
      <c r="F31" s="205"/>
    </row>
    <row r="32" spans="1:33" s="200" customFormat="1" ht="12" customHeight="1">
      <c r="A32" s="205"/>
      <c r="B32" s="205"/>
      <c r="C32" s="205"/>
      <c r="D32" s="205"/>
      <c r="E32" s="205"/>
      <c r="F32" s="205"/>
    </row>
    <row r="33" spans="1:6" s="200" customFormat="1" ht="12" customHeight="1">
      <c r="A33" s="205"/>
      <c r="B33" s="205"/>
      <c r="C33" s="205"/>
      <c r="D33" s="205"/>
      <c r="E33" s="205"/>
      <c r="F33" s="205"/>
    </row>
    <row r="34" spans="1:6" s="200" customFormat="1" ht="12" customHeight="1">
      <c r="A34" s="205"/>
      <c r="B34" s="205"/>
      <c r="C34" s="205"/>
      <c r="D34" s="205"/>
      <c r="E34" s="205"/>
      <c r="F34" s="205"/>
    </row>
    <row r="35" spans="1:6" s="200" customFormat="1" ht="12" customHeight="1">
      <c r="A35" s="205"/>
      <c r="B35" s="205"/>
      <c r="C35" s="205"/>
      <c r="D35" s="205"/>
      <c r="E35" s="205"/>
      <c r="F35" s="205"/>
    </row>
    <row r="36" spans="1:6" s="200" customFormat="1" ht="12" customHeight="1">
      <c r="A36" s="205"/>
      <c r="B36" s="205"/>
      <c r="C36" s="205"/>
      <c r="D36" s="205"/>
      <c r="E36" s="205"/>
      <c r="F36" s="205"/>
    </row>
    <row r="37" spans="1:6" s="200" customFormat="1">
      <c r="A37" s="205"/>
      <c r="B37" s="205"/>
      <c r="C37" s="205"/>
      <c r="D37" s="205"/>
      <c r="E37" s="205"/>
      <c r="F37" s="205"/>
    </row>
    <row r="38" spans="1:6" s="200" customFormat="1">
      <c r="A38" s="205"/>
      <c r="B38" s="205"/>
      <c r="C38" s="205"/>
      <c r="D38" s="205"/>
      <c r="E38" s="205"/>
      <c r="F38" s="205"/>
    </row>
    <row r="39" spans="1:6" s="200" customFormat="1">
      <c r="A39" s="205"/>
      <c r="B39" s="205"/>
      <c r="C39" s="205"/>
      <c r="D39" s="205"/>
      <c r="E39" s="205"/>
      <c r="F39" s="205"/>
    </row>
    <row r="40" spans="1:6" s="200" customFormat="1">
      <c r="A40" s="205"/>
      <c r="B40" s="205"/>
      <c r="C40" s="205"/>
      <c r="D40" s="205"/>
      <c r="E40" s="205"/>
      <c r="F40" s="205"/>
    </row>
    <row r="41" spans="1:6" s="200" customFormat="1">
      <c r="A41" s="205"/>
      <c r="B41" s="205"/>
      <c r="C41" s="205"/>
      <c r="D41" s="205"/>
      <c r="E41" s="205"/>
      <c r="F41" s="205"/>
    </row>
    <row r="42" spans="1:6" s="200" customFormat="1">
      <c r="A42" s="205"/>
      <c r="B42" s="205"/>
      <c r="C42" s="205"/>
      <c r="D42" s="205"/>
      <c r="E42" s="205"/>
      <c r="F42" s="205"/>
    </row>
    <row r="43" spans="1:6" s="200" customFormat="1">
      <c r="A43" s="205"/>
      <c r="B43" s="205"/>
      <c r="C43" s="205"/>
      <c r="D43" s="205"/>
      <c r="E43" s="205"/>
      <c r="F43" s="205"/>
    </row>
    <row r="44" spans="1:6" s="200" customFormat="1"/>
    <row r="45" spans="1:6" s="200" customFormat="1"/>
    <row r="46" spans="1:6" s="200" customFormat="1"/>
    <row r="47" spans="1:6" s="200" customFormat="1"/>
    <row r="48" spans="1:6" s="200" customFormat="1"/>
    <row r="49" s="200" customFormat="1"/>
    <row r="50" s="200" customFormat="1"/>
    <row r="51" s="200" customFormat="1"/>
    <row r="52" s="200" customFormat="1"/>
    <row r="53" s="200" customFormat="1"/>
    <row r="54" s="200" customFormat="1"/>
    <row r="55" s="200" customFormat="1"/>
    <row r="56" s="200" customFormat="1"/>
    <row r="57" s="200" customFormat="1"/>
    <row r="58" s="200" customFormat="1"/>
    <row r="59" s="200" customFormat="1"/>
    <row r="60" s="200" customFormat="1"/>
    <row r="61" s="200" customFormat="1"/>
    <row r="62" s="200" customFormat="1"/>
    <row r="63" s="200" customFormat="1"/>
    <row r="64" s="200" customFormat="1"/>
    <row r="65" s="200" customFormat="1"/>
    <row r="66" s="200" customFormat="1"/>
    <row r="67" s="200" customFormat="1"/>
    <row r="68" s="200" customFormat="1"/>
    <row r="69" s="200" customFormat="1"/>
    <row r="70" s="200" customFormat="1"/>
    <row r="71" s="200" customFormat="1"/>
    <row r="72" s="200" customFormat="1"/>
    <row r="73" s="200" customFormat="1"/>
    <row r="74" s="200" customFormat="1"/>
    <row r="75" s="200" customFormat="1"/>
    <row r="76" s="200" customFormat="1"/>
    <row r="77" s="200" customFormat="1"/>
    <row r="78" s="200" customFormat="1"/>
    <row r="79" s="200" customFormat="1"/>
    <row r="80" s="200" customFormat="1"/>
    <row r="81" s="200" customFormat="1"/>
    <row r="82" s="200" customFormat="1"/>
    <row r="83" s="200" customFormat="1"/>
    <row r="84" s="200" customFormat="1"/>
    <row r="85" s="200" customFormat="1"/>
    <row r="86" s="200" customFormat="1"/>
    <row r="87" s="200" customFormat="1"/>
    <row r="88" s="200" customFormat="1"/>
    <row r="89" s="200" customFormat="1"/>
    <row r="90" s="200" customFormat="1"/>
    <row r="91" s="200" customFormat="1"/>
    <row r="92" s="200" customFormat="1"/>
    <row r="93" s="200" customFormat="1"/>
    <row r="94" s="200" customFormat="1"/>
    <row r="95" s="200" customFormat="1"/>
    <row r="96" s="200" customFormat="1"/>
    <row r="97" spans="1:6" s="200" customFormat="1"/>
    <row r="98" spans="1:6" s="200" customFormat="1"/>
    <row r="99" spans="1:6" s="200" customFormat="1"/>
    <row r="100" spans="1:6" s="200" customFormat="1"/>
    <row r="101" spans="1:6" s="200" customFormat="1"/>
    <row r="102" spans="1:6" s="200" customFormat="1"/>
    <row r="103" spans="1:6" s="200" customFormat="1"/>
    <row r="104" spans="1:6" s="200" customFormat="1"/>
    <row r="105" spans="1:6" s="200" customFormat="1"/>
    <row r="106" spans="1:6" s="200" customFormat="1"/>
    <row r="107" spans="1:6" s="200" customFormat="1"/>
    <row r="108" spans="1:6" s="200" customFormat="1"/>
    <row r="109" spans="1:6" s="200" customFormat="1"/>
    <row r="110" spans="1:6" s="200" customFormat="1"/>
    <row r="111" spans="1:6" s="200" customFormat="1"/>
    <row r="112" spans="1:6" s="200" customFormat="1">
      <c r="A112" s="180"/>
      <c r="B112" s="180"/>
      <c r="C112" s="180"/>
      <c r="D112" s="180"/>
      <c r="E112" s="180"/>
      <c r="F112" s="180"/>
    </row>
    <row r="113" spans="1:6" s="200" customFormat="1">
      <c r="A113" s="180"/>
      <c r="B113" s="180"/>
      <c r="C113" s="180"/>
      <c r="D113" s="180"/>
      <c r="E113" s="180"/>
      <c r="F113" s="180"/>
    </row>
    <row r="114" spans="1:6" s="200" customFormat="1">
      <c r="A114" s="180"/>
      <c r="B114" s="180"/>
      <c r="C114" s="180"/>
      <c r="D114" s="180"/>
      <c r="E114" s="180"/>
      <c r="F114" s="180"/>
    </row>
    <row r="115" spans="1:6" s="200" customFormat="1">
      <c r="A115" s="180"/>
      <c r="B115" s="180"/>
      <c r="C115" s="180"/>
      <c r="D115" s="180"/>
      <c r="E115" s="180"/>
      <c r="F115" s="180"/>
    </row>
    <row r="116" spans="1:6" s="200" customFormat="1">
      <c r="A116" s="180"/>
      <c r="B116" s="180"/>
      <c r="C116" s="180"/>
      <c r="D116" s="180"/>
      <c r="E116" s="180"/>
      <c r="F116" s="180"/>
    </row>
    <row r="117" spans="1:6" s="200" customFormat="1">
      <c r="A117" s="180"/>
      <c r="B117" s="180"/>
      <c r="C117" s="180"/>
      <c r="D117" s="180"/>
      <c r="E117" s="180"/>
      <c r="F117" s="180"/>
    </row>
    <row r="118" spans="1:6" s="200" customFormat="1">
      <c r="A118" s="180"/>
      <c r="B118" s="180"/>
      <c r="C118" s="180"/>
      <c r="D118" s="180"/>
      <c r="E118" s="180"/>
      <c r="F118" s="180"/>
    </row>
    <row r="119" spans="1:6" s="200" customFormat="1">
      <c r="A119" s="180"/>
      <c r="B119" s="180"/>
      <c r="C119" s="180"/>
      <c r="D119" s="180"/>
      <c r="E119" s="180"/>
      <c r="F119" s="180"/>
    </row>
    <row r="120" spans="1:6" s="200" customFormat="1">
      <c r="A120" s="180"/>
      <c r="B120" s="180"/>
      <c r="C120" s="180"/>
      <c r="D120" s="180"/>
      <c r="E120" s="180"/>
      <c r="F120" s="180"/>
    </row>
    <row r="121" spans="1:6" s="200" customFormat="1">
      <c r="A121" s="180"/>
      <c r="B121" s="180"/>
      <c r="C121" s="180"/>
      <c r="D121" s="180"/>
      <c r="E121" s="180"/>
      <c r="F121" s="180"/>
    </row>
    <row r="122" spans="1:6" s="200" customFormat="1">
      <c r="A122" s="180"/>
      <c r="B122" s="180"/>
      <c r="C122" s="180"/>
      <c r="D122" s="180"/>
      <c r="E122" s="180"/>
      <c r="F122" s="180"/>
    </row>
    <row r="123" spans="1:6" s="200" customFormat="1">
      <c r="A123" s="180"/>
      <c r="B123" s="180"/>
      <c r="C123" s="180"/>
      <c r="D123" s="180"/>
      <c r="E123" s="180"/>
      <c r="F123" s="180"/>
    </row>
    <row r="124" spans="1:6" s="200" customFormat="1">
      <c r="A124" s="180"/>
      <c r="B124" s="180"/>
      <c r="C124" s="180"/>
      <c r="D124" s="180"/>
      <c r="E124" s="180"/>
      <c r="F124" s="180"/>
    </row>
    <row r="125" spans="1:6" s="200" customFormat="1">
      <c r="A125" s="180"/>
      <c r="B125" s="180"/>
      <c r="C125" s="180"/>
      <c r="D125" s="180"/>
      <c r="E125" s="180"/>
      <c r="F125" s="180"/>
    </row>
    <row r="126" spans="1:6" s="200" customFormat="1">
      <c r="A126" s="180"/>
      <c r="B126" s="180"/>
      <c r="C126" s="180"/>
      <c r="D126" s="180"/>
      <c r="E126" s="180"/>
      <c r="F126" s="180"/>
    </row>
    <row r="127" spans="1:6" s="200" customFormat="1">
      <c r="A127" s="180"/>
      <c r="B127" s="180"/>
      <c r="C127" s="180"/>
      <c r="D127" s="180"/>
      <c r="E127" s="180"/>
      <c r="F127" s="180"/>
    </row>
    <row r="128" spans="1:6" s="200" customFormat="1">
      <c r="A128" s="180"/>
      <c r="B128" s="180"/>
      <c r="C128" s="180"/>
      <c r="D128" s="180"/>
      <c r="E128" s="180"/>
      <c r="F128" s="180"/>
    </row>
    <row r="129" spans="1:6" s="200" customFormat="1">
      <c r="A129" s="180"/>
      <c r="B129" s="180"/>
      <c r="C129" s="180"/>
      <c r="D129" s="180"/>
      <c r="E129" s="180"/>
      <c r="F129" s="180"/>
    </row>
    <row r="130" spans="1:6" s="200" customFormat="1">
      <c r="A130" s="180"/>
      <c r="B130" s="180"/>
      <c r="C130" s="180"/>
      <c r="D130" s="180"/>
      <c r="E130" s="180"/>
      <c r="F130" s="180"/>
    </row>
    <row r="131" spans="1:6" s="200" customFormat="1">
      <c r="A131" s="180"/>
      <c r="B131" s="180"/>
      <c r="C131" s="180"/>
      <c r="D131" s="180"/>
      <c r="E131" s="180"/>
      <c r="F131" s="180"/>
    </row>
    <row r="132" spans="1:6" s="200" customFormat="1">
      <c r="A132" s="180"/>
      <c r="B132" s="180"/>
      <c r="C132" s="180"/>
      <c r="D132" s="180"/>
      <c r="E132" s="180"/>
      <c r="F132" s="180"/>
    </row>
    <row r="133" spans="1:6" s="200" customFormat="1">
      <c r="A133" s="180"/>
      <c r="B133" s="180"/>
      <c r="C133" s="180"/>
      <c r="D133" s="180"/>
      <c r="E133" s="180"/>
      <c r="F133" s="180"/>
    </row>
    <row r="134" spans="1:6" s="200" customFormat="1">
      <c r="A134" s="180"/>
      <c r="B134" s="180"/>
      <c r="C134" s="180"/>
      <c r="D134" s="180"/>
      <c r="E134" s="180"/>
      <c r="F134" s="180"/>
    </row>
    <row r="135" spans="1:6" s="200" customFormat="1">
      <c r="A135" s="180"/>
      <c r="B135" s="180"/>
      <c r="C135" s="180"/>
      <c r="D135" s="180"/>
      <c r="E135" s="180"/>
      <c r="F135" s="180"/>
    </row>
    <row r="136" spans="1:6" s="200" customFormat="1">
      <c r="A136" s="180"/>
      <c r="B136" s="180"/>
      <c r="C136" s="180"/>
      <c r="D136" s="180"/>
      <c r="E136" s="180"/>
      <c r="F136" s="180"/>
    </row>
    <row r="137" spans="1:6" s="200" customFormat="1">
      <c r="A137" s="180"/>
      <c r="B137" s="180"/>
      <c r="C137" s="180"/>
      <c r="D137" s="180"/>
      <c r="E137" s="180"/>
      <c r="F137" s="180"/>
    </row>
    <row r="138" spans="1:6" s="200" customFormat="1">
      <c r="A138" s="180"/>
      <c r="B138" s="180"/>
      <c r="C138" s="180"/>
      <c r="D138" s="180"/>
      <c r="E138" s="180"/>
      <c r="F138" s="180"/>
    </row>
    <row r="139" spans="1:6" s="200" customFormat="1">
      <c r="A139" s="180"/>
      <c r="B139" s="180"/>
      <c r="C139" s="180"/>
      <c r="D139" s="180"/>
      <c r="E139" s="180"/>
      <c r="F139" s="180"/>
    </row>
    <row r="140" spans="1:6" s="200" customFormat="1">
      <c r="A140" s="180"/>
      <c r="B140" s="180"/>
      <c r="C140" s="180"/>
      <c r="D140" s="180"/>
      <c r="E140" s="180"/>
      <c r="F140" s="180"/>
    </row>
    <row r="141" spans="1:6" s="200" customFormat="1">
      <c r="A141" s="180"/>
      <c r="B141" s="180"/>
      <c r="C141" s="180"/>
      <c r="D141" s="180"/>
      <c r="E141" s="180"/>
      <c r="F141" s="180"/>
    </row>
    <row r="142" spans="1:6" s="200" customFormat="1">
      <c r="A142" s="180"/>
      <c r="B142" s="180"/>
      <c r="C142" s="180"/>
      <c r="D142" s="180"/>
      <c r="E142" s="180"/>
      <c r="F142" s="180"/>
    </row>
    <row r="143" spans="1:6" s="200" customFormat="1">
      <c r="A143" s="180"/>
      <c r="B143" s="180"/>
      <c r="C143" s="180"/>
      <c r="D143" s="180"/>
      <c r="E143" s="180"/>
      <c r="F143" s="180"/>
    </row>
    <row r="144" spans="1:6" s="200" customFormat="1">
      <c r="A144" s="180"/>
      <c r="B144" s="180"/>
      <c r="C144" s="180"/>
      <c r="D144" s="180"/>
      <c r="E144" s="180"/>
      <c r="F144" s="180"/>
    </row>
    <row r="145" spans="1:6" s="200" customFormat="1">
      <c r="A145" s="180"/>
      <c r="B145" s="180"/>
      <c r="C145" s="180"/>
      <c r="D145" s="180"/>
      <c r="E145" s="180"/>
      <c r="F145" s="180"/>
    </row>
    <row r="146" spans="1:6" s="200" customFormat="1">
      <c r="A146" s="180"/>
      <c r="B146" s="180"/>
      <c r="C146" s="180"/>
      <c r="D146" s="180"/>
      <c r="E146" s="180"/>
      <c r="F146" s="180"/>
    </row>
    <row r="147" spans="1:6" s="200" customFormat="1">
      <c r="A147" s="180"/>
      <c r="B147" s="180"/>
      <c r="C147" s="180"/>
      <c r="D147" s="180"/>
      <c r="E147" s="180"/>
      <c r="F147" s="180"/>
    </row>
    <row r="148" spans="1:6" s="200" customFormat="1">
      <c r="A148" s="180"/>
      <c r="B148" s="180"/>
      <c r="C148" s="180"/>
      <c r="D148" s="180"/>
      <c r="E148" s="180"/>
      <c r="F148" s="180"/>
    </row>
    <row r="149" spans="1:6" s="200" customFormat="1">
      <c r="A149" s="180"/>
      <c r="B149" s="180"/>
      <c r="C149" s="180"/>
      <c r="D149" s="180"/>
      <c r="E149" s="180"/>
      <c r="F149" s="180"/>
    </row>
    <row r="150" spans="1:6" s="200" customFormat="1">
      <c r="A150" s="180"/>
      <c r="B150" s="180"/>
      <c r="C150" s="180"/>
      <c r="D150" s="180"/>
      <c r="E150" s="180"/>
      <c r="F150" s="180"/>
    </row>
    <row r="151" spans="1:6" s="200" customFormat="1">
      <c r="A151" s="180"/>
      <c r="B151" s="180"/>
      <c r="C151" s="180"/>
      <c r="D151" s="180"/>
      <c r="E151" s="180"/>
      <c r="F151" s="180"/>
    </row>
    <row r="152" spans="1:6" s="200" customFormat="1">
      <c r="A152" s="180"/>
      <c r="B152" s="180"/>
      <c r="C152" s="180"/>
      <c r="D152" s="180"/>
      <c r="E152" s="180"/>
      <c r="F152" s="180"/>
    </row>
    <row r="153" spans="1:6" s="200" customFormat="1">
      <c r="A153" s="180"/>
      <c r="B153" s="180"/>
      <c r="C153" s="180"/>
      <c r="D153" s="180"/>
      <c r="E153" s="180"/>
      <c r="F153" s="180"/>
    </row>
    <row r="154" spans="1:6" s="200" customFormat="1">
      <c r="A154" s="180"/>
      <c r="B154" s="180"/>
      <c r="C154" s="180"/>
      <c r="D154" s="180"/>
      <c r="E154" s="180"/>
      <c r="F154" s="180"/>
    </row>
    <row r="155" spans="1:6" s="200" customFormat="1">
      <c r="A155" s="180"/>
      <c r="B155" s="180"/>
      <c r="C155" s="180"/>
      <c r="D155" s="180"/>
      <c r="E155" s="180"/>
      <c r="F155" s="180"/>
    </row>
    <row r="156" spans="1:6" s="200" customFormat="1">
      <c r="A156" s="180"/>
      <c r="B156" s="180"/>
      <c r="C156" s="180"/>
      <c r="D156" s="180"/>
      <c r="E156" s="180"/>
      <c r="F156" s="180"/>
    </row>
    <row r="157" spans="1:6" s="200" customFormat="1">
      <c r="A157" s="180"/>
      <c r="B157" s="180"/>
      <c r="C157" s="180"/>
      <c r="D157" s="180"/>
      <c r="E157" s="180"/>
      <c r="F157" s="180"/>
    </row>
    <row r="158" spans="1:6" s="200" customFormat="1">
      <c r="A158" s="180"/>
      <c r="B158" s="180"/>
      <c r="C158" s="180"/>
      <c r="D158" s="180"/>
      <c r="E158" s="180"/>
      <c r="F158" s="180"/>
    </row>
    <row r="159" spans="1:6" s="200" customFormat="1">
      <c r="A159" s="180"/>
      <c r="B159" s="180"/>
      <c r="C159" s="180"/>
      <c r="D159" s="180"/>
      <c r="E159" s="180"/>
      <c r="F159" s="180"/>
    </row>
    <row r="160" spans="1:6" s="200" customFormat="1">
      <c r="A160" s="180"/>
      <c r="B160" s="180"/>
      <c r="C160" s="180"/>
      <c r="D160" s="180"/>
      <c r="E160" s="180"/>
      <c r="F160" s="180"/>
    </row>
    <row r="161" spans="1:6" s="200" customFormat="1">
      <c r="A161" s="180"/>
      <c r="B161" s="180"/>
      <c r="C161" s="180"/>
      <c r="D161" s="180"/>
      <c r="E161" s="180"/>
      <c r="F161" s="180"/>
    </row>
    <row r="162" spans="1:6" s="200" customFormat="1">
      <c r="A162" s="180"/>
      <c r="B162" s="180"/>
      <c r="C162" s="180"/>
      <c r="D162" s="180"/>
      <c r="E162" s="180"/>
      <c r="F162" s="180"/>
    </row>
    <row r="163" spans="1:6" s="200" customFormat="1">
      <c r="A163" s="180"/>
      <c r="B163" s="180"/>
      <c r="C163" s="180"/>
      <c r="D163" s="180"/>
      <c r="E163" s="180"/>
      <c r="F163" s="180"/>
    </row>
    <row r="164" spans="1:6" s="200" customFormat="1">
      <c r="A164" s="180"/>
      <c r="B164" s="180"/>
      <c r="C164" s="180"/>
      <c r="D164" s="180"/>
      <c r="E164" s="180"/>
      <c r="F164" s="180"/>
    </row>
    <row r="165" spans="1:6" s="200" customFormat="1">
      <c r="A165" s="180"/>
      <c r="B165" s="180"/>
      <c r="C165" s="180"/>
      <c r="D165" s="180"/>
      <c r="E165" s="180"/>
      <c r="F165" s="180"/>
    </row>
    <row r="166" spans="1:6" s="200" customFormat="1">
      <c r="A166" s="180"/>
      <c r="B166" s="180"/>
      <c r="C166" s="180"/>
      <c r="D166" s="180"/>
      <c r="E166" s="180"/>
      <c r="F166" s="180"/>
    </row>
    <row r="167" spans="1:6" s="200" customFormat="1">
      <c r="A167" s="180"/>
      <c r="B167" s="180"/>
      <c r="C167" s="180"/>
      <c r="D167" s="180"/>
      <c r="E167" s="180"/>
      <c r="F167" s="180"/>
    </row>
    <row r="168" spans="1:6" s="200" customFormat="1">
      <c r="A168" s="180"/>
      <c r="B168" s="180"/>
      <c r="C168" s="180"/>
      <c r="D168" s="180"/>
      <c r="E168" s="180"/>
      <c r="F168" s="180"/>
    </row>
    <row r="169" spans="1:6" s="200" customFormat="1">
      <c r="A169" s="180"/>
      <c r="B169" s="180"/>
      <c r="C169" s="180"/>
      <c r="D169" s="180"/>
      <c r="E169" s="180"/>
      <c r="F169" s="180"/>
    </row>
    <row r="170" spans="1:6" s="200" customFormat="1">
      <c r="A170" s="180"/>
      <c r="B170" s="180"/>
      <c r="C170" s="180"/>
      <c r="D170" s="180"/>
      <c r="E170" s="180"/>
      <c r="F170" s="180"/>
    </row>
    <row r="171" spans="1:6" s="200" customFormat="1">
      <c r="A171" s="180"/>
      <c r="B171" s="180"/>
      <c r="C171" s="180"/>
      <c r="D171" s="180"/>
      <c r="E171" s="180"/>
      <c r="F171" s="180"/>
    </row>
    <row r="172" spans="1:6" s="200" customFormat="1">
      <c r="A172" s="180"/>
      <c r="B172" s="180"/>
      <c r="C172" s="180"/>
      <c r="D172" s="180"/>
      <c r="E172" s="180"/>
      <c r="F172" s="180"/>
    </row>
    <row r="173" spans="1:6" s="200" customFormat="1">
      <c r="A173" s="180"/>
      <c r="B173" s="180"/>
      <c r="C173" s="180"/>
      <c r="D173" s="180"/>
      <c r="E173" s="180"/>
      <c r="F173" s="180"/>
    </row>
    <row r="174" spans="1:6" s="200" customFormat="1">
      <c r="A174" s="180"/>
      <c r="B174" s="180"/>
      <c r="C174" s="180"/>
      <c r="D174" s="180"/>
      <c r="E174" s="180"/>
      <c r="F174" s="180"/>
    </row>
    <row r="175" spans="1:6" s="200" customFormat="1">
      <c r="A175" s="180"/>
      <c r="B175" s="180"/>
      <c r="C175" s="180"/>
      <c r="D175" s="180"/>
      <c r="E175" s="180"/>
      <c r="F175" s="180"/>
    </row>
    <row r="176" spans="1:6" s="200" customFormat="1">
      <c r="A176" s="180"/>
      <c r="B176" s="180"/>
      <c r="C176" s="180"/>
      <c r="D176" s="180"/>
      <c r="E176" s="180"/>
      <c r="F176" s="180"/>
    </row>
    <row r="177" spans="1:6" s="200" customFormat="1">
      <c r="A177" s="180"/>
      <c r="B177" s="180"/>
      <c r="C177" s="180"/>
      <c r="D177" s="180"/>
      <c r="E177" s="180"/>
      <c r="F177" s="180"/>
    </row>
    <row r="178" spans="1:6" s="200" customFormat="1">
      <c r="A178" s="180"/>
      <c r="B178" s="180"/>
      <c r="C178" s="180"/>
      <c r="D178" s="180"/>
      <c r="E178" s="180"/>
      <c r="F178" s="180"/>
    </row>
    <row r="179" spans="1:6" s="200" customFormat="1">
      <c r="A179" s="180"/>
      <c r="B179" s="180"/>
      <c r="C179" s="180"/>
      <c r="D179" s="180"/>
      <c r="E179" s="180"/>
      <c r="F179" s="180"/>
    </row>
    <row r="180" spans="1:6" s="200" customFormat="1">
      <c r="A180" s="180"/>
      <c r="B180" s="180"/>
      <c r="C180" s="180"/>
      <c r="D180" s="180"/>
      <c r="E180" s="180"/>
      <c r="F180" s="180"/>
    </row>
    <row r="181" spans="1:6" s="200" customFormat="1">
      <c r="A181" s="180"/>
      <c r="B181" s="180"/>
      <c r="C181" s="180"/>
      <c r="D181" s="180"/>
      <c r="E181" s="180"/>
      <c r="F181" s="180"/>
    </row>
    <row r="182" spans="1:6" s="200" customFormat="1">
      <c r="A182" s="180"/>
      <c r="B182" s="180"/>
      <c r="C182" s="180"/>
      <c r="D182" s="180"/>
      <c r="E182" s="180"/>
      <c r="F182" s="180"/>
    </row>
    <row r="183" spans="1:6" s="200" customFormat="1">
      <c r="A183" s="180"/>
      <c r="B183" s="180"/>
      <c r="C183" s="180"/>
      <c r="D183" s="180"/>
      <c r="E183" s="180"/>
      <c r="F183" s="180"/>
    </row>
    <row r="184" spans="1:6" s="200" customFormat="1">
      <c r="A184" s="180"/>
      <c r="B184" s="180"/>
      <c r="C184" s="180"/>
      <c r="D184" s="180"/>
      <c r="E184" s="180"/>
      <c r="F184" s="180"/>
    </row>
    <row r="185" spans="1:6" s="200" customFormat="1">
      <c r="A185" s="180"/>
      <c r="B185" s="180"/>
      <c r="C185" s="180"/>
      <c r="D185" s="180"/>
      <c r="E185" s="180"/>
      <c r="F185" s="180"/>
    </row>
    <row r="186" spans="1:6" s="200" customFormat="1">
      <c r="A186" s="180"/>
      <c r="B186" s="180"/>
      <c r="C186" s="180"/>
      <c r="D186" s="180"/>
      <c r="E186" s="180"/>
      <c r="F186" s="180"/>
    </row>
    <row r="187" spans="1:6" s="200" customFormat="1">
      <c r="A187" s="180"/>
      <c r="B187" s="180"/>
      <c r="C187" s="180"/>
      <c r="D187" s="180"/>
      <c r="E187" s="180"/>
      <c r="F187" s="180"/>
    </row>
    <row r="188" spans="1:6" s="200" customFormat="1">
      <c r="A188" s="180"/>
      <c r="B188" s="180"/>
      <c r="C188" s="180"/>
      <c r="D188" s="180"/>
      <c r="E188" s="180"/>
      <c r="F188" s="180"/>
    </row>
    <row r="189" spans="1:6" s="200" customFormat="1">
      <c r="A189" s="180"/>
      <c r="B189" s="180"/>
      <c r="C189" s="180"/>
      <c r="D189" s="180"/>
      <c r="E189" s="180"/>
      <c r="F189" s="180"/>
    </row>
    <row r="190" spans="1:6" s="200" customFormat="1">
      <c r="A190" s="180"/>
      <c r="B190" s="180"/>
      <c r="C190" s="180"/>
      <c r="D190" s="180"/>
      <c r="E190" s="180"/>
      <c r="F190" s="180"/>
    </row>
    <row r="191" spans="1:6" s="200" customFormat="1">
      <c r="A191" s="180"/>
      <c r="B191" s="180"/>
      <c r="C191" s="180"/>
      <c r="D191" s="180"/>
      <c r="E191" s="180"/>
      <c r="F191" s="180"/>
    </row>
    <row r="192" spans="1:6" s="200" customFormat="1">
      <c r="A192" s="180"/>
      <c r="B192" s="180"/>
      <c r="C192" s="180"/>
      <c r="D192" s="180"/>
      <c r="E192" s="180"/>
      <c r="F192" s="180"/>
    </row>
    <row r="193" spans="1:6" s="200" customFormat="1">
      <c r="A193" s="180"/>
      <c r="B193" s="180"/>
      <c r="C193" s="180"/>
      <c r="D193" s="180"/>
      <c r="E193" s="180"/>
      <c r="F193" s="180"/>
    </row>
    <row r="194" spans="1:6" s="200" customFormat="1">
      <c r="A194" s="180"/>
      <c r="B194" s="180"/>
      <c r="C194" s="180"/>
      <c r="D194" s="180"/>
      <c r="E194" s="180"/>
      <c r="F194" s="180"/>
    </row>
    <row r="195" spans="1:6" s="200" customFormat="1">
      <c r="A195" s="180"/>
      <c r="B195" s="180"/>
      <c r="C195" s="180"/>
      <c r="D195" s="180"/>
      <c r="E195" s="180"/>
      <c r="F195" s="180"/>
    </row>
    <row r="196" spans="1:6" s="200" customFormat="1">
      <c r="A196" s="180"/>
      <c r="B196" s="180"/>
      <c r="C196" s="180"/>
      <c r="D196" s="180"/>
      <c r="E196" s="180"/>
      <c r="F196" s="180"/>
    </row>
    <row r="197" spans="1:6" s="200" customFormat="1">
      <c r="A197" s="180"/>
      <c r="B197" s="180"/>
      <c r="C197" s="180"/>
      <c r="D197" s="180"/>
      <c r="E197" s="180"/>
      <c r="F197" s="180"/>
    </row>
    <row r="198" spans="1:6" s="200" customFormat="1">
      <c r="A198" s="180"/>
      <c r="B198" s="180"/>
      <c r="C198" s="180"/>
      <c r="D198" s="180"/>
      <c r="E198" s="180"/>
      <c r="F198" s="180"/>
    </row>
    <row r="199" spans="1:6" s="200" customFormat="1">
      <c r="A199" s="180"/>
      <c r="B199" s="180"/>
      <c r="C199" s="180"/>
      <c r="D199" s="180"/>
      <c r="E199" s="180"/>
      <c r="F199" s="180"/>
    </row>
    <row r="200" spans="1:6" s="200" customFormat="1">
      <c r="A200" s="180"/>
      <c r="B200" s="180"/>
      <c r="C200" s="180"/>
      <c r="D200" s="180"/>
      <c r="E200" s="180"/>
      <c r="F200" s="180"/>
    </row>
    <row r="201" spans="1:6" s="200" customFormat="1">
      <c r="A201" s="180"/>
      <c r="B201" s="180"/>
      <c r="C201" s="180"/>
      <c r="D201" s="180"/>
      <c r="E201" s="180"/>
      <c r="F201" s="180"/>
    </row>
    <row r="202" spans="1:6" s="200" customFormat="1">
      <c r="A202" s="180"/>
      <c r="B202" s="180"/>
      <c r="C202" s="180"/>
      <c r="D202" s="180"/>
      <c r="E202" s="180"/>
      <c r="F202" s="180"/>
    </row>
    <row r="203" spans="1:6" s="200" customFormat="1">
      <c r="A203" s="180"/>
      <c r="B203" s="180"/>
      <c r="C203" s="180"/>
      <c r="D203" s="180"/>
      <c r="E203" s="180"/>
      <c r="F203" s="180"/>
    </row>
    <row r="204" spans="1:6" s="200" customFormat="1">
      <c r="A204" s="180"/>
      <c r="B204" s="180"/>
      <c r="C204" s="180"/>
      <c r="D204" s="180"/>
      <c r="E204" s="180"/>
      <c r="F204" s="180"/>
    </row>
    <row r="205" spans="1:6" s="200" customFormat="1">
      <c r="A205" s="180"/>
      <c r="B205" s="180"/>
      <c r="C205" s="180"/>
      <c r="D205" s="180"/>
      <c r="E205" s="180"/>
      <c r="F205" s="180"/>
    </row>
    <row r="206" spans="1:6" s="200" customFormat="1">
      <c r="A206" s="180"/>
      <c r="B206" s="180"/>
      <c r="C206" s="180"/>
      <c r="D206" s="180"/>
      <c r="E206" s="180"/>
      <c r="F206" s="180"/>
    </row>
    <row r="207" spans="1:6" s="200" customFormat="1">
      <c r="A207" s="180"/>
      <c r="B207" s="180"/>
      <c r="C207" s="180"/>
      <c r="D207" s="180"/>
      <c r="E207" s="180"/>
      <c r="F207" s="180"/>
    </row>
    <row r="208" spans="1:6" s="200" customFormat="1">
      <c r="A208" s="180"/>
      <c r="B208" s="180"/>
      <c r="C208" s="180"/>
      <c r="D208" s="180"/>
      <c r="E208" s="180"/>
      <c r="F208" s="180"/>
    </row>
    <row r="209" spans="1:6" s="200" customFormat="1">
      <c r="A209" s="180"/>
      <c r="B209" s="180"/>
      <c r="C209" s="180"/>
      <c r="D209" s="180"/>
      <c r="E209" s="180"/>
      <c r="F209" s="180"/>
    </row>
    <row r="210" spans="1:6" s="200" customFormat="1">
      <c r="A210" s="180"/>
      <c r="B210" s="180"/>
      <c r="C210" s="180"/>
      <c r="D210" s="180"/>
      <c r="E210" s="180"/>
      <c r="F210" s="180"/>
    </row>
    <row r="211" spans="1:6" s="200" customFormat="1">
      <c r="A211" s="180"/>
      <c r="B211" s="180"/>
      <c r="C211" s="180"/>
      <c r="D211" s="180"/>
      <c r="E211" s="180"/>
      <c r="F211" s="180"/>
    </row>
    <row r="212" spans="1:6" s="200" customFormat="1">
      <c r="A212" s="180"/>
      <c r="B212" s="180"/>
      <c r="C212" s="180"/>
      <c r="D212" s="180"/>
      <c r="E212" s="180"/>
      <c r="F212" s="180"/>
    </row>
    <row r="213" spans="1:6" s="200" customFormat="1">
      <c r="A213" s="180"/>
      <c r="B213" s="180"/>
      <c r="C213" s="180"/>
      <c r="D213" s="180"/>
      <c r="E213" s="180"/>
      <c r="F213" s="180"/>
    </row>
    <row r="214" spans="1:6" s="200" customFormat="1">
      <c r="A214" s="180"/>
      <c r="B214" s="180"/>
      <c r="C214" s="180"/>
      <c r="D214" s="180"/>
      <c r="E214" s="180"/>
      <c r="F214" s="180"/>
    </row>
    <row r="215" spans="1:6" s="200" customFormat="1">
      <c r="A215" s="180"/>
      <c r="B215" s="180"/>
      <c r="C215" s="180"/>
      <c r="D215" s="180"/>
      <c r="E215" s="180"/>
      <c r="F215" s="180"/>
    </row>
    <row r="216" spans="1:6" s="200" customFormat="1">
      <c r="A216" s="180"/>
      <c r="B216" s="180"/>
      <c r="C216" s="180"/>
      <c r="D216" s="180"/>
      <c r="E216" s="180"/>
      <c r="F216" s="180"/>
    </row>
    <row r="217" spans="1:6" s="200" customFormat="1">
      <c r="A217" s="180"/>
      <c r="B217" s="180"/>
      <c r="C217" s="180"/>
      <c r="D217" s="180"/>
      <c r="E217" s="180"/>
      <c r="F217" s="180"/>
    </row>
    <row r="218" spans="1:6" s="200" customFormat="1">
      <c r="A218" s="180"/>
      <c r="B218" s="180"/>
      <c r="C218" s="180"/>
      <c r="D218" s="180"/>
      <c r="E218" s="180"/>
      <c r="F218" s="180"/>
    </row>
    <row r="219" spans="1:6" s="200" customFormat="1">
      <c r="A219" s="180"/>
      <c r="B219" s="180"/>
      <c r="C219" s="180"/>
      <c r="D219" s="180"/>
      <c r="E219" s="180"/>
      <c r="F219" s="180"/>
    </row>
    <row r="220" spans="1:6" s="200" customFormat="1">
      <c r="A220" s="180"/>
      <c r="B220" s="180"/>
      <c r="C220" s="180"/>
      <c r="D220" s="180"/>
      <c r="E220" s="180"/>
      <c r="F220" s="180"/>
    </row>
    <row r="221" spans="1:6" s="200" customFormat="1">
      <c r="A221" s="180"/>
      <c r="B221" s="180"/>
      <c r="C221" s="180"/>
      <c r="D221" s="180"/>
      <c r="E221" s="180"/>
      <c r="F221" s="180"/>
    </row>
    <row r="222" spans="1:6" s="200" customFormat="1">
      <c r="A222" s="180"/>
      <c r="B222" s="180"/>
      <c r="C222" s="180"/>
      <c r="D222" s="180"/>
      <c r="E222" s="180"/>
      <c r="F222" s="180"/>
    </row>
    <row r="223" spans="1:6" s="200" customFormat="1">
      <c r="A223" s="180"/>
      <c r="B223" s="180"/>
      <c r="C223" s="180"/>
      <c r="D223" s="180"/>
      <c r="E223" s="180"/>
      <c r="F223" s="180"/>
    </row>
    <row r="224" spans="1:6" s="200" customFormat="1">
      <c r="A224" s="180"/>
      <c r="B224" s="180"/>
      <c r="C224" s="180"/>
      <c r="D224" s="180"/>
      <c r="E224" s="180"/>
      <c r="F224" s="180"/>
    </row>
    <row r="225" spans="1:6" s="200" customFormat="1">
      <c r="A225" s="180"/>
      <c r="B225" s="180"/>
      <c r="C225" s="180"/>
      <c r="D225" s="180"/>
      <c r="E225" s="180"/>
      <c r="F225" s="180"/>
    </row>
    <row r="226" spans="1:6" s="200" customFormat="1">
      <c r="A226" s="180"/>
      <c r="B226" s="180"/>
      <c r="C226" s="180"/>
      <c r="D226" s="180"/>
      <c r="E226" s="180"/>
      <c r="F226" s="180"/>
    </row>
    <row r="227" spans="1:6" s="200" customFormat="1">
      <c r="A227" s="180"/>
      <c r="B227" s="180"/>
      <c r="C227" s="180"/>
      <c r="D227" s="180"/>
      <c r="E227" s="180"/>
      <c r="F227" s="180"/>
    </row>
    <row r="228" spans="1:6" s="200" customFormat="1">
      <c r="A228" s="180"/>
      <c r="B228" s="180"/>
      <c r="C228" s="180"/>
      <c r="D228" s="180"/>
      <c r="E228" s="180"/>
      <c r="F228" s="180"/>
    </row>
    <row r="229" spans="1:6" s="200" customFormat="1">
      <c r="A229" s="180"/>
      <c r="B229" s="180"/>
      <c r="C229" s="180"/>
      <c r="D229" s="180"/>
      <c r="E229" s="180"/>
      <c r="F229" s="180"/>
    </row>
    <row r="230" spans="1:6" s="200" customFormat="1">
      <c r="A230" s="180"/>
      <c r="B230" s="180"/>
      <c r="C230" s="180"/>
      <c r="D230" s="180"/>
      <c r="E230" s="180"/>
      <c r="F230" s="180"/>
    </row>
    <row r="231" spans="1:6" s="200" customFormat="1">
      <c r="A231" s="180"/>
      <c r="B231" s="180"/>
      <c r="C231" s="180"/>
      <c r="D231" s="180"/>
      <c r="E231" s="180"/>
      <c r="F231" s="180"/>
    </row>
    <row r="232" spans="1:6" s="200" customFormat="1">
      <c r="A232" s="180"/>
      <c r="B232" s="180"/>
      <c r="C232" s="180"/>
      <c r="D232" s="180"/>
      <c r="E232" s="180"/>
      <c r="F232" s="180"/>
    </row>
    <row r="233" spans="1:6" s="200" customFormat="1">
      <c r="A233" s="180"/>
      <c r="B233" s="180"/>
      <c r="C233" s="180"/>
      <c r="D233" s="180"/>
      <c r="E233" s="180"/>
      <c r="F233" s="180"/>
    </row>
    <row r="234" spans="1:6" s="200" customFormat="1">
      <c r="A234" s="180"/>
      <c r="B234" s="180"/>
      <c r="C234" s="180"/>
      <c r="D234" s="180"/>
      <c r="E234" s="180"/>
      <c r="F234" s="180"/>
    </row>
    <row r="235" spans="1:6" s="200" customFormat="1">
      <c r="A235" s="180"/>
      <c r="B235" s="180"/>
      <c r="C235" s="180"/>
      <c r="D235" s="180"/>
      <c r="E235" s="180"/>
      <c r="F235" s="180"/>
    </row>
    <row r="236" spans="1:6" s="200" customFormat="1">
      <c r="A236" s="180"/>
      <c r="B236" s="180"/>
      <c r="C236" s="180"/>
      <c r="D236" s="180"/>
      <c r="E236" s="180"/>
      <c r="F236" s="180"/>
    </row>
    <row r="237" spans="1:6" s="200" customFormat="1">
      <c r="A237" s="180"/>
      <c r="B237" s="180"/>
      <c r="C237" s="180"/>
      <c r="D237" s="180"/>
      <c r="E237" s="180"/>
      <c r="F237" s="180"/>
    </row>
    <row r="238" spans="1:6" s="200" customFormat="1">
      <c r="A238" s="180"/>
      <c r="B238" s="180"/>
      <c r="C238" s="180"/>
      <c r="D238" s="180"/>
      <c r="E238" s="180"/>
      <c r="F238" s="180"/>
    </row>
    <row r="239" spans="1:6" s="200" customFormat="1">
      <c r="A239" s="180"/>
      <c r="B239" s="180"/>
      <c r="C239" s="180"/>
      <c r="D239" s="180"/>
      <c r="E239" s="180"/>
      <c r="F239" s="180"/>
    </row>
    <row r="240" spans="1:6" s="200" customFormat="1">
      <c r="A240" s="180"/>
      <c r="B240" s="180"/>
      <c r="C240" s="180"/>
      <c r="D240" s="180"/>
      <c r="E240" s="180"/>
      <c r="F240" s="180"/>
    </row>
    <row r="241" spans="1:6" s="200" customFormat="1">
      <c r="A241" s="180"/>
      <c r="B241" s="180"/>
      <c r="C241" s="180"/>
      <c r="D241" s="180"/>
      <c r="E241" s="180"/>
      <c r="F241" s="180"/>
    </row>
    <row r="242" spans="1:6" s="200" customFormat="1">
      <c r="A242" s="180"/>
      <c r="B242" s="180"/>
      <c r="C242" s="180"/>
      <c r="D242" s="180"/>
      <c r="E242" s="180"/>
      <c r="F242" s="180"/>
    </row>
    <row r="243" spans="1:6" s="200" customFormat="1">
      <c r="A243" s="180"/>
      <c r="B243" s="180"/>
      <c r="C243" s="180"/>
      <c r="D243" s="180"/>
      <c r="E243" s="180"/>
      <c r="F243" s="180"/>
    </row>
    <row r="244" spans="1:6" s="200" customFormat="1">
      <c r="A244" s="180"/>
      <c r="B244" s="180"/>
      <c r="C244" s="180"/>
      <c r="D244" s="180"/>
      <c r="E244" s="180"/>
      <c r="F244" s="180"/>
    </row>
    <row r="245" spans="1:6" s="200" customFormat="1">
      <c r="A245" s="180"/>
      <c r="B245" s="180"/>
      <c r="C245" s="180"/>
      <c r="D245" s="180"/>
      <c r="E245" s="180"/>
      <c r="F245" s="180"/>
    </row>
    <row r="246" spans="1:6" s="200" customFormat="1">
      <c r="A246" s="180"/>
      <c r="B246" s="180"/>
      <c r="C246" s="180"/>
      <c r="D246" s="180"/>
      <c r="E246" s="180"/>
      <c r="F246" s="180"/>
    </row>
    <row r="247" spans="1:6" s="200" customFormat="1">
      <c r="A247" s="180"/>
      <c r="B247" s="180"/>
      <c r="C247" s="180"/>
      <c r="D247" s="180"/>
      <c r="E247" s="180"/>
      <c r="F247" s="180"/>
    </row>
    <row r="248" spans="1:6" s="200" customFormat="1">
      <c r="A248" s="180"/>
      <c r="B248" s="180"/>
      <c r="C248" s="180"/>
      <c r="D248" s="180"/>
      <c r="E248" s="180"/>
      <c r="F248" s="180"/>
    </row>
    <row r="249" spans="1:6" s="200" customFormat="1">
      <c r="A249" s="180"/>
      <c r="B249" s="180"/>
      <c r="C249" s="180"/>
      <c r="D249" s="180"/>
      <c r="E249" s="180"/>
      <c r="F249" s="180"/>
    </row>
    <row r="250" spans="1:6" s="200" customFormat="1">
      <c r="A250" s="180"/>
      <c r="B250" s="180"/>
      <c r="C250" s="180"/>
      <c r="D250" s="180"/>
      <c r="E250" s="180"/>
      <c r="F250" s="180"/>
    </row>
    <row r="251" spans="1:6" s="200" customFormat="1">
      <c r="A251" s="180"/>
      <c r="B251" s="180"/>
      <c r="C251" s="180"/>
      <c r="D251" s="180"/>
      <c r="E251" s="180"/>
      <c r="F251" s="180"/>
    </row>
    <row r="252" spans="1:6" s="200" customFormat="1">
      <c r="A252" s="180"/>
      <c r="B252" s="180"/>
      <c r="C252" s="180"/>
      <c r="D252" s="180"/>
      <c r="E252" s="180"/>
      <c r="F252" s="180"/>
    </row>
    <row r="253" spans="1:6" s="200" customFormat="1">
      <c r="A253" s="180"/>
      <c r="B253" s="180"/>
      <c r="C253" s="180"/>
      <c r="D253" s="180"/>
      <c r="E253" s="180"/>
      <c r="F253" s="180"/>
    </row>
    <row r="254" spans="1:6" s="200" customFormat="1">
      <c r="A254" s="180"/>
      <c r="B254" s="180"/>
      <c r="C254" s="180"/>
      <c r="D254" s="180"/>
      <c r="E254" s="180"/>
      <c r="F254" s="180"/>
    </row>
    <row r="255" spans="1:6" s="200" customFormat="1">
      <c r="A255" s="180"/>
      <c r="B255" s="180"/>
      <c r="C255" s="180"/>
      <c r="D255" s="180"/>
      <c r="E255" s="180"/>
      <c r="F255" s="180"/>
    </row>
    <row r="256" spans="1:6" s="200" customFormat="1">
      <c r="A256" s="180"/>
      <c r="B256" s="180"/>
      <c r="C256" s="180"/>
      <c r="D256" s="180"/>
      <c r="E256" s="180"/>
      <c r="F256" s="180"/>
    </row>
    <row r="257" spans="1:6" s="200" customFormat="1">
      <c r="A257" s="180"/>
      <c r="B257" s="180"/>
      <c r="C257" s="180"/>
      <c r="D257" s="180"/>
      <c r="E257" s="180"/>
      <c r="F257" s="180"/>
    </row>
    <row r="258" spans="1:6" s="200" customFormat="1">
      <c r="A258" s="180"/>
      <c r="B258" s="180"/>
      <c r="C258" s="180"/>
      <c r="D258" s="180"/>
      <c r="E258" s="180"/>
      <c r="F258" s="180"/>
    </row>
    <row r="259" spans="1:6" s="200" customFormat="1">
      <c r="A259" s="180"/>
      <c r="B259" s="180"/>
      <c r="C259" s="180"/>
      <c r="D259" s="180"/>
      <c r="E259" s="180"/>
      <c r="F259" s="180"/>
    </row>
    <row r="260" spans="1:6" s="200" customFormat="1">
      <c r="A260" s="180"/>
      <c r="B260" s="180"/>
      <c r="C260" s="180"/>
      <c r="D260" s="180"/>
      <c r="E260" s="180"/>
      <c r="F260" s="180"/>
    </row>
    <row r="261" spans="1:6" s="200" customFormat="1">
      <c r="A261" s="180"/>
      <c r="B261" s="180"/>
      <c r="C261" s="180"/>
      <c r="D261" s="180"/>
      <c r="E261" s="180"/>
      <c r="F261" s="180"/>
    </row>
    <row r="262" spans="1:6" s="200" customFormat="1">
      <c r="A262" s="180"/>
      <c r="B262" s="180"/>
      <c r="C262" s="180"/>
      <c r="D262" s="180"/>
      <c r="E262" s="180"/>
      <c r="F262" s="180"/>
    </row>
    <row r="263" spans="1:6" s="200" customFormat="1">
      <c r="A263" s="180"/>
      <c r="B263" s="180"/>
      <c r="C263" s="180"/>
      <c r="D263" s="180"/>
      <c r="E263" s="180"/>
      <c r="F263" s="180"/>
    </row>
    <row r="264" spans="1:6" s="200" customFormat="1">
      <c r="A264" s="180"/>
      <c r="B264" s="180"/>
      <c r="C264" s="180"/>
      <c r="D264" s="180"/>
      <c r="E264" s="180"/>
      <c r="F264" s="180"/>
    </row>
    <row r="265" spans="1:6" s="200" customFormat="1">
      <c r="A265" s="180"/>
      <c r="B265" s="180"/>
      <c r="C265" s="180"/>
      <c r="D265" s="180"/>
      <c r="E265" s="180"/>
      <c r="F265" s="180"/>
    </row>
    <row r="266" spans="1:6" s="200" customFormat="1">
      <c r="A266" s="180"/>
      <c r="B266" s="180"/>
      <c r="C266" s="180"/>
      <c r="D266" s="180"/>
      <c r="E266" s="180"/>
      <c r="F266" s="180"/>
    </row>
    <row r="267" spans="1:6" s="200" customFormat="1">
      <c r="A267" s="180"/>
      <c r="B267" s="180"/>
      <c r="C267" s="180"/>
      <c r="D267" s="180"/>
      <c r="E267" s="180"/>
      <c r="F267" s="180"/>
    </row>
    <row r="268" spans="1:6" s="200" customFormat="1">
      <c r="A268" s="180"/>
      <c r="B268" s="180"/>
      <c r="C268" s="180"/>
      <c r="D268" s="180"/>
      <c r="E268" s="180"/>
      <c r="F268" s="180"/>
    </row>
    <row r="269" spans="1:6" s="200" customFormat="1">
      <c r="A269" s="180"/>
      <c r="B269" s="180"/>
      <c r="C269" s="180"/>
      <c r="D269" s="180"/>
      <c r="E269" s="180"/>
      <c r="F269" s="180"/>
    </row>
    <row r="270" spans="1:6" s="200" customFormat="1">
      <c r="A270" s="180"/>
      <c r="B270" s="180"/>
      <c r="C270" s="180"/>
      <c r="D270" s="180"/>
      <c r="E270" s="180"/>
      <c r="F270" s="180"/>
    </row>
    <row r="271" spans="1:6" s="200" customFormat="1">
      <c r="A271" s="180"/>
      <c r="B271" s="180"/>
      <c r="C271" s="180"/>
      <c r="D271" s="180"/>
      <c r="E271" s="180"/>
      <c r="F271" s="180"/>
    </row>
    <row r="272" spans="1:6" s="200" customFormat="1">
      <c r="A272" s="180"/>
      <c r="B272" s="180"/>
      <c r="C272" s="180"/>
      <c r="D272" s="180"/>
      <c r="E272" s="180"/>
      <c r="F272" s="180"/>
    </row>
    <row r="273" spans="1:6" s="200" customFormat="1">
      <c r="A273" s="180"/>
      <c r="B273" s="180"/>
      <c r="C273" s="180"/>
      <c r="D273" s="180"/>
      <c r="E273" s="180"/>
      <c r="F273" s="180"/>
    </row>
    <row r="274" spans="1:6" s="200" customFormat="1">
      <c r="A274" s="180"/>
      <c r="B274" s="180"/>
      <c r="C274" s="180"/>
      <c r="D274" s="180"/>
      <c r="E274" s="180"/>
      <c r="F274" s="180"/>
    </row>
    <row r="275" spans="1:6" s="200" customFormat="1">
      <c r="A275" s="180"/>
      <c r="B275" s="180"/>
      <c r="C275" s="180"/>
      <c r="D275" s="180"/>
      <c r="E275" s="180"/>
      <c r="F275" s="180"/>
    </row>
    <row r="276" spans="1:6" s="200" customFormat="1">
      <c r="A276" s="180"/>
      <c r="B276" s="180"/>
      <c r="C276" s="180"/>
      <c r="D276" s="180"/>
      <c r="E276" s="180"/>
      <c r="F276" s="180"/>
    </row>
    <row r="277" spans="1:6" s="200" customFormat="1">
      <c r="A277" s="180"/>
      <c r="B277" s="180"/>
      <c r="C277" s="180"/>
      <c r="D277" s="180"/>
      <c r="E277" s="180"/>
      <c r="F277" s="180"/>
    </row>
    <row r="278" spans="1:6" s="200" customFormat="1">
      <c r="A278" s="180"/>
      <c r="B278" s="180"/>
      <c r="C278" s="180"/>
      <c r="D278" s="180"/>
      <c r="E278" s="180"/>
      <c r="F278" s="180"/>
    </row>
    <row r="279" spans="1:6" s="200" customFormat="1">
      <c r="A279" s="180"/>
      <c r="B279" s="180"/>
      <c r="C279" s="180"/>
      <c r="D279" s="180"/>
      <c r="E279" s="180"/>
      <c r="F279" s="180"/>
    </row>
    <row r="280" spans="1:6" s="200" customFormat="1">
      <c r="A280" s="180"/>
      <c r="B280" s="180"/>
      <c r="C280" s="180"/>
      <c r="D280" s="180"/>
      <c r="E280" s="180"/>
      <c r="F280" s="180"/>
    </row>
    <row r="281" spans="1:6" s="200" customFormat="1">
      <c r="A281" s="180"/>
      <c r="B281" s="180"/>
      <c r="C281" s="180"/>
      <c r="D281" s="180"/>
      <c r="E281" s="180"/>
      <c r="F281" s="180"/>
    </row>
    <row r="282" spans="1:6" s="200" customFormat="1">
      <c r="A282" s="180"/>
      <c r="B282" s="180"/>
      <c r="C282" s="180"/>
      <c r="D282" s="180"/>
      <c r="E282" s="180"/>
      <c r="F282" s="180"/>
    </row>
    <row r="283" spans="1:6" s="200" customFormat="1">
      <c r="A283" s="180"/>
      <c r="B283" s="180"/>
      <c r="C283" s="180"/>
      <c r="D283" s="180"/>
      <c r="E283" s="180"/>
      <c r="F283" s="180"/>
    </row>
    <row r="284" spans="1:6" s="200" customFormat="1">
      <c r="A284" s="180"/>
      <c r="B284" s="180"/>
      <c r="C284" s="180"/>
      <c r="D284" s="180"/>
      <c r="E284" s="180"/>
      <c r="F284" s="180"/>
    </row>
    <row r="285" spans="1:6" s="200" customFormat="1">
      <c r="A285" s="180"/>
      <c r="B285" s="180"/>
      <c r="C285" s="180"/>
      <c r="D285" s="180"/>
      <c r="E285" s="180"/>
      <c r="F285" s="180"/>
    </row>
    <row r="286" spans="1:6" s="200" customFormat="1">
      <c r="A286" s="180"/>
      <c r="B286" s="180"/>
      <c r="C286" s="180"/>
      <c r="D286" s="180"/>
      <c r="E286" s="180"/>
      <c r="F286" s="180"/>
    </row>
    <row r="287" spans="1:6" s="200" customFormat="1">
      <c r="A287" s="180"/>
      <c r="B287" s="180"/>
      <c r="C287" s="180"/>
      <c r="D287" s="180"/>
      <c r="E287" s="180"/>
      <c r="F287" s="180"/>
    </row>
    <row r="288" spans="1:6" s="200" customFormat="1">
      <c r="A288" s="180"/>
      <c r="B288" s="180"/>
      <c r="C288" s="180"/>
      <c r="D288" s="180"/>
      <c r="E288" s="180"/>
      <c r="F288" s="180"/>
    </row>
    <row r="289" spans="1:6" s="200" customFormat="1">
      <c r="A289" s="180"/>
      <c r="B289" s="180"/>
      <c r="C289" s="180"/>
      <c r="D289" s="180"/>
      <c r="E289" s="180"/>
      <c r="F289" s="180"/>
    </row>
    <row r="290" spans="1:6" s="200" customFormat="1">
      <c r="A290" s="180"/>
      <c r="B290" s="180"/>
      <c r="C290" s="180"/>
      <c r="D290" s="180"/>
      <c r="E290" s="180"/>
      <c r="F290" s="180"/>
    </row>
    <row r="291" spans="1:6" s="200" customFormat="1">
      <c r="A291" s="180"/>
      <c r="B291" s="180"/>
      <c r="C291" s="180"/>
      <c r="D291" s="180"/>
      <c r="E291" s="180"/>
      <c r="F291" s="180"/>
    </row>
    <row r="292" spans="1:6" s="200" customFormat="1">
      <c r="A292" s="180"/>
      <c r="B292" s="180"/>
      <c r="C292" s="180"/>
      <c r="D292" s="180"/>
      <c r="E292" s="180"/>
      <c r="F292" s="180"/>
    </row>
    <row r="293" spans="1:6" s="200" customFormat="1">
      <c r="A293" s="180"/>
      <c r="B293" s="180"/>
      <c r="C293" s="180"/>
      <c r="D293" s="180"/>
      <c r="E293" s="180"/>
      <c r="F293" s="180"/>
    </row>
    <row r="294" spans="1:6" s="200" customFormat="1">
      <c r="A294" s="180"/>
      <c r="B294" s="180"/>
      <c r="C294" s="180"/>
      <c r="D294" s="180"/>
      <c r="E294" s="180"/>
      <c r="F294" s="180"/>
    </row>
    <row r="295" spans="1:6" s="200" customFormat="1">
      <c r="A295" s="180"/>
      <c r="B295" s="180"/>
      <c r="C295" s="180"/>
      <c r="D295" s="180"/>
      <c r="E295" s="180"/>
      <c r="F295" s="180"/>
    </row>
    <row r="296" spans="1:6" s="200" customFormat="1">
      <c r="A296" s="180"/>
      <c r="B296" s="180"/>
      <c r="C296" s="180"/>
      <c r="D296" s="180"/>
      <c r="E296" s="180"/>
      <c r="F296" s="180"/>
    </row>
    <row r="297" spans="1:6" s="200" customFormat="1">
      <c r="A297" s="180"/>
      <c r="B297" s="180"/>
      <c r="C297" s="180"/>
      <c r="D297" s="180"/>
      <c r="E297" s="180"/>
      <c r="F297" s="180"/>
    </row>
    <row r="298" spans="1:6" s="200" customFormat="1">
      <c r="A298" s="180"/>
      <c r="B298" s="180"/>
      <c r="C298" s="180"/>
      <c r="D298" s="180"/>
      <c r="E298" s="180"/>
      <c r="F298" s="180"/>
    </row>
    <row r="299" spans="1:6" s="200" customFormat="1">
      <c r="A299" s="180"/>
      <c r="B299" s="180"/>
      <c r="C299" s="180"/>
      <c r="D299" s="180"/>
      <c r="E299" s="180"/>
      <c r="F299" s="180"/>
    </row>
    <row r="300" spans="1:6" s="200" customFormat="1">
      <c r="A300" s="180"/>
      <c r="B300" s="180"/>
      <c r="C300" s="180"/>
      <c r="D300" s="180"/>
      <c r="E300" s="180"/>
      <c r="F300" s="180"/>
    </row>
    <row r="301" spans="1:6" s="200" customFormat="1">
      <c r="A301" s="180"/>
      <c r="B301" s="180"/>
      <c r="C301" s="180"/>
      <c r="D301" s="180"/>
      <c r="E301" s="180"/>
      <c r="F301" s="180"/>
    </row>
    <row r="302" spans="1:6" s="200" customFormat="1">
      <c r="A302" s="180"/>
      <c r="B302" s="180"/>
      <c r="C302" s="180"/>
      <c r="D302" s="180"/>
      <c r="E302" s="180"/>
      <c r="F302" s="180"/>
    </row>
    <row r="303" spans="1:6" s="200" customFormat="1">
      <c r="A303" s="180"/>
      <c r="B303" s="180"/>
      <c r="C303" s="180"/>
      <c r="D303" s="180"/>
      <c r="E303" s="180"/>
      <c r="F303" s="180"/>
    </row>
    <row r="304" spans="1:6" s="200" customFormat="1">
      <c r="A304" s="180"/>
      <c r="B304" s="180"/>
      <c r="C304" s="180"/>
      <c r="D304" s="180"/>
      <c r="E304" s="180"/>
      <c r="F304" s="180"/>
    </row>
    <row r="305" spans="1:6" s="200" customFormat="1">
      <c r="A305" s="180"/>
      <c r="B305" s="180"/>
      <c r="C305" s="180"/>
      <c r="D305" s="180"/>
      <c r="E305" s="180"/>
      <c r="F305" s="180"/>
    </row>
    <row r="306" spans="1:6" s="200" customFormat="1">
      <c r="A306" s="180"/>
      <c r="B306" s="180"/>
      <c r="C306" s="180"/>
      <c r="D306" s="180"/>
      <c r="E306" s="180"/>
      <c r="F306" s="180"/>
    </row>
    <row r="307" spans="1:6" s="200" customFormat="1">
      <c r="A307" s="180"/>
      <c r="B307" s="180"/>
      <c r="C307" s="180"/>
      <c r="D307" s="180"/>
      <c r="E307" s="180"/>
      <c r="F307" s="180"/>
    </row>
    <row r="308" spans="1:6" s="200" customFormat="1">
      <c r="A308" s="180"/>
      <c r="B308" s="180"/>
      <c r="C308" s="180"/>
      <c r="D308" s="180"/>
      <c r="E308" s="180"/>
      <c r="F308" s="180"/>
    </row>
    <row r="309" spans="1:6" s="200" customFormat="1">
      <c r="A309" s="180"/>
      <c r="B309" s="180"/>
      <c r="C309" s="180"/>
      <c r="D309" s="180"/>
      <c r="E309" s="180"/>
      <c r="F309" s="180"/>
    </row>
    <row r="310" spans="1:6" s="200" customFormat="1">
      <c r="A310" s="180"/>
      <c r="B310" s="180"/>
      <c r="C310" s="180"/>
      <c r="D310" s="180"/>
      <c r="E310" s="180"/>
      <c r="F310" s="180"/>
    </row>
    <row r="311" spans="1:6" s="200" customFormat="1">
      <c r="A311" s="180"/>
      <c r="B311" s="180"/>
      <c r="C311" s="180"/>
      <c r="D311" s="180"/>
      <c r="E311" s="180"/>
      <c r="F311" s="180"/>
    </row>
    <row r="312" spans="1:6" s="200" customFormat="1">
      <c r="A312" s="180"/>
      <c r="B312" s="180"/>
      <c r="C312" s="180"/>
      <c r="D312" s="180"/>
      <c r="E312" s="180"/>
      <c r="F312" s="180"/>
    </row>
    <row r="313" spans="1:6" s="200" customFormat="1">
      <c r="A313" s="180"/>
      <c r="B313" s="180"/>
      <c r="C313" s="180"/>
      <c r="D313" s="180"/>
      <c r="E313" s="180"/>
      <c r="F313" s="180"/>
    </row>
    <row r="314" spans="1:6" s="200" customFormat="1">
      <c r="A314" s="180"/>
      <c r="B314" s="180"/>
      <c r="C314" s="180"/>
      <c r="D314" s="180"/>
      <c r="E314" s="180"/>
      <c r="F314" s="180"/>
    </row>
    <row r="315" spans="1:6" s="200" customFormat="1">
      <c r="A315" s="180"/>
      <c r="B315" s="180"/>
      <c r="C315" s="180"/>
      <c r="D315" s="180"/>
      <c r="E315" s="180"/>
      <c r="F315" s="180"/>
    </row>
    <row r="316" spans="1:6" s="200" customFormat="1">
      <c r="A316" s="180"/>
      <c r="B316" s="180"/>
      <c r="C316" s="180"/>
      <c r="D316" s="180"/>
      <c r="E316" s="180"/>
      <c r="F316" s="180"/>
    </row>
    <row r="317" spans="1:6" s="200" customFormat="1">
      <c r="A317" s="180"/>
      <c r="B317" s="180"/>
      <c r="C317" s="180"/>
      <c r="D317" s="180"/>
      <c r="E317" s="180"/>
      <c r="F317" s="180"/>
    </row>
    <row r="318" spans="1:6" s="200" customFormat="1">
      <c r="A318" s="180"/>
      <c r="B318" s="180"/>
      <c r="C318" s="180"/>
      <c r="D318" s="180"/>
      <c r="E318" s="180"/>
      <c r="F318" s="180"/>
    </row>
    <row r="319" spans="1:6" s="200" customFormat="1">
      <c r="A319" s="180"/>
      <c r="B319" s="180"/>
      <c r="C319" s="180"/>
      <c r="D319" s="180"/>
      <c r="E319" s="180"/>
      <c r="F319" s="180"/>
    </row>
    <row r="320" spans="1:6" s="200" customFormat="1">
      <c r="A320" s="180"/>
      <c r="B320" s="180"/>
      <c r="C320" s="180"/>
      <c r="D320" s="180"/>
      <c r="E320" s="180"/>
      <c r="F320" s="180"/>
    </row>
    <row r="321" spans="1:6" s="200" customFormat="1">
      <c r="A321" s="180"/>
      <c r="B321" s="180"/>
      <c r="C321" s="180"/>
      <c r="D321" s="180"/>
      <c r="E321" s="180"/>
      <c r="F321" s="180"/>
    </row>
    <row r="322" spans="1:6" s="200" customFormat="1">
      <c r="A322" s="180"/>
      <c r="B322" s="180"/>
      <c r="C322" s="180"/>
      <c r="D322" s="180"/>
      <c r="E322" s="180"/>
      <c r="F322" s="180"/>
    </row>
    <row r="323" spans="1:6" s="200" customFormat="1">
      <c r="A323" s="180"/>
      <c r="B323" s="180"/>
      <c r="C323" s="180"/>
      <c r="D323" s="180"/>
      <c r="E323" s="180"/>
      <c r="F323" s="180"/>
    </row>
    <row r="324" spans="1:6" s="200" customFormat="1">
      <c r="A324" s="180"/>
      <c r="B324" s="180"/>
      <c r="C324" s="180"/>
      <c r="D324" s="180"/>
      <c r="E324" s="180"/>
      <c r="F324" s="180"/>
    </row>
    <row r="325" spans="1:6" s="200" customFormat="1">
      <c r="A325" s="180"/>
      <c r="B325" s="180"/>
      <c r="C325" s="180"/>
      <c r="D325" s="180"/>
      <c r="E325" s="180"/>
      <c r="F325" s="180"/>
    </row>
    <row r="326" spans="1:6" s="200" customFormat="1">
      <c r="A326" s="180"/>
      <c r="B326" s="180"/>
      <c r="C326" s="180"/>
      <c r="D326" s="180"/>
      <c r="E326" s="180"/>
      <c r="F326" s="180"/>
    </row>
    <row r="327" spans="1:6" s="200" customFormat="1">
      <c r="A327" s="180"/>
      <c r="B327" s="180"/>
      <c r="C327" s="180"/>
      <c r="D327" s="180"/>
      <c r="E327" s="180"/>
      <c r="F327" s="180"/>
    </row>
    <row r="328" spans="1:6" s="200" customFormat="1">
      <c r="A328" s="180"/>
      <c r="B328" s="180"/>
      <c r="C328" s="180"/>
      <c r="D328" s="180"/>
      <c r="E328" s="180"/>
      <c r="F328" s="180"/>
    </row>
    <row r="329" spans="1:6" s="200" customFormat="1">
      <c r="A329" s="180"/>
      <c r="B329" s="180"/>
      <c r="C329" s="180"/>
      <c r="D329" s="180"/>
      <c r="E329" s="180"/>
      <c r="F329" s="180"/>
    </row>
    <row r="330" spans="1:6" s="200" customFormat="1">
      <c r="A330" s="180"/>
      <c r="B330" s="180"/>
      <c r="C330" s="180"/>
      <c r="D330" s="180"/>
      <c r="E330" s="180"/>
      <c r="F330" s="180"/>
    </row>
    <row r="331" spans="1:6" s="200" customFormat="1">
      <c r="A331" s="180"/>
      <c r="B331" s="180"/>
      <c r="C331" s="180"/>
      <c r="D331" s="180"/>
      <c r="E331" s="180"/>
      <c r="F331" s="180"/>
    </row>
    <row r="332" spans="1:6" s="200" customFormat="1">
      <c r="A332" s="180"/>
      <c r="B332" s="180"/>
      <c r="C332" s="180"/>
      <c r="D332" s="180"/>
      <c r="E332" s="180"/>
      <c r="F332" s="180"/>
    </row>
    <row r="333" spans="1:6" s="200" customFormat="1">
      <c r="A333" s="180"/>
      <c r="B333" s="180"/>
      <c r="C333" s="180"/>
      <c r="D333" s="180"/>
      <c r="E333" s="180"/>
      <c r="F333" s="180"/>
    </row>
    <row r="334" spans="1:6" s="200" customFormat="1">
      <c r="A334" s="180"/>
      <c r="B334" s="180"/>
      <c r="C334" s="180"/>
      <c r="D334" s="180"/>
      <c r="E334" s="180"/>
      <c r="F334" s="180"/>
    </row>
    <row r="335" spans="1:6" s="200" customFormat="1">
      <c r="A335" s="180"/>
      <c r="B335" s="180"/>
      <c r="C335" s="180"/>
      <c r="D335" s="180"/>
      <c r="E335" s="180"/>
      <c r="F335" s="180"/>
    </row>
    <row r="336" spans="1:6" s="200" customFormat="1">
      <c r="A336" s="180"/>
      <c r="B336" s="180"/>
      <c r="C336" s="180"/>
      <c r="D336" s="180"/>
      <c r="E336" s="180"/>
      <c r="F336" s="180"/>
    </row>
    <row r="337" spans="1:6" s="200" customFormat="1">
      <c r="A337" s="180"/>
      <c r="B337" s="180"/>
      <c r="C337" s="180"/>
      <c r="D337" s="180"/>
      <c r="E337" s="180"/>
      <c r="F337" s="180"/>
    </row>
    <row r="338" spans="1:6" s="200" customFormat="1">
      <c r="A338" s="180"/>
      <c r="B338" s="180"/>
      <c r="C338" s="180"/>
      <c r="D338" s="180"/>
      <c r="E338" s="180"/>
      <c r="F338" s="180"/>
    </row>
    <row r="339" spans="1:6" s="200" customFormat="1">
      <c r="A339" s="180"/>
      <c r="B339" s="180"/>
      <c r="C339" s="180"/>
      <c r="D339" s="180"/>
      <c r="E339" s="180"/>
      <c r="F339" s="180"/>
    </row>
    <row r="340" spans="1:6" s="200" customFormat="1">
      <c r="A340" s="180"/>
      <c r="B340" s="180"/>
      <c r="C340" s="180"/>
      <c r="D340" s="180"/>
      <c r="E340" s="180"/>
      <c r="F340" s="180"/>
    </row>
    <row r="341" spans="1:6" s="200" customFormat="1">
      <c r="A341" s="180"/>
      <c r="B341" s="180"/>
      <c r="C341" s="180"/>
      <c r="D341" s="180"/>
      <c r="E341" s="180"/>
      <c r="F341" s="180"/>
    </row>
    <row r="342" spans="1:6" s="200" customFormat="1">
      <c r="A342" s="180"/>
      <c r="B342" s="180"/>
      <c r="C342" s="180"/>
      <c r="D342" s="180"/>
      <c r="E342" s="180"/>
      <c r="F342" s="180"/>
    </row>
    <row r="343" spans="1:6" s="200" customFormat="1">
      <c r="A343" s="180"/>
      <c r="B343" s="180"/>
      <c r="C343" s="180"/>
      <c r="D343" s="180"/>
      <c r="E343" s="180"/>
      <c r="F343" s="180"/>
    </row>
    <row r="344" spans="1:6" s="200" customFormat="1">
      <c r="A344" s="180"/>
      <c r="B344" s="180"/>
      <c r="C344" s="180"/>
      <c r="D344" s="180"/>
      <c r="E344" s="180"/>
      <c r="F344" s="180"/>
    </row>
    <row r="345" spans="1:6" s="200" customFormat="1">
      <c r="A345" s="180"/>
      <c r="B345" s="180"/>
      <c r="C345" s="180"/>
      <c r="D345" s="180"/>
      <c r="E345" s="180"/>
      <c r="F345" s="180"/>
    </row>
    <row r="346" spans="1:6" s="200" customFormat="1">
      <c r="A346" s="180"/>
      <c r="B346" s="180"/>
      <c r="C346" s="180"/>
      <c r="D346" s="180"/>
      <c r="E346" s="180"/>
      <c r="F346" s="180"/>
    </row>
    <row r="347" spans="1:6" s="200" customFormat="1">
      <c r="A347" s="180"/>
      <c r="B347" s="180"/>
      <c r="C347" s="180"/>
      <c r="D347" s="180"/>
      <c r="E347" s="180"/>
      <c r="F347" s="180"/>
    </row>
    <row r="348" spans="1:6" s="200" customFormat="1">
      <c r="A348" s="180"/>
      <c r="B348" s="180"/>
      <c r="C348" s="180"/>
      <c r="D348" s="180"/>
      <c r="E348" s="180"/>
      <c r="F348" s="180"/>
    </row>
    <row r="349" spans="1:6" s="200" customFormat="1">
      <c r="A349" s="180"/>
      <c r="B349" s="180"/>
      <c r="C349" s="180"/>
      <c r="D349" s="180"/>
      <c r="E349" s="180"/>
      <c r="F349" s="180"/>
    </row>
    <row r="350" spans="1:6" s="200" customFormat="1">
      <c r="A350" s="180"/>
      <c r="B350" s="180"/>
      <c r="C350" s="180"/>
      <c r="D350" s="180"/>
      <c r="E350" s="180"/>
      <c r="F350" s="180"/>
    </row>
    <row r="351" spans="1:6" s="200" customFormat="1">
      <c r="A351" s="180"/>
      <c r="B351" s="180"/>
      <c r="C351" s="180"/>
      <c r="D351" s="180"/>
      <c r="E351" s="180"/>
      <c r="F351" s="180"/>
    </row>
    <row r="352" spans="1:6" s="200" customFormat="1">
      <c r="A352" s="180"/>
      <c r="B352" s="180"/>
      <c r="C352" s="180"/>
      <c r="D352" s="180"/>
      <c r="E352" s="180"/>
      <c r="F352" s="180"/>
    </row>
    <row r="353" spans="1:6" s="200" customFormat="1">
      <c r="A353" s="180"/>
      <c r="B353" s="180"/>
      <c r="C353" s="180"/>
      <c r="D353" s="180"/>
      <c r="E353" s="180"/>
      <c r="F353" s="180"/>
    </row>
    <row r="354" spans="1:6" s="200" customFormat="1">
      <c r="A354" s="180"/>
      <c r="B354" s="180"/>
      <c r="C354" s="180"/>
      <c r="D354" s="180"/>
      <c r="E354" s="180"/>
      <c r="F354" s="180"/>
    </row>
    <row r="355" spans="1:6" s="200" customFormat="1">
      <c r="A355" s="180"/>
      <c r="B355" s="180"/>
      <c r="C355" s="180"/>
      <c r="D355" s="180"/>
      <c r="E355" s="180"/>
      <c r="F355" s="180"/>
    </row>
    <row r="356" spans="1:6" s="200" customFormat="1">
      <c r="A356" s="180"/>
      <c r="B356" s="180"/>
      <c r="C356" s="180"/>
      <c r="D356" s="180"/>
      <c r="E356" s="180"/>
      <c r="F356" s="180"/>
    </row>
    <row r="357" spans="1:6" s="200" customFormat="1">
      <c r="A357" s="180"/>
      <c r="B357" s="180"/>
      <c r="C357" s="180"/>
      <c r="D357" s="180"/>
      <c r="E357" s="180"/>
      <c r="F357" s="180"/>
    </row>
    <row r="358" spans="1:6" s="200" customFormat="1">
      <c r="A358" s="180"/>
      <c r="B358" s="180"/>
      <c r="C358" s="180"/>
      <c r="D358" s="180"/>
      <c r="E358" s="180"/>
      <c r="F358" s="180"/>
    </row>
    <row r="359" spans="1:6" s="200" customFormat="1">
      <c r="A359" s="180"/>
      <c r="B359" s="180"/>
      <c r="C359" s="180"/>
      <c r="D359" s="180"/>
      <c r="E359" s="180"/>
      <c r="F359" s="180"/>
    </row>
    <row r="360" spans="1:6" s="200" customFormat="1">
      <c r="A360" s="180"/>
      <c r="B360" s="180"/>
      <c r="C360" s="180"/>
      <c r="D360" s="180"/>
      <c r="E360" s="180"/>
      <c r="F360" s="180"/>
    </row>
    <row r="361" spans="1:6" s="200" customFormat="1">
      <c r="A361" s="180"/>
      <c r="B361" s="180"/>
      <c r="C361" s="180"/>
      <c r="D361" s="180"/>
      <c r="E361" s="180"/>
      <c r="F361" s="180"/>
    </row>
    <row r="362" spans="1:6" s="200" customFormat="1">
      <c r="A362" s="180"/>
      <c r="B362" s="180"/>
      <c r="C362" s="180"/>
      <c r="D362" s="180"/>
      <c r="E362" s="180"/>
      <c r="F362" s="180"/>
    </row>
    <row r="363" spans="1:6" s="200" customFormat="1">
      <c r="A363" s="180"/>
      <c r="B363" s="180"/>
      <c r="C363" s="180"/>
      <c r="D363" s="180"/>
      <c r="E363" s="180"/>
      <c r="F363" s="180"/>
    </row>
    <row r="364" spans="1:6" s="200" customFormat="1">
      <c r="A364" s="180"/>
      <c r="B364" s="180"/>
      <c r="C364" s="180"/>
      <c r="D364" s="180"/>
      <c r="E364" s="180"/>
      <c r="F364" s="180"/>
    </row>
    <row r="365" spans="1:6" s="200" customFormat="1">
      <c r="A365" s="180"/>
      <c r="B365" s="180"/>
      <c r="C365" s="180"/>
      <c r="D365" s="180"/>
      <c r="E365" s="180"/>
      <c r="F365" s="180"/>
    </row>
    <row r="366" spans="1:6" s="200" customFormat="1">
      <c r="A366" s="180"/>
      <c r="B366" s="180"/>
      <c r="C366" s="180"/>
      <c r="D366" s="180"/>
      <c r="E366" s="180"/>
      <c r="F366" s="180"/>
    </row>
    <row r="367" spans="1:6" s="200" customFormat="1">
      <c r="A367" s="180"/>
      <c r="B367" s="180"/>
      <c r="C367" s="180"/>
      <c r="D367" s="180"/>
      <c r="E367" s="180"/>
      <c r="F367" s="180"/>
    </row>
    <row r="368" spans="1:6" s="200" customFormat="1">
      <c r="A368" s="180"/>
      <c r="B368" s="180"/>
      <c r="C368" s="180"/>
      <c r="D368" s="180"/>
      <c r="E368" s="180"/>
      <c r="F368" s="180"/>
    </row>
    <row r="369" spans="1:6" s="200" customFormat="1">
      <c r="A369" s="180"/>
      <c r="B369" s="180"/>
      <c r="C369" s="180"/>
      <c r="D369" s="180"/>
      <c r="E369" s="180"/>
      <c r="F369" s="180"/>
    </row>
    <row r="370" spans="1:6" s="200" customFormat="1">
      <c r="A370" s="180"/>
      <c r="B370" s="180"/>
      <c r="C370" s="180"/>
      <c r="D370" s="180"/>
      <c r="E370" s="180"/>
      <c r="F370" s="180"/>
    </row>
    <row r="371" spans="1:6" s="200" customFormat="1">
      <c r="A371" s="180"/>
      <c r="B371" s="180"/>
      <c r="C371" s="180"/>
      <c r="D371" s="180"/>
      <c r="E371" s="180"/>
      <c r="F371" s="180"/>
    </row>
    <row r="372" spans="1:6" s="200" customFormat="1">
      <c r="A372" s="180"/>
      <c r="B372" s="180"/>
      <c r="C372" s="180"/>
      <c r="D372" s="180"/>
      <c r="E372" s="180"/>
      <c r="F372" s="180"/>
    </row>
    <row r="373" spans="1:6" s="200" customFormat="1">
      <c r="A373" s="180"/>
      <c r="B373" s="180"/>
      <c r="C373" s="180"/>
      <c r="D373" s="180"/>
      <c r="E373" s="180"/>
      <c r="F373" s="180"/>
    </row>
    <row r="374" spans="1:6" s="200" customFormat="1">
      <c r="A374" s="180"/>
      <c r="B374" s="180"/>
      <c r="C374" s="180"/>
      <c r="D374" s="180"/>
      <c r="E374" s="180"/>
      <c r="F374" s="180"/>
    </row>
    <row r="375" spans="1:6" s="200" customFormat="1">
      <c r="A375" s="180"/>
      <c r="B375" s="180"/>
      <c r="C375" s="180"/>
      <c r="D375" s="180"/>
      <c r="E375" s="180"/>
      <c r="F375" s="180"/>
    </row>
    <row r="376" spans="1:6" s="200" customFormat="1">
      <c r="A376" s="180"/>
      <c r="B376" s="180"/>
      <c r="C376" s="180"/>
      <c r="D376" s="180"/>
      <c r="E376" s="180"/>
      <c r="F376" s="180"/>
    </row>
    <row r="377" spans="1:6" s="200" customFormat="1">
      <c r="A377" s="180"/>
      <c r="B377" s="180"/>
      <c r="C377" s="180"/>
      <c r="D377" s="180"/>
      <c r="E377" s="180"/>
      <c r="F377" s="180"/>
    </row>
    <row r="378" spans="1:6" s="200" customFormat="1">
      <c r="A378" s="180"/>
      <c r="B378" s="180"/>
      <c r="C378" s="180"/>
      <c r="D378" s="180"/>
      <c r="E378" s="180"/>
      <c r="F378" s="180"/>
    </row>
    <row r="379" spans="1:6" s="200" customFormat="1">
      <c r="A379" s="180"/>
      <c r="B379" s="180"/>
      <c r="C379" s="180"/>
      <c r="D379" s="180"/>
      <c r="E379" s="180"/>
      <c r="F379" s="180"/>
    </row>
    <row r="380" spans="1:6" s="200" customFormat="1">
      <c r="A380" s="180"/>
      <c r="B380" s="180"/>
      <c r="C380" s="180"/>
      <c r="D380" s="180"/>
      <c r="E380" s="180"/>
      <c r="F380" s="180"/>
    </row>
    <row r="381" spans="1:6" s="200" customFormat="1">
      <c r="A381" s="180"/>
      <c r="B381" s="180"/>
      <c r="C381" s="180"/>
      <c r="D381" s="180"/>
      <c r="E381" s="180"/>
      <c r="F381" s="180"/>
    </row>
    <row r="382" spans="1:6" s="200" customFormat="1">
      <c r="A382" s="180"/>
      <c r="B382" s="180"/>
      <c r="C382" s="180"/>
      <c r="D382" s="180"/>
      <c r="E382" s="180"/>
      <c r="F382" s="180"/>
    </row>
    <row r="383" spans="1:6" s="200" customFormat="1">
      <c r="A383" s="180"/>
      <c r="B383" s="180"/>
      <c r="C383" s="180"/>
      <c r="D383" s="180"/>
      <c r="E383" s="180"/>
      <c r="F383" s="180"/>
    </row>
    <row r="384" spans="1:6" s="200" customFormat="1">
      <c r="A384" s="180"/>
      <c r="B384" s="180"/>
      <c r="C384" s="180"/>
      <c r="D384" s="180"/>
      <c r="E384" s="180"/>
      <c r="F384" s="180"/>
    </row>
    <row r="385" spans="1:6" s="200" customFormat="1">
      <c r="A385" s="180"/>
      <c r="B385" s="180"/>
      <c r="C385" s="180"/>
      <c r="D385" s="180"/>
      <c r="E385" s="180"/>
      <c r="F385" s="180"/>
    </row>
    <row r="386" spans="1:6" s="200" customFormat="1">
      <c r="A386" s="180"/>
      <c r="B386" s="180"/>
      <c r="C386" s="180"/>
      <c r="D386" s="180"/>
      <c r="E386" s="180"/>
      <c r="F386" s="180"/>
    </row>
    <row r="387" spans="1:6" s="200" customFormat="1">
      <c r="A387" s="180"/>
      <c r="B387" s="180"/>
      <c r="C387" s="180"/>
      <c r="D387" s="180"/>
      <c r="E387" s="180"/>
      <c r="F387" s="180"/>
    </row>
    <row r="388" spans="1:6" s="200" customFormat="1">
      <c r="A388" s="180"/>
      <c r="B388" s="180"/>
      <c r="C388" s="180"/>
      <c r="D388" s="180"/>
      <c r="E388" s="180"/>
      <c r="F388" s="180"/>
    </row>
    <row r="389" spans="1:6" s="200" customFormat="1">
      <c r="A389" s="180"/>
      <c r="B389" s="180"/>
      <c r="C389" s="180"/>
      <c r="D389" s="180"/>
      <c r="E389" s="180"/>
      <c r="F389" s="180"/>
    </row>
    <row r="390" spans="1:6" s="200" customFormat="1">
      <c r="A390" s="180"/>
      <c r="B390" s="180"/>
      <c r="C390" s="180"/>
      <c r="D390" s="180"/>
      <c r="E390" s="180"/>
      <c r="F390" s="180"/>
    </row>
    <row r="391" spans="1:6" s="200" customFormat="1">
      <c r="A391" s="180"/>
      <c r="B391" s="180"/>
      <c r="C391" s="180"/>
      <c r="D391" s="180"/>
      <c r="E391" s="180"/>
      <c r="F391" s="180"/>
    </row>
    <row r="392" spans="1:6" s="200" customFormat="1">
      <c r="A392" s="180"/>
      <c r="B392" s="180"/>
      <c r="C392" s="180"/>
      <c r="D392" s="180"/>
      <c r="E392" s="180"/>
      <c r="F392" s="180"/>
    </row>
    <row r="393" spans="1:6" s="200" customFormat="1">
      <c r="A393" s="180"/>
      <c r="B393" s="180"/>
      <c r="C393" s="180"/>
      <c r="D393" s="180"/>
      <c r="E393" s="180"/>
      <c r="F393" s="180"/>
    </row>
    <row r="394" spans="1:6" s="200" customFormat="1">
      <c r="A394" s="180"/>
      <c r="B394" s="180"/>
      <c r="C394" s="180"/>
      <c r="D394" s="180"/>
      <c r="E394" s="180"/>
      <c r="F394" s="180"/>
    </row>
    <row r="395" spans="1:6" s="200" customFormat="1">
      <c r="A395" s="180"/>
      <c r="B395" s="180"/>
      <c r="C395" s="180"/>
      <c r="D395" s="180"/>
      <c r="E395" s="180"/>
      <c r="F395" s="180"/>
    </row>
    <row r="396" spans="1:6" s="200" customFormat="1">
      <c r="A396" s="180"/>
      <c r="B396" s="180"/>
      <c r="C396" s="180"/>
      <c r="D396" s="180"/>
      <c r="E396" s="180"/>
      <c r="F396" s="180"/>
    </row>
    <row r="397" spans="1:6" s="200" customFormat="1">
      <c r="A397" s="180"/>
      <c r="B397" s="180"/>
      <c r="C397" s="180"/>
      <c r="D397" s="180"/>
      <c r="E397" s="180"/>
      <c r="F397" s="180"/>
    </row>
    <row r="398" spans="1:6" s="200" customFormat="1">
      <c r="A398" s="180"/>
      <c r="B398" s="180"/>
      <c r="C398" s="180"/>
      <c r="D398" s="180"/>
      <c r="E398" s="180"/>
      <c r="F398" s="180"/>
    </row>
    <row r="399" spans="1:6" s="200" customFormat="1">
      <c r="A399" s="180"/>
      <c r="B399" s="180"/>
      <c r="C399" s="180"/>
      <c r="D399" s="180"/>
      <c r="E399" s="180"/>
      <c r="F399" s="180"/>
    </row>
    <row r="400" spans="1:6" s="200" customFormat="1">
      <c r="A400" s="180"/>
      <c r="B400" s="180"/>
      <c r="C400" s="180"/>
      <c r="D400" s="180"/>
      <c r="E400" s="180"/>
      <c r="F400" s="180"/>
    </row>
    <row r="401" spans="1:6" s="200" customFormat="1">
      <c r="A401" s="180"/>
      <c r="B401" s="180"/>
      <c r="C401" s="180"/>
      <c r="D401" s="180"/>
      <c r="E401" s="180"/>
      <c r="F401" s="180"/>
    </row>
    <row r="402" spans="1:6" s="200" customFormat="1">
      <c r="A402" s="180"/>
      <c r="B402" s="180"/>
      <c r="C402" s="180"/>
      <c r="D402" s="180"/>
      <c r="E402" s="180"/>
      <c r="F402" s="180"/>
    </row>
    <row r="403" spans="1:6" s="200" customFormat="1">
      <c r="A403" s="180"/>
      <c r="B403" s="180"/>
      <c r="C403" s="180"/>
      <c r="D403" s="180"/>
      <c r="E403" s="180"/>
      <c r="F403" s="180"/>
    </row>
    <row r="404" spans="1:6" s="200" customFormat="1">
      <c r="A404" s="180"/>
      <c r="B404" s="180"/>
      <c r="C404" s="180"/>
      <c r="D404" s="180"/>
      <c r="E404" s="180"/>
      <c r="F404" s="180"/>
    </row>
    <row r="405" spans="1:6" s="200" customFormat="1">
      <c r="A405" s="180"/>
      <c r="B405" s="180"/>
      <c r="C405" s="180"/>
      <c r="D405" s="180"/>
      <c r="E405" s="180"/>
      <c r="F405" s="180"/>
    </row>
    <row r="406" spans="1:6" s="200" customFormat="1">
      <c r="A406" s="180"/>
      <c r="B406" s="180"/>
      <c r="C406" s="180"/>
      <c r="D406" s="180"/>
      <c r="E406" s="180"/>
      <c r="F406" s="180"/>
    </row>
    <row r="407" spans="1:6" s="200" customFormat="1">
      <c r="A407" s="180"/>
      <c r="B407" s="180"/>
      <c r="C407" s="180"/>
      <c r="D407" s="180"/>
      <c r="E407" s="180"/>
      <c r="F407" s="180"/>
    </row>
    <row r="408" spans="1:6" s="200" customFormat="1">
      <c r="A408" s="180"/>
      <c r="B408" s="180"/>
      <c r="C408" s="180"/>
      <c r="D408" s="180"/>
      <c r="E408" s="180"/>
      <c r="F408" s="180"/>
    </row>
    <row r="409" spans="1:6" s="200" customFormat="1">
      <c r="A409" s="180"/>
      <c r="B409" s="180"/>
      <c r="C409" s="180"/>
      <c r="D409" s="180"/>
      <c r="E409" s="180"/>
      <c r="F409" s="180"/>
    </row>
    <row r="410" spans="1:6" s="200" customFormat="1">
      <c r="A410" s="180"/>
      <c r="B410" s="180"/>
      <c r="C410" s="180"/>
      <c r="D410" s="180"/>
      <c r="E410" s="180"/>
      <c r="F410" s="180"/>
    </row>
    <row r="411" spans="1:6" s="200" customFormat="1">
      <c r="A411" s="180"/>
      <c r="B411" s="180"/>
      <c r="C411" s="180"/>
      <c r="D411" s="180"/>
      <c r="E411" s="180"/>
      <c r="F411" s="180"/>
    </row>
    <row r="412" spans="1:6" s="200" customFormat="1">
      <c r="A412" s="180"/>
      <c r="B412" s="180"/>
      <c r="C412" s="180"/>
      <c r="D412" s="180"/>
      <c r="E412" s="180"/>
      <c r="F412" s="180"/>
    </row>
    <row r="413" spans="1:6" s="200" customFormat="1">
      <c r="A413" s="180"/>
      <c r="B413" s="180"/>
      <c r="C413" s="180"/>
      <c r="D413" s="180"/>
      <c r="E413" s="180"/>
      <c r="F413" s="180"/>
    </row>
    <row r="414" spans="1:6" s="200" customFormat="1">
      <c r="A414" s="180"/>
      <c r="B414" s="180"/>
      <c r="C414" s="180"/>
      <c r="D414" s="180"/>
      <c r="E414" s="180"/>
      <c r="F414" s="180"/>
    </row>
    <row r="415" spans="1:6" s="200" customFormat="1">
      <c r="A415" s="180"/>
      <c r="B415" s="180"/>
      <c r="C415" s="180"/>
      <c r="D415" s="180"/>
      <c r="E415" s="180"/>
      <c r="F415" s="180"/>
    </row>
    <row r="416" spans="1:6" s="200" customFormat="1">
      <c r="A416" s="180"/>
      <c r="B416" s="180"/>
      <c r="C416" s="180"/>
      <c r="D416" s="180"/>
      <c r="E416" s="180"/>
      <c r="F416" s="180"/>
    </row>
    <row r="417" spans="1:6" s="200" customFormat="1">
      <c r="A417" s="180"/>
      <c r="B417" s="180"/>
      <c r="C417" s="180"/>
      <c r="D417" s="180"/>
      <c r="E417" s="180"/>
      <c r="F417" s="180"/>
    </row>
    <row r="418" spans="1:6" s="200" customFormat="1">
      <c r="A418" s="180"/>
      <c r="B418" s="180"/>
      <c r="C418" s="180"/>
      <c r="D418" s="180"/>
      <c r="E418" s="180"/>
      <c r="F418" s="180"/>
    </row>
    <row r="419" spans="1:6" s="200" customFormat="1">
      <c r="A419" s="180"/>
      <c r="B419" s="180"/>
      <c r="C419" s="180"/>
      <c r="D419" s="180"/>
      <c r="E419" s="180"/>
      <c r="F419" s="180"/>
    </row>
    <row r="420" spans="1:6" s="200" customFormat="1">
      <c r="A420" s="180"/>
      <c r="B420" s="180"/>
      <c r="C420" s="180"/>
      <c r="D420" s="180"/>
      <c r="E420" s="180"/>
      <c r="F420" s="180"/>
    </row>
    <row r="421" spans="1:6" s="200" customFormat="1">
      <c r="A421" s="180"/>
      <c r="B421" s="180"/>
      <c r="C421" s="180"/>
      <c r="D421" s="180"/>
      <c r="E421" s="180"/>
      <c r="F421" s="180"/>
    </row>
    <row r="422" spans="1:6" s="200" customFormat="1">
      <c r="A422" s="180"/>
      <c r="B422" s="180"/>
      <c r="C422" s="180"/>
      <c r="D422" s="180"/>
      <c r="E422" s="180"/>
      <c r="F422" s="180"/>
    </row>
    <row r="423" spans="1:6" s="200" customFormat="1">
      <c r="A423" s="180"/>
      <c r="B423" s="180"/>
      <c r="C423" s="180"/>
      <c r="D423" s="180"/>
      <c r="E423" s="180"/>
      <c r="F423" s="180"/>
    </row>
    <row r="424" spans="1:6" s="200" customFormat="1">
      <c r="A424" s="180"/>
      <c r="B424" s="180"/>
      <c r="C424" s="180"/>
      <c r="D424" s="180"/>
      <c r="E424" s="180"/>
      <c r="F424" s="180"/>
    </row>
    <row r="425" spans="1:6" s="200" customFormat="1">
      <c r="A425" s="180"/>
      <c r="B425" s="180"/>
      <c r="C425" s="180"/>
      <c r="D425" s="180"/>
      <c r="E425" s="180"/>
      <c r="F425" s="180"/>
    </row>
    <row r="426" spans="1:6" s="200" customFormat="1">
      <c r="A426" s="180"/>
      <c r="B426" s="180"/>
      <c r="C426" s="180"/>
      <c r="D426" s="180"/>
      <c r="E426" s="180"/>
      <c r="F426" s="180"/>
    </row>
    <row r="427" spans="1:6" s="200" customFormat="1">
      <c r="A427" s="180"/>
      <c r="B427" s="180"/>
      <c r="C427" s="180"/>
      <c r="D427" s="180"/>
      <c r="E427" s="180"/>
      <c r="F427" s="180"/>
    </row>
    <row r="428" spans="1:6" s="200" customFormat="1">
      <c r="A428" s="180"/>
      <c r="B428" s="180"/>
      <c r="C428" s="180"/>
      <c r="D428" s="180"/>
      <c r="E428" s="180"/>
      <c r="F428" s="180"/>
    </row>
    <row r="429" spans="1:6" s="200" customFormat="1">
      <c r="A429" s="180"/>
      <c r="B429" s="180"/>
      <c r="C429" s="180"/>
      <c r="D429" s="180"/>
      <c r="E429" s="180"/>
      <c r="F429" s="180"/>
    </row>
    <row r="430" spans="1:6" s="200" customFormat="1">
      <c r="A430" s="180"/>
      <c r="B430" s="180"/>
      <c r="C430" s="180"/>
      <c r="D430" s="180"/>
      <c r="E430" s="180"/>
      <c r="F430" s="180"/>
    </row>
    <row r="431" spans="1:6" s="200" customFormat="1">
      <c r="A431" s="180"/>
      <c r="B431" s="180"/>
      <c r="C431" s="180"/>
      <c r="D431" s="180"/>
      <c r="E431" s="180"/>
      <c r="F431" s="180"/>
    </row>
    <row r="432" spans="1:6" s="200" customFormat="1">
      <c r="A432" s="180"/>
      <c r="B432" s="180"/>
      <c r="C432" s="180"/>
      <c r="D432" s="180"/>
      <c r="E432" s="180"/>
      <c r="F432" s="180"/>
    </row>
    <row r="433" spans="1:6" s="200" customFormat="1">
      <c r="A433" s="180"/>
      <c r="B433" s="180"/>
      <c r="C433" s="180"/>
      <c r="D433" s="180"/>
      <c r="E433" s="180"/>
      <c r="F433" s="180"/>
    </row>
    <row r="434" spans="1:6" s="200" customFormat="1">
      <c r="A434" s="180"/>
      <c r="B434" s="180"/>
      <c r="C434" s="180"/>
      <c r="D434" s="180"/>
      <c r="E434" s="180"/>
      <c r="F434" s="180"/>
    </row>
    <row r="435" spans="1:6" s="200" customFormat="1">
      <c r="A435" s="180"/>
      <c r="B435" s="180"/>
      <c r="C435" s="180"/>
      <c r="D435" s="180"/>
      <c r="E435" s="180"/>
      <c r="F435" s="180"/>
    </row>
    <row r="436" spans="1:6" s="200" customFormat="1">
      <c r="A436" s="180"/>
      <c r="B436" s="180"/>
      <c r="C436" s="180"/>
      <c r="D436" s="180"/>
      <c r="E436" s="180"/>
      <c r="F436" s="180"/>
    </row>
    <row r="437" spans="1:6" s="200" customFormat="1">
      <c r="A437" s="180"/>
      <c r="B437" s="180"/>
      <c r="C437" s="180"/>
      <c r="D437" s="180"/>
      <c r="E437" s="180"/>
      <c r="F437" s="180"/>
    </row>
    <row r="438" spans="1:6" s="200" customFormat="1">
      <c r="A438" s="180"/>
      <c r="B438" s="180"/>
      <c r="C438" s="180"/>
      <c r="D438" s="180"/>
      <c r="E438" s="180"/>
      <c r="F438" s="180"/>
    </row>
    <row r="439" spans="1:6" s="200" customFormat="1">
      <c r="A439" s="180"/>
      <c r="B439" s="180"/>
      <c r="C439" s="180"/>
      <c r="D439" s="180"/>
      <c r="E439" s="180"/>
      <c r="F439" s="180"/>
    </row>
    <row r="440" spans="1:6" s="200" customFormat="1">
      <c r="A440" s="180"/>
      <c r="B440" s="180"/>
      <c r="C440" s="180"/>
      <c r="D440" s="180"/>
      <c r="E440" s="180"/>
      <c r="F440" s="180"/>
    </row>
    <row r="441" spans="1:6" s="200" customFormat="1">
      <c r="A441" s="180"/>
      <c r="B441" s="180"/>
      <c r="C441" s="180"/>
      <c r="D441" s="180"/>
      <c r="E441" s="180"/>
      <c r="F441" s="180"/>
    </row>
    <row r="442" spans="1:6" s="200" customFormat="1">
      <c r="A442" s="180"/>
      <c r="B442" s="180"/>
      <c r="C442" s="180"/>
      <c r="D442" s="180"/>
      <c r="E442" s="180"/>
      <c r="F442" s="180"/>
    </row>
    <row r="443" spans="1:6" s="200" customFormat="1">
      <c r="A443" s="180"/>
      <c r="B443" s="180"/>
      <c r="C443" s="180"/>
      <c r="D443" s="180"/>
      <c r="E443" s="180"/>
      <c r="F443" s="180"/>
    </row>
    <row r="444" spans="1:6" s="200" customFormat="1">
      <c r="A444" s="180"/>
      <c r="B444" s="180"/>
      <c r="C444" s="180"/>
      <c r="D444" s="180"/>
      <c r="E444" s="180"/>
      <c r="F444" s="180"/>
    </row>
    <row r="445" spans="1:6" s="200" customFormat="1">
      <c r="A445" s="180"/>
      <c r="B445" s="180"/>
      <c r="C445" s="180"/>
      <c r="D445" s="180"/>
      <c r="E445" s="180"/>
      <c r="F445" s="180"/>
    </row>
    <row r="446" spans="1:6" s="200" customFormat="1">
      <c r="A446" s="180"/>
      <c r="B446" s="180"/>
      <c r="C446" s="180"/>
      <c r="D446" s="180"/>
      <c r="E446" s="180"/>
      <c r="F446" s="180"/>
    </row>
    <row r="447" spans="1:6" s="200" customFormat="1">
      <c r="A447" s="180"/>
      <c r="B447" s="180"/>
      <c r="C447" s="180"/>
      <c r="D447" s="180"/>
      <c r="E447" s="180"/>
      <c r="F447" s="180"/>
    </row>
    <row r="448" spans="1:6" s="200" customFormat="1">
      <c r="A448" s="180"/>
      <c r="B448" s="180"/>
      <c r="C448" s="180"/>
      <c r="D448" s="180"/>
      <c r="E448" s="180"/>
      <c r="F448" s="180"/>
    </row>
    <row r="449" spans="1:6" s="200" customFormat="1">
      <c r="A449" s="180"/>
      <c r="B449" s="180"/>
      <c r="C449" s="180"/>
      <c r="D449" s="180"/>
      <c r="E449" s="180"/>
      <c r="F449" s="180"/>
    </row>
    <row r="450" spans="1:6" s="200" customFormat="1">
      <c r="A450" s="180"/>
      <c r="B450" s="180"/>
      <c r="C450" s="180"/>
      <c r="D450" s="180"/>
      <c r="E450" s="180"/>
      <c r="F450" s="180"/>
    </row>
    <row r="451" spans="1:6" s="200" customFormat="1">
      <c r="A451" s="180"/>
      <c r="B451" s="180"/>
      <c r="C451" s="180"/>
      <c r="D451" s="180"/>
      <c r="E451" s="180"/>
      <c r="F451" s="180"/>
    </row>
    <row r="452" spans="1:6" s="200" customFormat="1">
      <c r="A452" s="180"/>
      <c r="B452" s="180"/>
      <c r="C452" s="180"/>
      <c r="D452" s="180"/>
      <c r="E452" s="180"/>
      <c r="F452" s="180"/>
    </row>
    <row r="453" spans="1:6" s="200" customFormat="1">
      <c r="A453" s="180"/>
      <c r="B453" s="180"/>
      <c r="C453" s="180"/>
      <c r="D453" s="180"/>
      <c r="E453" s="180"/>
      <c r="F453" s="180"/>
    </row>
    <row r="454" spans="1:6" s="200" customFormat="1">
      <c r="A454" s="180"/>
      <c r="B454" s="180"/>
      <c r="C454" s="180"/>
      <c r="D454" s="180"/>
      <c r="E454" s="180"/>
      <c r="F454" s="180"/>
    </row>
    <row r="455" spans="1:6" s="200" customFormat="1">
      <c r="A455" s="180"/>
      <c r="B455" s="180"/>
      <c r="C455" s="180"/>
      <c r="D455" s="180"/>
      <c r="E455" s="180"/>
      <c r="F455" s="180"/>
    </row>
    <row r="456" spans="1:6" s="200" customFormat="1">
      <c r="A456" s="180"/>
      <c r="B456" s="180"/>
      <c r="C456" s="180"/>
      <c r="D456" s="180"/>
      <c r="E456" s="180"/>
      <c r="F456" s="180"/>
    </row>
    <row r="457" spans="1:6" s="200" customFormat="1">
      <c r="A457" s="180"/>
      <c r="B457" s="180"/>
      <c r="C457" s="180"/>
      <c r="D457" s="180"/>
      <c r="E457" s="180"/>
      <c r="F457" s="180"/>
    </row>
    <row r="458" spans="1:6" s="200" customFormat="1">
      <c r="A458" s="180"/>
      <c r="B458" s="180"/>
      <c r="C458" s="180"/>
      <c r="D458" s="180"/>
      <c r="E458" s="180"/>
      <c r="F458" s="180"/>
    </row>
    <row r="459" spans="1:6" s="200" customFormat="1">
      <c r="A459" s="180"/>
      <c r="B459" s="180"/>
      <c r="C459" s="180"/>
      <c r="D459" s="180"/>
      <c r="E459" s="180"/>
      <c r="F459" s="180"/>
    </row>
    <row r="460" spans="1:6" s="200" customFormat="1">
      <c r="A460" s="180"/>
      <c r="B460" s="180"/>
      <c r="C460" s="180"/>
      <c r="D460" s="180"/>
      <c r="E460" s="180"/>
      <c r="F460" s="180"/>
    </row>
    <row r="461" spans="1:6" s="200" customFormat="1">
      <c r="A461" s="180"/>
      <c r="B461" s="180"/>
      <c r="C461" s="180"/>
      <c r="D461" s="180"/>
      <c r="E461" s="180"/>
      <c r="F461" s="180"/>
    </row>
    <row r="462" spans="1:6" s="200" customFormat="1">
      <c r="A462" s="180"/>
      <c r="B462" s="180"/>
      <c r="C462" s="180"/>
      <c r="D462" s="180"/>
      <c r="E462" s="180"/>
      <c r="F462" s="180"/>
    </row>
    <row r="463" spans="1:6" s="200" customFormat="1">
      <c r="A463" s="180"/>
      <c r="B463" s="180"/>
      <c r="C463" s="180"/>
      <c r="D463" s="180"/>
      <c r="E463" s="180"/>
      <c r="F463" s="180"/>
    </row>
    <row r="464" spans="1:6" s="200" customFormat="1">
      <c r="A464" s="180"/>
      <c r="B464" s="180"/>
      <c r="C464" s="180"/>
      <c r="D464" s="180"/>
      <c r="E464" s="180"/>
      <c r="F464" s="180"/>
    </row>
    <row r="465" spans="1:6" s="200" customFormat="1">
      <c r="A465" s="180"/>
      <c r="B465" s="180"/>
      <c r="C465" s="180"/>
      <c r="D465" s="180"/>
      <c r="E465" s="180"/>
      <c r="F465" s="180"/>
    </row>
    <row r="466" spans="1:6" s="200" customFormat="1">
      <c r="A466" s="180"/>
      <c r="B466" s="180"/>
      <c r="C466" s="180"/>
      <c r="D466" s="180"/>
      <c r="E466" s="180"/>
      <c r="F466" s="180"/>
    </row>
    <row r="467" spans="1:6" s="200" customFormat="1">
      <c r="A467" s="180"/>
      <c r="B467" s="180"/>
      <c r="C467" s="180"/>
      <c r="D467" s="180"/>
      <c r="E467" s="180"/>
      <c r="F467" s="180"/>
    </row>
    <row r="468" spans="1:6" s="200" customFormat="1">
      <c r="A468" s="180"/>
      <c r="B468" s="180"/>
      <c r="C468" s="180"/>
      <c r="D468" s="180"/>
      <c r="E468" s="180"/>
      <c r="F468" s="180"/>
    </row>
    <row r="469" spans="1:6" s="200" customFormat="1">
      <c r="A469" s="180"/>
      <c r="B469" s="180"/>
      <c r="C469" s="180"/>
      <c r="D469" s="180"/>
      <c r="E469" s="180"/>
      <c r="F469" s="180"/>
    </row>
    <row r="470" spans="1:6" s="200" customFormat="1">
      <c r="A470" s="180"/>
      <c r="B470" s="180"/>
      <c r="C470" s="180"/>
      <c r="D470" s="180"/>
      <c r="E470" s="180"/>
      <c r="F470" s="180"/>
    </row>
    <row r="471" spans="1:6" s="200" customFormat="1">
      <c r="A471" s="180"/>
      <c r="B471" s="180"/>
      <c r="C471" s="180"/>
      <c r="D471" s="180"/>
      <c r="E471" s="180"/>
      <c r="F471" s="180"/>
    </row>
    <row r="472" spans="1:6" s="200" customFormat="1">
      <c r="A472" s="180"/>
      <c r="B472" s="180"/>
      <c r="C472" s="180"/>
      <c r="D472" s="180"/>
      <c r="E472" s="180"/>
      <c r="F472" s="180"/>
    </row>
    <row r="473" spans="1:6" s="200" customFormat="1">
      <c r="A473" s="180"/>
      <c r="B473" s="180"/>
      <c r="C473" s="180"/>
      <c r="D473" s="180"/>
      <c r="E473" s="180"/>
      <c r="F473" s="180"/>
    </row>
    <row r="474" spans="1:6" s="200" customFormat="1">
      <c r="A474" s="180"/>
      <c r="B474" s="180"/>
      <c r="C474" s="180"/>
      <c r="D474" s="180"/>
      <c r="E474" s="180"/>
      <c r="F474" s="180"/>
    </row>
    <row r="475" spans="1:6" s="200" customFormat="1">
      <c r="A475" s="180"/>
      <c r="B475" s="180"/>
      <c r="C475" s="180"/>
      <c r="D475" s="180"/>
      <c r="E475" s="180"/>
      <c r="F475" s="180"/>
    </row>
    <row r="476" spans="1:6" s="200" customFormat="1">
      <c r="A476" s="180"/>
      <c r="B476" s="180"/>
      <c r="C476" s="180"/>
      <c r="D476" s="180"/>
      <c r="E476" s="180"/>
      <c r="F476" s="180"/>
    </row>
    <row r="477" spans="1:6" s="200" customFormat="1">
      <c r="A477" s="180"/>
      <c r="B477" s="180"/>
      <c r="C477" s="180"/>
      <c r="D477" s="180"/>
      <c r="E477" s="180"/>
      <c r="F477" s="180"/>
    </row>
    <row r="478" spans="1:6" s="200" customFormat="1">
      <c r="A478" s="180"/>
      <c r="B478" s="180"/>
      <c r="C478" s="180"/>
      <c r="D478" s="180"/>
      <c r="E478" s="180"/>
      <c r="F478" s="180"/>
    </row>
    <row r="479" spans="1:6" s="200" customFormat="1">
      <c r="A479" s="180"/>
      <c r="B479" s="180"/>
      <c r="C479" s="180"/>
      <c r="D479" s="180"/>
      <c r="E479" s="180"/>
      <c r="F479" s="180"/>
    </row>
    <row r="480" spans="1:6" s="200" customFormat="1">
      <c r="A480" s="180"/>
      <c r="B480" s="180"/>
      <c r="C480" s="180"/>
      <c r="D480" s="180"/>
      <c r="E480" s="180"/>
      <c r="F480" s="180"/>
    </row>
    <row r="481" spans="1:6" s="200" customFormat="1">
      <c r="A481" s="180"/>
      <c r="B481" s="180"/>
      <c r="C481" s="180"/>
      <c r="D481" s="180"/>
      <c r="E481" s="180"/>
      <c r="F481" s="180"/>
    </row>
    <row r="482" spans="1:6" s="200" customFormat="1">
      <c r="A482" s="180"/>
      <c r="B482" s="180"/>
      <c r="C482" s="180"/>
      <c r="D482" s="180"/>
      <c r="E482" s="180"/>
      <c r="F482" s="180"/>
    </row>
    <row r="483" spans="1:6" s="200" customFormat="1">
      <c r="A483" s="180"/>
      <c r="B483" s="180"/>
      <c r="C483" s="180"/>
      <c r="D483" s="180"/>
      <c r="E483" s="180"/>
      <c r="F483" s="180"/>
    </row>
    <row r="484" spans="1:6" s="200" customFormat="1">
      <c r="A484" s="180"/>
      <c r="B484" s="180"/>
      <c r="C484" s="180"/>
      <c r="D484" s="180"/>
      <c r="E484" s="180"/>
      <c r="F484" s="180"/>
    </row>
    <row r="485" spans="1:6" s="200" customFormat="1">
      <c r="A485" s="180"/>
      <c r="B485" s="180"/>
      <c r="C485" s="180"/>
      <c r="D485" s="180"/>
      <c r="E485" s="180"/>
      <c r="F485" s="180"/>
    </row>
    <row r="486" spans="1:6" s="200" customFormat="1">
      <c r="A486" s="180"/>
      <c r="B486" s="180"/>
      <c r="C486" s="180"/>
      <c r="D486" s="180"/>
      <c r="E486" s="180"/>
      <c r="F486" s="180"/>
    </row>
    <row r="487" spans="1:6" s="200" customFormat="1">
      <c r="A487" s="180"/>
      <c r="B487" s="180"/>
      <c r="C487" s="180"/>
      <c r="D487" s="180"/>
      <c r="E487" s="180"/>
      <c r="F487" s="180"/>
    </row>
    <row r="488" spans="1:6" s="200" customFormat="1">
      <c r="A488" s="180"/>
      <c r="B488" s="180"/>
      <c r="C488" s="180"/>
      <c r="D488" s="180"/>
      <c r="E488" s="180"/>
      <c r="F488" s="180"/>
    </row>
    <row r="489" spans="1:6" s="200" customFormat="1">
      <c r="A489" s="180"/>
      <c r="B489" s="180"/>
      <c r="C489" s="180"/>
      <c r="D489" s="180"/>
      <c r="E489" s="180"/>
      <c r="F489" s="180"/>
    </row>
    <row r="490" spans="1:6" s="200" customFormat="1">
      <c r="A490" s="180"/>
      <c r="B490" s="180"/>
      <c r="C490" s="180"/>
      <c r="D490" s="180"/>
      <c r="E490" s="180"/>
      <c r="F490" s="180"/>
    </row>
    <row r="491" spans="1:6" s="200" customFormat="1">
      <c r="A491" s="180"/>
      <c r="B491" s="180"/>
      <c r="C491" s="180"/>
      <c r="D491" s="180"/>
      <c r="E491" s="180"/>
      <c r="F491" s="180"/>
    </row>
    <row r="492" spans="1:6" s="200" customFormat="1">
      <c r="A492" s="180"/>
      <c r="B492" s="180"/>
      <c r="C492" s="180"/>
      <c r="D492" s="180"/>
      <c r="E492" s="180"/>
      <c r="F492" s="180"/>
    </row>
    <row r="493" spans="1:6" s="200" customFormat="1">
      <c r="A493" s="180"/>
      <c r="B493" s="180"/>
      <c r="C493" s="180"/>
      <c r="D493" s="180"/>
      <c r="E493" s="180"/>
      <c r="F493" s="180"/>
    </row>
    <row r="494" spans="1:6" s="200" customFormat="1">
      <c r="A494" s="180"/>
      <c r="B494" s="180"/>
      <c r="C494" s="180"/>
      <c r="D494" s="180"/>
      <c r="E494" s="180"/>
      <c r="F494" s="180"/>
    </row>
    <row r="495" spans="1:6" s="200" customFormat="1">
      <c r="A495" s="180"/>
      <c r="B495" s="180"/>
      <c r="C495" s="180"/>
      <c r="D495" s="180"/>
      <c r="E495" s="180"/>
      <c r="F495" s="180"/>
    </row>
    <row r="496" spans="1:6" s="200" customFormat="1">
      <c r="A496" s="180"/>
      <c r="B496" s="180"/>
      <c r="C496" s="180"/>
      <c r="D496" s="180"/>
      <c r="E496" s="180"/>
      <c r="F496" s="180"/>
    </row>
    <row r="497" spans="1:6" s="200" customFormat="1">
      <c r="A497" s="180"/>
      <c r="B497" s="180"/>
      <c r="C497" s="180"/>
      <c r="D497" s="180"/>
      <c r="E497" s="180"/>
      <c r="F497" s="180"/>
    </row>
    <row r="498" spans="1:6" s="200" customFormat="1">
      <c r="A498" s="180"/>
      <c r="B498" s="180"/>
      <c r="C498" s="180"/>
      <c r="D498" s="180"/>
      <c r="E498" s="180"/>
      <c r="F498" s="180"/>
    </row>
    <row r="499" spans="1:6" s="200" customFormat="1">
      <c r="A499" s="180"/>
      <c r="B499" s="180"/>
      <c r="C499" s="180"/>
      <c r="D499" s="180"/>
      <c r="E499" s="180"/>
      <c r="F499" s="180"/>
    </row>
    <row r="500" spans="1:6" s="200" customFormat="1">
      <c r="A500" s="180"/>
      <c r="B500" s="180"/>
      <c r="C500" s="180"/>
      <c r="D500" s="180"/>
      <c r="E500" s="180"/>
      <c r="F500" s="180"/>
    </row>
    <row r="501" spans="1:6" s="200" customFormat="1">
      <c r="A501" s="180"/>
      <c r="B501" s="180"/>
      <c r="C501" s="180"/>
      <c r="D501" s="180"/>
      <c r="E501" s="180"/>
      <c r="F501" s="180"/>
    </row>
    <row r="502" spans="1:6" s="200" customFormat="1">
      <c r="A502" s="180"/>
      <c r="B502" s="180"/>
      <c r="C502" s="180"/>
      <c r="D502" s="180"/>
      <c r="E502" s="180"/>
      <c r="F502" s="180"/>
    </row>
    <row r="503" spans="1:6" s="200" customFormat="1">
      <c r="A503" s="180"/>
      <c r="B503" s="180"/>
      <c r="C503" s="180"/>
      <c r="D503" s="180"/>
      <c r="E503" s="180"/>
      <c r="F503" s="180"/>
    </row>
    <row r="504" spans="1:6" s="200" customFormat="1">
      <c r="A504" s="180"/>
      <c r="B504" s="180"/>
      <c r="C504" s="180"/>
      <c r="D504" s="180"/>
      <c r="E504" s="180"/>
      <c r="F504" s="180"/>
    </row>
    <row r="505" spans="1:6" s="200" customFormat="1">
      <c r="A505" s="180"/>
      <c r="B505" s="180"/>
      <c r="C505" s="180"/>
      <c r="D505" s="180"/>
      <c r="E505" s="180"/>
      <c r="F505" s="180"/>
    </row>
    <row r="506" spans="1:6" s="200" customFormat="1">
      <c r="A506" s="180"/>
      <c r="B506" s="180"/>
      <c r="C506" s="180"/>
      <c r="D506" s="180"/>
      <c r="E506" s="180"/>
      <c r="F506" s="180"/>
    </row>
    <row r="507" spans="1:6" s="200" customFormat="1">
      <c r="A507" s="180"/>
      <c r="B507" s="180"/>
      <c r="C507" s="180"/>
      <c r="D507" s="180"/>
      <c r="E507" s="180"/>
      <c r="F507" s="180"/>
    </row>
    <row r="508" spans="1:6" s="200" customFormat="1">
      <c r="A508" s="180"/>
      <c r="B508" s="180"/>
      <c r="C508" s="180"/>
      <c r="D508" s="180"/>
      <c r="E508" s="180"/>
      <c r="F508" s="180"/>
    </row>
    <row r="509" spans="1:6" s="200" customFormat="1">
      <c r="A509" s="180"/>
      <c r="B509" s="180"/>
      <c r="C509" s="180"/>
      <c r="D509" s="180"/>
      <c r="E509" s="180"/>
      <c r="F509" s="180"/>
    </row>
    <row r="510" spans="1:6" s="200" customFormat="1">
      <c r="A510" s="180"/>
      <c r="B510" s="180"/>
      <c r="C510" s="180"/>
      <c r="D510" s="180"/>
      <c r="E510" s="180"/>
      <c r="F510" s="180"/>
    </row>
    <row r="511" spans="1:6" s="200" customFormat="1">
      <c r="A511" s="180"/>
      <c r="B511" s="180"/>
      <c r="C511" s="180"/>
      <c r="D511" s="180"/>
      <c r="E511" s="180"/>
      <c r="F511" s="180"/>
    </row>
    <row r="512" spans="1:6" s="200" customFormat="1">
      <c r="A512" s="180"/>
      <c r="B512" s="180"/>
      <c r="C512" s="180"/>
      <c r="D512" s="180"/>
      <c r="E512" s="180"/>
      <c r="F512" s="180"/>
    </row>
    <row r="513" spans="1:6" s="200" customFormat="1">
      <c r="A513" s="180"/>
      <c r="B513" s="180"/>
      <c r="C513" s="180"/>
      <c r="D513" s="180"/>
      <c r="E513" s="180"/>
      <c r="F513" s="180"/>
    </row>
    <row r="514" spans="1:6" s="200" customFormat="1">
      <c r="A514" s="180"/>
      <c r="B514" s="180"/>
      <c r="C514" s="180"/>
      <c r="D514" s="180"/>
      <c r="E514" s="180"/>
      <c r="F514" s="180"/>
    </row>
    <row r="515" spans="1:6" s="200" customFormat="1">
      <c r="A515" s="180"/>
      <c r="B515" s="180"/>
      <c r="C515" s="180"/>
      <c r="D515" s="180"/>
      <c r="E515" s="180"/>
      <c r="F515" s="180"/>
    </row>
    <row r="516" spans="1:6" s="200" customFormat="1">
      <c r="A516" s="180"/>
      <c r="B516" s="180"/>
      <c r="C516" s="180"/>
      <c r="D516" s="180"/>
      <c r="E516" s="180"/>
      <c r="F516" s="180"/>
    </row>
    <row r="517" spans="1:6" s="200" customFormat="1">
      <c r="A517" s="180"/>
      <c r="B517" s="180"/>
      <c r="C517" s="180"/>
      <c r="D517" s="180"/>
      <c r="E517" s="180"/>
      <c r="F517" s="180"/>
    </row>
    <row r="518" spans="1:6" s="200" customFormat="1">
      <c r="A518" s="180"/>
      <c r="B518" s="180"/>
      <c r="C518" s="180"/>
      <c r="D518" s="180"/>
      <c r="E518" s="180"/>
      <c r="F518" s="180"/>
    </row>
    <row r="519" spans="1:6" s="200" customFormat="1">
      <c r="A519" s="180"/>
      <c r="B519" s="180"/>
      <c r="C519" s="180"/>
      <c r="D519" s="180"/>
      <c r="E519" s="180"/>
      <c r="F519" s="180"/>
    </row>
    <row r="520" spans="1:6" s="200" customFormat="1">
      <c r="A520" s="180"/>
      <c r="B520" s="180"/>
      <c r="C520" s="180"/>
      <c r="D520" s="180"/>
      <c r="E520" s="180"/>
      <c r="F520" s="180"/>
    </row>
    <row r="521" spans="1:6" s="200" customFormat="1">
      <c r="A521" s="180"/>
      <c r="B521" s="180"/>
      <c r="C521" s="180"/>
      <c r="D521" s="180"/>
      <c r="E521" s="180"/>
      <c r="F521" s="180"/>
    </row>
    <row r="522" spans="1:6" s="200" customFormat="1">
      <c r="A522" s="180"/>
      <c r="B522" s="180"/>
      <c r="C522" s="180"/>
      <c r="D522" s="180"/>
      <c r="E522" s="180"/>
      <c r="F522" s="180"/>
    </row>
    <row r="523" spans="1:6" s="200" customFormat="1">
      <c r="A523" s="180"/>
      <c r="B523" s="180"/>
      <c r="C523" s="180"/>
      <c r="D523" s="180"/>
      <c r="E523" s="180"/>
      <c r="F523" s="180"/>
    </row>
    <row r="524" spans="1:6" s="200" customFormat="1">
      <c r="A524" s="180"/>
      <c r="B524" s="180"/>
      <c r="C524" s="180"/>
      <c r="D524" s="180"/>
      <c r="E524" s="180"/>
      <c r="F524" s="180"/>
    </row>
    <row r="525" spans="1:6" s="200" customFormat="1">
      <c r="A525" s="180"/>
      <c r="B525" s="180"/>
      <c r="C525" s="180"/>
      <c r="D525" s="180"/>
      <c r="E525" s="180"/>
      <c r="F525" s="180"/>
    </row>
    <row r="526" spans="1:6" s="200" customFormat="1">
      <c r="A526" s="180"/>
      <c r="B526" s="180"/>
      <c r="C526" s="180"/>
      <c r="D526" s="180"/>
      <c r="E526" s="180"/>
      <c r="F526" s="180"/>
    </row>
    <row r="527" spans="1:6" s="200" customFormat="1">
      <c r="A527" s="180"/>
      <c r="B527" s="180"/>
      <c r="C527" s="180"/>
      <c r="D527" s="180"/>
      <c r="E527" s="180"/>
      <c r="F527" s="180"/>
    </row>
    <row r="528" spans="1:6" s="200" customFormat="1">
      <c r="A528" s="180"/>
      <c r="B528" s="180"/>
      <c r="C528" s="180"/>
      <c r="D528" s="180"/>
      <c r="E528" s="180"/>
      <c r="F528" s="180"/>
    </row>
    <row r="529" spans="1:6" s="200" customFormat="1">
      <c r="A529" s="180"/>
      <c r="B529" s="180"/>
      <c r="C529" s="180"/>
      <c r="D529" s="180"/>
      <c r="E529" s="180"/>
      <c r="F529" s="180"/>
    </row>
    <row r="530" spans="1:6" s="200" customFormat="1">
      <c r="A530" s="180"/>
      <c r="B530" s="180"/>
      <c r="C530" s="180"/>
      <c r="D530" s="180"/>
      <c r="E530" s="180"/>
      <c r="F530" s="180"/>
    </row>
    <row r="531" spans="1:6" s="200" customFormat="1">
      <c r="A531" s="180"/>
      <c r="B531" s="180"/>
      <c r="C531" s="180"/>
      <c r="D531" s="180"/>
      <c r="E531" s="180"/>
      <c r="F531" s="180"/>
    </row>
    <row r="532" spans="1:6" s="200" customFormat="1">
      <c r="A532" s="180"/>
      <c r="B532" s="180"/>
      <c r="C532" s="180"/>
      <c r="D532" s="180"/>
      <c r="E532" s="180"/>
      <c r="F532" s="180"/>
    </row>
    <row r="533" spans="1:6" s="200" customFormat="1">
      <c r="A533" s="180"/>
      <c r="B533" s="180"/>
      <c r="C533" s="180"/>
      <c r="D533" s="180"/>
      <c r="E533" s="180"/>
      <c r="F533" s="180"/>
    </row>
    <row r="534" spans="1:6" s="200" customFormat="1">
      <c r="A534" s="180"/>
      <c r="B534" s="180"/>
      <c r="C534" s="180"/>
      <c r="D534" s="180"/>
      <c r="E534" s="180"/>
      <c r="F534" s="180"/>
    </row>
    <row r="535" spans="1:6" s="200" customFormat="1">
      <c r="A535" s="180"/>
      <c r="B535" s="180"/>
      <c r="C535" s="180"/>
      <c r="D535" s="180"/>
      <c r="E535" s="180"/>
      <c r="F535" s="180"/>
    </row>
    <row r="536" spans="1:6" s="200" customFormat="1">
      <c r="A536" s="180"/>
      <c r="B536" s="180"/>
      <c r="C536" s="180"/>
      <c r="D536" s="180"/>
      <c r="E536" s="180"/>
      <c r="F536" s="180"/>
    </row>
    <row r="537" spans="1:6" s="200" customFormat="1">
      <c r="A537" s="180"/>
      <c r="B537" s="180"/>
      <c r="C537" s="180"/>
      <c r="D537" s="180"/>
      <c r="E537" s="180"/>
      <c r="F537" s="180"/>
    </row>
    <row r="538" spans="1:6" s="200" customFormat="1">
      <c r="A538" s="180"/>
      <c r="B538" s="180"/>
      <c r="C538" s="180"/>
      <c r="D538" s="180"/>
      <c r="E538" s="180"/>
      <c r="F538" s="180"/>
    </row>
    <row r="539" spans="1:6" s="200" customFormat="1">
      <c r="A539" s="180"/>
      <c r="B539" s="180"/>
      <c r="C539" s="180"/>
      <c r="D539" s="180"/>
      <c r="E539" s="180"/>
      <c r="F539" s="180"/>
    </row>
    <row r="540" spans="1:6" s="200" customFormat="1">
      <c r="A540" s="180"/>
      <c r="B540" s="180"/>
      <c r="C540" s="180"/>
      <c r="D540" s="180"/>
      <c r="E540" s="180"/>
      <c r="F540" s="180"/>
    </row>
    <row r="541" spans="1:6" s="200" customFormat="1">
      <c r="A541" s="180"/>
      <c r="B541" s="180"/>
      <c r="C541" s="180"/>
      <c r="D541" s="180"/>
      <c r="E541" s="180"/>
      <c r="F541" s="180"/>
    </row>
    <row r="542" spans="1:6" s="200" customFormat="1">
      <c r="A542" s="180"/>
      <c r="B542" s="180"/>
      <c r="C542" s="180"/>
      <c r="D542" s="180"/>
      <c r="E542" s="180"/>
      <c r="F542" s="180"/>
    </row>
    <row r="543" spans="1:6" s="200" customFormat="1">
      <c r="A543" s="180"/>
      <c r="B543" s="180"/>
      <c r="C543" s="180"/>
      <c r="D543" s="180"/>
      <c r="E543" s="180"/>
      <c r="F543" s="180"/>
    </row>
    <row r="544" spans="1:6" s="200" customFormat="1">
      <c r="A544" s="180"/>
      <c r="B544" s="180"/>
      <c r="C544" s="180"/>
      <c r="D544" s="180"/>
      <c r="E544" s="180"/>
      <c r="F544" s="180"/>
    </row>
    <row r="545" spans="1:6" s="200" customFormat="1">
      <c r="A545" s="180"/>
      <c r="B545" s="180"/>
      <c r="C545" s="180"/>
      <c r="D545" s="180"/>
      <c r="E545" s="180"/>
      <c r="F545" s="180"/>
    </row>
    <row r="546" spans="1:6" s="200" customFormat="1">
      <c r="A546" s="180"/>
      <c r="B546" s="180"/>
      <c r="C546" s="180"/>
      <c r="D546" s="180"/>
      <c r="E546" s="180"/>
      <c r="F546" s="180"/>
    </row>
    <row r="547" spans="1:6" s="200" customFormat="1">
      <c r="A547" s="180"/>
      <c r="B547" s="180"/>
      <c r="C547" s="180"/>
      <c r="D547" s="180"/>
      <c r="E547" s="180"/>
      <c r="F547" s="180"/>
    </row>
    <row r="548" spans="1:6" s="200" customFormat="1">
      <c r="A548" s="180"/>
      <c r="B548" s="180"/>
      <c r="C548" s="180"/>
      <c r="D548" s="180"/>
      <c r="E548" s="180"/>
      <c r="F548" s="180"/>
    </row>
    <row r="549" spans="1:6" s="200" customFormat="1">
      <c r="A549" s="180"/>
      <c r="B549" s="180"/>
      <c r="C549" s="180"/>
      <c r="D549" s="180"/>
      <c r="E549" s="180"/>
      <c r="F549" s="180"/>
    </row>
    <row r="550" spans="1:6" s="200" customFormat="1">
      <c r="A550" s="180"/>
      <c r="B550" s="180"/>
      <c r="C550" s="180"/>
      <c r="D550" s="180"/>
      <c r="E550" s="180"/>
      <c r="F550" s="180"/>
    </row>
    <row r="551" spans="1:6" s="200" customFormat="1">
      <c r="A551" s="180"/>
      <c r="B551" s="180"/>
      <c r="C551" s="180"/>
      <c r="D551" s="180"/>
      <c r="E551" s="180"/>
      <c r="F551" s="180"/>
    </row>
    <row r="552" spans="1:6" s="200" customFormat="1">
      <c r="A552" s="180"/>
      <c r="B552" s="180"/>
      <c r="C552" s="180"/>
      <c r="D552" s="180"/>
      <c r="E552" s="180"/>
      <c r="F552" s="180"/>
    </row>
    <row r="553" spans="1:6" s="200" customFormat="1">
      <c r="A553" s="180"/>
      <c r="B553" s="180"/>
      <c r="C553" s="180"/>
      <c r="D553" s="180"/>
      <c r="E553" s="180"/>
      <c r="F553" s="180"/>
    </row>
    <row r="554" spans="1:6" s="200" customFormat="1">
      <c r="A554" s="180"/>
      <c r="B554" s="180"/>
      <c r="C554" s="180"/>
      <c r="D554" s="180"/>
      <c r="E554" s="180"/>
      <c r="F554" s="180"/>
    </row>
    <row r="555" spans="1:6" s="200" customFormat="1">
      <c r="A555" s="180"/>
      <c r="B555" s="180"/>
      <c r="C555" s="180"/>
      <c r="D555" s="180"/>
      <c r="E555" s="180"/>
      <c r="F555" s="180"/>
    </row>
    <row r="556" spans="1:6" s="200" customFormat="1">
      <c r="A556" s="180"/>
      <c r="B556" s="180"/>
      <c r="C556" s="180"/>
      <c r="D556" s="180"/>
      <c r="E556" s="180"/>
      <c r="F556" s="180"/>
    </row>
    <row r="557" spans="1:6" s="200" customFormat="1">
      <c r="A557" s="180"/>
      <c r="B557" s="180"/>
      <c r="C557" s="180"/>
      <c r="D557" s="180"/>
      <c r="E557" s="180"/>
      <c r="F557" s="180"/>
    </row>
    <row r="558" spans="1:6" s="200" customFormat="1">
      <c r="A558" s="180"/>
      <c r="B558" s="180"/>
      <c r="C558" s="180"/>
      <c r="D558" s="180"/>
      <c r="E558" s="180"/>
      <c r="F558" s="180"/>
    </row>
    <row r="559" spans="1:6" s="200" customFormat="1">
      <c r="A559" s="180"/>
      <c r="B559" s="180"/>
      <c r="C559" s="180"/>
      <c r="D559" s="180"/>
      <c r="E559" s="180"/>
      <c r="F559" s="180"/>
    </row>
    <row r="560" spans="1:6" s="200" customFormat="1">
      <c r="A560" s="180"/>
      <c r="B560" s="180"/>
      <c r="C560" s="180"/>
      <c r="D560" s="180"/>
      <c r="E560" s="180"/>
      <c r="F560" s="180"/>
    </row>
    <row r="561" spans="1:6" s="200" customFormat="1">
      <c r="A561" s="180"/>
      <c r="B561" s="180"/>
      <c r="C561" s="180"/>
      <c r="D561" s="180"/>
      <c r="E561" s="180"/>
      <c r="F561" s="180"/>
    </row>
    <row r="562" spans="1:6" s="200" customFormat="1">
      <c r="A562" s="180"/>
      <c r="B562" s="180"/>
      <c r="C562" s="180"/>
      <c r="D562" s="180"/>
      <c r="E562" s="180"/>
      <c r="F562" s="180"/>
    </row>
    <row r="563" spans="1:6" s="200" customFormat="1">
      <c r="A563" s="180"/>
      <c r="B563" s="180"/>
      <c r="C563" s="180"/>
      <c r="D563" s="180"/>
      <c r="E563" s="180"/>
      <c r="F563" s="180"/>
    </row>
    <row r="564" spans="1:6" s="200" customFormat="1">
      <c r="A564" s="180"/>
      <c r="B564" s="180"/>
      <c r="C564" s="180"/>
      <c r="D564" s="180"/>
      <c r="E564" s="180"/>
      <c r="F564" s="180"/>
    </row>
    <row r="565" spans="1:6" s="200" customFormat="1">
      <c r="A565" s="180"/>
      <c r="B565" s="180"/>
      <c r="C565" s="180"/>
      <c r="D565" s="180"/>
      <c r="E565" s="180"/>
      <c r="F565" s="180"/>
    </row>
    <row r="566" spans="1:6" s="200" customFormat="1">
      <c r="A566" s="180"/>
      <c r="B566" s="180"/>
      <c r="C566" s="180"/>
      <c r="D566" s="180"/>
      <c r="E566" s="180"/>
      <c r="F566" s="180"/>
    </row>
    <row r="567" spans="1:6" s="200" customFormat="1">
      <c r="A567" s="180"/>
      <c r="B567" s="180"/>
      <c r="C567" s="180"/>
      <c r="D567" s="180"/>
      <c r="E567" s="180"/>
      <c r="F567" s="180"/>
    </row>
    <row r="568" spans="1:6" s="200" customFormat="1">
      <c r="A568" s="180"/>
      <c r="B568" s="180"/>
      <c r="C568" s="180"/>
      <c r="D568" s="180"/>
      <c r="E568" s="180"/>
      <c r="F568" s="180"/>
    </row>
    <row r="569" spans="1:6" s="200" customFormat="1">
      <c r="A569" s="180"/>
      <c r="B569" s="180"/>
      <c r="C569" s="180"/>
      <c r="D569" s="180"/>
      <c r="E569" s="180"/>
      <c r="F569" s="180"/>
    </row>
    <row r="570" spans="1:6" s="200" customFormat="1">
      <c r="A570" s="180"/>
      <c r="B570" s="180"/>
      <c r="C570" s="180"/>
      <c r="D570" s="180"/>
      <c r="E570" s="180"/>
      <c r="F570" s="180"/>
    </row>
    <row r="571" spans="1:6" s="200" customFormat="1">
      <c r="A571" s="180"/>
      <c r="B571" s="180"/>
      <c r="C571" s="180"/>
      <c r="D571" s="180"/>
      <c r="E571" s="180"/>
      <c r="F571" s="180"/>
    </row>
    <row r="572" spans="1:6" s="200" customFormat="1">
      <c r="A572" s="180"/>
      <c r="B572" s="180"/>
      <c r="C572" s="180"/>
      <c r="D572" s="180"/>
      <c r="E572" s="180"/>
      <c r="F572" s="180"/>
    </row>
    <row r="573" spans="1:6" s="200" customFormat="1">
      <c r="A573" s="180"/>
      <c r="B573" s="180"/>
      <c r="C573" s="180"/>
      <c r="D573" s="180"/>
      <c r="E573" s="180"/>
      <c r="F573" s="180"/>
    </row>
    <row r="574" spans="1:6" s="200" customFormat="1">
      <c r="A574" s="180"/>
      <c r="B574" s="180"/>
      <c r="C574" s="180"/>
      <c r="D574" s="180"/>
      <c r="E574" s="180"/>
      <c r="F574" s="180"/>
    </row>
    <row r="575" spans="1:6" s="200" customFormat="1">
      <c r="A575" s="180"/>
      <c r="B575" s="180"/>
      <c r="C575" s="180"/>
      <c r="D575" s="180"/>
      <c r="E575" s="180"/>
      <c r="F575" s="180"/>
    </row>
    <row r="576" spans="1:6" s="200" customFormat="1">
      <c r="A576" s="180"/>
      <c r="B576" s="180"/>
      <c r="C576" s="180"/>
      <c r="D576" s="180"/>
      <c r="E576" s="180"/>
      <c r="F576" s="180"/>
    </row>
    <row r="577" spans="1:6" s="200" customFormat="1">
      <c r="A577" s="180"/>
      <c r="B577" s="180"/>
      <c r="C577" s="180"/>
      <c r="D577" s="180"/>
      <c r="E577" s="180"/>
      <c r="F577" s="180"/>
    </row>
    <row r="578" spans="1:6" s="200" customFormat="1">
      <c r="A578" s="180"/>
      <c r="B578" s="180"/>
      <c r="C578" s="180"/>
      <c r="D578" s="180"/>
      <c r="E578" s="180"/>
      <c r="F578" s="180"/>
    </row>
    <row r="579" spans="1:6" s="200" customFormat="1">
      <c r="A579" s="180"/>
      <c r="B579" s="180"/>
      <c r="C579" s="180"/>
      <c r="D579" s="180"/>
      <c r="E579" s="180"/>
      <c r="F579" s="180"/>
    </row>
    <row r="580" spans="1:6" s="200" customFormat="1">
      <c r="A580" s="180"/>
      <c r="B580" s="180"/>
      <c r="C580" s="180"/>
      <c r="D580" s="180"/>
      <c r="E580" s="180"/>
      <c r="F580" s="180"/>
    </row>
    <row r="581" spans="1:6" s="200" customFormat="1">
      <c r="A581" s="180"/>
      <c r="B581" s="180"/>
      <c r="C581" s="180"/>
      <c r="D581" s="180"/>
      <c r="E581" s="180"/>
      <c r="F581" s="180"/>
    </row>
    <row r="582" spans="1:6" s="200" customFormat="1">
      <c r="A582" s="180"/>
      <c r="B582" s="180"/>
      <c r="C582" s="180"/>
      <c r="D582" s="180"/>
      <c r="E582" s="180"/>
      <c r="F582" s="180"/>
    </row>
    <row r="583" spans="1:6" s="200" customFormat="1">
      <c r="A583" s="180"/>
      <c r="B583" s="180"/>
      <c r="C583" s="180"/>
      <c r="D583" s="180"/>
      <c r="E583" s="180"/>
      <c r="F583" s="180"/>
    </row>
    <row r="584" spans="1:6" s="200" customFormat="1">
      <c r="A584" s="180"/>
      <c r="B584" s="180"/>
      <c r="C584" s="180"/>
      <c r="D584" s="180"/>
      <c r="E584" s="180"/>
      <c r="F584" s="180"/>
    </row>
    <row r="585" spans="1:6" s="200" customFormat="1">
      <c r="A585" s="180"/>
      <c r="B585" s="180"/>
      <c r="C585" s="180"/>
      <c r="D585" s="180"/>
      <c r="E585" s="180"/>
      <c r="F585" s="180"/>
    </row>
    <row r="586" spans="1:6" s="200" customFormat="1">
      <c r="A586" s="180"/>
      <c r="B586" s="180"/>
      <c r="C586" s="180"/>
      <c r="D586" s="180"/>
      <c r="E586" s="180"/>
      <c r="F586" s="180"/>
    </row>
    <row r="587" spans="1:6" s="200" customFormat="1">
      <c r="A587" s="180"/>
      <c r="B587" s="180"/>
      <c r="C587" s="180"/>
      <c r="D587" s="180"/>
      <c r="E587" s="180"/>
      <c r="F587" s="180"/>
    </row>
    <row r="588" spans="1:6" s="200" customFormat="1">
      <c r="A588" s="180"/>
      <c r="B588" s="180"/>
      <c r="C588" s="180"/>
      <c r="D588" s="180"/>
      <c r="E588" s="180"/>
      <c r="F588" s="180"/>
    </row>
    <row r="589" spans="1:6" s="200" customFormat="1">
      <c r="A589" s="180"/>
      <c r="B589" s="180"/>
      <c r="C589" s="180"/>
      <c r="D589" s="180"/>
      <c r="E589" s="180"/>
      <c r="F589" s="180"/>
    </row>
    <row r="590" spans="1:6" s="200" customFormat="1">
      <c r="A590" s="180"/>
      <c r="B590" s="180"/>
      <c r="C590" s="180"/>
      <c r="D590" s="180"/>
      <c r="E590" s="180"/>
      <c r="F590" s="180"/>
    </row>
    <row r="591" spans="1:6" s="200" customFormat="1">
      <c r="A591" s="180"/>
      <c r="B591" s="180"/>
      <c r="C591" s="180"/>
      <c r="D591" s="180"/>
      <c r="E591" s="180"/>
      <c r="F591" s="180"/>
    </row>
    <row r="592" spans="1:6" s="200" customFormat="1">
      <c r="A592" s="180"/>
      <c r="B592" s="180"/>
      <c r="C592" s="180"/>
      <c r="D592" s="180"/>
      <c r="E592" s="180"/>
      <c r="F592" s="180"/>
    </row>
    <row r="593" spans="1:6" s="200" customFormat="1">
      <c r="A593" s="180"/>
      <c r="B593" s="180"/>
      <c r="C593" s="180"/>
      <c r="D593" s="180"/>
      <c r="E593" s="180"/>
      <c r="F593" s="180"/>
    </row>
    <row r="594" spans="1:6" s="200" customFormat="1">
      <c r="A594" s="180"/>
      <c r="B594" s="180"/>
      <c r="C594" s="180"/>
      <c r="D594" s="180"/>
      <c r="E594" s="180"/>
      <c r="F594" s="180"/>
    </row>
    <row r="595" spans="1:6" s="200" customFormat="1">
      <c r="A595" s="180"/>
      <c r="B595" s="180"/>
      <c r="C595" s="180"/>
      <c r="D595" s="180"/>
      <c r="E595" s="180"/>
      <c r="F595" s="180"/>
    </row>
    <row r="596" spans="1:6" s="200" customFormat="1">
      <c r="A596" s="180"/>
      <c r="B596" s="180"/>
      <c r="C596" s="180"/>
      <c r="D596" s="180"/>
      <c r="E596" s="180"/>
      <c r="F596" s="180"/>
    </row>
    <row r="597" spans="1:6" s="200" customFormat="1">
      <c r="A597" s="180"/>
      <c r="B597" s="180"/>
      <c r="C597" s="180"/>
      <c r="D597" s="180"/>
      <c r="E597" s="180"/>
      <c r="F597" s="180"/>
    </row>
    <row r="598" spans="1:6" s="200" customFormat="1">
      <c r="A598" s="180"/>
      <c r="B598" s="180"/>
      <c r="C598" s="180"/>
      <c r="D598" s="180"/>
      <c r="E598" s="180"/>
      <c r="F598" s="180"/>
    </row>
    <row r="599" spans="1:6" s="200" customFormat="1">
      <c r="A599" s="180"/>
      <c r="B599" s="180"/>
      <c r="C599" s="180"/>
      <c r="D599" s="180"/>
      <c r="E599" s="180"/>
      <c r="F599" s="180"/>
    </row>
    <row r="600" spans="1:6" s="200" customFormat="1">
      <c r="A600" s="180"/>
      <c r="B600" s="180"/>
      <c r="C600" s="180"/>
      <c r="D600" s="180"/>
      <c r="E600" s="180"/>
      <c r="F600" s="180"/>
    </row>
    <row r="601" spans="1:6" s="200" customFormat="1">
      <c r="A601" s="180"/>
      <c r="B601" s="180"/>
      <c r="C601" s="180"/>
      <c r="D601" s="180"/>
      <c r="E601" s="180"/>
      <c r="F601" s="180"/>
    </row>
    <row r="602" spans="1:6" s="200" customFormat="1">
      <c r="A602" s="180"/>
      <c r="B602" s="180"/>
      <c r="C602" s="180"/>
      <c r="D602" s="180"/>
      <c r="E602" s="180"/>
      <c r="F602" s="180"/>
    </row>
    <row r="603" spans="1:6" s="200" customFormat="1">
      <c r="A603" s="180"/>
      <c r="B603" s="180"/>
      <c r="C603" s="180"/>
      <c r="D603" s="180"/>
      <c r="E603" s="180"/>
      <c r="F603" s="180"/>
    </row>
    <row r="604" spans="1:6" s="200" customFormat="1">
      <c r="A604" s="180"/>
      <c r="B604" s="180"/>
      <c r="C604" s="180"/>
      <c r="D604" s="180"/>
      <c r="E604" s="180"/>
      <c r="F604" s="180"/>
    </row>
    <row r="605" spans="1:6" s="200" customFormat="1">
      <c r="A605" s="180"/>
      <c r="B605" s="180"/>
      <c r="C605" s="180"/>
      <c r="D605" s="180"/>
      <c r="E605" s="180"/>
      <c r="F605" s="180"/>
    </row>
    <row r="606" spans="1:6" s="200" customFormat="1">
      <c r="A606" s="180"/>
      <c r="B606" s="180"/>
      <c r="C606" s="180"/>
      <c r="D606" s="180"/>
      <c r="E606" s="180"/>
      <c r="F606" s="180"/>
    </row>
    <row r="607" spans="1:6" s="200" customFormat="1">
      <c r="A607" s="180"/>
      <c r="B607" s="180"/>
      <c r="C607" s="180"/>
      <c r="D607" s="180"/>
      <c r="E607" s="180"/>
      <c r="F607" s="180"/>
    </row>
    <row r="608" spans="1:6" s="200" customFormat="1">
      <c r="A608" s="180"/>
      <c r="B608" s="180"/>
      <c r="C608" s="180"/>
      <c r="D608" s="180"/>
      <c r="E608" s="180"/>
      <c r="F608" s="180"/>
    </row>
    <row r="609" spans="1:6" s="200" customFormat="1">
      <c r="A609" s="180"/>
      <c r="B609" s="180"/>
      <c r="C609" s="180"/>
      <c r="D609" s="180"/>
      <c r="E609" s="180"/>
      <c r="F609" s="180"/>
    </row>
    <row r="610" spans="1:6" s="200" customFormat="1">
      <c r="A610" s="180"/>
      <c r="B610" s="180"/>
      <c r="C610" s="180"/>
      <c r="D610" s="180"/>
      <c r="E610" s="180"/>
      <c r="F610" s="180"/>
    </row>
    <row r="611" spans="1:6" s="200" customFormat="1">
      <c r="A611" s="180"/>
      <c r="B611" s="180"/>
      <c r="C611" s="180"/>
      <c r="D611" s="180"/>
      <c r="E611" s="180"/>
      <c r="F611" s="180"/>
    </row>
    <row r="612" spans="1:6" s="200" customFormat="1">
      <c r="A612" s="180"/>
      <c r="B612" s="180"/>
      <c r="C612" s="180"/>
      <c r="D612" s="180"/>
      <c r="E612" s="180"/>
      <c r="F612" s="180"/>
    </row>
    <row r="613" spans="1:6" s="200" customFormat="1">
      <c r="A613" s="180"/>
      <c r="B613" s="180"/>
      <c r="C613" s="180"/>
      <c r="D613" s="180"/>
      <c r="E613" s="180"/>
      <c r="F613" s="180"/>
    </row>
    <row r="614" spans="1:6" s="200" customFormat="1">
      <c r="A614" s="180"/>
      <c r="B614" s="180"/>
      <c r="C614" s="180"/>
      <c r="D614" s="180"/>
      <c r="E614" s="180"/>
      <c r="F614" s="180"/>
    </row>
    <row r="615" spans="1:6" s="200" customFormat="1">
      <c r="A615" s="180"/>
      <c r="B615" s="180"/>
      <c r="C615" s="180"/>
      <c r="D615" s="180"/>
      <c r="E615" s="180"/>
      <c r="F615" s="180"/>
    </row>
    <row r="616" spans="1:6" s="200" customFormat="1">
      <c r="A616" s="180"/>
      <c r="B616" s="180"/>
      <c r="C616" s="180"/>
      <c r="D616" s="180"/>
      <c r="E616" s="180"/>
      <c r="F616" s="180"/>
    </row>
    <row r="617" spans="1:6" s="200" customFormat="1">
      <c r="A617" s="180"/>
      <c r="B617" s="180"/>
      <c r="C617" s="180"/>
      <c r="D617" s="180"/>
      <c r="E617" s="180"/>
      <c r="F617" s="180"/>
    </row>
    <row r="618" spans="1:6" s="200" customFormat="1">
      <c r="A618" s="180"/>
      <c r="B618" s="180"/>
      <c r="C618" s="180"/>
      <c r="D618" s="180"/>
      <c r="E618" s="180"/>
      <c r="F618" s="180"/>
    </row>
    <row r="619" spans="1:6" s="200" customFormat="1">
      <c r="A619" s="180"/>
      <c r="B619" s="180"/>
      <c r="C619" s="180"/>
      <c r="D619" s="180"/>
      <c r="E619" s="180"/>
      <c r="F619" s="180"/>
    </row>
    <row r="620" spans="1:6" s="200" customFormat="1">
      <c r="A620" s="180"/>
      <c r="B620" s="180"/>
      <c r="C620" s="180"/>
      <c r="D620" s="180"/>
      <c r="E620" s="180"/>
      <c r="F620" s="180"/>
    </row>
    <row r="621" spans="1:6" s="200" customFormat="1">
      <c r="A621" s="180"/>
      <c r="B621" s="180"/>
      <c r="C621" s="180"/>
      <c r="D621" s="180"/>
      <c r="E621" s="180"/>
      <c r="F621" s="180"/>
    </row>
    <row r="622" spans="1:6" s="200" customFormat="1">
      <c r="A622" s="180"/>
      <c r="B622" s="180"/>
      <c r="C622" s="180"/>
      <c r="D622" s="180"/>
      <c r="E622" s="180"/>
      <c r="F622" s="180"/>
    </row>
    <row r="623" spans="1:6" s="200" customFormat="1">
      <c r="A623" s="180"/>
      <c r="B623" s="180"/>
      <c r="C623" s="180"/>
      <c r="D623" s="180"/>
      <c r="E623" s="180"/>
      <c r="F623" s="180"/>
    </row>
    <row r="624" spans="1:6" s="200" customFormat="1">
      <c r="A624" s="180"/>
      <c r="B624" s="180"/>
      <c r="C624" s="180"/>
      <c r="D624" s="180"/>
      <c r="E624" s="180"/>
      <c r="F624" s="180"/>
    </row>
    <row r="625" spans="1:6" s="200" customFormat="1">
      <c r="A625" s="180"/>
      <c r="B625" s="180"/>
      <c r="C625" s="180"/>
      <c r="D625" s="180"/>
      <c r="E625" s="180"/>
      <c r="F625" s="180"/>
    </row>
    <row r="626" spans="1:6" s="200" customFormat="1">
      <c r="A626" s="180"/>
      <c r="B626" s="180"/>
      <c r="C626" s="180"/>
      <c r="D626" s="180"/>
      <c r="E626" s="180"/>
      <c r="F626" s="180"/>
    </row>
    <row r="627" spans="1:6" s="200" customFormat="1">
      <c r="A627" s="180"/>
      <c r="B627" s="180"/>
      <c r="C627" s="180"/>
      <c r="D627" s="180"/>
      <c r="E627" s="180"/>
      <c r="F627" s="180"/>
    </row>
    <row r="628" spans="1:6" s="200" customFormat="1">
      <c r="A628" s="180"/>
      <c r="B628" s="180"/>
      <c r="C628" s="180"/>
      <c r="D628" s="180"/>
      <c r="E628" s="180"/>
      <c r="F628" s="180"/>
    </row>
    <row r="629" spans="1:6" s="200" customFormat="1">
      <c r="A629" s="180"/>
      <c r="B629" s="180"/>
      <c r="C629" s="180"/>
      <c r="D629" s="180"/>
      <c r="E629" s="180"/>
      <c r="F629" s="180"/>
    </row>
    <row r="630" spans="1:6" s="200" customFormat="1">
      <c r="A630" s="180"/>
      <c r="B630" s="180"/>
      <c r="C630" s="180"/>
      <c r="D630" s="180"/>
      <c r="E630" s="180"/>
      <c r="F630" s="180"/>
    </row>
    <row r="631" spans="1:6" s="200" customFormat="1">
      <c r="A631" s="180"/>
      <c r="B631" s="180"/>
      <c r="C631" s="180"/>
      <c r="D631" s="180"/>
      <c r="E631" s="180"/>
      <c r="F631" s="180"/>
    </row>
    <row r="632" spans="1:6" s="200" customFormat="1">
      <c r="A632" s="180"/>
      <c r="B632" s="180"/>
      <c r="C632" s="180"/>
      <c r="D632" s="180"/>
      <c r="E632" s="180"/>
      <c r="F632" s="180"/>
    </row>
    <row r="633" spans="1:6" s="200" customFormat="1">
      <c r="A633" s="180"/>
      <c r="B633" s="180"/>
      <c r="C633" s="180"/>
      <c r="D633" s="180"/>
      <c r="E633" s="180"/>
      <c r="F633" s="180"/>
    </row>
    <row r="634" spans="1:6" s="200" customFormat="1">
      <c r="A634" s="180"/>
      <c r="B634" s="180"/>
      <c r="C634" s="180"/>
      <c r="D634" s="180"/>
      <c r="E634" s="180"/>
      <c r="F634" s="180"/>
    </row>
    <row r="635" spans="1:6" s="200" customFormat="1">
      <c r="A635" s="180"/>
      <c r="B635" s="180"/>
      <c r="C635" s="180"/>
      <c r="D635" s="180"/>
      <c r="E635" s="180"/>
      <c r="F635" s="180"/>
    </row>
    <row r="636" spans="1:6" s="200" customFormat="1">
      <c r="A636" s="180"/>
      <c r="B636" s="180"/>
      <c r="C636" s="180"/>
      <c r="D636" s="180"/>
      <c r="E636" s="180"/>
      <c r="F636" s="180"/>
    </row>
    <row r="637" spans="1:6" s="200" customFormat="1">
      <c r="A637" s="180"/>
      <c r="B637" s="180"/>
      <c r="C637" s="180"/>
      <c r="D637" s="180"/>
      <c r="E637" s="180"/>
      <c r="F637" s="180"/>
    </row>
    <row r="638" spans="1:6" s="200" customFormat="1">
      <c r="A638" s="180"/>
      <c r="B638" s="180"/>
      <c r="C638" s="180"/>
      <c r="D638" s="180"/>
      <c r="E638" s="180"/>
      <c r="F638" s="180"/>
    </row>
    <row r="639" spans="1:6" s="200" customFormat="1">
      <c r="A639" s="180"/>
      <c r="B639" s="180"/>
      <c r="C639" s="180"/>
      <c r="D639" s="180"/>
      <c r="E639" s="180"/>
      <c r="F639" s="180"/>
    </row>
    <row r="640" spans="1:6" s="200" customFormat="1">
      <c r="A640" s="180"/>
      <c r="B640" s="180"/>
      <c r="C640" s="180"/>
      <c r="D640" s="180"/>
      <c r="E640" s="180"/>
      <c r="F640" s="180"/>
    </row>
    <row r="641" spans="1:6" s="200" customFormat="1">
      <c r="A641" s="180"/>
      <c r="B641" s="180"/>
      <c r="C641" s="180"/>
      <c r="D641" s="180"/>
      <c r="E641" s="180"/>
      <c r="F641" s="180"/>
    </row>
    <row r="642" spans="1:6" s="200" customFormat="1">
      <c r="A642" s="180"/>
      <c r="B642" s="180"/>
      <c r="C642" s="180"/>
      <c r="D642" s="180"/>
      <c r="E642" s="180"/>
      <c r="F642" s="180"/>
    </row>
    <row r="643" spans="1:6" s="200" customFormat="1">
      <c r="A643" s="180"/>
      <c r="B643" s="180"/>
      <c r="C643" s="180"/>
      <c r="D643" s="180"/>
      <c r="E643" s="180"/>
      <c r="F643" s="180"/>
    </row>
    <row r="644" spans="1:6" s="200" customFormat="1">
      <c r="A644" s="180"/>
      <c r="B644" s="180"/>
      <c r="C644" s="180"/>
      <c r="D644" s="180"/>
      <c r="E644" s="180"/>
      <c r="F644" s="180"/>
    </row>
    <row r="645" spans="1:6" s="200" customFormat="1">
      <c r="A645" s="180"/>
      <c r="B645" s="180"/>
      <c r="C645" s="180"/>
      <c r="D645" s="180"/>
      <c r="E645" s="180"/>
      <c r="F645" s="180"/>
    </row>
    <row r="646" spans="1:6" s="200" customFormat="1">
      <c r="A646" s="180"/>
      <c r="B646" s="180"/>
      <c r="C646" s="180"/>
      <c r="D646" s="180"/>
      <c r="E646" s="180"/>
      <c r="F646" s="180"/>
    </row>
    <row r="647" spans="1:6" s="200" customFormat="1">
      <c r="A647" s="180"/>
      <c r="B647" s="180"/>
      <c r="C647" s="180"/>
      <c r="D647" s="180"/>
      <c r="E647" s="180"/>
      <c r="F647" s="180"/>
    </row>
    <row r="648" spans="1:6" s="200" customFormat="1">
      <c r="A648" s="180"/>
      <c r="B648" s="180"/>
      <c r="C648" s="180"/>
      <c r="D648" s="180"/>
      <c r="E648" s="180"/>
      <c r="F648" s="180"/>
    </row>
    <row r="649" spans="1:6" s="200" customFormat="1">
      <c r="A649" s="180"/>
      <c r="B649" s="180"/>
      <c r="C649" s="180"/>
      <c r="D649" s="180"/>
      <c r="E649" s="180"/>
      <c r="F649" s="180"/>
    </row>
    <row r="650" spans="1:6" s="200" customFormat="1">
      <c r="A650" s="180"/>
      <c r="B650" s="180"/>
      <c r="C650" s="180"/>
      <c r="D650" s="180"/>
      <c r="E650" s="180"/>
      <c r="F650" s="180"/>
    </row>
    <row r="651" spans="1:6" s="200" customFormat="1">
      <c r="A651" s="180"/>
      <c r="B651" s="180"/>
      <c r="C651" s="180"/>
      <c r="D651" s="180"/>
      <c r="E651" s="180"/>
      <c r="F651" s="180"/>
    </row>
    <row r="652" spans="1:6" s="200" customFormat="1">
      <c r="A652" s="180"/>
      <c r="B652" s="180"/>
      <c r="C652" s="180"/>
      <c r="D652" s="180"/>
      <c r="E652" s="180"/>
      <c r="F652" s="180"/>
    </row>
    <row r="653" spans="1:6" s="200" customFormat="1">
      <c r="A653" s="180"/>
      <c r="B653" s="180"/>
      <c r="C653" s="180"/>
      <c r="D653" s="180"/>
      <c r="E653" s="180"/>
      <c r="F653" s="180"/>
    </row>
    <row r="654" spans="1:6" s="200" customFormat="1">
      <c r="A654" s="180"/>
      <c r="B654" s="180"/>
      <c r="C654" s="180"/>
      <c r="D654" s="180"/>
      <c r="E654" s="180"/>
      <c r="F654" s="180"/>
    </row>
    <row r="655" spans="1:6" s="200" customFormat="1">
      <c r="A655" s="180"/>
      <c r="B655" s="180"/>
      <c r="C655" s="180"/>
      <c r="D655" s="180"/>
      <c r="E655" s="180"/>
      <c r="F655" s="180"/>
    </row>
    <row r="656" spans="1:6" s="200" customFormat="1">
      <c r="A656" s="180"/>
      <c r="B656" s="180"/>
      <c r="C656" s="180"/>
      <c r="D656" s="180"/>
      <c r="E656" s="180"/>
      <c r="F656" s="180"/>
    </row>
    <row r="657" spans="1:6" s="200" customFormat="1">
      <c r="A657" s="180"/>
      <c r="B657" s="180"/>
      <c r="C657" s="180"/>
      <c r="D657" s="180"/>
      <c r="E657" s="180"/>
      <c r="F657" s="180"/>
    </row>
    <row r="658" spans="1:6" s="200" customFormat="1">
      <c r="A658" s="180"/>
      <c r="B658" s="180"/>
      <c r="C658" s="180"/>
      <c r="D658" s="180"/>
      <c r="E658" s="180"/>
      <c r="F658" s="180"/>
    </row>
    <row r="659" spans="1:6" s="200" customFormat="1">
      <c r="A659" s="180"/>
      <c r="B659" s="180"/>
      <c r="C659" s="180"/>
      <c r="D659" s="180"/>
      <c r="E659" s="180"/>
      <c r="F659" s="180"/>
    </row>
    <row r="660" spans="1:6" s="200" customFormat="1">
      <c r="A660" s="180"/>
      <c r="B660" s="180"/>
      <c r="C660" s="180"/>
      <c r="D660" s="180"/>
      <c r="E660" s="180"/>
      <c r="F660" s="180"/>
    </row>
    <row r="661" spans="1:6" s="200" customFormat="1">
      <c r="A661" s="180"/>
      <c r="B661" s="180"/>
      <c r="C661" s="180"/>
      <c r="D661" s="180"/>
      <c r="E661" s="180"/>
      <c r="F661" s="180"/>
    </row>
    <row r="662" spans="1:6" s="200" customFormat="1">
      <c r="A662" s="180"/>
      <c r="B662" s="180"/>
      <c r="C662" s="180"/>
      <c r="D662" s="180"/>
      <c r="E662" s="180"/>
      <c r="F662" s="180"/>
    </row>
    <row r="663" spans="1:6" s="200" customFormat="1">
      <c r="A663" s="180"/>
      <c r="B663" s="180"/>
      <c r="C663" s="180"/>
      <c r="D663" s="180"/>
      <c r="E663" s="180"/>
      <c r="F663" s="180"/>
    </row>
    <row r="664" spans="1:6" s="200" customFormat="1">
      <c r="A664" s="180"/>
      <c r="B664" s="180"/>
      <c r="C664" s="180"/>
      <c r="D664" s="180"/>
      <c r="E664" s="180"/>
      <c r="F664" s="180"/>
    </row>
    <row r="665" spans="1:6" s="200" customFormat="1">
      <c r="A665" s="180"/>
      <c r="B665" s="180"/>
      <c r="C665" s="180"/>
      <c r="D665" s="180"/>
      <c r="E665" s="180"/>
      <c r="F665" s="180"/>
    </row>
    <row r="666" spans="1:6" s="200" customFormat="1">
      <c r="A666" s="180"/>
      <c r="B666" s="180"/>
      <c r="C666" s="180"/>
      <c r="D666" s="180"/>
      <c r="E666" s="180"/>
      <c r="F666" s="180"/>
    </row>
    <row r="667" spans="1:6" s="200" customFormat="1">
      <c r="A667" s="180"/>
      <c r="B667" s="180"/>
      <c r="C667" s="180"/>
      <c r="D667" s="180"/>
      <c r="E667" s="180"/>
      <c r="F667" s="180"/>
    </row>
    <row r="668" spans="1:6" s="200" customFormat="1">
      <c r="A668" s="180"/>
      <c r="B668" s="180"/>
      <c r="C668" s="180"/>
      <c r="D668" s="180"/>
      <c r="E668" s="180"/>
      <c r="F668" s="180"/>
    </row>
    <row r="669" spans="1:6" s="200" customFormat="1">
      <c r="A669" s="180"/>
      <c r="B669" s="180"/>
      <c r="C669" s="180"/>
      <c r="D669" s="180"/>
      <c r="E669" s="180"/>
      <c r="F669" s="180"/>
    </row>
    <row r="670" spans="1:6" s="200" customFormat="1">
      <c r="A670" s="180"/>
      <c r="B670" s="180"/>
      <c r="C670" s="180"/>
      <c r="D670" s="180"/>
      <c r="E670" s="180"/>
      <c r="F670" s="180"/>
    </row>
    <row r="671" spans="1:6" s="200" customFormat="1">
      <c r="A671" s="180"/>
      <c r="B671" s="180"/>
      <c r="C671" s="180"/>
      <c r="D671" s="180"/>
      <c r="E671" s="180"/>
      <c r="F671" s="180"/>
    </row>
    <row r="672" spans="1:6" s="200" customFormat="1">
      <c r="A672" s="180"/>
      <c r="B672" s="180"/>
      <c r="C672" s="180"/>
      <c r="D672" s="180"/>
      <c r="E672" s="180"/>
      <c r="F672" s="180"/>
    </row>
    <row r="673" spans="1:6" s="200" customFormat="1">
      <c r="A673" s="180"/>
      <c r="B673" s="180"/>
      <c r="C673" s="180"/>
      <c r="D673" s="180"/>
      <c r="E673" s="180"/>
      <c r="F673" s="180"/>
    </row>
    <row r="674" spans="1:6" s="200" customFormat="1">
      <c r="A674" s="180"/>
      <c r="B674" s="180"/>
      <c r="C674" s="180"/>
      <c r="D674" s="180"/>
      <c r="E674" s="180"/>
      <c r="F674" s="180"/>
    </row>
    <row r="675" spans="1:6" s="200" customFormat="1">
      <c r="A675" s="180"/>
      <c r="B675" s="180"/>
      <c r="C675" s="180"/>
      <c r="D675" s="180"/>
      <c r="E675" s="180"/>
      <c r="F675" s="180"/>
    </row>
    <row r="676" spans="1:6" s="200" customFormat="1">
      <c r="A676" s="180"/>
      <c r="B676" s="180"/>
      <c r="C676" s="180"/>
      <c r="D676" s="180"/>
      <c r="E676" s="180"/>
      <c r="F676" s="180"/>
    </row>
    <row r="677" spans="1:6" s="200" customFormat="1">
      <c r="A677" s="180"/>
      <c r="B677" s="180"/>
      <c r="C677" s="180"/>
      <c r="D677" s="180"/>
      <c r="E677" s="180"/>
      <c r="F677" s="180"/>
    </row>
    <row r="678" spans="1:6" s="200" customFormat="1">
      <c r="A678" s="180"/>
      <c r="B678" s="180"/>
      <c r="C678" s="180"/>
      <c r="D678" s="180"/>
      <c r="E678" s="180"/>
      <c r="F678" s="180"/>
    </row>
    <row r="679" spans="1:6" s="200" customFormat="1">
      <c r="A679" s="180"/>
      <c r="B679" s="180"/>
      <c r="C679" s="180"/>
      <c r="D679" s="180"/>
      <c r="E679" s="180"/>
      <c r="F679" s="180"/>
    </row>
    <row r="680" spans="1:6" s="200" customFormat="1">
      <c r="A680" s="180"/>
      <c r="B680" s="180"/>
      <c r="C680" s="180"/>
      <c r="D680" s="180"/>
      <c r="E680" s="180"/>
      <c r="F680" s="180"/>
    </row>
    <row r="681" spans="1:6" s="200" customFormat="1">
      <c r="A681" s="180"/>
      <c r="B681" s="180"/>
      <c r="C681" s="180"/>
      <c r="D681" s="180"/>
      <c r="E681" s="180"/>
      <c r="F681" s="180"/>
    </row>
    <row r="682" spans="1:6" s="200" customFormat="1">
      <c r="A682" s="180"/>
      <c r="B682" s="180"/>
      <c r="C682" s="180"/>
      <c r="D682" s="180"/>
      <c r="E682" s="180"/>
      <c r="F682" s="180"/>
    </row>
    <row r="683" spans="1:6" s="200" customFormat="1">
      <c r="A683" s="180"/>
      <c r="B683" s="180"/>
      <c r="C683" s="180"/>
      <c r="D683" s="180"/>
      <c r="E683" s="180"/>
      <c r="F683" s="180"/>
    </row>
    <row r="684" spans="1:6" s="200" customFormat="1">
      <c r="A684" s="180"/>
      <c r="B684" s="180"/>
      <c r="C684" s="180"/>
      <c r="D684" s="180"/>
      <c r="E684" s="180"/>
      <c r="F684" s="180"/>
    </row>
    <row r="685" spans="1:6" s="200" customFormat="1">
      <c r="A685" s="180"/>
      <c r="B685" s="180"/>
      <c r="C685" s="180"/>
      <c r="D685" s="180"/>
      <c r="E685" s="180"/>
      <c r="F685" s="180"/>
    </row>
    <row r="686" spans="1:6" s="200" customFormat="1">
      <c r="A686" s="180"/>
      <c r="B686" s="180"/>
      <c r="C686" s="180"/>
      <c r="D686" s="180"/>
      <c r="E686" s="180"/>
      <c r="F686" s="180"/>
    </row>
    <row r="687" spans="1:6" s="200" customFormat="1">
      <c r="A687" s="180"/>
      <c r="B687" s="180"/>
      <c r="C687" s="180"/>
      <c r="D687" s="180"/>
      <c r="E687" s="180"/>
      <c r="F687" s="180"/>
    </row>
    <row r="688" spans="1:6" s="200" customFormat="1">
      <c r="A688" s="180"/>
      <c r="B688" s="180"/>
      <c r="C688" s="180"/>
      <c r="D688" s="180"/>
      <c r="E688" s="180"/>
      <c r="F688" s="180"/>
    </row>
    <row r="689" spans="1:6" s="200" customFormat="1">
      <c r="A689" s="180"/>
      <c r="B689" s="180"/>
      <c r="C689" s="180"/>
      <c r="D689" s="180"/>
      <c r="E689" s="180"/>
      <c r="F689" s="180"/>
    </row>
    <row r="690" spans="1:6" s="200" customFormat="1">
      <c r="A690" s="180"/>
      <c r="B690" s="180"/>
      <c r="C690" s="180"/>
      <c r="D690" s="180"/>
      <c r="E690" s="180"/>
      <c r="F690" s="180"/>
    </row>
    <row r="691" spans="1:6" s="200" customFormat="1">
      <c r="A691" s="180"/>
      <c r="B691" s="180"/>
      <c r="C691" s="180"/>
      <c r="D691" s="180"/>
      <c r="E691" s="180"/>
      <c r="F691" s="180"/>
    </row>
    <row r="692" spans="1:6" s="200" customFormat="1">
      <c r="A692" s="180"/>
      <c r="B692" s="180"/>
      <c r="C692" s="180"/>
      <c r="D692" s="180"/>
      <c r="E692" s="180"/>
      <c r="F692" s="180"/>
    </row>
    <row r="693" spans="1:6" s="200" customFormat="1">
      <c r="A693" s="180"/>
      <c r="B693" s="180"/>
      <c r="C693" s="180"/>
      <c r="D693" s="180"/>
      <c r="E693" s="180"/>
      <c r="F693" s="180"/>
    </row>
    <row r="694" spans="1:6" s="200" customFormat="1">
      <c r="A694" s="180"/>
      <c r="B694" s="180"/>
      <c r="C694" s="180"/>
      <c r="D694" s="180"/>
      <c r="E694" s="180"/>
      <c r="F694" s="180"/>
    </row>
    <row r="695" spans="1:6" s="200" customFormat="1">
      <c r="A695" s="180"/>
      <c r="B695" s="180"/>
      <c r="C695" s="180"/>
      <c r="D695" s="180"/>
      <c r="E695" s="180"/>
      <c r="F695" s="180"/>
    </row>
    <row r="696" spans="1:6" s="200" customFormat="1">
      <c r="A696" s="180"/>
      <c r="B696" s="180"/>
      <c r="C696" s="180"/>
      <c r="D696" s="180"/>
      <c r="E696" s="180"/>
      <c r="F696" s="180"/>
    </row>
    <row r="697" spans="1:6" s="200" customFormat="1">
      <c r="A697" s="180"/>
      <c r="B697" s="180"/>
      <c r="C697" s="180"/>
      <c r="D697" s="180"/>
      <c r="E697" s="180"/>
      <c r="F697" s="180"/>
    </row>
    <row r="698" spans="1:6" s="200" customFormat="1">
      <c r="A698" s="180"/>
      <c r="B698" s="180"/>
      <c r="C698" s="180"/>
      <c r="D698" s="180"/>
      <c r="E698" s="180"/>
      <c r="F698" s="180"/>
    </row>
    <row r="699" spans="1:6" s="200" customFormat="1">
      <c r="A699" s="180"/>
      <c r="B699" s="180"/>
      <c r="C699" s="180"/>
      <c r="D699" s="180"/>
      <c r="E699" s="180"/>
      <c r="F699" s="180"/>
    </row>
    <row r="700" spans="1:6" s="200" customFormat="1">
      <c r="A700" s="180"/>
      <c r="B700" s="180"/>
      <c r="C700" s="180"/>
      <c r="D700" s="180"/>
      <c r="E700" s="180"/>
      <c r="F700" s="180"/>
    </row>
    <row r="701" spans="1:6" s="200" customFormat="1">
      <c r="A701" s="180"/>
      <c r="B701" s="180"/>
      <c r="C701" s="180"/>
      <c r="D701" s="180"/>
      <c r="E701" s="180"/>
      <c r="F701" s="180"/>
    </row>
    <row r="702" spans="1:6" s="200" customFormat="1">
      <c r="A702" s="180"/>
      <c r="B702" s="180"/>
      <c r="C702" s="180"/>
      <c r="D702" s="180"/>
      <c r="E702" s="180"/>
      <c r="F702" s="180"/>
    </row>
    <row r="703" spans="1:6" s="200" customFormat="1">
      <c r="A703" s="180"/>
      <c r="B703" s="180"/>
      <c r="C703" s="180"/>
      <c r="D703" s="180"/>
      <c r="E703" s="180"/>
      <c r="F703" s="180"/>
    </row>
    <row r="704" spans="1:6" s="200" customFormat="1">
      <c r="A704" s="180"/>
      <c r="B704" s="180"/>
      <c r="C704" s="180"/>
      <c r="D704" s="180"/>
      <c r="E704" s="180"/>
      <c r="F704" s="180"/>
    </row>
    <row r="705" spans="1:6" s="200" customFormat="1">
      <c r="A705" s="180"/>
      <c r="B705" s="180"/>
      <c r="C705" s="180"/>
      <c r="D705" s="180"/>
      <c r="E705" s="180"/>
      <c r="F705" s="180"/>
    </row>
    <row r="706" spans="1:6" s="200" customFormat="1">
      <c r="A706" s="180"/>
      <c r="B706" s="180"/>
      <c r="C706" s="180"/>
      <c r="D706" s="180"/>
      <c r="E706" s="180"/>
      <c r="F706" s="180"/>
    </row>
    <row r="707" spans="1:6" s="200" customFormat="1">
      <c r="A707" s="180"/>
      <c r="B707" s="180"/>
      <c r="C707" s="180"/>
      <c r="D707" s="180"/>
      <c r="E707" s="180"/>
      <c r="F707" s="180"/>
    </row>
    <row r="708" spans="1:6" s="200" customFormat="1">
      <c r="A708" s="180"/>
      <c r="B708" s="180"/>
      <c r="C708" s="180"/>
      <c r="D708" s="180"/>
      <c r="E708" s="180"/>
      <c r="F708" s="180"/>
    </row>
    <row r="709" spans="1:6" s="200" customFormat="1">
      <c r="A709" s="180"/>
      <c r="B709" s="180"/>
      <c r="C709" s="180"/>
      <c r="D709" s="180"/>
      <c r="E709" s="180"/>
      <c r="F709" s="180"/>
    </row>
    <row r="710" spans="1:6" s="200" customFormat="1">
      <c r="A710" s="180"/>
      <c r="B710" s="180"/>
      <c r="C710" s="180"/>
      <c r="D710" s="180"/>
      <c r="E710" s="180"/>
      <c r="F710" s="180"/>
    </row>
    <row r="711" spans="1:6" s="200" customFormat="1">
      <c r="A711" s="180"/>
      <c r="B711" s="180"/>
      <c r="C711" s="180"/>
      <c r="D711" s="180"/>
      <c r="E711" s="180"/>
      <c r="F711" s="180"/>
    </row>
    <row r="712" spans="1:6" s="200" customFormat="1">
      <c r="A712" s="180"/>
      <c r="B712" s="180"/>
      <c r="C712" s="180"/>
      <c r="D712" s="180"/>
      <c r="E712" s="180"/>
      <c r="F712" s="180"/>
    </row>
    <row r="713" spans="1:6" s="200" customFormat="1">
      <c r="A713" s="180"/>
      <c r="B713" s="180"/>
      <c r="C713" s="180"/>
      <c r="D713" s="180"/>
      <c r="E713" s="180"/>
      <c r="F713" s="180"/>
    </row>
    <row r="714" spans="1:6" s="200" customFormat="1">
      <c r="A714" s="180"/>
      <c r="B714" s="180"/>
      <c r="C714" s="180"/>
      <c r="D714" s="180"/>
      <c r="E714" s="180"/>
      <c r="F714" s="180"/>
    </row>
    <row r="715" spans="1:6" s="200" customFormat="1">
      <c r="A715" s="180"/>
      <c r="B715" s="180"/>
      <c r="C715" s="180"/>
      <c r="D715" s="180"/>
      <c r="E715" s="180"/>
      <c r="F715" s="180"/>
    </row>
    <row r="716" spans="1:6" s="200" customFormat="1">
      <c r="A716" s="180"/>
      <c r="B716" s="180"/>
      <c r="C716" s="180"/>
      <c r="D716" s="180"/>
      <c r="E716" s="180"/>
      <c r="F716" s="180"/>
    </row>
    <row r="717" spans="1:6" s="200" customFormat="1">
      <c r="A717" s="180"/>
      <c r="B717" s="180"/>
      <c r="C717" s="180"/>
      <c r="D717" s="180"/>
      <c r="E717" s="180"/>
      <c r="F717" s="180"/>
    </row>
    <row r="718" spans="1:6" s="200" customFormat="1">
      <c r="A718" s="180"/>
      <c r="B718" s="180"/>
      <c r="C718" s="180"/>
      <c r="D718" s="180"/>
      <c r="E718" s="180"/>
      <c r="F718" s="180"/>
    </row>
    <row r="719" spans="1:6" s="200" customFormat="1">
      <c r="A719" s="180"/>
      <c r="B719" s="180"/>
      <c r="C719" s="180"/>
      <c r="D719" s="180"/>
      <c r="E719" s="180"/>
      <c r="F719" s="180"/>
    </row>
    <row r="720" spans="1:6" s="200" customFormat="1">
      <c r="A720" s="180"/>
      <c r="B720" s="180"/>
      <c r="C720" s="180"/>
      <c r="D720" s="180"/>
      <c r="E720" s="180"/>
      <c r="F720" s="180"/>
    </row>
    <row r="721" spans="1:6" s="200" customFormat="1">
      <c r="A721" s="180"/>
      <c r="B721" s="180"/>
      <c r="C721" s="180"/>
      <c r="D721" s="180"/>
      <c r="E721" s="180"/>
      <c r="F721" s="180"/>
    </row>
    <row r="722" spans="1:6" s="200" customFormat="1">
      <c r="A722" s="180"/>
      <c r="B722" s="180"/>
      <c r="C722" s="180"/>
      <c r="D722" s="180"/>
      <c r="E722" s="180"/>
      <c r="F722" s="180"/>
    </row>
    <row r="723" spans="1:6" s="200" customFormat="1">
      <c r="A723" s="180"/>
      <c r="B723" s="180"/>
      <c r="C723" s="180"/>
      <c r="D723" s="180"/>
      <c r="E723" s="180"/>
      <c r="F723" s="180"/>
    </row>
    <row r="724" spans="1:6" s="200" customFormat="1">
      <c r="A724" s="180"/>
      <c r="B724" s="180"/>
      <c r="C724" s="180"/>
      <c r="D724" s="180"/>
      <c r="E724" s="180"/>
      <c r="F724" s="180"/>
    </row>
    <row r="725" spans="1:6" s="200" customFormat="1">
      <c r="A725" s="180"/>
      <c r="B725" s="180"/>
      <c r="C725" s="180"/>
      <c r="D725" s="180"/>
      <c r="E725" s="180"/>
      <c r="F725" s="180"/>
    </row>
    <row r="726" spans="1:6" s="200" customFormat="1">
      <c r="A726" s="180"/>
      <c r="B726" s="180"/>
      <c r="C726" s="180"/>
      <c r="D726" s="180"/>
      <c r="E726" s="180"/>
      <c r="F726" s="180"/>
    </row>
    <row r="727" spans="1:6" s="200" customFormat="1">
      <c r="A727" s="180"/>
      <c r="B727" s="180"/>
      <c r="C727" s="180"/>
      <c r="D727" s="180"/>
      <c r="E727" s="180"/>
      <c r="F727" s="180"/>
    </row>
    <row r="728" spans="1:6" s="200" customFormat="1">
      <c r="A728" s="180"/>
      <c r="B728" s="180"/>
      <c r="C728" s="180"/>
      <c r="D728" s="180"/>
      <c r="E728" s="180"/>
      <c r="F728" s="180"/>
    </row>
    <row r="729" spans="1:6" s="200" customFormat="1">
      <c r="A729" s="180"/>
      <c r="B729" s="180"/>
      <c r="C729" s="180"/>
      <c r="D729" s="180"/>
      <c r="E729" s="180"/>
      <c r="F729" s="180"/>
    </row>
    <row r="730" spans="1:6" s="200" customFormat="1">
      <c r="A730" s="180"/>
      <c r="B730" s="180"/>
      <c r="C730" s="180"/>
      <c r="D730" s="180"/>
      <c r="E730" s="180"/>
      <c r="F730" s="180"/>
    </row>
    <row r="731" spans="1:6" s="200" customFormat="1">
      <c r="A731" s="180"/>
      <c r="B731" s="180"/>
      <c r="C731" s="180"/>
      <c r="D731" s="180"/>
      <c r="E731" s="180"/>
      <c r="F731" s="180"/>
    </row>
    <row r="732" spans="1:6" s="200" customFormat="1">
      <c r="A732" s="180"/>
      <c r="B732" s="180"/>
      <c r="C732" s="180"/>
      <c r="D732" s="180"/>
      <c r="E732" s="180"/>
      <c r="F732" s="180"/>
    </row>
    <row r="733" spans="1:6" s="200" customFormat="1">
      <c r="A733" s="180"/>
      <c r="B733" s="180"/>
      <c r="C733" s="180"/>
      <c r="D733" s="180"/>
      <c r="E733" s="180"/>
      <c r="F733" s="180"/>
    </row>
    <row r="734" spans="1:6" s="200" customFormat="1">
      <c r="A734" s="180"/>
      <c r="B734" s="180"/>
      <c r="C734" s="180"/>
      <c r="D734" s="180"/>
      <c r="E734" s="180"/>
      <c r="F734" s="180"/>
    </row>
    <row r="735" spans="1:6" s="200" customFormat="1">
      <c r="A735" s="180"/>
      <c r="B735" s="180"/>
      <c r="C735" s="180"/>
      <c r="D735" s="180"/>
      <c r="E735" s="180"/>
      <c r="F735" s="180"/>
    </row>
    <row r="736" spans="1:6" s="200" customFormat="1">
      <c r="A736" s="180"/>
      <c r="B736" s="180"/>
      <c r="C736" s="180"/>
      <c r="D736" s="180"/>
      <c r="E736" s="180"/>
      <c r="F736" s="180"/>
    </row>
    <row r="737" spans="1:6" s="200" customFormat="1">
      <c r="A737" s="180"/>
      <c r="B737" s="180"/>
      <c r="C737" s="180"/>
      <c r="D737" s="180"/>
      <c r="E737" s="180"/>
      <c r="F737" s="180"/>
    </row>
    <row r="738" spans="1:6" s="200" customFormat="1">
      <c r="A738" s="180"/>
      <c r="B738" s="180"/>
      <c r="C738" s="180"/>
      <c r="D738" s="180"/>
      <c r="E738" s="180"/>
      <c r="F738" s="180"/>
    </row>
    <row r="739" spans="1:6" s="200" customFormat="1">
      <c r="A739" s="180"/>
      <c r="B739" s="180"/>
      <c r="C739" s="180"/>
      <c r="D739" s="180"/>
      <c r="E739" s="180"/>
      <c r="F739" s="180"/>
    </row>
    <row r="740" spans="1:6" s="200" customFormat="1">
      <c r="A740" s="180"/>
      <c r="B740" s="180"/>
      <c r="C740" s="180"/>
      <c r="D740" s="180"/>
      <c r="E740" s="180"/>
      <c r="F740" s="180"/>
    </row>
    <row r="741" spans="1:6" s="200" customFormat="1">
      <c r="A741" s="180"/>
      <c r="B741" s="180"/>
      <c r="C741" s="180"/>
      <c r="D741" s="180"/>
      <c r="E741" s="180"/>
      <c r="F741" s="180"/>
    </row>
    <row r="742" spans="1:6" s="200" customFormat="1">
      <c r="A742" s="180"/>
      <c r="B742" s="180"/>
      <c r="C742" s="180"/>
      <c r="D742" s="180"/>
      <c r="E742" s="180"/>
      <c r="F742" s="180"/>
    </row>
    <row r="743" spans="1:6" s="200" customFormat="1">
      <c r="A743" s="180"/>
      <c r="B743" s="180"/>
      <c r="C743" s="180"/>
      <c r="D743" s="180"/>
      <c r="E743" s="180"/>
      <c r="F743" s="180"/>
    </row>
    <row r="744" spans="1:6" s="200" customFormat="1">
      <c r="A744" s="180"/>
      <c r="B744" s="180"/>
      <c r="C744" s="180"/>
      <c r="D744" s="180"/>
      <c r="E744" s="180"/>
      <c r="F744" s="180"/>
    </row>
    <row r="745" spans="1:6" s="200" customFormat="1">
      <c r="A745" s="180"/>
      <c r="B745" s="180"/>
      <c r="C745" s="180"/>
      <c r="D745" s="180"/>
      <c r="E745" s="180"/>
      <c r="F745" s="180"/>
    </row>
    <row r="746" spans="1:6" s="200" customFormat="1">
      <c r="A746" s="180"/>
      <c r="B746" s="180"/>
      <c r="C746" s="180"/>
      <c r="D746" s="180"/>
      <c r="E746" s="180"/>
      <c r="F746" s="180"/>
    </row>
    <row r="747" spans="1:6" s="200" customFormat="1">
      <c r="A747" s="180"/>
      <c r="B747" s="180"/>
      <c r="C747" s="180"/>
      <c r="D747" s="180"/>
      <c r="E747" s="180"/>
      <c r="F747" s="180"/>
    </row>
    <row r="748" spans="1:6" s="200" customFormat="1">
      <c r="A748" s="180"/>
      <c r="B748" s="180"/>
      <c r="C748" s="180"/>
      <c r="D748" s="180"/>
      <c r="E748" s="180"/>
      <c r="F748" s="180"/>
    </row>
    <row r="749" spans="1:6" s="200" customFormat="1">
      <c r="A749" s="180"/>
      <c r="B749" s="180"/>
      <c r="C749" s="180"/>
      <c r="D749" s="180"/>
      <c r="E749" s="180"/>
      <c r="F749" s="180"/>
    </row>
    <row r="750" spans="1:6" s="200" customFormat="1">
      <c r="A750" s="180"/>
      <c r="B750" s="180"/>
      <c r="C750" s="180"/>
      <c r="D750" s="180"/>
      <c r="E750" s="180"/>
      <c r="F750" s="180"/>
    </row>
    <row r="751" spans="1:6" s="200" customFormat="1">
      <c r="A751" s="180"/>
      <c r="B751" s="180"/>
      <c r="C751" s="180"/>
      <c r="D751" s="180"/>
      <c r="E751" s="180"/>
      <c r="F751" s="180"/>
    </row>
    <row r="752" spans="1:6" s="200" customFormat="1">
      <c r="A752" s="180"/>
      <c r="B752" s="180"/>
      <c r="C752" s="180"/>
      <c r="D752" s="180"/>
      <c r="E752" s="180"/>
      <c r="F752" s="180"/>
    </row>
    <row r="753" spans="1:6" s="200" customFormat="1">
      <c r="A753" s="180"/>
      <c r="B753" s="180"/>
      <c r="C753" s="180"/>
      <c r="D753" s="180"/>
      <c r="E753" s="180"/>
      <c r="F753" s="180"/>
    </row>
    <row r="754" spans="1:6" s="200" customFormat="1">
      <c r="A754" s="180"/>
      <c r="B754" s="180"/>
      <c r="C754" s="180"/>
      <c r="D754" s="180"/>
      <c r="E754" s="180"/>
      <c r="F754" s="180"/>
    </row>
    <row r="755" spans="1:6" s="200" customFormat="1">
      <c r="A755" s="180"/>
      <c r="B755" s="180"/>
      <c r="C755" s="180"/>
      <c r="D755" s="180"/>
      <c r="E755" s="180"/>
      <c r="F755" s="180"/>
    </row>
    <row r="756" spans="1:6" s="200" customFormat="1">
      <c r="A756" s="180"/>
      <c r="B756" s="180"/>
      <c r="C756" s="180"/>
      <c r="D756" s="180"/>
      <c r="E756" s="180"/>
      <c r="F756" s="180"/>
    </row>
    <row r="757" spans="1:6" s="200" customFormat="1">
      <c r="A757" s="180"/>
      <c r="B757" s="180"/>
      <c r="C757" s="180"/>
      <c r="D757" s="180"/>
      <c r="E757" s="180"/>
      <c r="F757" s="180"/>
    </row>
    <row r="758" spans="1:6" s="200" customFormat="1">
      <c r="A758" s="180"/>
      <c r="B758" s="180"/>
      <c r="C758" s="180"/>
      <c r="D758" s="180"/>
      <c r="E758" s="180"/>
      <c r="F758" s="180"/>
    </row>
    <row r="759" spans="1:6" s="200" customFormat="1">
      <c r="A759" s="180"/>
      <c r="B759" s="180"/>
      <c r="C759" s="180"/>
      <c r="D759" s="180"/>
      <c r="E759" s="180"/>
      <c r="F759" s="180"/>
    </row>
    <row r="760" spans="1:6" s="200" customFormat="1">
      <c r="A760" s="180"/>
      <c r="B760" s="180"/>
      <c r="C760" s="180"/>
      <c r="D760" s="180"/>
      <c r="E760" s="180"/>
      <c r="F760" s="180"/>
    </row>
    <row r="761" spans="1:6" s="200" customFormat="1">
      <c r="A761" s="180"/>
      <c r="B761" s="180"/>
      <c r="C761" s="180"/>
      <c r="D761" s="180"/>
      <c r="E761" s="180"/>
      <c r="F761" s="180"/>
    </row>
    <row r="762" spans="1:6" s="200" customFormat="1">
      <c r="A762" s="180"/>
      <c r="B762" s="180"/>
      <c r="C762" s="180"/>
      <c r="D762" s="180"/>
      <c r="E762" s="180"/>
      <c r="F762" s="180"/>
    </row>
    <row r="763" spans="1:6" s="200" customFormat="1">
      <c r="A763" s="180"/>
      <c r="B763" s="180"/>
      <c r="C763" s="180"/>
      <c r="D763" s="180"/>
      <c r="E763" s="180"/>
      <c r="F763" s="180"/>
    </row>
    <row r="764" spans="1:6" s="200" customFormat="1">
      <c r="A764" s="180"/>
      <c r="B764" s="180"/>
      <c r="C764" s="180"/>
      <c r="D764" s="180"/>
      <c r="E764" s="180"/>
      <c r="F764" s="180"/>
    </row>
    <row r="765" spans="1:6" s="200" customFormat="1">
      <c r="A765" s="180"/>
      <c r="B765" s="180"/>
      <c r="C765" s="180"/>
      <c r="D765" s="180"/>
      <c r="E765" s="180"/>
      <c r="F765" s="180"/>
    </row>
    <row r="766" spans="1:6" s="200" customFormat="1">
      <c r="A766" s="180"/>
      <c r="B766" s="180"/>
      <c r="C766" s="180"/>
      <c r="D766" s="180"/>
      <c r="E766" s="180"/>
      <c r="F766" s="180"/>
    </row>
    <row r="767" spans="1:6" s="200" customFormat="1">
      <c r="A767" s="180"/>
      <c r="B767" s="180"/>
      <c r="C767" s="180"/>
      <c r="D767" s="180"/>
      <c r="E767" s="180"/>
      <c r="F767" s="180"/>
    </row>
    <row r="768" spans="1:6" s="200" customFormat="1">
      <c r="A768" s="180"/>
      <c r="B768" s="180"/>
      <c r="C768" s="180"/>
      <c r="D768" s="180"/>
      <c r="E768" s="180"/>
      <c r="F768" s="180"/>
    </row>
    <row r="769" spans="1:6" s="200" customFormat="1">
      <c r="A769" s="180"/>
      <c r="B769" s="180"/>
      <c r="C769" s="180"/>
      <c r="D769" s="180"/>
      <c r="E769" s="180"/>
      <c r="F769" s="180"/>
    </row>
    <row r="770" spans="1:6" s="200" customFormat="1">
      <c r="A770" s="180"/>
      <c r="B770" s="180"/>
      <c r="C770" s="180"/>
      <c r="D770" s="180"/>
      <c r="E770" s="180"/>
      <c r="F770" s="180"/>
    </row>
    <row r="771" spans="1:6" s="200" customFormat="1">
      <c r="A771" s="180"/>
      <c r="B771" s="180"/>
      <c r="C771" s="180"/>
      <c r="D771" s="180"/>
      <c r="E771" s="180"/>
      <c r="F771" s="180"/>
    </row>
    <row r="772" spans="1:6" s="200" customFormat="1">
      <c r="A772" s="180"/>
      <c r="B772" s="180"/>
      <c r="C772" s="180"/>
      <c r="D772" s="180"/>
      <c r="E772" s="180"/>
      <c r="F772" s="180"/>
    </row>
    <row r="773" spans="1:6" s="200" customFormat="1">
      <c r="A773" s="180"/>
      <c r="B773" s="180"/>
      <c r="C773" s="180"/>
      <c r="D773" s="180"/>
      <c r="E773" s="180"/>
      <c r="F773" s="180"/>
    </row>
    <row r="774" spans="1:6" s="200" customFormat="1">
      <c r="A774" s="180"/>
      <c r="B774" s="180"/>
      <c r="C774" s="180"/>
      <c r="D774" s="180"/>
      <c r="E774" s="180"/>
      <c r="F774" s="180"/>
    </row>
    <row r="775" spans="1:6" s="200" customFormat="1">
      <c r="A775" s="180"/>
      <c r="B775" s="180"/>
      <c r="C775" s="180"/>
      <c r="D775" s="180"/>
      <c r="E775" s="180"/>
      <c r="F775" s="180"/>
    </row>
    <row r="776" spans="1:6" s="200" customFormat="1">
      <c r="A776" s="180"/>
      <c r="B776" s="180"/>
      <c r="C776" s="180"/>
      <c r="D776" s="180"/>
      <c r="E776" s="180"/>
      <c r="F776" s="180"/>
    </row>
    <row r="777" spans="1:6" s="200" customFormat="1">
      <c r="A777" s="180"/>
      <c r="B777" s="180"/>
      <c r="C777" s="180"/>
      <c r="D777" s="180"/>
      <c r="E777" s="180"/>
      <c r="F777" s="180"/>
    </row>
    <row r="778" spans="1:6" s="200" customFormat="1">
      <c r="A778" s="180"/>
      <c r="B778" s="180"/>
      <c r="C778" s="180"/>
      <c r="D778" s="180"/>
      <c r="E778" s="180"/>
      <c r="F778" s="180"/>
    </row>
    <row r="779" spans="1:6" s="200" customFormat="1">
      <c r="A779" s="180"/>
      <c r="B779" s="180"/>
      <c r="C779" s="180"/>
      <c r="D779" s="180"/>
      <c r="E779" s="180"/>
      <c r="F779" s="180"/>
    </row>
    <row r="780" spans="1:6" s="200" customFormat="1">
      <c r="A780" s="180"/>
      <c r="B780" s="180"/>
      <c r="C780" s="180"/>
      <c r="D780" s="180"/>
      <c r="E780" s="180"/>
      <c r="F780" s="180"/>
    </row>
    <row r="781" spans="1:6" s="200" customFormat="1">
      <c r="A781" s="180"/>
      <c r="B781" s="180"/>
      <c r="C781" s="180"/>
      <c r="D781" s="180"/>
      <c r="E781" s="180"/>
      <c r="F781" s="180"/>
    </row>
    <row r="782" spans="1:6" s="200" customFormat="1">
      <c r="A782" s="180"/>
      <c r="B782" s="180"/>
      <c r="C782" s="180"/>
      <c r="D782" s="180"/>
      <c r="E782" s="180"/>
      <c r="F782" s="180"/>
    </row>
    <row r="783" spans="1:6" s="200" customFormat="1">
      <c r="A783" s="180"/>
      <c r="B783" s="180"/>
      <c r="C783" s="180"/>
      <c r="D783" s="180"/>
      <c r="E783" s="180"/>
      <c r="F783" s="180"/>
    </row>
    <row r="784" spans="1:6" s="200" customFormat="1">
      <c r="A784" s="180"/>
      <c r="B784" s="180"/>
      <c r="C784" s="180"/>
      <c r="D784" s="180"/>
      <c r="E784" s="180"/>
      <c r="F784" s="180"/>
    </row>
    <row r="785" spans="1:6" s="200" customFormat="1">
      <c r="A785" s="180"/>
      <c r="B785" s="180"/>
      <c r="C785" s="180"/>
      <c r="D785" s="180"/>
      <c r="E785" s="180"/>
      <c r="F785" s="180"/>
    </row>
    <row r="786" spans="1:6" s="200" customFormat="1">
      <c r="A786" s="180"/>
      <c r="B786" s="180"/>
      <c r="C786" s="180"/>
      <c r="D786" s="180"/>
      <c r="E786" s="180"/>
      <c r="F786" s="180"/>
    </row>
    <row r="787" spans="1:6" s="200" customFormat="1">
      <c r="A787" s="180"/>
      <c r="B787" s="180"/>
      <c r="C787" s="180"/>
      <c r="D787" s="180"/>
      <c r="E787" s="180"/>
      <c r="F787" s="180"/>
    </row>
    <row r="788" spans="1:6" s="200" customFormat="1">
      <c r="A788" s="180"/>
      <c r="B788" s="180"/>
      <c r="C788" s="180"/>
      <c r="D788" s="180"/>
      <c r="E788" s="180"/>
      <c r="F788" s="180"/>
    </row>
    <row r="789" spans="1:6" s="200" customFormat="1">
      <c r="A789" s="180"/>
      <c r="B789" s="180"/>
      <c r="C789" s="180"/>
      <c r="D789" s="180"/>
      <c r="E789" s="180"/>
      <c r="F789" s="180"/>
    </row>
    <row r="790" spans="1:6" s="200" customFormat="1">
      <c r="A790" s="180"/>
      <c r="B790" s="180"/>
      <c r="C790" s="180"/>
      <c r="D790" s="180"/>
      <c r="E790" s="180"/>
      <c r="F790" s="180"/>
    </row>
    <row r="791" spans="1:6" s="200" customFormat="1">
      <c r="A791" s="180"/>
      <c r="B791" s="180"/>
      <c r="C791" s="180"/>
      <c r="D791" s="180"/>
      <c r="E791" s="180"/>
      <c r="F791" s="180"/>
    </row>
    <row r="792" spans="1:6" s="200" customFormat="1">
      <c r="A792" s="180"/>
      <c r="B792" s="180"/>
      <c r="C792" s="180"/>
      <c r="D792" s="180"/>
      <c r="E792" s="180"/>
      <c r="F792" s="180"/>
    </row>
    <row r="793" spans="1:6" s="200" customFormat="1">
      <c r="A793" s="180"/>
      <c r="B793" s="180"/>
      <c r="C793" s="180"/>
      <c r="D793" s="180"/>
      <c r="E793" s="180"/>
      <c r="F793" s="180"/>
    </row>
    <row r="794" spans="1:6" s="200" customFormat="1">
      <c r="A794" s="180"/>
      <c r="B794" s="180"/>
      <c r="C794" s="180"/>
      <c r="D794" s="180"/>
      <c r="E794" s="180"/>
      <c r="F794" s="180"/>
    </row>
    <row r="795" spans="1:6" s="200" customFormat="1">
      <c r="A795" s="180"/>
      <c r="B795" s="180"/>
      <c r="C795" s="180"/>
      <c r="D795" s="180"/>
      <c r="E795" s="180"/>
      <c r="F795" s="180"/>
    </row>
    <row r="796" spans="1:6" s="200" customFormat="1">
      <c r="A796" s="180"/>
      <c r="B796" s="180"/>
      <c r="C796" s="180"/>
      <c r="D796" s="180"/>
      <c r="E796" s="180"/>
      <c r="F796" s="180"/>
    </row>
    <row r="797" spans="1:6" s="200" customFormat="1">
      <c r="A797" s="180"/>
      <c r="B797" s="180"/>
      <c r="C797" s="180"/>
      <c r="D797" s="180"/>
      <c r="E797" s="180"/>
      <c r="F797" s="180"/>
    </row>
    <row r="798" spans="1:6" s="200" customFormat="1">
      <c r="A798" s="180"/>
      <c r="B798" s="180"/>
      <c r="C798" s="180"/>
      <c r="D798" s="180"/>
      <c r="E798" s="180"/>
      <c r="F798" s="180"/>
    </row>
    <row r="799" spans="1:6" s="200" customFormat="1">
      <c r="A799" s="180"/>
      <c r="B799" s="180"/>
      <c r="C799" s="180"/>
      <c r="D799" s="180"/>
      <c r="E799" s="180"/>
      <c r="F799" s="180"/>
    </row>
    <row r="800" spans="1:6" s="200" customFormat="1">
      <c r="A800" s="180"/>
      <c r="B800" s="180"/>
      <c r="C800" s="180"/>
      <c r="D800" s="180"/>
      <c r="E800" s="180"/>
      <c r="F800" s="180"/>
    </row>
    <row r="801" spans="1:6" s="200" customFormat="1">
      <c r="A801" s="180"/>
      <c r="B801" s="180"/>
      <c r="C801" s="180"/>
      <c r="D801" s="180"/>
      <c r="E801" s="180"/>
      <c r="F801" s="180"/>
    </row>
    <row r="802" spans="1:6" s="200" customFormat="1">
      <c r="A802" s="180"/>
      <c r="B802" s="180"/>
      <c r="C802" s="180"/>
      <c r="D802" s="180"/>
      <c r="E802" s="180"/>
      <c r="F802" s="180"/>
    </row>
    <row r="803" spans="1:6" s="200" customFormat="1">
      <c r="A803" s="180"/>
      <c r="B803" s="180"/>
      <c r="C803" s="180"/>
      <c r="D803" s="180"/>
      <c r="E803" s="180"/>
      <c r="F803" s="180"/>
    </row>
    <row r="804" spans="1:6" s="200" customFormat="1">
      <c r="A804" s="180"/>
      <c r="B804" s="180"/>
      <c r="C804" s="180"/>
      <c r="D804" s="180"/>
      <c r="E804" s="180"/>
      <c r="F804" s="180"/>
    </row>
    <row r="805" spans="1:6" s="200" customFormat="1">
      <c r="A805" s="180"/>
      <c r="B805" s="180"/>
      <c r="C805" s="180"/>
      <c r="D805" s="180"/>
      <c r="E805" s="180"/>
      <c r="F805" s="180"/>
    </row>
    <row r="806" spans="1:6" s="200" customFormat="1">
      <c r="A806" s="180"/>
      <c r="B806" s="180"/>
      <c r="C806" s="180"/>
      <c r="D806" s="180"/>
      <c r="E806" s="180"/>
      <c r="F806" s="180"/>
    </row>
    <row r="807" spans="1:6" s="200" customFormat="1">
      <c r="A807" s="180"/>
      <c r="B807" s="180"/>
      <c r="C807" s="180"/>
      <c r="D807" s="180"/>
      <c r="E807" s="180"/>
      <c r="F807" s="180"/>
    </row>
    <row r="808" spans="1:6" s="200" customFormat="1">
      <c r="A808" s="180"/>
      <c r="B808" s="180"/>
      <c r="C808" s="180"/>
      <c r="D808" s="180"/>
      <c r="E808" s="180"/>
      <c r="F808" s="180"/>
    </row>
    <row r="809" spans="1:6" s="200" customFormat="1">
      <c r="A809" s="180"/>
      <c r="B809" s="180"/>
      <c r="C809" s="180"/>
      <c r="D809" s="180"/>
      <c r="E809" s="180"/>
      <c r="F809" s="180"/>
    </row>
    <row r="810" spans="1:6" s="200" customFormat="1">
      <c r="A810" s="180"/>
      <c r="B810" s="180"/>
      <c r="C810" s="180"/>
      <c r="D810" s="180"/>
      <c r="E810" s="180"/>
      <c r="F810" s="180"/>
    </row>
    <row r="811" spans="1:6" s="200" customFormat="1">
      <c r="A811" s="180"/>
      <c r="B811" s="180"/>
      <c r="C811" s="180"/>
      <c r="D811" s="180"/>
      <c r="E811" s="180"/>
      <c r="F811" s="180"/>
    </row>
    <row r="812" spans="1:6" s="200" customFormat="1">
      <c r="A812" s="180"/>
      <c r="B812" s="180"/>
      <c r="C812" s="180"/>
      <c r="D812" s="180"/>
      <c r="E812" s="180"/>
      <c r="F812" s="180"/>
    </row>
    <row r="813" spans="1:6" s="200" customFormat="1">
      <c r="A813" s="180"/>
      <c r="B813" s="180"/>
      <c r="C813" s="180"/>
      <c r="D813" s="180"/>
      <c r="E813" s="180"/>
      <c r="F813" s="180"/>
    </row>
    <row r="814" spans="1:6" s="200" customFormat="1">
      <c r="A814" s="180"/>
      <c r="B814" s="180"/>
      <c r="C814" s="180"/>
      <c r="D814" s="180"/>
      <c r="E814" s="180"/>
      <c r="F814" s="180"/>
    </row>
    <row r="815" spans="1:6" s="200" customFormat="1">
      <c r="A815" s="180"/>
      <c r="B815" s="180"/>
      <c r="C815" s="180"/>
      <c r="D815" s="180"/>
      <c r="E815" s="180"/>
      <c r="F815" s="180"/>
    </row>
    <row r="816" spans="1:6" s="200" customFormat="1">
      <c r="A816" s="180"/>
      <c r="B816" s="180"/>
      <c r="C816" s="180"/>
      <c r="D816" s="180"/>
      <c r="E816" s="180"/>
      <c r="F816" s="180"/>
    </row>
    <row r="817" spans="1:6" s="200" customFormat="1">
      <c r="A817" s="180"/>
      <c r="B817" s="180"/>
      <c r="C817" s="180"/>
      <c r="D817" s="180"/>
      <c r="E817" s="180"/>
      <c r="F817" s="180"/>
    </row>
    <row r="818" spans="1:6" s="200" customFormat="1">
      <c r="A818" s="180"/>
      <c r="B818" s="180"/>
      <c r="C818" s="180"/>
      <c r="D818" s="180"/>
      <c r="E818" s="180"/>
      <c r="F818" s="180"/>
    </row>
    <row r="819" spans="1:6" s="200" customFormat="1">
      <c r="A819" s="180"/>
      <c r="B819" s="180"/>
      <c r="C819" s="180"/>
      <c r="D819" s="180"/>
      <c r="E819" s="180"/>
      <c r="F819" s="180"/>
    </row>
    <row r="820" spans="1:6" s="200" customFormat="1">
      <c r="A820" s="180"/>
      <c r="B820" s="180"/>
      <c r="C820" s="180"/>
      <c r="D820" s="180"/>
      <c r="E820" s="180"/>
      <c r="F820" s="180"/>
    </row>
    <row r="821" spans="1:6" s="200" customFormat="1">
      <c r="A821" s="180"/>
      <c r="B821" s="180"/>
      <c r="C821" s="180"/>
      <c r="D821" s="180"/>
      <c r="E821" s="180"/>
      <c r="F821" s="180"/>
    </row>
    <row r="822" spans="1:6" s="200" customFormat="1">
      <c r="A822" s="180"/>
      <c r="B822" s="180"/>
      <c r="C822" s="180"/>
      <c r="D822" s="180"/>
      <c r="E822" s="180"/>
      <c r="F822" s="180"/>
    </row>
    <row r="823" spans="1:6" s="200" customFormat="1">
      <c r="A823" s="180"/>
      <c r="B823" s="180"/>
      <c r="C823" s="180"/>
      <c r="D823" s="180"/>
      <c r="E823" s="180"/>
      <c r="F823" s="180"/>
    </row>
    <row r="824" spans="1:6" s="200" customFormat="1">
      <c r="A824" s="180"/>
      <c r="B824" s="180"/>
      <c r="C824" s="180"/>
      <c r="D824" s="180"/>
      <c r="E824" s="180"/>
      <c r="F824" s="180"/>
    </row>
    <row r="825" spans="1:6" s="200" customFormat="1">
      <c r="A825" s="180"/>
      <c r="B825" s="180"/>
      <c r="C825" s="180"/>
      <c r="D825" s="180"/>
      <c r="E825" s="180"/>
      <c r="F825" s="180"/>
    </row>
    <row r="826" spans="1:6" s="200" customFormat="1">
      <c r="A826" s="180"/>
      <c r="B826" s="180"/>
      <c r="C826" s="180"/>
      <c r="D826" s="180"/>
      <c r="E826" s="180"/>
      <c r="F826" s="180"/>
    </row>
    <row r="827" spans="1:6" s="200" customFormat="1">
      <c r="A827" s="180"/>
      <c r="B827" s="180"/>
      <c r="C827" s="180"/>
      <c r="D827" s="180"/>
      <c r="E827" s="180"/>
      <c r="F827" s="180"/>
    </row>
    <row r="828" spans="1:6" s="200" customFormat="1">
      <c r="A828" s="180"/>
      <c r="B828" s="180"/>
      <c r="C828" s="180"/>
      <c r="D828" s="180"/>
      <c r="E828" s="180"/>
      <c r="F828" s="180"/>
    </row>
    <row r="829" spans="1:6" s="200" customFormat="1">
      <c r="A829" s="180"/>
      <c r="B829" s="180"/>
      <c r="C829" s="180"/>
      <c r="D829" s="180"/>
      <c r="E829" s="180"/>
      <c r="F829" s="180"/>
    </row>
    <row r="830" spans="1:6" s="200" customFormat="1">
      <c r="A830" s="180"/>
      <c r="B830" s="180"/>
      <c r="C830" s="180"/>
      <c r="D830" s="180"/>
      <c r="E830" s="180"/>
      <c r="F830" s="180"/>
    </row>
    <row r="831" spans="1:6" s="200" customFormat="1">
      <c r="A831" s="180"/>
      <c r="B831" s="180"/>
      <c r="C831" s="180"/>
      <c r="D831" s="180"/>
      <c r="E831" s="180"/>
      <c r="F831" s="180"/>
    </row>
    <row r="832" spans="1:6" s="200" customFormat="1">
      <c r="A832" s="180"/>
      <c r="B832" s="180"/>
      <c r="C832" s="180"/>
      <c r="D832" s="180"/>
      <c r="E832" s="180"/>
      <c r="F832" s="180"/>
    </row>
    <row r="833" spans="1:6" s="200" customFormat="1">
      <c r="A833" s="180"/>
      <c r="B833" s="180"/>
      <c r="C833" s="180"/>
      <c r="D833" s="180"/>
      <c r="E833" s="180"/>
      <c r="F833" s="180"/>
    </row>
    <row r="834" spans="1:6" s="200" customFormat="1">
      <c r="A834" s="180"/>
      <c r="B834" s="180"/>
      <c r="C834" s="180"/>
      <c r="D834" s="180"/>
      <c r="E834" s="180"/>
      <c r="F834" s="180"/>
    </row>
    <row r="835" spans="1:6" s="200" customFormat="1">
      <c r="A835" s="180"/>
      <c r="B835" s="180"/>
      <c r="C835" s="180"/>
      <c r="D835" s="180"/>
      <c r="E835" s="180"/>
      <c r="F835" s="180"/>
    </row>
    <row r="836" spans="1:6" s="200" customFormat="1">
      <c r="A836" s="180"/>
      <c r="B836" s="180"/>
      <c r="C836" s="180"/>
      <c r="D836" s="180"/>
      <c r="E836" s="180"/>
      <c r="F836" s="180"/>
    </row>
    <row r="837" spans="1:6" s="200" customFormat="1">
      <c r="A837" s="180"/>
      <c r="B837" s="180"/>
      <c r="C837" s="180"/>
      <c r="D837" s="180"/>
      <c r="E837" s="180"/>
      <c r="F837" s="180"/>
    </row>
    <row r="838" spans="1:6" s="200" customFormat="1">
      <c r="A838" s="180"/>
      <c r="B838" s="180"/>
      <c r="C838" s="180"/>
      <c r="D838" s="180"/>
      <c r="E838" s="180"/>
      <c r="F838" s="180"/>
    </row>
    <row r="839" spans="1:6" s="200" customFormat="1">
      <c r="A839" s="180"/>
      <c r="B839" s="180"/>
      <c r="C839" s="180"/>
      <c r="D839" s="180"/>
      <c r="E839" s="180"/>
      <c r="F839" s="180"/>
    </row>
    <row r="840" spans="1:6" s="200" customFormat="1">
      <c r="A840" s="180"/>
      <c r="B840" s="180"/>
      <c r="C840" s="180"/>
      <c r="D840" s="180"/>
      <c r="E840" s="180"/>
      <c r="F840" s="180"/>
    </row>
    <row r="841" spans="1:6" s="200" customFormat="1">
      <c r="A841" s="180"/>
      <c r="B841" s="180"/>
      <c r="C841" s="180"/>
      <c r="D841" s="180"/>
      <c r="E841" s="180"/>
      <c r="F841" s="180"/>
    </row>
    <row r="842" spans="1:6" s="200" customFormat="1">
      <c r="A842" s="180"/>
      <c r="B842" s="180"/>
      <c r="C842" s="180"/>
      <c r="D842" s="180"/>
      <c r="E842" s="180"/>
      <c r="F842" s="180"/>
    </row>
    <row r="843" spans="1:6" s="200" customFormat="1">
      <c r="A843" s="180"/>
      <c r="B843" s="180"/>
      <c r="C843" s="180"/>
      <c r="D843" s="180"/>
      <c r="E843" s="180"/>
      <c r="F843" s="180"/>
    </row>
    <row r="844" spans="1:6" s="200" customFormat="1">
      <c r="A844" s="180"/>
      <c r="B844" s="180"/>
      <c r="C844" s="180"/>
      <c r="D844" s="180"/>
      <c r="E844" s="180"/>
      <c r="F844" s="180"/>
    </row>
    <row r="845" spans="1:6" s="200" customFormat="1">
      <c r="A845" s="180"/>
      <c r="B845" s="180"/>
      <c r="C845" s="180"/>
      <c r="D845" s="180"/>
      <c r="E845" s="180"/>
      <c r="F845" s="180"/>
    </row>
    <row r="846" spans="1:6" s="200" customFormat="1">
      <c r="A846" s="180"/>
      <c r="B846" s="180"/>
      <c r="C846" s="180"/>
      <c r="D846" s="180"/>
      <c r="E846" s="180"/>
      <c r="F846" s="180"/>
    </row>
    <row r="847" spans="1:6" s="200" customFormat="1">
      <c r="A847" s="180"/>
      <c r="B847" s="180"/>
      <c r="C847" s="180"/>
      <c r="D847" s="180"/>
      <c r="E847" s="180"/>
      <c r="F847" s="180"/>
    </row>
    <row r="848" spans="1:6" s="200" customFormat="1">
      <c r="A848" s="180"/>
      <c r="B848" s="180"/>
      <c r="C848" s="180"/>
      <c r="D848" s="180"/>
      <c r="E848" s="180"/>
      <c r="F848" s="180"/>
    </row>
    <row r="849" spans="1:6" s="200" customFormat="1">
      <c r="A849" s="180"/>
      <c r="B849" s="180"/>
      <c r="C849" s="180"/>
      <c r="D849" s="180"/>
      <c r="E849" s="180"/>
      <c r="F849" s="180"/>
    </row>
    <row r="850" spans="1:6" s="200" customFormat="1">
      <c r="A850" s="180"/>
      <c r="B850" s="180"/>
      <c r="C850" s="180"/>
      <c r="D850" s="180"/>
      <c r="E850" s="180"/>
      <c r="F850" s="180"/>
    </row>
    <row r="851" spans="1:6" s="200" customFormat="1">
      <c r="A851" s="180"/>
      <c r="B851" s="180"/>
      <c r="C851" s="180"/>
      <c r="D851" s="180"/>
      <c r="E851" s="180"/>
      <c r="F851" s="180"/>
    </row>
    <row r="852" spans="1:6" s="200" customFormat="1">
      <c r="A852" s="180"/>
      <c r="B852" s="180"/>
      <c r="C852" s="180"/>
      <c r="D852" s="180"/>
      <c r="E852" s="180"/>
      <c r="F852" s="180"/>
    </row>
    <row r="853" spans="1:6" s="200" customFormat="1">
      <c r="A853" s="180"/>
      <c r="B853" s="180"/>
      <c r="C853" s="180"/>
      <c r="D853" s="180"/>
      <c r="E853" s="180"/>
      <c r="F853" s="180"/>
    </row>
    <row r="854" spans="1:6" s="200" customFormat="1">
      <c r="A854" s="180"/>
      <c r="B854" s="180"/>
      <c r="C854" s="180"/>
      <c r="D854" s="180"/>
      <c r="E854" s="180"/>
      <c r="F854" s="180"/>
    </row>
    <row r="855" spans="1:6" s="200" customFormat="1">
      <c r="A855" s="180"/>
      <c r="B855" s="180"/>
      <c r="C855" s="180"/>
      <c r="D855" s="180"/>
      <c r="E855" s="180"/>
      <c r="F855" s="180"/>
    </row>
    <row r="856" spans="1:6" s="200" customFormat="1">
      <c r="A856" s="180"/>
      <c r="B856" s="180"/>
      <c r="C856" s="180"/>
      <c r="D856" s="180"/>
      <c r="E856" s="180"/>
      <c r="F856" s="180"/>
    </row>
    <row r="857" spans="1:6" s="200" customFormat="1">
      <c r="A857" s="180"/>
      <c r="B857" s="180"/>
      <c r="C857" s="180"/>
      <c r="D857" s="180"/>
      <c r="E857" s="180"/>
      <c r="F857" s="180"/>
    </row>
    <row r="858" spans="1:6" s="200" customFormat="1">
      <c r="A858" s="180"/>
      <c r="B858" s="180"/>
      <c r="C858" s="180"/>
      <c r="D858" s="180"/>
      <c r="E858" s="180"/>
      <c r="F858" s="180"/>
    </row>
    <row r="859" spans="1:6" s="200" customFormat="1">
      <c r="A859" s="180"/>
      <c r="B859" s="180"/>
      <c r="C859" s="180"/>
      <c r="D859" s="180"/>
      <c r="E859" s="180"/>
      <c r="F859" s="180"/>
    </row>
    <row r="860" spans="1:6" s="200" customFormat="1">
      <c r="A860" s="180"/>
      <c r="B860" s="180"/>
      <c r="C860" s="180"/>
      <c r="D860" s="180"/>
      <c r="E860" s="180"/>
      <c r="F860" s="180"/>
    </row>
    <row r="861" spans="1:6" s="200" customFormat="1">
      <c r="A861" s="180"/>
      <c r="B861" s="180"/>
      <c r="C861" s="180"/>
      <c r="D861" s="180"/>
      <c r="E861" s="180"/>
      <c r="F861" s="180"/>
    </row>
    <row r="862" spans="1:6" s="200" customFormat="1">
      <c r="A862" s="180"/>
      <c r="B862" s="180"/>
      <c r="C862" s="180"/>
      <c r="D862" s="180"/>
      <c r="E862" s="180"/>
      <c r="F862" s="180"/>
    </row>
    <row r="863" spans="1:6" s="200" customFormat="1">
      <c r="A863" s="180"/>
      <c r="B863" s="180"/>
      <c r="C863" s="180"/>
      <c r="D863" s="180"/>
      <c r="E863" s="180"/>
      <c r="F863" s="180"/>
    </row>
    <row r="864" spans="1:6" s="200" customFormat="1">
      <c r="A864" s="180"/>
      <c r="B864" s="180"/>
      <c r="C864" s="180"/>
      <c r="D864" s="180"/>
      <c r="E864" s="180"/>
      <c r="F864" s="180"/>
    </row>
    <row r="865" spans="1:6" s="200" customFormat="1">
      <c r="A865" s="180"/>
      <c r="B865" s="180"/>
      <c r="C865" s="180"/>
      <c r="D865" s="180"/>
      <c r="E865" s="180"/>
      <c r="F865" s="180"/>
    </row>
    <row r="866" spans="1:6" s="200" customFormat="1">
      <c r="A866" s="180"/>
      <c r="B866" s="180"/>
      <c r="C866" s="180"/>
      <c r="D866" s="180"/>
      <c r="E866" s="180"/>
      <c r="F866" s="180"/>
    </row>
    <row r="867" spans="1:6" s="200" customFormat="1">
      <c r="A867" s="180"/>
      <c r="B867" s="180"/>
      <c r="C867" s="180"/>
      <c r="D867" s="180"/>
      <c r="E867" s="180"/>
      <c r="F867" s="180"/>
    </row>
    <row r="868" spans="1:6" s="200" customFormat="1">
      <c r="A868" s="180"/>
      <c r="B868" s="180"/>
      <c r="C868" s="180"/>
      <c r="D868" s="180"/>
      <c r="E868" s="180"/>
      <c r="F868" s="180"/>
    </row>
    <row r="869" spans="1:6" s="200" customFormat="1">
      <c r="A869" s="180"/>
      <c r="B869" s="180"/>
      <c r="C869" s="180"/>
      <c r="D869" s="180"/>
      <c r="E869" s="180"/>
      <c r="F869" s="180"/>
    </row>
    <row r="870" spans="1:6" s="200" customFormat="1">
      <c r="A870" s="180"/>
      <c r="B870" s="180"/>
      <c r="C870" s="180"/>
      <c r="D870" s="180"/>
      <c r="E870" s="180"/>
      <c r="F870" s="180"/>
    </row>
    <row r="871" spans="1:6" s="200" customFormat="1">
      <c r="A871" s="180"/>
      <c r="B871" s="180"/>
      <c r="C871" s="180"/>
      <c r="D871" s="180"/>
      <c r="E871" s="180"/>
      <c r="F871" s="180"/>
    </row>
    <row r="872" spans="1:6" s="200" customFormat="1">
      <c r="A872" s="180"/>
      <c r="B872" s="180"/>
      <c r="C872" s="180"/>
      <c r="D872" s="180"/>
      <c r="E872" s="180"/>
      <c r="F872" s="180"/>
    </row>
    <row r="873" spans="1:6" s="200" customFormat="1">
      <c r="A873" s="180"/>
      <c r="B873" s="180"/>
      <c r="C873" s="180"/>
      <c r="D873" s="180"/>
      <c r="E873" s="180"/>
      <c r="F873" s="180"/>
    </row>
    <row r="874" spans="1:6" s="200" customFormat="1">
      <c r="A874" s="180"/>
      <c r="B874" s="180"/>
      <c r="C874" s="180"/>
      <c r="D874" s="180"/>
      <c r="E874" s="180"/>
      <c r="F874" s="180"/>
    </row>
    <row r="875" spans="1:6" s="200" customFormat="1">
      <c r="A875" s="180"/>
      <c r="B875" s="180"/>
      <c r="C875" s="180"/>
      <c r="D875" s="180"/>
      <c r="E875" s="180"/>
      <c r="F875" s="180"/>
    </row>
    <row r="876" spans="1:6" s="200" customFormat="1">
      <c r="A876" s="180"/>
      <c r="B876" s="180"/>
      <c r="C876" s="180"/>
      <c r="D876" s="180"/>
      <c r="E876" s="180"/>
      <c r="F876" s="180"/>
    </row>
    <row r="877" spans="1:6" s="200" customFormat="1">
      <c r="A877" s="180"/>
      <c r="B877" s="180"/>
      <c r="C877" s="180"/>
      <c r="D877" s="180"/>
      <c r="E877" s="180"/>
      <c r="F877" s="180"/>
    </row>
    <row r="878" spans="1:6" s="200" customFormat="1">
      <c r="A878" s="180"/>
      <c r="B878" s="180"/>
      <c r="C878" s="180"/>
      <c r="D878" s="180"/>
      <c r="E878" s="180"/>
      <c r="F878" s="180"/>
    </row>
    <row r="879" spans="1:6" s="200" customFormat="1">
      <c r="A879" s="180"/>
      <c r="B879" s="180"/>
      <c r="C879" s="180"/>
      <c r="D879" s="180"/>
      <c r="E879" s="180"/>
      <c r="F879" s="180"/>
    </row>
    <row r="880" spans="1:6" s="200" customFormat="1">
      <c r="A880" s="180"/>
      <c r="B880" s="180"/>
      <c r="C880" s="180"/>
      <c r="D880" s="180"/>
      <c r="E880" s="180"/>
      <c r="F880" s="180"/>
    </row>
    <row r="881" spans="1:6" s="200" customFormat="1">
      <c r="A881" s="180"/>
      <c r="B881" s="180"/>
      <c r="C881" s="180"/>
      <c r="D881" s="180"/>
      <c r="E881" s="180"/>
      <c r="F881" s="180"/>
    </row>
    <row r="882" spans="1:6" s="200" customFormat="1">
      <c r="A882" s="180"/>
      <c r="B882" s="180"/>
      <c r="C882" s="180"/>
      <c r="D882" s="180"/>
      <c r="E882" s="180"/>
      <c r="F882" s="180"/>
    </row>
    <row r="883" spans="1:6" s="200" customFormat="1">
      <c r="A883" s="180"/>
      <c r="B883" s="180"/>
      <c r="C883" s="180"/>
      <c r="D883" s="180"/>
      <c r="E883" s="180"/>
      <c r="F883" s="180"/>
    </row>
    <row r="884" spans="1:6" s="200" customFormat="1">
      <c r="A884" s="180"/>
      <c r="B884" s="180"/>
      <c r="C884" s="180"/>
      <c r="D884" s="180"/>
      <c r="E884" s="180"/>
      <c r="F884" s="180"/>
    </row>
    <row r="885" spans="1:6" s="200" customFormat="1">
      <c r="A885" s="180"/>
      <c r="B885" s="180"/>
      <c r="C885" s="180"/>
      <c r="D885" s="180"/>
      <c r="E885" s="180"/>
      <c r="F885" s="180"/>
    </row>
    <row r="886" spans="1:6" s="200" customFormat="1">
      <c r="A886" s="180"/>
      <c r="B886" s="180"/>
      <c r="C886" s="180"/>
      <c r="D886" s="180"/>
      <c r="E886" s="180"/>
      <c r="F886" s="180"/>
    </row>
    <row r="887" spans="1:6" s="200" customFormat="1">
      <c r="A887" s="180"/>
      <c r="B887" s="180"/>
      <c r="C887" s="180"/>
      <c r="D887" s="180"/>
      <c r="E887" s="180"/>
      <c r="F887" s="180"/>
    </row>
    <row r="888" spans="1:6" s="200" customFormat="1">
      <c r="A888" s="180"/>
      <c r="B888" s="180"/>
      <c r="C888" s="180"/>
      <c r="D888" s="180"/>
      <c r="E888" s="180"/>
      <c r="F888" s="180"/>
    </row>
    <row r="889" spans="1:6" s="200" customFormat="1">
      <c r="A889" s="180"/>
      <c r="B889" s="180"/>
      <c r="C889" s="180"/>
      <c r="D889" s="180"/>
      <c r="E889" s="180"/>
      <c r="F889" s="180"/>
    </row>
    <row r="890" spans="1:6" s="200" customFormat="1">
      <c r="A890" s="180"/>
      <c r="B890" s="180"/>
      <c r="C890" s="180"/>
      <c r="D890" s="180"/>
      <c r="E890" s="180"/>
      <c r="F890" s="180"/>
    </row>
    <row r="891" spans="1:6" s="200" customFormat="1">
      <c r="A891" s="180"/>
      <c r="B891" s="180"/>
      <c r="C891" s="180"/>
      <c r="D891" s="180"/>
      <c r="E891" s="180"/>
      <c r="F891" s="180"/>
    </row>
    <row r="892" spans="1:6" s="200" customFormat="1">
      <c r="A892" s="180"/>
      <c r="B892" s="180"/>
      <c r="C892" s="180"/>
      <c r="D892" s="180"/>
      <c r="E892" s="180"/>
      <c r="F892" s="180"/>
    </row>
    <row r="893" spans="1:6" s="200" customFormat="1">
      <c r="A893" s="180"/>
      <c r="B893" s="180"/>
      <c r="C893" s="180"/>
      <c r="D893" s="180"/>
      <c r="E893" s="180"/>
      <c r="F893" s="180"/>
    </row>
  </sheetData>
  <mergeCells count="17">
    <mergeCell ref="D4:I4"/>
    <mergeCell ref="A1:B1"/>
    <mergeCell ref="D3:F3"/>
    <mergeCell ref="G3:I3"/>
    <mergeCell ref="D18:I18"/>
    <mergeCell ref="D6:I6"/>
    <mergeCell ref="D7:I7"/>
    <mergeCell ref="D21:I21"/>
    <mergeCell ref="D19:I19"/>
    <mergeCell ref="D20:I20"/>
    <mergeCell ref="D5:I5"/>
    <mergeCell ref="D11:I11"/>
    <mergeCell ref="D12:I12"/>
    <mergeCell ref="D13:I13"/>
    <mergeCell ref="D16:I16"/>
    <mergeCell ref="D17:I17"/>
    <mergeCell ref="D14:I14"/>
  </mergeCells>
  <phoneticPr fontId="17" type="noConversion"/>
  <hyperlinks>
    <hyperlink ref="C4" r:id="rId1" xr:uid="{9AFD5DDD-CFDD-344E-ADF5-F95B6C6E5561}"/>
    <hyperlink ref="C5" r:id="rId2" xr:uid="{4DBDB53B-D209-334D-AFCD-316FF63B143E}"/>
    <hyperlink ref="C11" r:id="rId3" xr:uid="{9DD3E14C-D888-A145-87B1-703780A061BC}"/>
    <hyperlink ref="C16" r:id="rId4" display="NF@ss1w0rd" xr:uid="{1FA044A4-4CAB-B34E-8EB6-EA6DD4BAABC8}"/>
    <hyperlink ref="C6" r:id="rId5" xr:uid="{EE17F398-A44D-D14F-849A-28BB3DF9B952}"/>
    <hyperlink ref="B7" r:id="rId6" xr:uid="{8ADFE9CF-401B-5640-B5B4-6212171BC907}"/>
    <hyperlink ref="C7" r:id="rId7" xr:uid="{3C63CC20-154A-1D48-85D7-EFECE51F69BA}"/>
    <hyperlink ref="C22" r:id="rId8" xr:uid="{C8E7CD8D-F16C-0641-AABA-83CA99E3B427}"/>
    <hyperlink ref="C21" r:id="rId9" xr:uid="{C9A3ACD7-7A40-AD4B-A942-107FBB29AA90}"/>
    <hyperlink ref="C23" r:id="rId10" xr:uid="{16E22016-1528-C340-B691-580692D267A1}"/>
    <hyperlink ref="C14" r:id="rId11" xr:uid="{A1C84829-D2AF-2D45-ACDB-9F4209A58C92}"/>
    <hyperlink ref="B8" r:id="rId12" xr:uid="{213A6C7D-6CE6-EC44-A97C-8E71848F89B8}"/>
    <hyperlink ref="C8" r:id="rId13" xr:uid="{AD54D35B-337E-CD4C-8AA6-656B063257F4}"/>
    <hyperlink ref="B9" r:id="rId14" xr:uid="{2A77F838-0C3C-8F4E-91CD-8D80D2A27D75}"/>
    <hyperlink ref="C9" r:id="rId15" xr:uid="{58898CD7-895F-1842-B298-F66C65949698}"/>
    <hyperlink ref="C15" r:id="rId16" xr:uid="{0B76F50D-93B9-CE40-8B60-548C5AFA9034}"/>
    <hyperlink ref="B10" r:id="rId17" xr:uid="{709E5978-6AA6-0C40-8AA8-DDC0DE38C41E}"/>
    <hyperlink ref="C10" r:id="rId18" xr:uid="{E73AE001-E937-7745-8526-6B2F1AACE19F}"/>
    <hyperlink ref="C12" r:id="rId19" display="NF@ss1w0rd" xr:uid="{B6DA4BA3-1881-FF4F-B8BB-0F8303315FB3}"/>
    <hyperlink ref="C13" r:id="rId20" display="NF@ss1w0rd" xr:uid="{B41546B1-02FD-5742-BCCD-83D067A9C4CC}"/>
    <hyperlink ref="C24" r:id="rId21" xr:uid="{51896324-51CA-C74C-916F-9CCA34E8A8B7}"/>
    <hyperlink ref="C25" r:id="rId22" xr:uid="{A2538BFE-8D3F-D54D-949C-57A9A333A648}"/>
  </hyperlinks>
  <pageMargins left="0.75" right="0.75" top="1" bottom="1" header="0.5" footer="0.5"/>
  <pageSetup orientation="portrait" r:id="rId2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E79CA-36BB-0E4E-BBB6-317A57277F61}">
  <sheetPr filterMode="1"/>
  <dimension ref="A1:AF260"/>
  <sheetViews>
    <sheetView showGridLines="0" zoomScale="120" zoomScaleNormal="120" workbookViewId="0">
      <pane xSplit="2" ySplit="1" topLeftCell="C162" activePane="bottomRight" state="frozen"/>
      <selection pane="topRight" activeCell="B1" sqref="B1"/>
      <selection pane="bottomLeft" activeCell="A2" sqref="A2"/>
      <selection pane="bottomRight" activeCell="C318" sqref="C318"/>
    </sheetView>
  </sheetViews>
  <sheetFormatPr baseColWidth="10" defaultColWidth="9.28515625" defaultRowHeight="15" customHeight="1"/>
  <cols>
    <col min="1" max="1" width="8" style="433" customWidth="1"/>
    <col min="2" max="3" width="5.7109375" style="433" bestFit="1" customWidth="1"/>
    <col min="4" max="4" width="7.85546875" style="433" bestFit="1" customWidth="1"/>
    <col min="5" max="5" width="6.28515625" style="433" bestFit="1" customWidth="1"/>
    <col min="6" max="6" width="8.140625" style="433" bestFit="1" customWidth="1"/>
    <col min="7" max="7" width="7.140625" style="433" bestFit="1" customWidth="1"/>
    <col min="8" max="8" width="9.140625" style="433" customWidth="1"/>
    <col min="9" max="9" width="12.140625" style="433" customWidth="1"/>
    <col min="10" max="10" width="10.5703125" style="433" customWidth="1"/>
    <col min="11" max="12" width="12.42578125" style="433" customWidth="1"/>
    <col min="13" max="13" width="14.5703125" style="433" bestFit="1" customWidth="1"/>
    <col min="14" max="14" width="11.7109375" style="433" bestFit="1" customWidth="1"/>
    <col min="15" max="15" width="16.140625" style="433" customWidth="1"/>
    <col min="16" max="17" width="10.5703125" style="433" bestFit="1" customWidth="1"/>
    <col min="18" max="18" width="12.140625" style="433" bestFit="1" customWidth="1"/>
    <col min="19" max="19" width="12.28515625" style="433" bestFit="1" customWidth="1"/>
    <col min="20" max="20" width="15.28515625" style="433" bestFit="1" customWidth="1"/>
    <col min="21" max="21" width="11.7109375" style="433" bestFit="1" customWidth="1"/>
    <col min="22" max="22" width="9.5703125" style="433" bestFit="1" customWidth="1"/>
    <col min="23" max="23" width="10.28515625" style="433" bestFit="1" customWidth="1"/>
    <col min="24" max="24" width="11.7109375" style="433" bestFit="1" customWidth="1"/>
    <col min="25" max="25" width="11.7109375" style="433" customWidth="1"/>
    <col min="26" max="26" width="13.140625" style="433" bestFit="1" customWidth="1"/>
    <col min="27" max="27" width="7.42578125" style="433" bestFit="1" customWidth="1"/>
    <col min="28" max="28" width="24.7109375" style="433" bestFit="1" customWidth="1"/>
    <col min="29" max="29" width="21.85546875" style="433" bestFit="1" customWidth="1"/>
    <col min="30" max="30" width="11.7109375" style="433" bestFit="1" customWidth="1"/>
    <col min="31" max="31" width="21.140625" style="433" customWidth="1"/>
    <col min="32" max="32" width="49.5703125" style="433" bestFit="1" customWidth="1"/>
    <col min="33" max="16384" width="9.28515625" style="433"/>
  </cols>
  <sheetData>
    <row r="1" spans="1:32" ht="15" customHeight="1">
      <c r="A1" s="426" t="s">
        <v>4767</v>
      </c>
      <c r="B1" s="426" t="s">
        <v>4768</v>
      </c>
      <c r="C1" s="427" t="s">
        <v>4769</v>
      </c>
      <c r="D1" s="427" t="s">
        <v>4770</v>
      </c>
      <c r="E1" s="427" t="s">
        <v>4771</v>
      </c>
      <c r="F1" s="427" t="s">
        <v>4772</v>
      </c>
      <c r="G1" s="428" t="s">
        <v>4773</v>
      </c>
      <c r="H1" s="429" t="s">
        <v>4774</v>
      </c>
      <c r="I1" s="430" t="s">
        <v>4775</v>
      </c>
      <c r="J1" s="429" t="s">
        <v>4776</v>
      </c>
      <c r="K1" s="429" t="s">
        <v>4777</v>
      </c>
      <c r="L1" s="429" t="s">
        <v>4778</v>
      </c>
      <c r="M1" s="431" t="s">
        <v>4779</v>
      </c>
      <c r="N1" s="426" t="s">
        <v>4780</v>
      </c>
      <c r="O1" s="431" t="s">
        <v>4781</v>
      </c>
      <c r="P1" s="426" t="s">
        <v>4782</v>
      </c>
      <c r="Q1" s="431" t="s">
        <v>4783</v>
      </c>
      <c r="R1" s="431" t="s">
        <v>4784</v>
      </c>
      <c r="S1" s="431" t="s">
        <v>4785</v>
      </c>
      <c r="T1" s="431" t="s">
        <v>4786</v>
      </c>
      <c r="U1" s="426" t="s">
        <v>4787</v>
      </c>
      <c r="V1" s="426" t="s">
        <v>4788</v>
      </c>
      <c r="W1" s="426" t="s">
        <v>4789</v>
      </c>
      <c r="X1" s="426" t="s">
        <v>4790</v>
      </c>
      <c r="Y1" s="426" t="s">
        <v>4791</v>
      </c>
      <c r="Z1" s="426" t="s">
        <v>4792</v>
      </c>
      <c r="AA1" s="426" t="s">
        <v>4793</v>
      </c>
      <c r="AB1" s="426" t="s">
        <v>4794</v>
      </c>
      <c r="AC1" s="426" t="s">
        <v>4795</v>
      </c>
      <c r="AD1" s="426" t="s">
        <v>4796</v>
      </c>
      <c r="AE1" s="432" t="s">
        <v>4797</v>
      </c>
      <c r="AF1" s="432" t="s">
        <v>4798</v>
      </c>
    </row>
    <row r="2" spans="1:32" ht="15" hidden="1" customHeight="1">
      <c r="A2" s="434" t="s">
        <v>4799</v>
      </c>
      <c r="B2" s="434">
        <v>1</v>
      </c>
      <c r="C2" s="435" t="s">
        <v>4800</v>
      </c>
      <c r="D2" s="434" t="s">
        <v>4801</v>
      </c>
      <c r="E2" s="434" t="s">
        <v>4802</v>
      </c>
      <c r="F2" s="434" t="s">
        <v>4803</v>
      </c>
      <c r="G2" s="434">
        <f t="shared" ref="G2:G10" si="0">VALUE(LEFT(F2,FIND("-",F2&amp;"-")-1))</f>
        <v>26</v>
      </c>
      <c r="H2" s="436" t="s">
        <v>4804</v>
      </c>
      <c r="I2" s="436" t="s">
        <v>4804</v>
      </c>
      <c r="J2" s="436" t="s">
        <v>4804</v>
      </c>
      <c r="K2" s="436" t="s">
        <v>4804</v>
      </c>
      <c r="L2" s="434" t="s">
        <v>4804</v>
      </c>
      <c r="M2" s="434" t="s">
        <v>4805</v>
      </c>
      <c r="N2" s="434" t="s">
        <v>4806</v>
      </c>
      <c r="O2" s="434" t="s">
        <v>4807</v>
      </c>
      <c r="P2" s="434" t="s">
        <v>4808</v>
      </c>
      <c r="Q2" s="434" t="s">
        <v>4809</v>
      </c>
      <c r="R2" s="434" t="s">
        <v>4810</v>
      </c>
      <c r="S2" s="437" t="s">
        <v>4811</v>
      </c>
      <c r="T2" s="437" t="s">
        <v>4799</v>
      </c>
      <c r="U2" s="438" t="s">
        <v>4812</v>
      </c>
      <c r="V2" s="434" t="s">
        <v>4799</v>
      </c>
      <c r="W2" s="434" t="s">
        <v>4804</v>
      </c>
      <c r="X2" s="434" t="s">
        <v>4799</v>
      </c>
      <c r="Y2" s="434" t="s">
        <v>4813</v>
      </c>
      <c r="Z2" s="434" t="s">
        <v>4814</v>
      </c>
      <c r="AA2" s="434" t="s">
        <v>4815</v>
      </c>
      <c r="AB2" s="434" t="s">
        <v>4816</v>
      </c>
      <c r="AC2" s="434" t="s">
        <v>4817</v>
      </c>
      <c r="AD2" s="434" t="s">
        <v>4818</v>
      </c>
      <c r="AE2" s="434" t="s">
        <v>4819</v>
      </c>
      <c r="AF2" s="434" t="s">
        <v>4820</v>
      </c>
    </row>
    <row r="3" spans="1:32" ht="15" hidden="1" customHeight="1">
      <c r="A3" s="434" t="s">
        <v>4799</v>
      </c>
      <c r="B3" s="434">
        <v>2</v>
      </c>
      <c r="C3" s="435" t="s">
        <v>4800</v>
      </c>
      <c r="D3" s="434" t="s">
        <v>4801</v>
      </c>
      <c r="E3" s="434" t="s">
        <v>4821</v>
      </c>
      <c r="F3" s="434" t="s">
        <v>4803</v>
      </c>
      <c r="G3" s="434">
        <f t="shared" si="0"/>
        <v>26</v>
      </c>
      <c r="H3" s="434" t="s">
        <v>4822</v>
      </c>
      <c r="I3" s="434" t="s">
        <v>4823</v>
      </c>
      <c r="J3" s="434" t="s">
        <v>4824</v>
      </c>
      <c r="K3" s="434" t="s">
        <v>4803</v>
      </c>
      <c r="L3" s="434">
        <f t="shared" ref="L3:L66" si="1">VALUE(LEFT(K3,FIND("-",K3&amp;"-")-1))</f>
        <v>26</v>
      </c>
      <c r="M3" s="434" t="s">
        <v>4825</v>
      </c>
      <c r="N3" s="434" t="s">
        <v>4826</v>
      </c>
      <c r="O3" s="434" t="s">
        <v>4807</v>
      </c>
      <c r="P3" s="434" t="s">
        <v>4808</v>
      </c>
      <c r="Q3" s="434" t="s">
        <v>4809</v>
      </c>
      <c r="R3" s="434" t="s">
        <v>4827</v>
      </c>
      <c r="S3" s="437" t="s">
        <v>4811</v>
      </c>
      <c r="T3" s="437" t="s">
        <v>4799</v>
      </c>
      <c r="U3" s="438" t="s">
        <v>4828</v>
      </c>
      <c r="V3" s="434" t="s">
        <v>4799</v>
      </c>
      <c r="W3" s="434" t="s">
        <v>4804</v>
      </c>
      <c r="X3" s="434" t="s">
        <v>4799</v>
      </c>
      <c r="Y3" s="434" t="s">
        <v>4829</v>
      </c>
      <c r="Z3" s="434" t="s">
        <v>4814</v>
      </c>
      <c r="AA3" s="434" t="s">
        <v>4815</v>
      </c>
      <c r="AB3" s="434" t="s">
        <v>4816</v>
      </c>
      <c r="AC3" s="434" t="s">
        <v>4817</v>
      </c>
      <c r="AD3" s="434" t="s">
        <v>4818</v>
      </c>
      <c r="AE3" s="434" t="s">
        <v>4819</v>
      </c>
      <c r="AF3" s="434" t="s">
        <v>4830</v>
      </c>
    </row>
    <row r="4" spans="1:32" ht="15" hidden="1" customHeight="1">
      <c r="A4" s="434" t="s">
        <v>4799</v>
      </c>
      <c r="B4" s="434">
        <v>3</v>
      </c>
      <c r="C4" s="435" t="s">
        <v>4800</v>
      </c>
      <c r="D4" s="434" t="s">
        <v>4801</v>
      </c>
      <c r="E4" s="434" t="s">
        <v>4831</v>
      </c>
      <c r="F4" s="434" t="s">
        <v>4803</v>
      </c>
      <c r="G4" s="434">
        <f t="shared" si="0"/>
        <v>26</v>
      </c>
      <c r="H4" s="436" t="s">
        <v>4804</v>
      </c>
      <c r="I4" s="436" t="s">
        <v>4804</v>
      </c>
      <c r="J4" s="436" t="s">
        <v>4804</v>
      </c>
      <c r="K4" s="436" t="s">
        <v>4804</v>
      </c>
      <c r="L4" s="436" t="s">
        <v>4804</v>
      </c>
      <c r="M4" s="434" t="s">
        <v>4832</v>
      </c>
      <c r="N4" s="434" t="s">
        <v>4833</v>
      </c>
      <c r="O4" s="434" t="s">
        <v>4807</v>
      </c>
      <c r="P4" s="434" t="s">
        <v>4808</v>
      </c>
      <c r="Q4" s="434" t="s">
        <v>4809</v>
      </c>
      <c r="R4" s="434" t="s">
        <v>4834</v>
      </c>
      <c r="S4" s="437" t="s">
        <v>4811</v>
      </c>
      <c r="T4" s="437" t="s">
        <v>4799</v>
      </c>
      <c r="U4" s="438" t="s">
        <v>4835</v>
      </c>
      <c r="V4" s="434" t="s">
        <v>4799</v>
      </c>
      <c r="W4" s="434" t="s">
        <v>4804</v>
      </c>
      <c r="X4" s="434" t="s">
        <v>4799</v>
      </c>
      <c r="Y4" s="434" t="s">
        <v>4836</v>
      </c>
      <c r="Z4" s="434" t="s">
        <v>4814</v>
      </c>
      <c r="AA4" s="434" t="s">
        <v>4815</v>
      </c>
      <c r="AB4" s="434" t="s">
        <v>4816</v>
      </c>
      <c r="AC4" s="434" t="s">
        <v>4817</v>
      </c>
      <c r="AD4" s="434" t="s">
        <v>4818</v>
      </c>
      <c r="AE4" s="434" t="s">
        <v>4819</v>
      </c>
      <c r="AF4" s="434" t="s">
        <v>4837</v>
      </c>
    </row>
    <row r="5" spans="1:32" ht="15" hidden="1" customHeight="1">
      <c r="A5" s="434" t="s">
        <v>4799</v>
      </c>
      <c r="B5" s="434">
        <v>4</v>
      </c>
      <c r="C5" s="435" t="s">
        <v>4800</v>
      </c>
      <c r="D5" s="434" t="s">
        <v>4801</v>
      </c>
      <c r="E5" s="434" t="s">
        <v>4838</v>
      </c>
      <c r="F5" s="434" t="s">
        <v>4803</v>
      </c>
      <c r="G5" s="434">
        <f t="shared" si="0"/>
        <v>26</v>
      </c>
      <c r="H5" s="434" t="s">
        <v>4822</v>
      </c>
      <c r="I5" s="434" t="s">
        <v>4823</v>
      </c>
      <c r="J5" s="434" t="s">
        <v>4839</v>
      </c>
      <c r="K5" s="434" t="s">
        <v>4803</v>
      </c>
      <c r="L5" s="434">
        <f t="shared" si="1"/>
        <v>26</v>
      </c>
      <c r="M5" s="434" t="s">
        <v>4840</v>
      </c>
      <c r="N5" s="434" t="s">
        <v>4841</v>
      </c>
      <c r="O5" s="434" t="s">
        <v>4807</v>
      </c>
      <c r="P5" s="434" t="s">
        <v>4808</v>
      </c>
      <c r="Q5" s="434" t="s">
        <v>4809</v>
      </c>
      <c r="R5" s="434" t="s">
        <v>4842</v>
      </c>
      <c r="S5" s="437" t="s">
        <v>4811</v>
      </c>
      <c r="T5" s="437" t="s">
        <v>4799</v>
      </c>
      <c r="U5" s="438" t="s">
        <v>4843</v>
      </c>
      <c r="V5" s="434" t="s">
        <v>4799</v>
      </c>
      <c r="W5" s="434" t="s">
        <v>4804</v>
      </c>
      <c r="X5" s="434" t="s">
        <v>4799</v>
      </c>
      <c r="Y5" s="434" t="s">
        <v>4844</v>
      </c>
      <c r="Z5" s="434" t="s">
        <v>4814</v>
      </c>
      <c r="AA5" s="434" t="s">
        <v>4815</v>
      </c>
      <c r="AB5" s="434" t="s">
        <v>4816</v>
      </c>
      <c r="AC5" s="434" t="s">
        <v>4817</v>
      </c>
      <c r="AD5" s="434" t="s">
        <v>4818</v>
      </c>
      <c r="AE5" s="434" t="s">
        <v>4819</v>
      </c>
      <c r="AF5" s="434" t="s">
        <v>4845</v>
      </c>
    </row>
    <row r="6" spans="1:32" ht="15" hidden="1" customHeight="1">
      <c r="A6" s="434" t="s">
        <v>4799</v>
      </c>
      <c r="B6" s="434">
        <v>5</v>
      </c>
      <c r="C6" s="435" t="s">
        <v>4800</v>
      </c>
      <c r="D6" s="434" t="s">
        <v>4801</v>
      </c>
      <c r="E6" s="434" t="s">
        <v>4846</v>
      </c>
      <c r="F6" s="434" t="s">
        <v>4803</v>
      </c>
      <c r="G6" s="434">
        <f t="shared" si="0"/>
        <v>26</v>
      </c>
      <c r="H6" s="436" t="s">
        <v>4804</v>
      </c>
      <c r="I6" s="436" t="s">
        <v>4804</v>
      </c>
      <c r="J6" s="436" t="s">
        <v>4804</v>
      </c>
      <c r="K6" s="436" t="s">
        <v>4804</v>
      </c>
      <c r="L6" s="436" t="s">
        <v>4804</v>
      </c>
      <c r="M6" s="434" t="s">
        <v>4847</v>
      </c>
      <c r="N6" s="434" t="s">
        <v>4848</v>
      </c>
      <c r="O6" s="434" t="s">
        <v>4807</v>
      </c>
      <c r="P6" s="434" t="s">
        <v>4808</v>
      </c>
      <c r="Q6" s="434" t="s">
        <v>4809</v>
      </c>
      <c r="R6" s="434" t="s">
        <v>4849</v>
      </c>
      <c r="S6" s="437" t="s">
        <v>4811</v>
      </c>
      <c r="T6" s="437" t="s">
        <v>4799</v>
      </c>
      <c r="U6" s="438" t="s">
        <v>4850</v>
      </c>
      <c r="V6" s="434" t="s">
        <v>4851</v>
      </c>
      <c r="W6" s="439" t="s">
        <v>4852</v>
      </c>
      <c r="X6" s="440" t="s">
        <v>4853</v>
      </c>
      <c r="Y6" s="440" t="s">
        <v>4854</v>
      </c>
      <c r="Z6" s="434" t="s">
        <v>4855</v>
      </c>
      <c r="AA6" s="434" t="s">
        <v>4815</v>
      </c>
      <c r="AB6" s="434" t="s">
        <v>4816</v>
      </c>
      <c r="AC6" s="434" t="s">
        <v>4817</v>
      </c>
      <c r="AD6" s="434" t="s">
        <v>4818</v>
      </c>
      <c r="AE6" s="434" t="s">
        <v>4819</v>
      </c>
      <c r="AF6" s="434" t="s">
        <v>4856</v>
      </c>
    </row>
    <row r="7" spans="1:32" ht="15" hidden="1" customHeight="1">
      <c r="A7" s="434" t="s">
        <v>4799</v>
      </c>
      <c r="B7" s="434">
        <v>6</v>
      </c>
      <c r="C7" s="435" t="s">
        <v>4800</v>
      </c>
      <c r="D7" s="434" t="s">
        <v>4801</v>
      </c>
      <c r="E7" s="434" t="s">
        <v>4857</v>
      </c>
      <c r="F7" s="434" t="s">
        <v>4803</v>
      </c>
      <c r="G7" s="434">
        <f t="shared" si="0"/>
        <v>26</v>
      </c>
      <c r="H7" s="434" t="s">
        <v>4822</v>
      </c>
      <c r="I7" s="434" t="s">
        <v>4823</v>
      </c>
      <c r="J7" s="434" t="s">
        <v>4858</v>
      </c>
      <c r="K7" s="434" t="s">
        <v>4803</v>
      </c>
      <c r="L7" s="434">
        <f t="shared" si="1"/>
        <v>26</v>
      </c>
      <c r="M7" s="434" t="s">
        <v>4859</v>
      </c>
      <c r="N7" s="434" t="s">
        <v>4860</v>
      </c>
      <c r="O7" s="434" t="s">
        <v>4807</v>
      </c>
      <c r="P7" s="434" t="s">
        <v>4808</v>
      </c>
      <c r="Q7" s="434" t="s">
        <v>4809</v>
      </c>
      <c r="R7" s="434" t="s">
        <v>4861</v>
      </c>
      <c r="S7" s="437" t="s">
        <v>4811</v>
      </c>
      <c r="T7" s="437" t="s">
        <v>4799</v>
      </c>
      <c r="U7" s="438" t="s">
        <v>4862</v>
      </c>
      <c r="V7" s="434" t="s">
        <v>4851</v>
      </c>
      <c r="W7" s="441" t="s">
        <v>4852</v>
      </c>
      <c r="X7" s="440" t="s">
        <v>4863</v>
      </c>
      <c r="Y7" s="440" t="s">
        <v>4864</v>
      </c>
      <c r="Z7" s="434" t="s">
        <v>4855</v>
      </c>
      <c r="AA7" s="434" t="s">
        <v>4815</v>
      </c>
      <c r="AB7" s="434" t="s">
        <v>4816</v>
      </c>
      <c r="AC7" s="434" t="s">
        <v>4817</v>
      </c>
      <c r="AD7" s="434" t="s">
        <v>4818</v>
      </c>
      <c r="AE7" s="434" t="s">
        <v>4819</v>
      </c>
      <c r="AF7" s="434" t="s">
        <v>4865</v>
      </c>
    </row>
    <row r="8" spans="1:32" ht="15" hidden="1" customHeight="1">
      <c r="A8" s="434" t="s">
        <v>4799</v>
      </c>
      <c r="B8" s="434">
        <v>7</v>
      </c>
      <c r="C8" s="435" t="s">
        <v>4800</v>
      </c>
      <c r="D8" s="434" t="s">
        <v>4801</v>
      </c>
      <c r="E8" s="434" t="s">
        <v>4831</v>
      </c>
      <c r="F8" s="434" t="s">
        <v>4866</v>
      </c>
      <c r="G8" s="434">
        <f t="shared" si="0"/>
        <v>30</v>
      </c>
      <c r="H8" s="436" t="s">
        <v>4804</v>
      </c>
      <c r="I8" s="436" t="s">
        <v>4804</v>
      </c>
      <c r="J8" s="436" t="s">
        <v>4804</v>
      </c>
      <c r="K8" s="436" t="s">
        <v>4804</v>
      </c>
      <c r="L8" s="436" t="s">
        <v>4804</v>
      </c>
      <c r="M8" s="434" t="s">
        <v>4867</v>
      </c>
      <c r="N8" s="434" t="s">
        <v>4868</v>
      </c>
      <c r="O8" s="434" t="s">
        <v>4807</v>
      </c>
      <c r="P8" s="434" t="s">
        <v>4808</v>
      </c>
      <c r="Q8" s="434" t="s">
        <v>4809</v>
      </c>
      <c r="R8" s="434" t="s">
        <v>4869</v>
      </c>
      <c r="S8" s="437" t="s">
        <v>4811</v>
      </c>
      <c r="T8" s="437" t="s">
        <v>4799</v>
      </c>
      <c r="U8" s="438" t="s">
        <v>4870</v>
      </c>
      <c r="V8" s="434" t="s">
        <v>4851</v>
      </c>
      <c r="W8" s="439" t="s">
        <v>4871</v>
      </c>
      <c r="X8" s="440" t="s">
        <v>4872</v>
      </c>
      <c r="Y8" s="440" t="s">
        <v>4873</v>
      </c>
      <c r="Z8" s="434" t="s">
        <v>4855</v>
      </c>
      <c r="AA8" s="434" t="s">
        <v>4815</v>
      </c>
      <c r="AB8" s="434" t="s">
        <v>4816</v>
      </c>
      <c r="AC8" s="434" t="s">
        <v>4817</v>
      </c>
      <c r="AD8" s="434" t="s">
        <v>4818</v>
      </c>
      <c r="AE8" s="434" t="s">
        <v>4819</v>
      </c>
      <c r="AF8" s="434" t="s">
        <v>4874</v>
      </c>
    </row>
    <row r="9" spans="1:32" ht="15" hidden="1" customHeight="1">
      <c r="A9" s="434" t="s">
        <v>4799</v>
      </c>
      <c r="B9" s="434">
        <v>8</v>
      </c>
      <c r="C9" s="435" t="s">
        <v>4800</v>
      </c>
      <c r="D9" s="434" t="s">
        <v>4801</v>
      </c>
      <c r="E9" s="434" t="s">
        <v>4838</v>
      </c>
      <c r="F9" s="434" t="s">
        <v>4866</v>
      </c>
      <c r="G9" s="434">
        <f t="shared" si="0"/>
        <v>30</v>
      </c>
      <c r="H9" s="434" t="s">
        <v>4822</v>
      </c>
      <c r="I9" s="434" t="s">
        <v>4823</v>
      </c>
      <c r="J9" s="434" t="s">
        <v>4839</v>
      </c>
      <c r="K9" s="434" t="s">
        <v>4866</v>
      </c>
      <c r="L9" s="434">
        <f t="shared" si="1"/>
        <v>30</v>
      </c>
      <c r="M9" s="434" t="s">
        <v>4875</v>
      </c>
      <c r="N9" s="434" t="s">
        <v>4876</v>
      </c>
      <c r="O9" s="434" t="s">
        <v>4807</v>
      </c>
      <c r="P9" s="434" t="s">
        <v>4808</v>
      </c>
      <c r="Q9" s="434" t="s">
        <v>4809</v>
      </c>
      <c r="R9" s="434" t="s">
        <v>4877</v>
      </c>
      <c r="S9" s="437" t="s">
        <v>4811</v>
      </c>
      <c r="T9" s="437" t="s">
        <v>4799</v>
      </c>
      <c r="U9" s="438" t="s">
        <v>4878</v>
      </c>
      <c r="V9" s="434" t="s">
        <v>4851</v>
      </c>
      <c r="W9" s="441" t="s">
        <v>4871</v>
      </c>
      <c r="X9" s="440" t="s">
        <v>4879</v>
      </c>
      <c r="Y9" s="440" t="s">
        <v>4880</v>
      </c>
      <c r="Z9" s="434" t="s">
        <v>4855</v>
      </c>
      <c r="AA9" s="434" t="s">
        <v>4815</v>
      </c>
      <c r="AB9" s="434" t="s">
        <v>4816</v>
      </c>
      <c r="AC9" s="434" t="s">
        <v>4817</v>
      </c>
      <c r="AD9" s="434" t="s">
        <v>4818</v>
      </c>
      <c r="AE9" s="434" t="s">
        <v>4819</v>
      </c>
      <c r="AF9" s="434" t="s">
        <v>4881</v>
      </c>
    </row>
    <row r="10" spans="1:32" ht="15" hidden="1" customHeight="1">
      <c r="A10" s="434" t="s">
        <v>4799</v>
      </c>
      <c r="B10" s="434">
        <v>9</v>
      </c>
      <c r="C10" s="435" t="s">
        <v>4800</v>
      </c>
      <c r="D10" s="434" t="s">
        <v>4801</v>
      </c>
      <c r="E10" s="434" t="s">
        <v>4882</v>
      </c>
      <c r="F10" s="434" t="s">
        <v>4866</v>
      </c>
      <c r="G10" s="434">
        <f t="shared" si="0"/>
        <v>30</v>
      </c>
      <c r="H10" s="436" t="s">
        <v>4804</v>
      </c>
      <c r="I10" s="436" t="s">
        <v>4804</v>
      </c>
      <c r="J10" s="436" t="s">
        <v>4804</v>
      </c>
      <c r="K10" s="436" t="s">
        <v>4804</v>
      </c>
      <c r="L10" s="436" t="s">
        <v>4804</v>
      </c>
      <c r="M10" s="434" t="s">
        <v>4883</v>
      </c>
      <c r="N10" s="434" t="s">
        <v>4884</v>
      </c>
      <c r="O10" s="434" t="s">
        <v>4807</v>
      </c>
      <c r="P10" s="434" t="s">
        <v>4808</v>
      </c>
      <c r="Q10" s="434" t="s">
        <v>4809</v>
      </c>
      <c r="R10" s="434" t="s">
        <v>4885</v>
      </c>
      <c r="S10" s="437" t="s">
        <v>4811</v>
      </c>
      <c r="T10" s="437" t="s">
        <v>4799</v>
      </c>
      <c r="U10" s="438" t="s">
        <v>4886</v>
      </c>
      <c r="V10" s="434" t="s">
        <v>4799</v>
      </c>
      <c r="W10" s="434" t="s">
        <v>4804</v>
      </c>
      <c r="X10" s="434" t="s">
        <v>4799</v>
      </c>
      <c r="Y10" s="434" t="s">
        <v>4887</v>
      </c>
      <c r="Z10" s="434" t="s">
        <v>4855</v>
      </c>
      <c r="AA10" s="434" t="s">
        <v>4815</v>
      </c>
      <c r="AB10" s="434" t="s">
        <v>4816</v>
      </c>
      <c r="AC10" s="434" t="s">
        <v>4817</v>
      </c>
      <c r="AD10" s="434" t="s">
        <v>4818</v>
      </c>
      <c r="AE10" s="434" t="s">
        <v>4819</v>
      </c>
      <c r="AF10" s="434" t="s">
        <v>4888</v>
      </c>
    </row>
    <row r="11" spans="1:32" ht="15" hidden="1" customHeight="1">
      <c r="A11" s="442" t="s">
        <v>4889</v>
      </c>
      <c r="B11" s="442">
        <v>10</v>
      </c>
      <c r="C11" s="443" t="s">
        <v>4804</v>
      </c>
      <c r="D11" s="443" t="s">
        <v>4804</v>
      </c>
      <c r="E11" s="443" t="s">
        <v>4804</v>
      </c>
      <c r="F11" s="443" t="s">
        <v>4804</v>
      </c>
      <c r="G11" s="443" t="s">
        <v>4804</v>
      </c>
      <c r="H11" s="443" t="s">
        <v>4804</v>
      </c>
      <c r="I11" s="443" t="s">
        <v>4804</v>
      </c>
      <c r="J11" s="443" t="s">
        <v>4804</v>
      </c>
      <c r="K11" s="443" t="s">
        <v>4804</v>
      </c>
      <c r="L11" s="443" t="s">
        <v>4804</v>
      </c>
      <c r="M11" s="443" t="s">
        <v>4804</v>
      </c>
      <c r="N11" s="443" t="s">
        <v>4804</v>
      </c>
      <c r="O11" s="443" t="s">
        <v>4804</v>
      </c>
      <c r="P11" s="442" t="s">
        <v>4808</v>
      </c>
      <c r="Q11" s="442" t="s">
        <v>4809</v>
      </c>
      <c r="R11" s="442" t="s">
        <v>4890</v>
      </c>
      <c r="S11" s="442" t="s">
        <v>4799</v>
      </c>
      <c r="T11" s="442" t="s">
        <v>4799</v>
      </c>
      <c r="U11" s="442" t="s">
        <v>4799</v>
      </c>
      <c r="V11" s="442" t="s">
        <v>4799</v>
      </c>
      <c r="W11" s="442" t="s">
        <v>4804</v>
      </c>
      <c r="X11" s="442" t="s">
        <v>4799</v>
      </c>
      <c r="Y11" s="442" t="s">
        <v>4804</v>
      </c>
      <c r="Z11" s="442" t="s">
        <v>4855</v>
      </c>
      <c r="AA11" s="442" t="s">
        <v>4891</v>
      </c>
      <c r="AB11" s="442" t="s">
        <v>4816</v>
      </c>
      <c r="AC11" s="442" t="s">
        <v>4817</v>
      </c>
      <c r="AD11" s="442" t="s">
        <v>4818</v>
      </c>
      <c r="AE11" s="442">
        <v>0</v>
      </c>
      <c r="AF11" s="442">
        <v>0</v>
      </c>
    </row>
    <row r="12" spans="1:32" ht="15" hidden="1" customHeight="1">
      <c r="A12" s="442" t="s">
        <v>4889</v>
      </c>
      <c r="B12" s="442">
        <v>11</v>
      </c>
      <c r="C12" s="443" t="s">
        <v>4804</v>
      </c>
      <c r="D12" s="443" t="s">
        <v>4804</v>
      </c>
      <c r="E12" s="443" t="s">
        <v>4804</v>
      </c>
      <c r="F12" s="443" t="s">
        <v>4804</v>
      </c>
      <c r="G12" s="443" t="s">
        <v>4804</v>
      </c>
      <c r="H12" s="443" t="s">
        <v>4804</v>
      </c>
      <c r="I12" s="443" t="s">
        <v>4804</v>
      </c>
      <c r="J12" s="443" t="s">
        <v>4804</v>
      </c>
      <c r="K12" s="443" t="s">
        <v>4804</v>
      </c>
      <c r="L12" s="443" t="s">
        <v>4804</v>
      </c>
      <c r="M12" s="443" t="s">
        <v>4804</v>
      </c>
      <c r="N12" s="443" t="s">
        <v>4804</v>
      </c>
      <c r="O12" s="443" t="s">
        <v>4804</v>
      </c>
      <c r="P12" s="442" t="s">
        <v>4808</v>
      </c>
      <c r="Q12" s="442" t="s">
        <v>4809</v>
      </c>
      <c r="R12" s="442" t="s">
        <v>4892</v>
      </c>
      <c r="S12" s="442" t="s">
        <v>4799</v>
      </c>
      <c r="T12" s="442" t="s">
        <v>4799</v>
      </c>
      <c r="U12" s="442" t="s">
        <v>4799</v>
      </c>
      <c r="V12" s="442" t="s">
        <v>4799</v>
      </c>
      <c r="W12" s="442" t="s">
        <v>4804</v>
      </c>
      <c r="X12" s="442" t="s">
        <v>4799</v>
      </c>
      <c r="Y12" s="442" t="s">
        <v>4804</v>
      </c>
      <c r="Z12" s="442" t="s">
        <v>4855</v>
      </c>
      <c r="AA12" s="442" t="s">
        <v>4891</v>
      </c>
      <c r="AB12" s="442" t="s">
        <v>4816</v>
      </c>
      <c r="AC12" s="442" t="s">
        <v>4817</v>
      </c>
      <c r="AD12" s="442" t="s">
        <v>4818</v>
      </c>
      <c r="AE12" s="442">
        <v>0</v>
      </c>
      <c r="AF12" s="442">
        <v>0</v>
      </c>
    </row>
    <row r="13" spans="1:32" ht="15" hidden="1" customHeight="1">
      <c r="A13" s="442" t="s">
        <v>4889</v>
      </c>
      <c r="B13" s="442">
        <v>12</v>
      </c>
      <c r="C13" s="443" t="s">
        <v>4804</v>
      </c>
      <c r="D13" s="443" t="s">
        <v>4804</v>
      </c>
      <c r="E13" s="443" t="s">
        <v>4804</v>
      </c>
      <c r="F13" s="443" t="s">
        <v>4804</v>
      </c>
      <c r="G13" s="443" t="s">
        <v>4804</v>
      </c>
      <c r="H13" s="443" t="s">
        <v>4804</v>
      </c>
      <c r="I13" s="443" t="s">
        <v>4804</v>
      </c>
      <c r="J13" s="443" t="s">
        <v>4804</v>
      </c>
      <c r="K13" s="443" t="s">
        <v>4804</v>
      </c>
      <c r="L13" s="443" t="s">
        <v>4804</v>
      </c>
      <c r="M13" s="443" t="s">
        <v>4804</v>
      </c>
      <c r="N13" s="443" t="s">
        <v>4804</v>
      </c>
      <c r="O13" s="443" t="s">
        <v>4804</v>
      </c>
      <c r="P13" s="442" t="s">
        <v>4808</v>
      </c>
      <c r="Q13" s="442" t="s">
        <v>4809</v>
      </c>
      <c r="R13" s="442" t="s">
        <v>4893</v>
      </c>
      <c r="S13" s="442" t="s">
        <v>4799</v>
      </c>
      <c r="T13" s="442" t="s">
        <v>4799</v>
      </c>
      <c r="U13" s="442" t="s">
        <v>4799</v>
      </c>
      <c r="V13" s="442" t="s">
        <v>4799</v>
      </c>
      <c r="W13" s="442" t="s">
        <v>4804</v>
      </c>
      <c r="X13" s="442" t="s">
        <v>4799</v>
      </c>
      <c r="Y13" s="442" t="s">
        <v>4804</v>
      </c>
      <c r="Z13" s="442" t="s">
        <v>4855</v>
      </c>
      <c r="AA13" s="442" t="s">
        <v>4891</v>
      </c>
      <c r="AB13" s="442" t="s">
        <v>4816</v>
      </c>
      <c r="AC13" s="442" t="s">
        <v>4817</v>
      </c>
      <c r="AD13" s="442" t="s">
        <v>4818</v>
      </c>
      <c r="AE13" s="442">
        <v>0</v>
      </c>
      <c r="AF13" s="442">
        <v>0</v>
      </c>
    </row>
    <row r="14" spans="1:32" ht="15" hidden="1" customHeight="1">
      <c r="A14" s="442" t="s">
        <v>4889</v>
      </c>
      <c r="B14" s="442">
        <v>13</v>
      </c>
      <c r="C14" s="443" t="s">
        <v>4804</v>
      </c>
      <c r="D14" s="443" t="s">
        <v>4804</v>
      </c>
      <c r="E14" s="443" t="s">
        <v>4804</v>
      </c>
      <c r="F14" s="443" t="s">
        <v>4804</v>
      </c>
      <c r="G14" s="443" t="s">
        <v>4804</v>
      </c>
      <c r="H14" s="443" t="s">
        <v>4804</v>
      </c>
      <c r="I14" s="443" t="s">
        <v>4804</v>
      </c>
      <c r="J14" s="443" t="s">
        <v>4804</v>
      </c>
      <c r="K14" s="443" t="s">
        <v>4804</v>
      </c>
      <c r="L14" s="443" t="s">
        <v>4804</v>
      </c>
      <c r="M14" s="443" t="s">
        <v>4804</v>
      </c>
      <c r="N14" s="443" t="s">
        <v>4804</v>
      </c>
      <c r="O14" s="443" t="s">
        <v>4804</v>
      </c>
      <c r="P14" s="442" t="s">
        <v>4808</v>
      </c>
      <c r="Q14" s="442" t="s">
        <v>4809</v>
      </c>
      <c r="R14" s="442" t="s">
        <v>4894</v>
      </c>
      <c r="S14" s="442" t="s">
        <v>4799</v>
      </c>
      <c r="T14" s="442" t="s">
        <v>4799</v>
      </c>
      <c r="U14" s="442" t="s">
        <v>4799</v>
      </c>
      <c r="V14" s="442" t="s">
        <v>4799</v>
      </c>
      <c r="W14" s="442" t="s">
        <v>4804</v>
      </c>
      <c r="X14" s="442" t="s">
        <v>4799</v>
      </c>
      <c r="Y14" s="442" t="s">
        <v>4804</v>
      </c>
      <c r="Z14" s="442" t="s">
        <v>4855</v>
      </c>
      <c r="AA14" s="442" t="s">
        <v>4891</v>
      </c>
      <c r="AB14" s="442" t="s">
        <v>4816</v>
      </c>
      <c r="AC14" s="442" t="s">
        <v>4817</v>
      </c>
      <c r="AD14" s="442" t="s">
        <v>4818</v>
      </c>
      <c r="AE14" s="442">
        <v>0</v>
      </c>
      <c r="AF14" s="442">
        <v>0</v>
      </c>
    </row>
    <row r="15" spans="1:32" ht="15" hidden="1" customHeight="1">
      <c r="A15" s="434" t="s">
        <v>4895</v>
      </c>
      <c r="B15" s="434">
        <v>14</v>
      </c>
      <c r="C15" s="435" t="s">
        <v>4800</v>
      </c>
      <c r="D15" s="434" t="s">
        <v>4801</v>
      </c>
      <c r="E15" s="434" t="s">
        <v>4896</v>
      </c>
      <c r="F15" s="434" t="s">
        <v>4897</v>
      </c>
      <c r="G15" s="434">
        <f t="shared" ref="G15:G32" si="2">VALUE(LEFT(F15,FIND("-",F15&amp;"-")-1))</f>
        <v>32</v>
      </c>
      <c r="H15" s="444" t="s">
        <v>4898</v>
      </c>
      <c r="I15" s="444" t="s">
        <v>4899</v>
      </c>
      <c r="J15" s="434" t="s">
        <v>4900</v>
      </c>
      <c r="K15" s="434" t="s">
        <v>4897</v>
      </c>
      <c r="L15" s="434">
        <f t="shared" si="1"/>
        <v>32</v>
      </c>
      <c r="M15" s="434" t="s">
        <v>4799</v>
      </c>
      <c r="N15" s="434" t="s">
        <v>4901</v>
      </c>
      <c r="O15" s="434" t="s">
        <v>4902</v>
      </c>
      <c r="P15" s="434" t="s">
        <v>4808</v>
      </c>
      <c r="Q15" s="434" t="s">
        <v>4809</v>
      </c>
      <c r="R15" s="434" t="s">
        <v>4903</v>
      </c>
      <c r="S15" s="434" t="s">
        <v>4904</v>
      </c>
      <c r="T15" s="434" t="s">
        <v>4799</v>
      </c>
      <c r="U15" s="434" t="s">
        <v>4799</v>
      </c>
      <c r="V15" s="434" t="s">
        <v>4799</v>
      </c>
      <c r="W15" s="434" t="s">
        <v>4804</v>
      </c>
      <c r="X15" s="434" t="s">
        <v>4799</v>
      </c>
      <c r="Y15" s="434" t="s">
        <v>4804</v>
      </c>
      <c r="Z15" s="434" t="s">
        <v>4855</v>
      </c>
      <c r="AA15" s="434" t="s">
        <v>4905</v>
      </c>
      <c r="AB15" s="434" t="s">
        <v>4816</v>
      </c>
      <c r="AC15" s="434" t="s">
        <v>4817</v>
      </c>
      <c r="AD15" s="434" t="s">
        <v>4818</v>
      </c>
      <c r="AE15" s="434" t="s">
        <v>4906</v>
      </c>
      <c r="AF15" s="434" t="s">
        <v>4902</v>
      </c>
    </row>
    <row r="16" spans="1:32" ht="15" hidden="1" customHeight="1">
      <c r="A16" s="434" t="s">
        <v>4907</v>
      </c>
      <c r="B16" s="434">
        <v>15</v>
      </c>
      <c r="C16" s="435" t="s">
        <v>4800</v>
      </c>
      <c r="D16" s="434" t="s">
        <v>4801</v>
      </c>
      <c r="E16" s="434" t="s">
        <v>4908</v>
      </c>
      <c r="F16" s="434" t="s">
        <v>4897</v>
      </c>
      <c r="G16" s="434">
        <f t="shared" si="2"/>
        <v>32</v>
      </c>
      <c r="H16" s="436" t="s">
        <v>4804</v>
      </c>
      <c r="I16" s="436" t="s">
        <v>4804</v>
      </c>
      <c r="J16" s="436" t="s">
        <v>4804</v>
      </c>
      <c r="K16" s="436" t="s">
        <v>4804</v>
      </c>
      <c r="L16" s="436" t="s">
        <v>4804</v>
      </c>
      <c r="M16" s="434" t="s">
        <v>4909</v>
      </c>
      <c r="N16" s="434" t="s">
        <v>4910</v>
      </c>
      <c r="O16" s="445" t="s">
        <v>4911</v>
      </c>
      <c r="P16" s="434" t="s">
        <v>4808</v>
      </c>
      <c r="Q16" s="434" t="s">
        <v>4809</v>
      </c>
      <c r="R16" s="434" t="s">
        <v>4912</v>
      </c>
      <c r="S16" s="434" t="s">
        <v>4913</v>
      </c>
      <c r="T16" s="434" t="s">
        <v>4799</v>
      </c>
      <c r="U16" s="434" t="s">
        <v>4914</v>
      </c>
      <c r="V16" s="434" t="s">
        <v>4799</v>
      </c>
      <c r="W16" s="434" t="s">
        <v>4804</v>
      </c>
      <c r="X16" s="434" t="s">
        <v>4799</v>
      </c>
      <c r="Y16" s="434" t="s">
        <v>4804</v>
      </c>
      <c r="Z16" s="434" t="s">
        <v>4855</v>
      </c>
      <c r="AA16" s="434" t="s">
        <v>4905</v>
      </c>
      <c r="AB16" s="434" t="s">
        <v>4816</v>
      </c>
      <c r="AC16" s="434" t="s">
        <v>4817</v>
      </c>
      <c r="AD16" s="434" t="s">
        <v>4818</v>
      </c>
      <c r="AE16" s="434" t="s">
        <v>4906</v>
      </c>
      <c r="AF16" s="434" t="s">
        <v>4915</v>
      </c>
    </row>
    <row r="17" spans="1:32" ht="15" hidden="1" customHeight="1">
      <c r="A17" s="434" t="s">
        <v>4907</v>
      </c>
      <c r="B17" s="434">
        <v>16</v>
      </c>
      <c r="C17" s="435" t="s">
        <v>4800</v>
      </c>
      <c r="D17" s="434" t="s">
        <v>4801</v>
      </c>
      <c r="E17" s="434" t="s">
        <v>4916</v>
      </c>
      <c r="F17" s="434" t="s">
        <v>4897</v>
      </c>
      <c r="G17" s="434">
        <f t="shared" si="2"/>
        <v>32</v>
      </c>
      <c r="H17" s="436" t="s">
        <v>4804</v>
      </c>
      <c r="I17" s="436" t="s">
        <v>4804</v>
      </c>
      <c r="J17" s="436" t="s">
        <v>4804</v>
      </c>
      <c r="K17" s="436" t="s">
        <v>4804</v>
      </c>
      <c r="L17" s="436" t="s">
        <v>4804</v>
      </c>
      <c r="M17" s="434" t="s">
        <v>4917</v>
      </c>
      <c r="N17" s="434" t="s">
        <v>4918</v>
      </c>
      <c r="O17" s="445" t="s">
        <v>4911</v>
      </c>
      <c r="P17" s="434" t="s">
        <v>4808</v>
      </c>
      <c r="Q17" s="434" t="s">
        <v>4919</v>
      </c>
      <c r="R17" s="434" t="s">
        <v>4920</v>
      </c>
      <c r="S17" s="434" t="s">
        <v>4913</v>
      </c>
      <c r="T17" s="434" t="s">
        <v>4799</v>
      </c>
      <c r="U17" s="434" t="s">
        <v>4921</v>
      </c>
      <c r="V17" s="434" t="s">
        <v>4799</v>
      </c>
      <c r="W17" s="434" t="s">
        <v>4804</v>
      </c>
      <c r="X17" s="434" t="s">
        <v>4799</v>
      </c>
      <c r="Y17" s="434" t="s">
        <v>4804</v>
      </c>
      <c r="Z17" s="434" t="s">
        <v>4855</v>
      </c>
      <c r="AA17" s="434" t="s">
        <v>4905</v>
      </c>
      <c r="AB17" s="434" t="s">
        <v>4816</v>
      </c>
      <c r="AC17" s="434" t="s">
        <v>4817</v>
      </c>
      <c r="AD17" s="434" t="s">
        <v>4818</v>
      </c>
      <c r="AE17" s="434" t="s">
        <v>4906</v>
      </c>
      <c r="AF17" s="434" t="s">
        <v>4915</v>
      </c>
    </row>
    <row r="18" spans="1:32" ht="15" hidden="1" customHeight="1">
      <c r="A18" s="434" t="s">
        <v>4907</v>
      </c>
      <c r="B18" s="434">
        <v>17</v>
      </c>
      <c r="C18" s="435" t="s">
        <v>4800</v>
      </c>
      <c r="D18" s="434" t="s">
        <v>4801</v>
      </c>
      <c r="E18" s="434" t="s">
        <v>4896</v>
      </c>
      <c r="F18" s="434" t="s">
        <v>4866</v>
      </c>
      <c r="G18" s="434">
        <f t="shared" si="2"/>
        <v>30</v>
      </c>
      <c r="H18" s="444" t="s">
        <v>4898</v>
      </c>
      <c r="I18" s="444" t="s">
        <v>4899</v>
      </c>
      <c r="J18" s="434" t="s">
        <v>4900</v>
      </c>
      <c r="K18" s="434" t="s">
        <v>4866</v>
      </c>
      <c r="L18" s="434">
        <f t="shared" si="1"/>
        <v>30</v>
      </c>
      <c r="M18" s="434" t="s">
        <v>4922</v>
      </c>
      <c r="N18" s="434" t="s">
        <v>4923</v>
      </c>
      <c r="O18" s="445" t="s">
        <v>4911</v>
      </c>
      <c r="P18" s="434" t="s">
        <v>4808</v>
      </c>
      <c r="Q18" s="434" t="s">
        <v>4809</v>
      </c>
      <c r="R18" s="434" t="s">
        <v>4924</v>
      </c>
      <c r="S18" s="434" t="s">
        <v>4913</v>
      </c>
      <c r="T18" s="434" t="s">
        <v>4799</v>
      </c>
      <c r="U18" s="434" t="s">
        <v>4925</v>
      </c>
      <c r="V18" s="434" t="s">
        <v>4799</v>
      </c>
      <c r="W18" s="434" t="s">
        <v>4804</v>
      </c>
      <c r="X18" s="434" t="s">
        <v>4799</v>
      </c>
      <c r="Y18" s="434" t="s">
        <v>4804</v>
      </c>
      <c r="Z18" s="434" t="s">
        <v>4855</v>
      </c>
      <c r="AA18" s="434" t="s">
        <v>4905</v>
      </c>
      <c r="AB18" s="434" t="s">
        <v>4816</v>
      </c>
      <c r="AC18" s="434" t="s">
        <v>4817</v>
      </c>
      <c r="AD18" s="434" t="s">
        <v>4818</v>
      </c>
      <c r="AE18" s="434" t="s">
        <v>4906</v>
      </c>
      <c r="AF18" s="434" t="s">
        <v>4915</v>
      </c>
    </row>
    <row r="19" spans="1:32" ht="15.5" hidden="1" customHeight="1">
      <c r="A19" s="434" t="s">
        <v>4799</v>
      </c>
      <c r="B19" s="434">
        <v>18</v>
      </c>
      <c r="C19" s="435" t="s">
        <v>4800</v>
      </c>
      <c r="D19" s="434" t="s">
        <v>4801</v>
      </c>
      <c r="E19" s="434" t="s">
        <v>4926</v>
      </c>
      <c r="F19" s="434" t="s">
        <v>4927</v>
      </c>
      <c r="G19" s="434">
        <f t="shared" si="2"/>
        <v>15</v>
      </c>
      <c r="H19" s="434" t="s">
        <v>4822</v>
      </c>
      <c r="I19" s="434" t="s">
        <v>4823</v>
      </c>
      <c r="J19" s="434" t="s">
        <v>4928</v>
      </c>
      <c r="K19" s="434" t="s">
        <v>4927</v>
      </c>
      <c r="L19" s="434">
        <f t="shared" si="1"/>
        <v>15</v>
      </c>
      <c r="M19" s="434" t="s">
        <v>4929</v>
      </c>
      <c r="N19" s="434" t="s">
        <v>4930</v>
      </c>
      <c r="O19" s="434" t="s">
        <v>4931</v>
      </c>
      <c r="P19" s="434" t="s">
        <v>4808</v>
      </c>
      <c r="Q19" s="434" t="s">
        <v>4919</v>
      </c>
      <c r="R19" s="434" t="s">
        <v>4932</v>
      </c>
      <c r="S19" s="446" t="s">
        <v>4913</v>
      </c>
      <c r="T19" s="446" t="s">
        <v>4933</v>
      </c>
      <c r="U19" s="447" t="s">
        <v>4934</v>
      </c>
      <c r="V19" s="434" t="s">
        <v>4799</v>
      </c>
      <c r="W19" s="434" t="s">
        <v>4804</v>
      </c>
      <c r="X19" s="434" t="s">
        <v>4799</v>
      </c>
      <c r="Y19" s="434" t="s">
        <v>4804</v>
      </c>
      <c r="Z19" s="434" t="s">
        <v>4935</v>
      </c>
      <c r="AA19" s="434" t="s">
        <v>4936</v>
      </c>
      <c r="AB19" s="434" t="s">
        <v>4816</v>
      </c>
      <c r="AC19" s="434" t="s">
        <v>4817</v>
      </c>
      <c r="AD19" s="434" t="s">
        <v>4818</v>
      </c>
      <c r="AE19" s="434" t="s">
        <v>4906</v>
      </c>
      <c r="AF19" s="434" t="s">
        <v>4937</v>
      </c>
    </row>
    <row r="20" spans="1:32" ht="15" hidden="1" customHeight="1">
      <c r="A20" s="434" t="s">
        <v>4799</v>
      </c>
      <c r="B20" s="434">
        <v>19</v>
      </c>
      <c r="C20" s="435" t="s">
        <v>4800</v>
      </c>
      <c r="D20" s="434" t="s">
        <v>4801</v>
      </c>
      <c r="E20" s="434" t="s">
        <v>4938</v>
      </c>
      <c r="F20" s="434" t="s">
        <v>4927</v>
      </c>
      <c r="G20" s="434">
        <f t="shared" si="2"/>
        <v>15</v>
      </c>
      <c r="H20" s="434" t="s">
        <v>4822</v>
      </c>
      <c r="I20" s="434" t="s">
        <v>4823</v>
      </c>
      <c r="J20" s="434" t="s">
        <v>4939</v>
      </c>
      <c r="K20" s="434" t="s">
        <v>4927</v>
      </c>
      <c r="L20" s="434">
        <f t="shared" si="1"/>
        <v>15</v>
      </c>
      <c r="M20" s="434" t="s">
        <v>4940</v>
      </c>
      <c r="N20" s="434" t="s">
        <v>4941</v>
      </c>
      <c r="O20" s="434" t="s">
        <v>4931</v>
      </c>
      <c r="P20" s="434" t="s">
        <v>4808</v>
      </c>
      <c r="Q20" s="434" t="s">
        <v>4809</v>
      </c>
      <c r="R20" s="434" t="s">
        <v>4942</v>
      </c>
      <c r="S20" s="446" t="s">
        <v>4913</v>
      </c>
      <c r="T20" s="446" t="s">
        <v>4933</v>
      </c>
      <c r="U20" s="447" t="s">
        <v>4943</v>
      </c>
      <c r="V20" s="434" t="s">
        <v>4799</v>
      </c>
      <c r="W20" s="434" t="s">
        <v>4804</v>
      </c>
      <c r="X20" s="434" t="s">
        <v>4799</v>
      </c>
      <c r="Y20" s="434" t="s">
        <v>4804</v>
      </c>
      <c r="Z20" s="434" t="s">
        <v>4935</v>
      </c>
      <c r="AA20" s="434" t="s">
        <v>4936</v>
      </c>
      <c r="AB20" s="434" t="s">
        <v>4816</v>
      </c>
      <c r="AC20" s="434" t="s">
        <v>4817</v>
      </c>
      <c r="AD20" s="434" t="s">
        <v>4818</v>
      </c>
      <c r="AE20" s="434" t="s">
        <v>4906</v>
      </c>
      <c r="AF20" s="434" t="s">
        <v>4937</v>
      </c>
    </row>
    <row r="21" spans="1:32" ht="15" hidden="1" customHeight="1">
      <c r="A21" s="434" t="s">
        <v>4799</v>
      </c>
      <c r="B21" s="434">
        <v>20</v>
      </c>
      <c r="C21" s="435" t="s">
        <v>4800</v>
      </c>
      <c r="D21" s="434" t="s">
        <v>4801</v>
      </c>
      <c r="E21" s="434" t="s">
        <v>4944</v>
      </c>
      <c r="F21" s="434" t="s">
        <v>4945</v>
      </c>
      <c r="G21" s="434">
        <f t="shared" si="2"/>
        <v>17</v>
      </c>
      <c r="H21" s="436" t="s">
        <v>4804</v>
      </c>
      <c r="I21" s="436" t="s">
        <v>4804</v>
      </c>
      <c r="J21" s="436" t="s">
        <v>4804</v>
      </c>
      <c r="K21" s="436" t="s">
        <v>4804</v>
      </c>
      <c r="L21" s="436" t="s">
        <v>4804</v>
      </c>
      <c r="M21" s="434" t="s">
        <v>4946</v>
      </c>
      <c r="N21" s="434" t="s">
        <v>4947</v>
      </c>
      <c r="O21" s="434" t="s">
        <v>4931</v>
      </c>
      <c r="P21" s="434" t="s">
        <v>4808</v>
      </c>
      <c r="Q21" s="434" t="s">
        <v>4809</v>
      </c>
      <c r="R21" s="434" t="s">
        <v>4948</v>
      </c>
      <c r="S21" s="446" t="s">
        <v>4913</v>
      </c>
      <c r="T21" s="446" t="s">
        <v>4933</v>
      </c>
      <c r="U21" s="447" t="s">
        <v>4949</v>
      </c>
      <c r="V21" s="434" t="s">
        <v>4799</v>
      </c>
      <c r="W21" s="434" t="s">
        <v>4804</v>
      </c>
      <c r="X21" s="434" t="s">
        <v>4799</v>
      </c>
      <c r="Y21" s="434" t="s">
        <v>4804</v>
      </c>
      <c r="Z21" s="434" t="s">
        <v>4935</v>
      </c>
      <c r="AA21" s="434" t="s">
        <v>4936</v>
      </c>
      <c r="AB21" s="434" t="s">
        <v>4816</v>
      </c>
      <c r="AC21" s="434" t="s">
        <v>4817</v>
      </c>
      <c r="AD21" s="434" t="s">
        <v>4818</v>
      </c>
      <c r="AE21" s="434" t="s">
        <v>4906</v>
      </c>
      <c r="AF21" s="434" t="s">
        <v>4937</v>
      </c>
    </row>
    <row r="22" spans="1:32" ht="15" hidden="1" customHeight="1">
      <c r="A22" s="434" t="s">
        <v>4799</v>
      </c>
      <c r="B22" s="434">
        <v>21</v>
      </c>
      <c r="C22" s="435" t="s">
        <v>4800</v>
      </c>
      <c r="D22" s="434" t="s">
        <v>4801</v>
      </c>
      <c r="E22" s="434" t="s">
        <v>4950</v>
      </c>
      <c r="F22" s="434" t="s">
        <v>4927</v>
      </c>
      <c r="G22" s="434">
        <f t="shared" si="2"/>
        <v>15</v>
      </c>
      <c r="H22" s="434" t="s">
        <v>4822</v>
      </c>
      <c r="I22" s="434" t="s">
        <v>4823</v>
      </c>
      <c r="J22" s="434" t="s">
        <v>4951</v>
      </c>
      <c r="K22" s="434" t="s">
        <v>4927</v>
      </c>
      <c r="L22" s="434">
        <f t="shared" si="1"/>
        <v>15</v>
      </c>
      <c r="M22" s="434" t="s">
        <v>4952</v>
      </c>
      <c r="N22" s="434" t="s">
        <v>4953</v>
      </c>
      <c r="O22" s="434" t="s">
        <v>4931</v>
      </c>
      <c r="P22" s="434" t="s">
        <v>4808</v>
      </c>
      <c r="Q22" s="434" t="s">
        <v>4809</v>
      </c>
      <c r="R22" s="434" t="s">
        <v>4954</v>
      </c>
      <c r="S22" s="446" t="s">
        <v>4913</v>
      </c>
      <c r="T22" s="446" t="s">
        <v>4933</v>
      </c>
      <c r="U22" s="447" t="s">
        <v>4955</v>
      </c>
      <c r="V22" s="434" t="s">
        <v>4799</v>
      </c>
      <c r="W22" s="434" t="s">
        <v>4804</v>
      </c>
      <c r="X22" s="434" t="s">
        <v>4799</v>
      </c>
      <c r="Y22" s="434" t="s">
        <v>4804</v>
      </c>
      <c r="Z22" s="434" t="s">
        <v>4935</v>
      </c>
      <c r="AA22" s="434" t="s">
        <v>4936</v>
      </c>
      <c r="AB22" s="434" t="s">
        <v>4816</v>
      </c>
      <c r="AC22" s="434" t="s">
        <v>4817</v>
      </c>
      <c r="AD22" s="434" t="s">
        <v>4818</v>
      </c>
      <c r="AE22" s="434" t="s">
        <v>4906</v>
      </c>
      <c r="AF22" s="434" t="s">
        <v>4937</v>
      </c>
    </row>
    <row r="23" spans="1:32" ht="15" hidden="1" customHeight="1">
      <c r="A23" s="434" t="s">
        <v>4799</v>
      </c>
      <c r="B23" s="434">
        <v>22</v>
      </c>
      <c r="C23" s="435" t="s">
        <v>4800</v>
      </c>
      <c r="D23" s="434" t="s">
        <v>4801</v>
      </c>
      <c r="E23" s="434" t="s">
        <v>4956</v>
      </c>
      <c r="F23" s="434" t="s">
        <v>4945</v>
      </c>
      <c r="G23" s="434">
        <f t="shared" si="2"/>
        <v>17</v>
      </c>
      <c r="H23" s="436" t="s">
        <v>4804</v>
      </c>
      <c r="I23" s="436" t="s">
        <v>4804</v>
      </c>
      <c r="J23" s="436" t="s">
        <v>4804</v>
      </c>
      <c r="K23" s="436" t="s">
        <v>4804</v>
      </c>
      <c r="L23" s="436" t="s">
        <v>4804</v>
      </c>
      <c r="M23" s="434" t="s">
        <v>4957</v>
      </c>
      <c r="N23" s="434" t="s">
        <v>4958</v>
      </c>
      <c r="O23" s="434" t="s">
        <v>4931</v>
      </c>
      <c r="P23" s="434" t="s">
        <v>4808</v>
      </c>
      <c r="Q23" s="434" t="s">
        <v>4809</v>
      </c>
      <c r="R23" s="434" t="s">
        <v>4959</v>
      </c>
      <c r="S23" s="446" t="s">
        <v>4913</v>
      </c>
      <c r="T23" s="446" t="s">
        <v>4933</v>
      </c>
      <c r="U23" s="447" t="s">
        <v>4960</v>
      </c>
      <c r="V23" s="434" t="s">
        <v>4799</v>
      </c>
      <c r="W23" s="434" t="s">
        <v>4804</v>
      </c>
      <c r="X23" s="434" t="s">
        <v>4799</v>
      </c>
      <c r="Y23" s="434" t="s">
        <v>4804</v>
      </c>
      <c r="Z23" s="434" t="s">
        <v>4935</v>
      </c>
      <c r="AA23" s="434" t="s">
        <v>4936</v>
      </c>
      <c r="AB23" s="434" t="s">
        <v>4816</v>
      </c>
      <c r="AC23" s="434" t="s">
        <v>4817</v>
      </c>
      <c r="AD23" s="434" t="s">
        <v>4818</v>
      </c>
      <c r="AE23" s="434" t="s">
        <v>4906</v>
      </c>
      <c r="AF23" s="434" t="s">
        <v>4937</v>
      </c>
    </row>
    <row r="24" spans="1:32" ht="15" hidden="1" customHeight="1">
      <c r="A24" s="434" t="s">
        <v>4799</v>
      </c>
      <c r="B24" s="434">
        <v>23</v>
      </c>
      <c r="C24" s="435" t="s">
        <v>4800</v>
      </c>
      <c r="D24" s="434" t="s">
        <v>4801</v>
      </c>
      <c r="E24" s="434" t="s">
        <v>4961</v>
      </c>
      <c r="F24" s="434" t="s">
        <v>4945</v>
      </c>
      <c r="G24" s="434">
        <f t="shared" si="2"/>
        <v>17</v>
      </c>
      <c r="H24" s="436" t="s">
        <v>4804</v>
      </c>
      <c r="I24" s="436" t="s">
        <v>4804</v>
      </c>
      <c r="J24" s="436" t="s">
        <v>4804</v>
      </c>
      <c r="K24" s="436" t="s">
        <v>4804</v>
      </c>
      <c r="L24" s="436" t="s">
        <v>4804</v>
      </c>
      <c r="M24" s="434" t="s">
        <v>4962</v>
      </c>
      <c r="N24" s="434" t="s">
        <v>4963</v>
      </c>
      <c r="O24" s="434" t="s">
        <v>4931</v>
      </c>
      <c r="P24" s="434" t="s">
        <v>4808</v>
      </c>
      <c r="Q24" s="434" t="s">
        <v>4809</v>
      </c>
      <c r="R24" s="434" t="s">
        <v>4964</v>
      </c>
      <c r="S24" s="446" t="s">
        <v>4913</v>
      </c>
      <c r="T24" s="446" t="s">
        <v>4933</v>
      </c>
      <c r="U24" s="447" t="s">
        <v>4965</v>
      </c>
      <c r="V24" s="434" t="s">
        <v>4799</v>
      </c>
      <c r="W24" s="434" t="s">
        <v>4804</v>
      </c>
      <c r="X24" s="434" t="s">
        <v>4799</v>
      </c>
      <c r="Y24" s="434" t="s">
        <v>4804</v>
      </c>
      <c r="Z24" s="434" t="s">
        <v>4935</v>
      </c>
      <c r="AA24" s="434" t="s">
        <v>4936</v>
      </c>
      <c r="AB24" s="434" t="s">
        <v>4816</v>
      </c>
      <c r="AC24" s="434" t="s">
        <v>4817</v>
      </c>
      <c r="AD24" s="434" t="s">
        <v>4818</v>
      </c>
      <c r="AE24" s="434" t="s">
        <v>4906</v>
      </c>
      <c r="AF24" s="434" t="s">
        <v>4937</v>
      </c>
    </row>
    <row r="25" spans="1:32" ht="15" hidden="1" customHeight="1">
      <c r="A25" s="434" t="s">
        <v>4799</v>
      </c>
      <c r="B25" s="434">
        <v>24</v>
      </c>
      <c r="C25" s="435" t="s">
        <v>4800</v>
      </c>
      <c r="D25" s="434" t="s">
        <v>4801</v>
      </c>
      <c r="E25" s="434" t="s">
        <v>4882</v>
      </c>
      <c r="F25" s="434" t="s">
        <v>4927</v>
      </c>
      <c r="G25" s="434">
        <f t="shared" si="2"/>
        <v>15</v>
      </c>
      <c r="H25" s="436" t="s">
        <v>4804</v>
      </c>
      <c r="I25" s="436" t="s">
        <v>4804</v>
      </c>
      <c r="J25" s="436" t="s">
        <v>4804</v>
      </c>
      <c r="K25" s="436" t="s">
        <v>4804</v>
      </c>
      <c r="L25" s="436" t="s">
        <v>4804</v>
      </c>
      <c r="M25" s="434" t="s">
        <v>4966</v>
      </c>
      <c r="N25" s="434" t="s">
        <v>4967</v>
      </c>
      <c r="O25" s="434" t="s">
        <v>4931</v>
      </c>
      <c r="P25" s="434" t="s">
        <v>4808</v>
      </c>
      <c r="Q25" s="434" t="s">
        <v>4809</v>
      </c>
      <c r="R25" s="434" t="s">
        <v>4968</v>
      </c>
      <c r="S25" s="448" t="s">
        <v>4969</v>
      </c>
      <c r="T25" s="448" t="s">
        <v>4799</v>
      </c>
      <c r="U25" s="438" t="s">
        <v>4970</v>
      </c>
      <c r="V25" s="434" t="s">
        <v>4799</v>
      </c>
      <c r="W25" s="434" t="s">
        <v>4804</v>
      </c>
      <c r="X25" s="434" t="s">
        <v>4799</v>
      </c>
      <c r="Y25" s="434" t="s">
        <v>4804</v>
      </c>
      <c r="Z25" s="434" t="s">
        <v>4855</v>
      </c>
      <c r="AA25" s="434" t="s">
        <v>4815</v>
      </c>
      <c r="AB25" s="434" t="s">
        <v>4816</v>
      </c>
      <c r="AC25" s="434" t="s">
        <v>4817</v>
      </c>
      <c r="AD25" s="434" t="s">
        <v>4818</v>
      </c>
      <c r="AE25" s="449" t="s">
        <v>4971</v>
      </c>
      <c r="AF25" s="434" t="s">
        <v>4972</v>
      </c>
    </row>
    <row r="26" spans="1:32" ht="15" hidden="1" customHeight="1">
      <c r="A26" s="450" t="s">
        <v>4973</v>
      </c>
      <c r="B26" s="434">
        <v>25</v>
      </c>
      <c r="C26" s="435" t="s">
        <v>4800</v>
      </c>
      <c r="D26" s="434" t="s">
        <v>4801</v>
      </c>
      <c r="E26" s="451" t="s">
        <v>4974</v>
      </c>
      <c r="F26" s="451" t="s">
        <v>4927</v>
      </c>
      <c r="G26" s="434">
        <f t="shared" si="2"/>
        <v>15</v>
      </c>
      <c r="H26" s="436" t="s">
        <v>4804</v>
      </c>
      <c r="I26" s="436" t="s">
        <v>4804</v>
      </c>
      <c r="J26" s="436" t="s">
        <v>4804</v>
      </c>
      <c r="K26" s="436" t="s">
        <v>4804</v>
      </c>
      <c r="L26" s="436" t="s">
        <v>4804</v>
      </c>
      <c r="M26" s="434" t="s">
        <v>4975</v>
      </c>
      <c r="N26" s="434" t="s">
        <v>4976</v>
      </c>
      <c r="O26" s="434" t="s">
        <v>4977</v>
      </c>
      <c r="P26" s="434" t="s">
        <v>4808</v>
      </c>
      <c r="Q26" s="434" t="s">
        <v>4809</v>
      </c>
      <c r="R26" s="434" t="s">
        <v>4978</v>
      </c>
      <c r="S26" s="448" t="s">
        <v>4904</v>
      </c>
      <c r="T26" s="448" t="s">
        <v>4799</v>
      </c>
      <c r="U26" s="434" t="s">
        <v>4979</v>
      </c>
      <c r="V26" s="434" t="s">
        <v>4799</v>
      </c>
      <c r="W26" s="434" t="s">
        <v>4804</v>
      </c>
      <c r="X26" s="434" t="s">
        <v>4799</v>
      </c>
      <c r="Y26" s="434" t="s">
        <v>4804</v>
      </c>
      <c r="Z26" s="450" t="s">
        <v>4855</v>
      </c>
      <c r="AA26" s="450" t="s">
        <v>4815</v>
      </c>
      <c r="AB26" s="450" t="s">
        <v>4816</v>
      </c>
      <c r="AC26" s="450" t="s">
        <v>4817</v>
      </c>
      <c r="AD26" s="450" t="s">
        <v>4818</v>
      </c>
      <c r="AE26" s="434" t="s">
        <v>4980</v>
      </c>
      <c r="AF26" s="434" t="s">
        <v>4981</v>
      </c>
    </row>
    <row r="27" spans="1:32" ht="15" hidden="1" customHeight="1">
      <c r="A27" s="434" t="s">
        <v>4799</v>
      </c>
      <c r="B27" s="434">
        <v>26</v>
      </c>
      <c r="C27" s="435" t="s">
        <v>4800</v>
      </c>
      <c r="D27" s="434" t="s">
        <v>4801</v>
      </c>
      <c r="E27" s="434" t="s">
        <v>4846</v>
      </c>
      <c r="F27" s="434" t="s">
        <v>4866</v>
      </c>
      <c r="G27" s="434">
        <f t="shared" si="2"/>
        <v>30</v>
      </c>
      <c r="H27" s="436" t="s">
        <v>4804</v>
      </c>
      <c r="I27" s="436" t="s">
        <v>4804</v>
      </c>
      <c r="J27" s="436" t="s">
        <v>4804</v>
      </c>
      <c r="K27" s="436" t="s">
        <v>4804</v>
      </c>
      <c r="L27" s="436" t="s">
        <v>4804</v>
      </c>
      <c r="M27" s="434" t="s">
        <v>4982</v>
      </c>
      <c r="N27" s="434" t="s">
        <v>4983</v>
      </c>
      <c r="O27" s="434" t="s">
        <v>4807</v>
      </c>
      <c r="P27" s="434" t="s">
        <v>4808</v>
      </c>
      <c r="Q27" s="434" t="s">
        <v>4809</v>
      </c>
      <c r="R27" s="434" t="s">
        <v>4984</v>
      </c>
      <c r="S27" s="437" t="s">
        <v>4985</v>
      </c>
      <c r="T27" s="437" t="s">
        <v>4799</v>
      </c>
      <c r="U27" s="438" t="s">
        <v>4986</v>
      </c>
      <c r="V27" s="434" t="s">
        <v>4851</v>
      </c>
      <c r="W27" s="441" t="s">
        <v>4987</v>
      </c>
      <c r="X27" s="440" t="s">
        <v>4988</v>
      </c>
      <c r="Y27" s="440" t="s">
        <v>4989</v>
      </c>
      <c r="Z27" s="434" t="s">
        <v>4855</v>
      </c>
      <c r="AA27" s="434" t="s">
        <v>4905</v>
      </c>
      <c r="AB27" s="434" t="s">
        <v>4816</v>
      </c>
      <c r="AC27" s="434" t="s">
        <v>4817</v>
      </c>
      <c r="AD27" s="434" t="s">
        <v>4818</v>
      </c>
      <c r="AE27" s="434" t="s">
        <v>4819</v>
      </c>
      <c r="AF27" s="434" t="s">
        <v>4990</v>
      </c>
    </row>
    <row r="28" spans="1:32" ht="15" hidden="1" customHeight="1">
      <c r="A28" s="434" t="s">
        <v>4799</v>
      </c>
      <c r="B28" s="434">
        <v>27</v>
      </c>
      <c r="C28" s="435" t="s">
        <v>4800</v>
      </c>
      <c r="D28" s="434" t="s">
        <v>4801</v>
      </c>
      <c r="E28" s="434" t="s">
        <v>4857</v>
      </c>
      <c r="F28" s="434" t="s">
        <v>4866</v>
      </c>
      <c r="G28" s="434">
        <f t="shared" si="2"/>
        <v>30</v>
      </c>
      <c r="H28" s="434" t="s">
        <v>4822</v>
      </c>
      <c r="I28" s="434" t="s">
        <v>4823</v>
      </c>
      <c r="J28" s="434" t="s">
        <v>4858</v>
      </c>
      <c r="K28" s="434" t="s">
        <v>4866</v>
      </c>
      <c r="L28" s="434">
        <f t="shared" si="1"/>
        <v>30</v>
      </c>
      <c r="M28" s="434" t="s">
        <v>4991</v>
      </c>
      <c r="N28" s="434" t="s">
        <v>4992</v>
      </c>
      <c r="O28" s="434" t="s">
        <v>4807</v>
      </c>
      <c r="P28" s="434" t="s">
        <v>4808</v>
      </c>
      <c r="Q28" s="434" t="s">
        <v>4809</v>
      </c>
      <c r="R28" s="434" t="s">
        <v>4993</v>
      </c>
      <c r="S28" s="437" t="s">
        <v>4985</v>
      </c>
      <c r="T28" s="437" t="s">
        <v>4799</v>
      </c>
      <c r="U28" s="438" t="s">
        <v>4994</v>
      </c>
      <c r="V28" s="434" t="s">
        <v>4851</v>
      </c>
      <c r="W28" s="441" t="s">
        <v>4987</v>
      </c>
      <c r="X28" s="440" t="s">
        <v>4995</v>
      </c>
      <c r="Y28" s="440" t="s">
        <v>4996</v>
      </c>
      <c r="Z28" s="434" t="s">
        <v>4855</v>
      </c>
      <c r="AA28" s="434" t="s">
        <v>4905</v>
      </c>
      <c r="AB28" s="434" t="s">
        <v>4816</v>
      </c>
      <c r="AC28" s="434" t="s">
        <v>4817</v>
      </c>
      <c r="AD28" s="434" t="s">
        <v>4818</v>
      </c>
      <c r="AE28" s="434" t="s">
        <v>4819</v>
      </c>
      <c r="AF28" s="434" t="s">
        <v>4997</v>
      </c>
    </row>
    <row r="29" spans="1:32" ht="15" hidden="1" customHeight="1">
      <c r="A29" s="434" t="s">
        <v>4799</v>
      </c>
      <c r="B29" s="434">
        <v>28</v>
      </c>
      <c r="C29" s="435" t="s">
        <v>4800</v>
      </c>
      <c r="D29" s="434" t="s">
        <v>4801</v>
      </c>
      <c r="E29" s="434" t="s">
        <v>4846</v>
      </c>
      <c r="F29" s="434" t="s">
        <v>4897</v>
      </c>
      <c r="G29" s="434">
        <f t="shared" si="2"/>
        <v>32</v>
      </c>
      <c r="H29" s="436" t="s">
        <v>4804</v>
      </c>
      <c r="I29" s="436" t="s">
        <v>4804</v>
      </c>
      <c r="J29" s="436" t="s">
        <v>4804</v>
      </c>
      <c r="K29" s="436" t="s">
        <v>4804</v>
      </c>
      <c r="L29" s="436" t="s">
        <v>4804</v>
      </c>
      <c r="M29" s="434" t="s">
        <v>4998</v>
      </c>
      <c r="N29" s="434" t="s">
        <v>4999</v>
      </c>
      <c r="O29" s="434" t="s">
        <v>4807</v>
      </c>
      <c r="P29" s="434" t="s">
        <v>4808</v>
      </c>
      <c r="Q29" s="434" t="s">
        <v>4809</v>
      </c>
      <c r="R29" s="434" t="s">
        <v>5000</v>
      </c>
      <c r="S29" s="437" t="s">
        <v>4811</v>
      </c>
      <c r="T29" s="437" t="s">
        <v>4799</v>
      </c>
      <c r="U29" s="438" t="s">
        <v>5001</v>
      </c>
      <c r="V29" s="434" t="s">
        <v>4851</v>
      </c>
      <c r="W29" s="452" t="s">
        <v>5002</v>
      </c>
      <c r="X29" s="440" t="s">
        <v>5003</v>
      </c>
      <c r="Y29" s="440" t="s">
        <v>5004</v>
      </c>
      <c r="Z29" s="434" t="s">
        <v>4935</v>
      </c>
      <c r="AA29" s="434" t="s">
        <v>4815</v>
      </c>
      <c r="AB29" s="434" t="s">
        <v>4816</v>
      </c>
      <c r="AC29" s="434" t="s">
        <v>4817</v>
      </c>
      <c r="AD29" s="434" t="s">
        <v>4818</v>
      </c>
      <c r="AE29" s="434" t="s">
        <v>4819</v>
      </c>
      <c r="AF29" s="434" t="s">
        <v>5005</v>
      </c>
    </row>
    <row r="30" spans="1:32" ht="15" hidden="1" customHeight="1">
      <c r="A30" s="434" t="s">
        <v>4799</v>
      </c>
      <c r="B30" s="434">
        <v>29</v>
      </c>
      <c r="C30" s="435" t="s">
        <v>4800</v>
      </c>
      <c r="D30" s="434" t="s">
        <v>4801</v>
      </c>
      <c r="E30" s="434" t="s">
        <v>4857</v>
      </c>
      <c r="F30" s="434" t="s">
        <v>4897</v>
      </c>
      <c r="G30" s="434">
        <f t="shared" si="2"/>
        <v>32</v>
      </c>
      <c r="H30" s="434" t="s">
        <v>4822</v>
      </c>
      <c r="I30" s="434" t="s">
        <v>4823</v>
      </c>
      <c r="J30" s="434" t="s">
        <v>4858</v>
      </c>
      <c r="K30" s="434" t="s">
        <v>4897</v>
      </c>
      <c r="L30" s="434">
        <f t="shared" si="1"/>
        <v>32</v>
      </c>
      <c r="M30" s="434" t="s">
        <v>5006</v>
      </c>
      <c r="N30" s="434" t="s">
        <v>5007</v>
      </c>
      <c r="O30" s="434" t="s">
        <v>4807</v>
      </c>
      <c r="P30" s="434" t="s">
        <v>4808</v>
      </c>
      <c r="Q30" s="434" t="s">
        <v>4809</v>
      </c>
      <c r="R30" s="434" t="s">
        <v>5008</v>
      </c>
      <c r="S30" s="437" t="s">
        <v>4969</v>
      </c>
      <c r="T30" s="437" t="s">
        <v>4799</v>
      </c>
      <c r="U30" s="438" t="s">
        <v>5009</v>
      </c>
      <c r="V30" s="434" t="s">
        <v>4851</v>
      </c>
      <c r="W30" s="441" t="s">
        <v>5002</v>
      </c>
      <c r="X30" s="440" t="s">
        <v>5010</v>
      </c>
      <c r="Y30" s="440" t="s">
        <v>5011</v>
      </c>
      <c r="Z30" s="434" t="s">
        <v>4935</v>
      </c>
      <c r="AA30" s="434" t="s">
        <v>4815</v>
      </c>
      <c r="AB30" s="434" t="s">
        <v>4816</v>
      </c>
      <c r="AC30" s="434" t="s">
        <v>4817</v>
      </c>
      <c r="AD30" s="434" t="s">
        <v>4818</v>
      </c>
      <c r="AE30" s="434" t="s">
        <v>4819</v>
      </c>
      <c r="AF30" s="434" t="s">
        <v>5012</v>
      </c>
    </row>
    <row r="31" spans="1:32" ht="15" hidden="1" customHeight="1">
      <c r="A31" s="434" t="s">
        <v>4799</v>
      </c>
      <c r="B31" s="434">
        <v>30</v>
      </c>
      <c r="C31" s="435" t="s">
        <v>4800</v>
      </c>
      <c r="D31" s="434" t="s">
        <v>4801</v>
      </c>
      <c r="E31" s="434" t="s">
        <v>4831</v>
      </c>
      <c r="F31" s="434" t="s">
        <v>4897</v>
      </c>
      <c r="G31" s="434">
        <f t="shared" si="2"/>
        <v>32</v>
      </c>
      <c r="H31" s="436" t="s">
        <v>4804</v>
      </c>
      <c r="I31" s="436" t="s">
        <v>4804</v>
      </c>
      <c r="J31" s="436" t="s">
        <v>4804</v>
      </c>
      <c r="K31" s="436" t="s">
        <v>4804</v>
      </c>
      <c r="L31" s="436" t="s">
        <v>4804</v>
      </c>
      <c r="M31" s="434" t="s">
        <v>5013</v>
      </c>
      <c r="N31" s="434" t="s">
        <v>5014</v>
      </c>
      <c r="O31" s="434" t="s">
        <v>4807</v>
      </c>
      <c r="P31" s="434" t="s">
        <v>4808</v>
      </c>
      <c r="Q31" s="434" t="s">
        <v>4809</v>
      </c>
      <c r="R31" s="434" t="s">
        <v>5015</v>
      </c>
      <c r="S31" s="437" t="s">
        <v>4811</v>
      </c>
      <c r="T31" s="437" t="s">
        <v>4799</v>
      </c>
      <c r="U31" s="453" t="s">
        <v>5016</v>
      </c>
      <c r="V31" s="434" t="s">
        <v>4851</v>
      </c>
      <c r="W31" s="441" t="s">
        <v>5017</v>
      </c>
      <c r="X31" s="440" t="s">
        <v>5018</v>
      </c>
      <c r="Y31" s="440" t="s">
        <v>5019</v>
      </c>
      <c r="Z31" s="434" t="s">
        <v>4855</v>
      </c>
      <c r="AA31" s="434" t="s">
        <v>4905</v>
      </c>
      <c r="AB31" s="434" t="s">
        <v>4816</v>
      </c>
      <c r="AC31" s="434" t="s">
        <v>4817</v>
      </c>
      <c r="AD31" s="434" t="s">
        <v>4818</v>
      </c>
      <c r="AE31" s="434" t="s">
        <v>4819</v>
      </c>
      <c r="AF31" s="434" t="s">
        <v>5020</v>
      </c>
    </row>
    <row r="32" spans="1:32" ht="15" hidden="1" customHeight="1">
      <c r="A32" s="434" t="s">
        <v>4799</v>
      </c>
      <c r="B32" s="434">
        <v>31</v>
      </c>
      <c r="C32" s="435" t="s">
        <v>4800</v>
      </c>
      <c r="D32" s="434" t="s">
        <v>4801</v>
      </c>
      <c r="E32" s="434" t="s">
        <v>4838</v>
      </c>
      <c r="F32" s="434" t="s">
        <v>4897</v>
      </c>
      <c r="G32" s="434">
        <f t="shared" si="2"/>
        <v>32</v>
      </c>
      <c r="H32" s="434" t="s">
        <v>4822</v>
      </c>
      <c r="I32" s="434" t="s">
        <v>4823</v>
      </c>
      <c r="J32" s="434" t="s">
        <v>4839</v>
      </c>
      <c r="K32" s="434" t="s">
        <v>4897</v>
      </c>
      <c r="L32" s="434">
        <f t="shared" si="1"/>
        <v>32</v>
      </c>
      <c r="M32" s="434" t="s">
        <v>5021</v>
      </c>
      <c r="N32" s="434" t="s">
        <v>5022</v>
      </c>
      <c r="O32" s="434" t="s">
        <v>4807</v>
      </c>
      <c r="P32" s="434" t="s">
        <v>4808</v>
      </c>
      <c r="Q32" s="434" t="s">
        <v>4809</v>
      </c>
      <c r="R32" s="434" t="s">
        <v>5023</v>
      </c>
      <c r="S32" s="437" t="s">
        <v>4969</v>
      </c>
      <c r="T32" s="437" t="s">
        <v>4799</v>
      </c>
      <c r="U32" s="453" t="s">
        <v>5024</v>
      </c>
      <c r="V32" s="434" t="s">
        <v>4851</v>
      </c>
      <c r="W32" s="441" t="s">
        <v>5017</v>
      </c>
      <c r="X32" s="440" t="s">
        <v>5025</v>
      </c>
      <c r="Y32" s="440" t="s">
        <v>5026</v>
      </c>
      <c r="Z32" s="434" t="s">
        <v>4855</v>
      </c>
      <c r="AA32" s="434" t="s">
        <v>4905</v>
      </c>
      <c r="AB32" s="434" t="s">
        <v>4816</v>
      </c>
      <c r="AC32" s="434" t="s">
        <v>4817</v>
      </c>
      <c r="AD32" s="434" t="s">
        <v>4818</v>
      </c>
      <c r="AE32" s="434" t="s">
        <v>4819</v>
      </c>
      <c r="AF32" s="434" t="s">
        <v>5027</v>
      </c>
    </row>
    <row r="33" spans="1:32" ht="15" hidden="1" customHeight="1">
      <c r="A33" s="454" t="s">
        <v>5028</v>
      </c>
      <c r="B33" s="442">
        <v>32</v>
      </c>
      <c r="C33" s="455" t="s">
        <v>4799</v>
      </c>
      <c r="D33" s="455" t="s">
        <v>4799</v>
      </c>
      <c r="E33" s="442" t="s">
        <v>4799</v>
      </c>
      <c r="F33" s="442" t="s">
        <v>4799</v>
      </c>
      <c r="G33" s="442" t="s">
        <v>4799</v>
      </c>
      <c r="H33" s="455" t="s">
        <v>4799</v>
      </c>
      <c r="I33" s="455" t="s">
        <v>4799</v>
      </c>
      <c r="J33" s="455" t="s">
        <v>4799</v>
      </c>
      <c r="K33" s="455" t="s">
        <v>4799</v>
      </c>
      <c r="L33" s="455" t="s">
        <v>4799</v>
      </c>
      <c r="M33" s="442" t="s">
        <v>4799</v>
      </c>
      <c r="N33" s="442" t="s">
        <v>4799</v>
      </c>
      <c r="O33" s="442" t="s">
        <v>4804</v>
      </c>
      <c r="P33" s="442" t="s">
        <v>4808</v>
      </c>
      <c r="Q33" s="442" t="s">
        <v>4809</v>
      </c>
      <c r="R33" s="442" t="s">
        <v>5029</v>
      </c>
      <c r="S33" s="442" t="s">
        <v>4799</v>
      </c>
      <c r="T33" s="442" t="s">
        <v>4799</v>
      </c>
      <c r="U33" s="442" t="s">
        <v>4799</v>
      </c>
      <c r="V33" s="442" t="s">
        <v>4799</v>
      </c>
      <c r="W33" s="442" t="s">
        <v>4804</v>
      </c>
      <c r="X33" s="442" t="s">
        <v>4799</v>
      </c>
      <c r="Y33" s="442" t="s">
        <v>4804</v>
      </c>
      <c r="Z33" s="454" t="s">
        <v>4855</v>
      </c>
      <c r="AA33" s="454" t="s">
        <v>4905</v>
      </c>
      <c r="AB33" s="454" t="s">
        <v>4816</v>
      </c>
      <c r="AC33" s="454" t="s">
        <v>4817</v>
      </c>
      <c r="AD33" s="454" t="s">
        <v>4818</v>
      </c>
      <c r="AE33" s="442">
        <v>0</v>
      </c>
      <c r="AF33" s="442">
        <v>0</v>
      </c>
    </row>
    <row r="34" spans="1:32" ht="15" hidden="1" customHeight="1">
      <c r="A34" s="434" t="s">
        <v>5030</v>
      </c>
      <c r="B34" s="434">
        <v>33</v>
      </c>
      <c r="C34" s="435" t="s">
        <v>4800</v>
      </c>
      <c r="D34" s="434" t="s">
        <v>4801</v>
      </c>
      <c r="E34" s="434" t="s">
        <v>4896</v>
      </c>
      <c r="F34" s="434" t="s">
        <v>5031</v>
      </c>
      <c r="G34" s="434">
        <f t="shared" ref="G34:G97" si="3">VALUE(LEFT(F34,FIND("-",F34&amp;"-")-1))</f>
        <v>28</v>
      </c>
      <c r="H34" s="444" t="s">
        <v>4898</v>
      </c>
      <c r="I34" s="444" t="s">
        <v>4899</v>
      </c>
      <c r="J34" s="434" t="s">
        <v>4900</v>
      </c>
      <c r="K34" s="434" t="s">
        <v>5031</v>
      </c>
      <c r="L34" s="434">
        <f t="shared" si="1"/>
        <v>28</v>
      </c>
      <c r="M34" s="434" t="s">
        <v>4799</v>
      </c>
      <c r="N34" s="434" t="s">
        <v>5032</v>
      </c>
      <c r="O34" s="434" t="s">
        <v>5033</v>
      </c>
      <c r="P34" s="434" t="s">
        <v>4808</v>
      </c>
      <c r="Q34" s="434" t="s">
        <v>4809</v>
      </c>
      <c r="R34" s="434" t="s">
        <v>5034</v>
      </c>
      <c r="S34" s="434" t="s">
        <v>4799</v>
      </c>
      <c r="T34" s="434" t="s">
        <v>4799</v>
      </c>
      <c r="U34" s="434" t="s">
        <v>4799</v>
      </c>
      <c r="V34" s="434" t="s">
        <v>4799</v>
      </c>
      <c r="W34" s="434" t="s">
        <v>4804</v>
      </c>
      <c r="X34" s="434" t="s">
        <v>4799</v>
      </c>
      <c r="Y34" s="434" t="s">
        <v>4804</v>
      </c>
      <c r="Z34" s="434" t="s">
        <v>4855</v>
      </c>
      <c r="AA34" s="434" t="s">
        <v>4905</v>
      </c>
      <c r="AB34" s="434" t="s">
        <v>4816</v>
      </c>
      <c r="AC34" s="434" t="s">
        <v>4817</v>
      </c>
      <c r="AD34" s="434" t="s">
        <v>4818</v>
      </c>
      <c r="AE34" s="434" t="s">
        <v>4906</v>
      </c>
      <c r="AF34" s="434" t="s">
        <v>5035</v>
      </c>
    </row>
    <row r="35" spans="1:32" ht="15" hidden="1" customHeight="1">
      <c r="A35" s="434" t="s">
        <v>4799</v>
      </c>
      <c r="B35" s="434">
        <v>34</v>
      </c>
      <c r="C35" s="435" t="s">
        <v>4800</v>
      </c>
      <c r="D35" s="434" t="s">
        <v>4801</v>
      </c>
      <c r="E35" s="434" t="s">
        <v>4938</v>
      </c>
      <c r="F35" s="434" t="s">
        <v>5036</v>
      </c>
      <c r="G35" s="434">
        <f t="shared" si="3"/>
        <v>13</v>
      </c>
      <c r="H35" s="434" t="s">
        <v>4822</v>
      </c>
      <c r="I35" s="434" t="s">
        <v>4823</v>
      </c>
      <c r="J35" s="434" t="s">
        <v>4939</v>
      </c>
      <c r="K35" s="434" t="s">
        <v>5036</v>
      </c>
      <c r="L35" s="434">
        <f t="shared" si="1"/>
        <v>13</v>
      </c>
      <c r="M35" s="434" t="s">
        <v>5037</v>
      </c>
      <c r="N35" s="434" t="s">
        <v>5038</v>
      </c>
      <c r="O35" s="434" t="s">
        <v>4931</v>
      </c>
      <c r="P35" s="434" t="s">
        <v>4808</v>
      </c>
      <c r="Q35" s="434" t="s">
        <v>4809</v>
      </c>
      <c r="R35" s="434" t="s">
        <v>5039</v>
      </c>
      <c r="S35" s="448" t="s">
        <v>4913</v>
      </c>
      <c r="T35" s="448" t="s">
        <v>5040</v>
      </c>
      <c r="U35" s="456" t="s">
        <v>1472</v>
      </c>
      <c r="V35" s="434" t="s">
        <v>4799</v>
      </c>
      <c r="W35" s="434" t="s">
        <v>4804</v>
      </c>
      <c r="X35" s="434" t="s">
        <v>4799</v>
      </c>
      <c r="Y35" s="434" t="s">
        <v>4804</v>
      </c>
      <c r="Z35" s="434" t="s">
        <v>4935</v>
      </c>
      <c r="AA35" s="434" t="s">
        <v>5041</v>
      </c>
      <c r="AB35" s="434" t="s">
        <v>5042</v>
      </c>
      <c r="AC35" s="434" t="s">
        <v>4817</v>
      </c>
      <c r="AD35" s="434" t="s">
        <v>4818</v>
      </c>
      <c r="AE35" s="434" t="s">
        <v>5043</v>
      </c>
      <c r="AF35" s="434" t="s">
        <v>5044</v>
      </c>
    </row>
    <row r="36" spans="1:32" ht="15" hidden="1" customHeight="1">
      <c r="A36" s="434" t="s">
        <v>4799</v>
      </c>
      <c r="B36" s="434">
        <v>35</v>
      </c>
      <c r="C36" s="435" t="s">
        <v>4800</v>
      </c>
      <c r="D36" s="434" t="s">
        <v>4801</v>
      </c>
      <c r="E36" s="434" t="s">
        <v>5045</v>
      </c>
      <c r="F36" s="434" t="s">
        <v>4927</v>
      </c>
      <c r="G36" s="434">
        <f t="shared" si="3"/>
        <v>15</v>
      </c>
      <c r="H36" s="436" t="s">
        <v>4804</v>
      </c>
      <c r="I36" s="436" t="s">
        <v>4804</v>
      </c>
      <c r="J36" s="436" t="s">
        <v>4804</v>
      </c>
      <c r="K36" s="436" t="s">
        <v>4804</v>
      </c>
      <c r="L36" s="436" t="s">
        <v>4804</v>
      </c>
      <c r="M36" s="434" t="s">
        <v>5046</v>
      </c>
      <c r="N36" s="434" t="s">
        <v>5047</v>
      </c>
      <c r="O36" s="434" t="s">
        <v>4931</v>
      </c>
      <c r="P36" s="434" t="s">
        <v>4808</v>
      </c>
      <c r="Q36" s="434" t="s">
        <v>4809</v>
      </c>
      <c r="R36" s="434" t="s">
        <v>5048</v>
      </c>
      <c r="S36" s="448" t="s">
        <v>4913</v>
      </c>
      <c r="T36" s="448" t="s">
        <v>5040</v>
      </c>
      <c r="U36" s="456" t="s">
        <v>1473</v>
      </c>
      <c r="V36" s="434" t="s">
        <v>4799</v>
      </c>
      <c r="W36" s="434" t="s">
        <v>4804</v>
      </c>
      <c r="X36" s="434" t="s">
        <v>4799</v>
      </c>
      <c r="Y36" s="434" t="s">
        <v>4804</v>
      </c>
      <c r="Z36" s="434" t="s">
        <v>4935</v>
      </c>
      <c r="AA36" s="434" t="s">
        <v>5041</v>
      </c>
      <c r="AB36" s="434" t="s">
        <v>5042</v>
      </c>
      <c r="AC36" s="434" t="s">
        <v>4817</v>
      </c>
      <c r="AD36" s="434" t="s">
        <v>4818</v>
      </c>
      <c r="AE36" s="434" t="s">
        <v>5043</v>
      </c>
      <c r="AF36" s="434" t="s">
        <v>5044</v>
      </c>
    </row>
    <row r="37" spans="1:32" ht="15" hidden="1" customHeight="1">
      <c r="A37" s="434" t="s">
        <v>4799</v>
      </c>
      <c r="B37" s="434">
        <v>36</v>
      </c>
      <c r="C37" s="435" t="s">
        <v>4800</v>
      </c>
      <c r="D37" s="434" t="s">
        <v>4801</v>
      </c>
      <c r="E37" s="434" t="s">
        <v>4950</v>
      </c>
      <c r="F37" s="434" t="s">
        <v>5036</v>
      </c>
      <c r="G37" s="434">
        <f t="shared" si="3"/>
        <v>13</v>
      </c>
      <c r="H37" s="434" t="s">
        <v>4822</v>
      </c>
      <c r="I37" s="434" t="s">
        <v>4823</v>
      </c>
      <c r="J37" s="434" t="s">
        <v>4951</v>
      </c>
      <c r="K37" s="434" t="s">
        <v>5036</v>
      </c>
      <c r="L37" s="434">
        <f t="shared" si="1"/>
        <v>13</v>
      </c>
      <c r="M37" s="434" t="s">
        <v>5049</v>
      </c>
      <c r="N37" s="434" t="s">
        <v>5050</v>
      </c>
      <c r="O37" s="434" t="s">
        <v>4931</v>
      </c>
      <c r="P37" s="434" t="s">
        <v>4808</v>
      </c>
      <c r="Q37" s="434" t="s">
        <v>4809</v>
      </c>
      <c r="R37" s="434" t="s">
        <v>5051</v>
      </c>
      <c r="S37" s="448" t="s">
        <v>4913</v>
      </c>
      <c r="T37" s="448" t="s">
        <v>5040</v>
      </c>
      <c r="U37" s="456" t="s">
        <v>1474</v>
      </c>
      <c r="V37" s="434" t="s">
        <v>4799</v>
      </c>
      <c r="W37" s="434" t="s">
        <v>4804</v>
      </c>
      <c r="X37" s="434" t="s">
        <v>4799</v>
      </c>
      <c r="Y37" s="434" t="s">
        <v>4804</v>
      </c>
      <c r="Z37" s="434" t="s">
        <v>4935</v>
      </c>
      <c r="AA37" s="434" t="s">
        <v>5041</v>
      </c>
      <c r="AB37" s="434" t="s">
        <v>5042</v>
      </c>
      <c r="AC37" s="434" t="s">
        <v>4817</v>
      </c>
      <c r="AD37" s="434" t="s">
        <v>4818</v>
      </c>
      <c r="AE37" s="434" t="s">
        <v>5043</v>
      </c>
      <c r="AF37" s="434" t="s">
        <v>5044</v>
      </c>
    </row>
    <row r="38" spans="1:32" ht="15" hidden="1" customHeight="1">
      <c r="A38" s="434" t="s">
        <v>4799</v>
      </c>
      <c r="B38" s="434">
        <v>37</v>
      </c>
      <c r="C38" s="435" t="s">
        <v>4800</v>
      </c>
      <c r="D38" s="434" t="s">
        <v>4801</v>
      </c>
      <c r="E38" s="434" t="s">
        <v>4926</v>
      </c>
      <c r="F38" s="434" t="s">
        <v>5036</v>
      </c>
      <c r="G38" s="434">
        <f t="shared" si="3"/>
        <v>13</v>
      </c>
      <c r="H38" s="434" t="s">
        <v>4822</v>
      </c>
      <c r="I38" s="434" t="s">
        <v>4823</v>
      </c>
      <c r="J38" s="434" t="s">
        <v>4928</v>
      </c>
      <c r="K38" s="434" t="s">
        <v>5036</v>
      </c>
      <c r="L38" s="434">
        <f t="shared" si="1"/>
        <v>13</v>
      </c>
      <c r="M38" s="434" t="s">
        <v>5052</v>
      </c>
      <c r="N38" s="434" t="s">
        <v>5053</v>
      </c>
      <c r="O38" s="434" t="s">
        <v>4931</v>
      </c>
      <c r="P38" s="434" t="s">
        <v>4808</v>
      </c>
      <c r="Q38" s="434" t="s">
        <v>4809</v>
      </c>
      <c r="R38" s="434" t="s">
        <v>5054</v>
      </c>
      <c r="S38" s="448" t="s">
        <v>4913</v>
      </c>
      <c r="T38" s="448" t="s">
        <v>5040</v>
      </c>
      <c r="U38" s="456" t="s">
        <v>1475</v>
      </c>
      <c r="V38" s="434" t="s">
        <v>4799</v>
      </c>
      <c r="W38" s="434" t="s">
        <v>4804</v>
      </c>
      <c r="X38" s="434" t="s">
        <v>4799</v>
      </c>
      <c r="Y38" s="434" t="s">
        <v>4804</v>
      </c>
      <c r="Z38" s="434" t="s">
        <v>4935</v>
      </c>
      <c r="AA38" s="434" t="s">
        <v>5041</v>
      </c>
      <c r="AB38" s="434" t="s">
        <v>5042</v>
      </c>
      <c r="AC38" s="434" t="s">
        <v>4817</v>
      </c>
      <c r="AD38" s="434" t="s">
        <v>4818</v>
      </c>
      <c r="AE38" s="434" t="s">
        <v>5043</v>
      </c>
      <c r="AF38" s="434" t="s">
        <v>5044</v>
      </c>
    </row>
    <row r="39" spans="1:32" ht="15" hidden="1" customHeight="1">
      <c r="A39" s="434" t="s">
        <v>4799</v>
      </c>
      <c r="B39" s="434">
        <v>38</v>
      </c>
      <c r="C39" s="435" t="s">
        <v>4800</v>
      </c>
      <c r="D39" s="434" t="s">
        <v>4801</v>
      </c>
      <c r="E39" s="434" t="s">
        <v>4944</v>
      </c>
      <c r="F39" s="434" t="s">
        <v>4927</v>
      </c>
      <c r="G39" s="434">
        <f t="shared" si="3"/>
        <v>15</v>
      </c>
      <c r="H39" s="436" t="s">
        <v>4804</v>
      </c>
      <c r="I39" s="436" t="s">
        <v>4804</v>
      </c>
      <c r="J39" s="436" t="s">
        <v>4804</v>
      </c>
      <c r="K39" s="436" t="s">
        <v>4804</v>
      </c>
      <c r="L39" s="436" t="s">
        <v>4804</v>
      </c>
      <c r="M39" s="434" t="s">
        <v>5055</v>
      </c>
      <c r="N39" s="434" t="s">
        <v>5056</v>
      </c>
      <c r="O39" s="434" t="s">
        <v>4931</v>
      </c>
      <c r="P39" s="434" t="s">
        <v>4808</v>
      </c>
      <c r="Q39" s="434" t="s">
        <v>4809</v>
      </c>
      <c r="R39" s="434" t="s">
        <v>5057</v>
      </c>
      <c r="S39" s="448" t="s">
        <v>4913</v>
      </c>
      <c r="T39" s="448" t="s">
        <v>5040</v>
      </c>
      <c r="U39" s="456" t="s">
        <v>1480</v>
      </c>
      <c r="V39" s="434" t="s">
        <v>4799</v>
      </c>
      <c r="W39" s="434" t="s">
        <v>4804</v>
      </c>
      <c r="X39" s="434" t="s">
        <v>4799</v>
      </c>
      <c r="Y39" s="434" t="s">
        <v>4804</v>
      </c>
      <c r="Z39" s="434" t="s">
        <v>4935</v>
      </c>
      <c r="AA39" s="434" t="s">
        <v>4891</v>
      </c>
      <c r="AB39" s="434" t="s">
        <v>5042</v>
      </c>
      <c r="AC39" s="434" t="s">
        <v>4817</v>
      </c>
      <c r="AD39" s="434" t="s">
        <v>4818</v>
      </c>
      <c r="AE39" s="434" t="s">
        <v>5043</v>
      </c>
      <c r="AF39" s="434" t="s">
        <v>5044</v>
      </c>
    </row>
    <row r="40" spans="1:32" ht="15" hidden="1" customHeight="1">
      <c r="A40" s="434" t="s">
        <v>4799</v>
      </c>
      <c r="B40" s="434">
        <v>39</v>
      </c>
      <c r="C40" s="435" t="s">
        <v>4800</v>
      </c>
      <c r="D40" s="434" t="s">
        <v>4801</v>
      </c>
      <c r="E40" s="434" t="s">
        <v>4956</v>
      </c>
      <c r="F40" s="434" t="s">
        <v>4927</v>
      </c>
      <c r="G40" s="434">
        <f t="shared" si="3"/>
        <v>15</v>
      </c>
      <c r="H40" s="436" t="s">
        <v>4804</v>
      </c>
      <c r="I40" s="436" t="s">
        <v>4804</v>
      </c>
      <c r="J40" s="436" t="s">
        <v>4804</v>
      </c>
      <c r="K40" s="436" t="s">
        <v>4804</v>
      </c>
      <c r="L40" s="436" t="s">
        <v>4804</v>
      </c>
      <c r="M40" s="434" t="s">
        <v>5058</v>
      </c>
      <c r="N40" s="434" t="s">
        <v>5059</v>
      </c>
      <c r="O40" s="434" t="s">
        <v>4931</v>
      </c>
      <c r="P40" s="434" t="s">
        <v>4808</v>
      </c>
      <c r="Q40" s="434" t="s">
        <v>4809</v>
      </c>
      <c r="R40" s="434" t="s">
        <v>5060</v>
      </c>
      <c r="S40" s="448" t="s">
        <v>4913</v>
      </c>
      <c r="T40" s="448" t="s">
        <v>5040</v>
      </c>
      <c r="U40" s="456" t="s">
        <v>1481</v>
      </c>
      <c r="V40" s="434" t="s">
        <v>4799</v>
      </c>
      <c r="W40" s="434" t="s">
        <v>4804</v>
      </c>
      <c r="X40" s="434" t="s">
        <v>4799</v>
      </c>
      <c r="Y40" s="434" t="s">
        <v>4804</v>
      </c>
      <c r="Z40" s="434" t="s">
        <v>4935</v>
      </c>
      <c r="AA40" s="434" t="s">
        <v>4891</v>
      </c>
      <c r="AB40" s="434" t="s">
        <v>5042</v>
      </c>
      <c r="AC40" s="434" t="s">
        <v>4817</v>
      </c>
      <c r="AD40" s="434" t="s">
        <v>4818</v>
      </c>
      <c r="AE40" s="434" t="s">
        <v>5043</v>
      </c>
      <c r="AF40" s="434" t="s">
        <v>5044</v>
      </c>
    </row>
    <row r="41" spans="1:32" ht="15" hidden="1" customHeight="1">
      <c r="A41" s="434" t="s">
        <v>4799</v>
      </c>
      <c r="B41" s="434">
        <v>40</v>
      </c>
      <c r="C41" s="435" t="s">
        <v>4800</v>
      </c>
      <c r="D41" s="434" t="s">
        <v>4801</v>
      </c>
      <c r="E41" s="434" t="s">
        <v>4961</v>
      </c>
      <c r="F41" s="434" t="s">
        <v>4927</v>
      </c>
      <c r="G41" s="434">
        <f t="shared" si="3"/>
        <v>15</v>
      </c>
      <c r="H41" s="436" t="s">
        <v>4804</v>
      </c>
      <c r="I41" s="436" t="s">
        <v>4804</v>
      </c>
      <c r="J41" s="436" t="s">
        <v>4804</v>
      </c>
      <c r="K41" s="436" t="s">
        <v>4804</v>
      </c>
      <c r="L41" s="436" t="s">
        <v>4804</v>
      </c>
      <c r="M41" s="434" t="s">
        <v>5061</v>
      </c>
      <c r="N41" s="434" t="s">
        <v>5062</v>
      </c>
      <c r="O41" s="434" t="s">
        <v>4931</v>
      </c>
      <c r="P41" s="434" t="s">
        <v>4808</v>
      </c>
      <c r="Q41" s="434" t="s">
        <v>4809</v>
      </c>
      <c r="R41" s="434" t="s">
        <v>5063</v>
      </c>
      <c r="S41" s="448" t="s">
        <v>4913</v>
      </c>
      <c r="T41" s="448" t="s">
        <v>5040</v>
      </c>
      <c r="U41" s="456" t="s">
        <v>1482</v>
      </c>
      <c r="V41" s="434" t="s">
        <v>4799</v>
      </c>
      <c r="W41" s="434" t="s">
        <v>4804</v>
      </c>
      <c r="X41" s="434" t="s">
        <v>4799</v>
      </c>
      <c r="Y41" s="434" t="s">
        <v>4804</v>
      </c>
      <c r="Z41" s="434" t="s">
        <v>4935</v>
      </c>
      <c r="AA41" s="434" t="s">
        <v>4891</v>
      </c>
      <c r="AB41" s="434" t="s">
        <v>5042</v>
      </c>
      <c r="AC41" s="434" t="s">
        <v>4817</v>
      </c>
      <c r="AD41" s="434" t="s">
        <v>4818</v>
      </c>
      <c r="AE41" s="434" t="s">
        <v>5043</v>
      </c>
      <c r="AF41" s="434" t="s">
        <v>5044</v>
      </c>
    </row>
    <row r="42" spans="1:32" ht="15" hidden="1" customHeight="1">
      <c r="A42" s="434" t="s">
        <v>4799</v>
      </c>
      <c r="B42" s="434">
        <v>41</v>
      </c>
      <c r="C42" s="435" t="s">
        <v>4800</v>
      </c>
      <c r="D42" s="434" t="s">
        <v>4801</v>
      </c>
      <c r="E42" s="434" t="s">
        <v>4846</v>
      </c>
      <c r="F42" s="434" t="s">
        <v>5031</v>
      </c>
      <c r="G42" s="434">
        <f t="shared" si="3"/>
        <v>28</v>
      </c>
      <c r="H42" s="436" t="s">
        <v>4804</v>
      </c>
      <c r="I42" s="436" t="s">
        <v>4804</v>
      </c>
      <c r="J42" s="436" t="s">
        <v>4804</v>
      </c>
      <c r="K42" s="436" t="s">
        <v>4804</v>
      </c>
      <c r="L42" s="436" t="s">
        <v>4804</v>
      </c>
      <c r="M42" s="434" t="s">
        <v>5064</v>
      </c>
      <c r="N42" s="434" t="s">
        <v>5065</v>
      </c>
      <c r="O42" s="434" t="s">
        <v>4931</v>
      </c>
      <c r="P42" s="434" t="s">
        <v>4808</v>
      </c>
      <c r="Q42" s="434" t="s">
        <v>4809</v>
      </c>
      <c r="R42" s="434" t="s">
        <v>5066</v>
      </c>
      <c r="S42" s="448" t="s">
        <v>4811</v>
      </c>
      <c r="T42" s="448" t="s">
        <v>4799</v>
      </c>
      <c r="U42" s="438" t="s">
        <v>5067</v>
      </c>
      <c r="V42" s="434" t="s">
        <v>4799</v>
      </c>
      <c r="W42" s="434" t="s">
        <v>4804</v>
      </c>
      <c r="X42" s="434" t="s">
        <v>4799</v>
      </c>
      <c r="Y42" s="434" t="s">
        <v>4804</v>
      </c>
      <c r="Z42" s="434" t="s">
        <v>4814</v>
      </c>
      <c r="AA42" s="434" t="s">
        <v>4891</v>
      </c>
      <c r="AB42" s="434" t="s">
        <v>4816</v>
      </c>
      <c r="AC42" s="434" t="s">
        <v>4817</v>
      </c>
      <c r="AD42" s="434" t="s">
        <v>4818</v>
      </c>
      <c r="AE42" s="434" t="s">
        <v>5068</v>
      </c>
      <c r="AF42" s="434" t="s">
        <v>5069</v>
      </c>
    </row>
    <row r="43" spans="1:32" ht="15" hidden="1" customHeight="1">
      <c r="A43" s="434" t="s">
        <v>4799</v>
      </c>
      <c r="B43" s="434">
        <v>42</v>
      </c>
      <c r="C43" s="435" t="s">
        <v>4800</v>
      </c>
      <c r="D43" s="434" t="s">
        <v>4801</v>
      </c>
      <c r="E43" s="434" t="s">
        <v>4802</v>
      </c>
      <c r="F43" s="434" t="s">
        <v>5031</v>
      </c>
      <c r="G43" s="434">
        <f t="shared" si="3"/>
        <v>28</v>
      </c>
      <c r="H43" s="436" t="s">
        <v>4804</v>
      </c>
      <c r="I43" s="436" t="s">
        <v>4804</v>
      </c>
      <c r="J43" s="436" t="s">
        <v>4804</v>
      </c>
      <c r="K43" s="436" t="s">
        <v>4804</v>
      </c>
      <c r="L43" s="436" t="s">
        <v>4804</v>
      </c>
      <c r="M43" s="434" t="s">
        <v>5070</v>
      </c>
      <c r="N43" s="434" t="s">
        <v>5071</v>
      </c>
      <c r="O43" s="434" t="s">
        <v>4931</v>
      </c>
      <c r="P43" s="434" t="s">
        <v>4808</v>
      </c>
      <c r="Q43" s="434" t="s">
        <v>4809</v>
      </c>
      <c r="R43" s="434" t="s">
        <v>5072</v>
      </c>
      <c r="S43" s="448" t="s">
        <v>4969</v>
      </c>
      <c r="T43" s="448" t="s">
        <v>4799</v>
      </c>
      <c r="U43" s="438" t="s">
        <v>5073</v>
      </c>
      <c r="V43" s="434" t="s">
        <v>4799</v>
      </c>
      <c r="W43" s="434" t="s">
        <v>4804</v>
      </c>
      <c r="X43" s="434" t="s">
        <v>4799</v>
      </c>
      <c r="Y43" s="434" t="s">
        <v>4804</v>
      </c>
      <c r="Z43" s="434" t="s">
        <v>4814</v>
      </c>
      <c r="AA43" s="434" t="s">
        <v>4891</v>
      </c>
      <c r="AB43" s="434" t="s">
        <v>4816</v>
      </c>
      <c r="AC43" s="434" t="s">
        <v>4817</v>
      </c>
      <c r="AD43" s="434" t="s">
        <v>4818</v>
      </c>
      <c r="AE43" s="434" t="s">
        <v>5068</v>
      </c>
      <c r="AF43" s="434" t="s">
        <v>5069</v>
      </c>
    </row>
    <row r="44" spans="1:32" ht="15" hidden="1" customHeight="1">
      <c r="A44" s="434" t="s">
        <v>4799</v>
      </c>
      <c r="B44" s="434">
        <v>43</v>
      </c>
      <c r="C44" s="435" t="s">
        <v>4800</v>
      </c>
      <c r="D44" s="434" t="s">
        <v>4801</v>
      </c>
      <c r="E44" s="434" t="s">
        <v>4831</v>
      </c>
      <c r="F44" s="434" t="s">
        <v>5031</v>
      </c>
      <c r="G44" s="434">
        <f t="shared" si="3"/>
        <v>28</v>
      </c>
      <c r="H44" s="436" t="s">
        <v>4804</v>
      </c>
      <c r="I44" s="436" t="s">
        <v>4804</v>
      </c>
      <c r="J44" s="436" t="s">
        <v>4804</v>
      </c>
      <c r="K44" s="436" t="s">
        <v>4804</v>
      </c>
      <c r="L44" s="436" t="s">
        <v>4804</v>
      </c>
      <c r="M44" s="434" t="s">
        <v>5074</v>
      </c>
      <c r="N44" s="434" t="s">
        <v>5075</v>
      </c>
      <c r="O44" s="434" t="s">
        <v>4931</v>
      </c>
      <c r="P44" s="434" t="s">
        <v>4808</v>
      </c>
      <c r="Q44" s="434" t="s">
        <v>4809</v>
      </c>
      <c r="R44" s="434" t="s">
        <v>5076</v>
      </c>
      <c r="S44" s="448" t="s">
        <v>4969</v>
      </c>
      <c r="T44" s="448" t="s">
        <v>4799</v>
      </c>
      <c r="U44" s="438" t="s">
        <v>5077</v>
      </c>
      <c r="V44" s="434" t="s">
        <v>4799</v>
      </c>
      <c r="W44" s="434" t="s">
        <v>4804</v>
      </c>
      <c r="X44" s="434" t="s">
        <v>4799</v>
      </c>
      <c r="Y44" s="434" t="s">
        <v>4804</v>
      </c>
      <c r="Z44" s="434" t="s">
        <v>4814</v>
      </c>
      <c r="AA44" s="434" t="s">
        <v>4891</v>
      </c>
      <c r="AB44" s="434" t="s">
        <v>4816</v>
      </c>
      <c r="AC44" s="434" t="s">
        <v>4817</v>
      </c>
      <c r="AD44" s="434" t="s">
        <v>4818</v>
      </c>
      <c r="AE44" s="434" t="s">
        <v>5068</v>
      </c>
      <c r="AF44" s="434" t="s">
        <v>5069</v>
      </c>
    </row>
    <row r="45" spans="1:32" ht="15" hidden="1" customHeight="1">
      <c r="A45" s="434" t="s">
        <v>4799</v>
      </c>
      <c r="B45" s="434">
        <v>44</v>
      </c>
      <c r="C45" s="435" t="s">
        <v>4800</v>
      </c>
      <c r="D45" s="434" t="s">
        <v>4801</v>
      </c>
      <c r="E45" s="434" t="s">
        <v>4882</v>
      </c>
      <c r="F45" s="434" t="s">
        <v>5031</v>
      </c>
      <c r="G45" s="434">
        <f t="shared" si="3"/>
        <v>28</v>
      </c>
      <c r="H45" s="436" t="s">
        <v>4804</v>
      </c>
      <c r="I45" s="436" t="s">
        <v>4804</v>
      </c>
      <c r="J45" s="436" t="s">
        <v>4804</v>
      </c>
      <c r="K45" s="436" t="s">
        <v>4804</v>
      </c>
      <c r="L45" s="436" t="s">
        <v>4804</v>
      </c>
      <c r="M45" s="434" t="s">
        <v>5078</v>
      </c>
      <c r="N45" s="434" t="s">
        <v>5079</v>
      </c>
      <c r="O45" s="434" t="s">
        <v>4931</v>
      </c>
      <c r="P45" s="434" t="s">
        <v>4808</v>
      </c>
      <c r="Q45" s="434" t="s">
        <v>4809</v>
      </c>
      <c r="R45" s="434" t="s">
        <v>5080</v>
      </c>
      <c r="S45" s="448" t="s">
        <v>4969</v>
      </c>
      <c r="T45" s="448" t="s">
        <v>4799</v>
      </c>
      <c r="U45" s="438" t="s">
        <v>5081</v>
      </c>
      <c r="V45" s="434" t="s">
        <v>4799</v>
      </c>
      <c r="W45" s="434" t="s">
        <v>4804</v>
      </c>
      <c r="X45" s="434" t="s">
        <v>4799</v>
      </c>
      <c r="Y45" s="434" t="s">
        <v>4804</v>
      </c>
      <c r="Z45" s="434" t="s">
        <v>4814</v>
      </c>
      <c r="AA45" s="434" t="s">
        <v>4891</v>
      </c>
      <c r="AB45" s="434" t="s">
        <v>4816</v>
      </c>
      <c r="AC45" s="434" t="s">
        <v>4817</v>
      </c>
      <c r="AD45" s="434" t="s">
        <v>4818</v>
      </c>
      <c r="AE45" s="434" t="s">
        <v>5068</v>
      </c>
      <c r="AF45" s="434" t="s">
        <v>5069</v>
      </c>
    </row>
    <row r="46" spans="1:32" ht="15" hidden="1" customHeight="1">
      <c r="A46" s="434" t="s">
        <v>4799</v>
      </c>
      <c r="B46" s="434">
        <v>45</v>
      </c>
      <c r="C46" s="435" t="s">
        <v>4800</v>
      </c>
      <c r="D46" s="434" t="s">
        <v>4801</v>
      </c>
      <c r="E46" s="434" t="s">
        <v>5082</v>
      </c>
      <c r="F46" s="434" t="s">
        <v>5031</v>
      </c>
      <c r="G46" s="434">
        <f t="shared" si="3"/>
        <v>28</v>
      </c>
      <c r="H46" s="436" t="s">
        <v>4804</v>
      </c>
      <c r="I46" s="436" t="s">
        <v>4804</v>
      </c>
      <c r="J46" s="436" t="s">
        <v>4804</v>
      </c>
      <c r="K46" s="436" t="s">
        <v>4804</v>
      </c>
      <c r="L46" s="436" t="s">
        <v>4804</v>
      </c>
      <c r="M46" s="434" t="s">
        <v>5083</v>
      </c>
      <c r="N46" s="434" t="s">
        <v>5084</v>
      </c>
      <c r="O46" s="434" t="s">
        <v>4931</v>
      </c>
      <c r="P46" s="434" t="s">
        <v>4808</v>
      </c>
      <c r="Q46" s="434" t="s">
        <v>4809</v>
      </c>
      <c r="R46" s="434" t="s">
        <v>5085</v>
      </c>
      <c r="S46" s="448" t="s">
        <v>4969</v>
      </c>
      <c r="T46" s="448" t="s">
        <v>4799</v>
      </c>
      <c r="U46" s="438" t="s">
        <v>5086</v>
      </c>
      <c r="V46" s="434" t="s">
        <v>4799</v>
      </c>
      <c r="W46" s="434" t="s">
        <v>4804</v>
      </c>
      <c r="X46" s="434" t="s">
        <v>4799</v>
      </c>
      <c r="Y46" s="434" t="s">
        <v>4804</v>
      </c>
      <c r="Z46" s="434" t="s">
        <v>4814</v>
      </c>
      <c r="AA46" s="434" t="s">
        <v>4891</v>
      </c>
      <c r="AB46" s="434" t="s">
        <v>4816</v>
      </c>
      <c r="AC46" s="434" t="s">
        <v>4817</v>
      </c>
      <c r="AD46" s="434" t="s">
        <v>4818</v>
      </c>
      <c r="AE46" s="434" t="s">
        <v>5068</v>
      </c>
      <c r="AF46" s="434" t="s">
        <v>5069</v>
      </c>
    </row>
    <row r="47" spans="1:32" ht="15" hidden="1" customHeight="1">
      <c r="A47" s="434" t="s">
        <v>4799</v>
      </c>
      <c r="B47" s="434">
        <v>46</v>
      </c>
      <c r="C47" s="435" t="s">
        <v>4800</v>
      </c>
      <c r="D47" s="434" t="s">
        <v>4801</v>
      </c>
      <c r="E47" s="434" t="s">
        <v>4857</v>
      </c>
      <c r="F47" s="434" t="s">
        <v>5031</v>
      </c>
      <c r="G47" s="434">
        <f t="shared" si="3"/>
        <v>28</v>
      </c>
      <c r="H47" s="434" t="s">
        <v>4822</v>
      </c>
      <c r="I47" s="434" t="s">
        <v>4823</v>
      </c>
      <c r="J47" s="434" t="s">
        <v>4858</v>
      </c>
      <c r="K47" s="434" t="s">
        <v>5031</v>
      </c>
      <c r="L47" s="434">
        <f t="shared" si="1"/>
        <v>28</v>
      </c>
      <c r="M47" s="434" t="s">
        <v>5087</v>
      </c>
      <c r="N47" s="434" t="s">
        <v>5088</v>
      </c>
      <c r="O47" s="434" t="s">
        <v>4931</v>
      </c>
      <c r="P47" s="434" t="s">
        <v>4808</v>
      </c>
      <c r="Q47" s="434" t="s">
        <v>4809</v>
      </c>
      <c r="R47" s="434" t="s">
        <v>5089</v>
      </c>
      <c r="S47" s="448" t="s">
        <v>4969</v>
      </c>
      <c r="T47" s="448" t="s">
        <v>4799</v>
      </c>
      <c r="U47" s="438" t="s">
        <v>5090</v>
      </c>
      <c r="V47" s="434" t="s">
        <v>4799</v>
      </c>
      <c r="W47" s="434" t="s">
        <v>4804</v>
      </c>
      <c r="X47" s="434" t="s">
        <v>4799</v>
      </c>
      <c r="Y47" s="434" t="s">
        <v>4804</v>
      </c>
      <c r="Z47" s="434" t="s">
        <v>4814</v>
      </c>
      <c r="AA47" s="434" t="s">
        <v>4891</v>
      </c>
      <c r="AB47" s="434" t="s">
        <v>4816</v>
      </c>
      <c r="AC47" s="434" t="s">
        <v>4817</v>
      </c>
      <c r="AD47" s="434" t="s">
        <v>4818</v>
      </c>
      <c r="AE47" s="434" t="s">
        <v>5068</v>
      </c>
      <c r="AF47" s="434" t="s">
        <v>5091</v>
      </c>
    </row>
    <row r="48" spans="1:32" ht="15" hidden="1" customHeight="1">
      <c r="A48" s="434" t="s">
        <v>4799</v>
      </c>
      <c r="B48" s="434">
        <v>47</v>
      </c>
      <c r="C48" s="435" t="s">
        <v>4800</v>
      </c>
      <c r="D48" s="434" t="s">
        <v>4801</v>
      </c>
      <c r="E48" s="434" t="s">
        <v>4821</v>
      </c>
      <c r="F48" s="434" t="s">
        <v>5031</v>
      </c>
      <c r="G48" s="434">
        <f t="shared" si="3"/>
        <v>28</v>
      </c>
      <c r="H48" s="434" t="s">
        <v>4822</v>
      </c>
      <c r="I48" s="434" t="s">
        <v>4823</v>
      </c>
      <c r="J48" s="434" t="s">
        <v>4824</v>
      </c>
      <c r="K48" s="434" t="s">
        <v>5031</v>
      </c>
      <c r="L48" s="434">
        <f t="shared" si="1"/>
        <v>28</v>
      </c>
      <c r="M48" s="434" t="s">
        <v>5092</v>
      </c>
      <c r="N48" s="434" t="s">
        <v>5093</v>
      </c>
      <c r="O48" s="434" t="s">
        <v>4931</v>
      </c>
      <c r="P48" s="434" t="s">
        <v>4808</v>
      </c>
      <c r="Q48" s="434" t="s">
        <v>4809</v>
      </c>
      <c r="R48" s="434" t="s">
        <v>5094</v>
      </c>
      <c r="S48" s="448" t="s">
        <v>4969</v>
      </c>
      <c r="T48" s="448" t="s">
        <v>4799</v>
      </c>
      <c r="U48" s="438" t="s">
        <v>5095</v>
      </c>
      <c r="V48" s="434" t="s">
        <v>4799</v>
      </c>
      <c r="W48" s="434" t="s">
        <v>4804</v>
      </c>
      <c r="X48" s="434" t="s">
        <v>4799</v>
      </c>
      <c r="Y48" s="434" t="s">
        <v>4804</v>
      </c>
      <c r="Z48" s="434" t="s">
        <v>4814</v>
      </c>
      <c r="AA48" s="434" t="s">
        <v>4891</v>
      </c>
      <c r="AB48" s="434" t="s">
        <v>4816</v>
      </c>
      <c r="AC48" s="434" t="s">
        <v>4817</v>
      </c>
      <c r="AD48" s="434" t="s">
        <v>4818</v>
      </c>
      <c r="AE48" s="434" t="s">
        <v>5068</v>
      </c>
      <c r="AF48" s="434" t="s">
        <v>5091</v>
      </c>
    </row>
    <row r="49" spans="1:32" ht="15" hidden="1" customHeight="1">
      <c r="A49" s="434" t="s">
        <v>4799</v>
      </c>
      <c r="B49" s="434">
        <v>48</v>
      </c>
      <c r="C49" s="435" t="s">
        <v>4800</v>
      </c>
      <c r="D49" s="434" t="s">
        <v>4801</v>
      </c>
      <c r="E49" s="434" t="s">
        <v>4838</v>
      </c>
      <c r="F49" s="434" t="s">
        <v>5031</v>
      </c>
      <c r="G49" s="434">
        <f t="shared" si="3"/>
        <v>28</v>
      </c>
      <c r="H49" s="434" t="s">
        <v>4822</v>
      </c>
      <c r="I49" s="434" t="s">
        <v>4823</v>
      </c>
      <c r="J49" s="434" t="s">
        <v>4839</v>
      </c>
      <c r="K49" s="434" t="s">
        <v>5031</v>
      </c>
      <c r="L49" s="434">
        <f t="shared" si="1"/>
        <v>28</v>
      </c>
      <c r="M49" s="434" t="s">
        <v>5096</v>
      </c>
      <c r="N49" s="434" t="s">
        <v>5097</v>
      </c>
      <c r="O49" s="434" t="s">
        <v>4931</v>
      </c>
      <c r="P49" s="434" t="s">
        <v>4808</v>
      </c>
      <c r="Q49" s="434" t="s">
        <v>4809</v>
      </c>
      <c r="R49" s="434" t="s">
        <v>5098</v>
      </c>
      <c r="S49" s="448" t="s">
        <v>4969</v>
      </c>
      <c r="T49" s="448" t="s">
        <v>4799</v>
      </c>
      <c r="U49" s="438" t="s">
        <v>5099</v>
      </c>
      <c r="V49" s="434" t="s">
        <v>4799</v>
      </c>
      <c r="W49" s="434" t="s">
        <v>4804</v>
      </c>
      <c r="X49" s="434" t="s">
        <v>4799</v>
      </c>
      <c r="Y49" s="434" t="s">
        <v>4804</v>
      </c>
      <c r="Z49" s="434" t="s">
        <v>4814</v>
      </c>
      <c r="AA49" s="434" t="s">
        <v>4891</v>
      </c>
      <c r="AB49" s="434" t="s">
        <v>4816</v>
      </c>
      <c r="AC49" s="434" t="s">
        <v>4817</v>
      </c>
      <c r="AD49" s="434" t="s">
        <v>4818</v>
      </c>
      <c r="AE49" s="434" t="s">
        <v>5068</v>
      </c>
      <c r="AF49" s="434" t="s">
        <v>5091</v>
      </c>
    </row>
    <row r="50" spans="1:32" ht="15" hidden="1" customHeight="1">
      <c r="A50" s="434" t="s">
        <v>4799</v>
      </c>
      <c r="B50" s="434">
        <v>49</v>
      </c>
      <c r="C50" s="435" t="s">
        <v>4800</v>
      </c>
      <c r="D50" s="434" t="s">
        <v>4801</v>
      </c>
      <c r="E50" s="434" t="s">
        <v>5100</v>
      </c>
      <c r="F50" s="434" t="s">
        <v>5031</v>
      </c>
      <c r="G50" s="434">
        <f t="shared" si="3"/>
        <v>28</v>
      </c>
      <c r="H50" s="434" t="s">
        <v>4822</v>
      </c>
      <c r="I50" s="434" t="s">
        <v>4823</v>
      </c>
      <c r="J50" s="434" t="s">
        <v>5101</v>
      </c>
      <c r="K50" s="434" t="s">
        <v>5031</v>
      </c>
      <c r="L50" s="434">
        <f t="shared" si="1"/>
        <v>28</v>
      </c>
      <c r="M50" s="434" t="s">
        <v>5102</v>
      </c>
      <c r="N50" s="434" t="s">
        <v>5103</v>
      </c>
      <c r="O50" s="434" t="s">
        <v>4931</v>
      </c>
      <c r="P50" s="434" t="s">
        <v>4808</v>
      </c>
      <c r="Q50" s="434" t="s">
        <v>4809</v>
      </c>
      <c r="R50" s="434" t="s">
        <v>5104</v>
      </c>
      <c r="S50" s="448" t="s">
        <v>4969</v>
      </c>
      <c r="T50" s="448" t="s">
        <v>4799</v>
      </c>
      <c r="U50" s="438" t="s">
        <v>5105</v>
      </c>
      <c r="V50" s="434" t="s">
        <v>4799</v>
      </c>
      <c r="W50" s="434" t="s">
        <v>4804</v>
      </c>
      <c r="X50" s="434" t="s">
        <v>4799</v>
      </c>
      <c r="Y50" s="434" t="s">
        <v>4804</v>
      </c>
      <c r="Z50" s="434" t="s">
        <v>4814</v>
      </c>
      <c r="AA50" s="434" t="s">
        <v>4891</v>
      </c>
      <c r="AB50" s="434" t="s">
        <v>4816</v>
      </c>
      <c r="AC50" s="434" t="s">
        <v>4817</v>
      </c>
      <c r="AD50" s="434" t="s">
        <v>4818</v>
      </c>
      <c r="AE50" s="434" t="s">
        <v>5068</v>
      </c>
      <c r="AF50" s="434" t="s">
        <v>5091</v>
      </c>
    </row>
    <row r="51" spans="1:32" ht="15" hidden="1" customHeight="1">
      <c r="A51" s="434" t="s">
        <v>4799</v>
      </c>
      <c r="B51" s="434">
        <v>50</v>
      </c>
      <c r="C51" s="435" t="s">
        <v>4800</v>
      </c>
      <c r="D51" s="434" t="s">
        <v>4801</v>
      </c>
      <c r="E51" s="434" t="s">
        <v>5106</v>
      </c>
      <c r="F51" s="434" t="s">
        <v>5031</v>
      </c>
      <c r="G51" s="434">
        <f t="shared" si="3"/>
        <v>28</v>
      </c>
      <c r="H51" s="434" t="s">
        <v>4822</v>
      </c>
      <c r="I51" s="434" t="s">
        <v>4823</v>
      </c>
      <c r="J51" s="434" t="s">
        <v>5107</v>
      </c>
      <c r="K51" s="434" t="s">
        <v>5031</v>
      </c>
      <c r="L51" s="434">
        <f t="shared" si="1"/>
        <v>28</v>
      </c>
      <c r="M51" s="434" t="s">
        <v>5108</v>
      </c>
      <c r="N51" s="434" t="s">
        <v>5109</v>
      </c>
      <c r="O51" s="434" t="s">
        <v>4931</v>
      </c>
      <c r="P51" s="434" t="s">
        <v>4808</v>
      </c>
      <c r="Q51" s="434" t="s">
        <v>4809</v>
      </c>
      <c r="R51" s="434" t="s">
        <v>5110</v>
      </c>
      <c r="S51" s="448" t="s">
        <v>4969</v>
      </c>
      <c r="T51" s="448" t="s">
        <v>4799</v>
      </c>
      <c r="U51" s="438" t="s">
        <v>5111</v>
      </c>
      <c r="V51" s="434" t="s">
        <v>4799</v>
      </c>
      <c r="W51" s="434" t="s">
        <v>4804</v>
      </c>
      <c r="X51" s="434" t="s">
        <v>4799</v>
      </c>
      <c r="Y51" s="434" t="s">
        <v>4804</v>
      </c>
      <c r="Z51" s="434" t="s">
        <v>4814</v>
      </c>
      <c r="AA51" s="434" t="s">
        <v>4891</v>
      </c>
      <c r="AB51" s="434" t="s">
        <v>4816</v>
      </c>
      <c r="AC51" s="434" t="s">
        <v>4817</v>
      </c>
      <c r="AD51" s="434" t="s">
        <v>4818</v>
      </c>
      <c r="AE51" s="434" t="s">
        <v>5068</v>
      </c>
      <c r="AF51" s="434" t="s">
        <v>5091</v>
      </c>
    </row>
    <row r="52" spans="1:32" ht="15" hidden="1" customHeight="1">
      <c r="A52" s="434" t="s">
        <v>4799</v>
      </c>
      <c r="B52" s="434">
        <v>51</v>
      </c>
      <c r="C52" s="435" t="s">
        <v>4800</v>
      </c>
      <c r="D52" s="434" t="s">
        <v>4801</v>
      </c>
      <c r="E52" s="434" t="s">
        <v>4961</v>
      </c>
      <c r="F52" s="434" t="s">
        <v>5112</v>
      </c>
      <c r="G52" s="434">
        <f t="shared" si="3"/>
        <v>8</v>
      </c>
      <c r="H52" s="436" t="s">
        <v>4804</v>
      </c>
      <c r="I52" s="436" t="s">
        <v>4804</v>
      </c>
      <c r="J52" s="436" t="s">
        <v>4804</v>
      </c>
      <c r="K52" s="436" t="s">
        <v>4804</v>
      </c>
      <c r="L52" s="436" t="s">
        <v>4804</v>
      </c>
      <c r="M52" s="434" t="s">
        <v>5113</v>
      </c>
      <c r="N52" s="434" t="s">
        <v>5114</v>
      </c>
      <c r="O52" s="434" t="s">
        <v>4807</v>
      </c>
      <c r="P52" s="434" t="s">
        <v>4808</v>
      </c>
      <c r="Q52" s="434" t="s">
        <v>4809</v>
      </c>
      <c r="R52" s="434" t="s">
        <v>5115</v>
      </c>
      <c r="S52" s="437" t="s">
        <v>4913</v>
      </c>
      <c r="T52" s="437" t="s">
        <v>5116</v>
      </c>
      <c r="U52" s="456" t="s">
        <v>5117</v>
      </c>
      <c r="V52" s="434" t="s">
        <v>4799</v>
      </c>
      <c r="W52" s="434" t="s">
        <v>4804</v>
      </c>
      <c r="X52" s="434" t="s">
        <v>4799</v>
      </c>
      <c r="Y52" s="434" t="s">
        <v>4804</v>
      </c>
      <c r="Z52" s="434" t="s">
        <v>4935</v>
      </c>
      <c r="AA52" s="434" t="s">
        <v>5118</v>
      </c>
      <c r="AB52" s="434" t="s">
        <v>5119</v>
      </c>
      <c r="AC52" s="434" t="s">
        <v>5120</v>
      </c>
      <c r="AD52" s="434" t="s">
        <v>4804</v>
      </c>
      <c r="AE52" s="434" t="s">
        <v>5121</v>
      </c>
      <c r="AF52" s="440" t="s">
        <v>5122</v>
      </c>
    </row>
    <row r="53" spans="1:32" ht="15" hidden="1" customHeight="1">
      <c r="A53" s="434" t="s">
        <v>4799</v>
      </c>
      <c r="B53" s="434">
        <v>52</v>
      </c>
      <c r="C53" s="435" t="s">
        <v>4800</v>
      </c>
      <c r="D53" s="434" t="s">
        <v>4801</v>
      </c>
      <c r="E53" s="434" t="s">
        <v>4926</v>
      </c>
      <c r="F53" s="434" t="s">
        <v>5123</v>
      </c>
      <c r="G53" s="434">
        <f t="shared" si="3"/>
        <v>2</v>
      </c>
      <c r="H53" s="434" t="s">
        <v>4822</v>
      </c>
      <c r="I53" s="434" t="s">
        <v>4823</v>
      </c>
      <c r="J53" s="434" t="s">
        <v>4928</v>
      </c>
      <c r="K53" s="434" t="s">
        <v>5123</v>
      </c>
      <c r="L53" s="434">
        <f t="shared" si="1"/>
        <v>2</v>
      </c>
      <c r="M53" s="434" t="s">
        <v>5124</v>
      </c>
      <c r="N53" s="434" t="s">
        <v>5125</v>
      </c>
      <c r="O53" s="434" t="s">
        <v>4807</v>
      </c>
      <c r="P53" s="434" t="s">
        <v>4808</v>
      </c>
      <c r="Q53" s="434" t="s">
        <v>4809</v>
      </c>
      <c r="R53" s="434" t="s">
        <v>5126</v>
      </c>
      <c r="S53" s="437" t="s">
        <v>4913</v>
      </c>
      <c r="T53" s="437" t="s">
        <v>5127</v>
      </c>
      <c r="U53" s="456" t="s">
        <v>5128</v>
      </c>
      <c r="V53" s="434" t="s">
        <v>4799</v>
      </c>
      <c r="W53" s="434" t="s">
        <v>4804</v>
      </c>
      <c r="X53" s="434" t="s">
        <v>4799</v>
      </c>
      <c r="Y53" s="434" t="s">
        <v>4804</v>
      </c>
      <c r="Z53" s="434" t="s">
        <v>4935</v>
      </c>
      <c r="AA53" s="434" t="s">
        <v>5118</v>
      </c>
      <c r="AB53" s="434" t="s">
        <v>5119</v>
      </c>
      <c r="AC53" s="434" t="s">
        <v>5120</v>
      </c>
      <c r="AD53" s="434" t="s">
        <v>4804</v>
      </c>
      <c r="AE53" s="434" t="s">
        <v>5121</v>
      </c>
      <c r="AF53" s="440" t="s">
        <v>5122</v>
      </c>
    </row>
    <row r="54" spans="1:32" ht="15" hidden="1" customHeight="1">
      <c r="A54" s="434" t="s">
        <v>4799</v>
      </c>
      <c r="B54" s="434">
        <v>53</v>
      </c>
      <c r="C54" s="435" t="s">
        <v>4800</v>
      </c>
      <c r="D54" s="434" t="s">
        <v>4801</v>
      </c>
      <c r="E54" s="434" t="s">
        <v>5045</v>
      </c>
      <c r="F54" s="434" t="s">
        <v>5112</v>
      </c>
      <c r="G54" s="434">
        <f t="shared" si="3"/>
        <v>8</v>
      </c>
      <c r="H54" s="436" t="s">
        <v>4804</v>
      </c>
      <c r="I54" s="436" t="s">
        <v>4804</v>
      </c>
      <c r="J54" s="436" t="s">
        <v>4804</v>
      </c>
      <c r="K54" s="436" t="s">
        <v>4804</v>
      </c>
      <c r="L54" s="436" t="s">
        <v>4804</v>
      </c>
      <c r="M54" s="434" t="s">
        <v>5129</v>
      </c>
      <c r="N54" s="434" t="s">
        <v>5130</v>
      </c>
      <c r="O54" s="434" t="s">
        <v>4807</v>
      </c>
      <c r="P54" s="434" t="s">
        <v>4808</v>
      </c>
      <c r="Q54" s="434" t="s">
        <v>4809</v>
      </c>
      <c r="R54" s="434" t="s">
        <v>5131</v>
      </c>
      <c r="S54" s="437" t="s">
        <v>4913</v>
      </c>
      <c r="T54" s="437" t="s">
        <v>5116</v>
      </c>
      <c r="U54" s="456" t="s">
        <v>5132</v>
      </c>
      <c r="V54" s="434" t="s">
        <v>4799</v>
      </c>
      <c r="W54" s="434" t="s">
        <v>4804</v>
      </c>
      <c r="X54" s="434" t="s">
        <v>4799</v>
      </c>
      <c r="Y54" s="434" t="s">
        <v>4804</v>
      </c>
      <c r="Z54" s="434" t="s">
        <v>4935</v>
      </c>
      <c r="AA54" s="434" t="s">
        <v>5118</v>
      </c>
      <c r="AB54" s="434" t="s">
        <v>5119</v>
      </c>
      <c r="AC54" s="434" t="s">
        <v>5120</v>
      </c>
      <c r="AD54" s="434" t="s">
        <v>4804</v>
      </c>
      <c r="AE54" s="434" t="s">
        <v>5121</v>
      </c>
      <c r="AF54" s="440" t="s">
        <v>5122</v>
      </c>
    </row>
    <row r="55" spans="1:32" ht="15" hidden="1" customHeight="1">
      <c r="A55" s="434" t="s">
        <v>4799</v>
      </c>
      <c r="B55" s="434">
        <v>54</v>
      </c>
      <c r="C55" s="435" t="s">
        <v>4800</v>
      </c>
      <c r="D55" s="434" t="s">
        <v>4801</v>
      </c>
      <c r="E55" s="434" t="s">
        <v>4956</v>
      </c>
      <c r="F55" s="434" t="s">
        <v>5112</v>
      </c>
      <c r="G55" s="434">
        <f t="shared" si="3"/>
        <v>8</v>
      </c>
      <c r="H55" s="436" t="s">
        <v>4804</v>
      </c>
      <c r="I55" s="436" t="s">
        <v>4804</v>
      </c>
      <c r="J55" s="436" t="s">
        <v>4804</v>
      </c>
      <c r="K55" s="436" t="s">
        <v>4804</v>
      </c>
      <c r="L55" s="436" t="s">
        <v>4804</v>
      </c>
      <c r="M55" s="434" t="s">
        <v>5133</v>
      </c>
      <c r="N55" s="434" t="s">
        <v>5134</v>
      </c>
      <c r="O55" s="434" t="s">
        <v>4807</v>
      </c>
      <c r="P55" s="434" t="s">
        <v>4808</v>
      </c>
      <c r="Q55" s="434" t="s">
        <v>4809</v>
      </c>
      <c r="R55" s="434" t="s">
        <v>5135</v>
      </c>
      <c r="S55" s="437" t="s">
        <v>4913</v>
      </c>
      <c r="T55" s="437" t="s">
        <v>5116</v>
      </c>
      <c r="U55" s="456" t="s">
        <v>5136</v>
      </c>
      <c r="V55" s="434" t="s">
        <v>4799</v>
      </c>
      <c r="W55" s="434" t="s">
        <v>4804</v>
      </c>
      <c r="X55" s="434" t="s">
        <v>4799</v>
      </c>
      <c r="Y55" s="434" t="s">
        <v>4804</v>
      </c>
      <c r="Z55" s="434" t="s">
        <v>4935</v>
      </c>
      <c r="AA55" s="434" t="s">
        <v>5118</v>
      </c>
      <c r="AB55" s="434" t="s">
        <v>5119</v>
      </c>
      <c r="AC55" s="434" t="s">
        <v>5120</v>
      </c>
      <c r="AD55" s="434" t="s">
        <v>4804</v>
      </c>
      <c r="AE55" s="434" t="s">
        <v>5121</v>
      </c>
      <c r="AF55" s="440" t="s">
        <v>5122</v>
      </c>
    </row>
    <row r="56" spans="1:32" ht="15" hidden="1" customHeight="1">
      <c r="A56" s="434" t="s">
        <v>4799</v>
      </c>
      <c r="B56" s="434">
        <v>55</v>
      </c>
      <c r="C56" s="435" t="s">
        <v>4800</v>
      </c>
      <c r="D56" s="434" t="s">
        <v>4801</v>
      </c>
      <c r="E56" s="434" t="s">
        <v>4950</v>
      </c>
      <c r="F56" s="434" t="s">
        <v>5137</v>
      </c>
      <c r="G56" s="434">
        <f t="shared" si="3"/>
        <v>4</v>
      </c>
      <c r="H56" s="434" t="s">
        <v>4822</v>
      </c>
      <c r="I56" s="434" t="s">
        <v>4823</v>
      </c>
      <c r="J56" s="434" t="s">
        <v>4951</v>
      </c>
      <c r="K56" s="434" t="s">
        <v>5137</v>
      </c>
      <c r="L56" s="434">
        <f t="shared" si="1"/>
        <v>4</v>
      </c>
      <c r="M56" s="434" t="s">
        <v>5138</v>
      </c>
      <c r="N56" s="434" t="s">
        <v>5139</v>
      </c>
      <c r="O56" s="434" t="s">
        <v>4807</v>
      </c>
      <c r="P56" s="434" t="s">
        <v>4808</v>
      </c>
      <c r="Q56" s="434" t="s">
        <v>4809</v>
      </c>
      <c r="R56" s="434" t="s">
        <v>5140</v>
      </c>
      <c r="S56" s="437" t="s">
        <v>4913</v>
      </c>
      <c r="T56" s="437" t="s">
        <v>5127</v>
      </c>
      <c r="U56" s="456" t="s">
        <v>5141</v>
      </c>
      <c r="V56" s="434" t="s">
        <v>4799</v>
      </c>
      <c r="W56" s="434" t="s">
        <v>4804</v>
      </c>
      <c r="X56" s="434" t="s">
        <v>4799</v>
      </c>
      <c r="Y56" s="434" t="s">
        <v>4804</v>
      </c>
      <c r="Z56" s="434" t="s">
        <v>4935</v>
      </c>
      <c r="AA56" s="434" t="s">
        <v>5118</v>
      </c>
      <c r="AB56" s="434" t="s">
        <v>5119</v>
      </c>
      <c r="AC56" s="434" t="s">
        <v>5120</v>
      </c>
      <c r="AD56" s="434" t="s">
        <v>4804</v>
      </c>
      <c r="AE56" s="434" t="s">
        <v>5121</v>
      </c>
      <c r="AF56" s="440" t="s">
        <v>5122</v>
      </c>
    </row>
    <row r="57" spans="1:32" ht="15" hidden="1" customHeight="1">
      <c r="A57" s="434" t="s">
        <v>4799</v>
      </c>
      <c r="B57" s="434">
        <v>56</v>
      </c>
      <c r="C57" s="435" t="s">
        <v>4800</v>
      </c>
      <c r="D57" s="434" t="s">
        <v>4801</v>
      </c>
      <c r="E57" s="434" t="s">
        <v>4961</v>
      </c>
      <c r="F57" s="434" t="s">
        <v>5137</v>
      </c>
      <c r="G57" s="434">
        <f t="shared" si="3"/>
        <v>4</v>
      </c>
      <c r="H57" s="436" t="s">
        <v>4804</v>
      </c>
      <c r="I57" s="436" t="s">
        <v>4804</v>
      </c>
      <c r="J57" s="436" t="s">
        <v>4804</v>
      </c>
      <c r="K57" s="436" t="s">
        <v>4804</v>
      </c>
      <c r="L57" s="436" t="s">
        <v>4804</v>
      </c>
      <c r="M57" s="434" t="s">
        <v>5142</v>
      </c>
      <c r="N57" s="434" t="s">
        <v>5143</v>
      </c>
      <c r="O57" s="434" t="s">
        <v>4807</v>
      </c>
      <c r="P57" s="434" t="s">
        <v>4808</v>
      </c>
      <c r="Q57" s="434" t="s">
        <v>4809</v>
      </c>
      <c r="R57" s="434" t="s">
        <v>5144</v>
      </c>
      <c r="S57" s="437" t="s">
        <v>4913</v>
      </c>
      <c r="T57" s="437" t="s">
        <v>5145</v>
      </c>
      <c r="U57" s="456" t="s">
        <v>5146</v>
      </c>
      <c r="V57" s="434" t="s">
        <v>4799</v>
      </c>
      <c r="W57" s="434" t="s">
        <v>4804</v>
      </c>
      <c r="X57" s="434" t="s">
        <v>4799</v>
      </c>
      <c r="Y57" s="434" t="s">
        <v>4804</v>
      </c>
      <c r="Z57" s="434" t="s">
        <v>4935</v>
      </c>
      <c r="AA57" s="434" t="s">
        <v>5118</v>
      </c>
      <c r="AB57" s="434" t="s">
        <v>5119</v>
      </c>
      <c r="AC57" s="434" t="s">
        <v>5120</v>
      </c>
      <c r="AD57" s="434" t="s">
        <v>4804</v>
      </c>
      <c r="AE57" s="434" t="s">
        <v>5121</v>
      </c>
      <c r="AF57" s="440" t="s">
        <v>5122</v>
      </c>
    </row>
    <row r="58" spans="1:32" ht="15" hidden="1" customHeight="1">
      <c r="A58" s="434" t="s">
        <v>4799</v>
      </c>
      <c r="B58" s="434">
        <v>57</v>
      </c>
      <c r="C58" s="435" t="s">
        <v>4800</v>
      </c>
      <c r="D58" s="434" t="s">
        <v>4801</v>
      </c>
      <c r="E58" s="434" t="s">
        <v>4926</v>
      </c>
      <c r="F58" s="434" t="s">
        <v>5137</v>
      </c>
      <c r="G58" s="434">
        <f t="shared" si="3"/>
        <v>4</v>
      </c>
      <c r="H58" s="434" t="s">
        <v>4822</v>
      </c>
      <c r="I58" s="434" t="s">
        <v>4823</v>
      </c>
      <c r="J58" s="434" t="s">
        <v>4928</v>
      </c>
      <c r="K58" s="434" t="s">
        <v>5137</v>
      </c>
      <c r="L58" s="434">
        <f t="shared" si="1"/>
        <v>4</v>
      </c>
      <c r="M58" s="434" t="s">
        <v>5147</v>
      </c>
      <c r="N58" s="434" t="s">
        <v>5148</v>
      </c>
      <c r="O58" s="434" t="s">
        <v>4807</v>
      </c>
      <c r="P58" s="434" t="s">
        <v>4808</v>
      </c>
      <c r="Q58" s="434" t="s">
        <v>4809</v>
      </c>
      <c r="R58" s="434" t="s">
        <v>5149</v>
      </c>
      <c r="S58" s="437" t="s">
        <v>4913</v>
      </c>
      <c r="T58" s="437" t="s">
        <v>5127</v>
      </c>
      <c r="U58" s="456" t="s">
        <v>5150</v>
      </c>
      <c r="V58" s="434" t="s">
        <v>4799</v>
      </c>
      <c r="W58" s="434" t="s">
        <v>4804</v>
      </c>
      <c r="X58" s="434" t="s">
        <v>4799</v>
      </c>
      <c r="Y58" s="434" t="s">
        <v>4804</v>
      </c>
      <c r="Z58" s="434" t="s">
        <v>4935</v>
      </c>
      <c r="AA58" s="434" t="s">
        <v>5118</v>
      </c>
      <c r="AB58" s="434" t="s">
        <v>5119</v>
      </c>
      <c r="AC58" s="434" t="s">
        <v>5120</v>
      </c>
      <c r="AD58" s="434" t="s">
        <v>4804</v>
      </c>
      <c r="AE58" s="434" t="s">
        <v>5121</v>
      </c>
      <c r="AF58" s="440" t="s">
        <v>5122</v>
      </c>
    </row>
    <row r="59" spans="1:32" ht="15" hidden="1" customHeight="1">
      <c r="A59" s="434" t="s">
        <v>4799</v>
      </c>
      <c r="B59" s="434">
        <v>58</v>
      </c>
      <c r="C59" s="435" t="s">
        <v>4800</v>
      </c>
      <c r="D59" s="434" t="s">
        <v>4801</v>
      </c>
      <c r="E59" s="434" t="s">
        <v>4956</v>
      </c>
      <c r="F59" s="434" t="s">
        <v>5151</v>
      </c>
      <c r="G59" s="434">
        <f t="shared" si="3"/>
        <v>6</v>
      </c>
      <c r="H59" s="436" t="s">
        <v>4804</v>
      </c>
      <c r="I59" s="436" t="s">
        <v>4804</v>
      </c>
      <c r="J59" s="436" t="s">
        <v>4804</v>
      </c>
      <c r="K59" s="436" t="s">
        <v>4804</v>
      </c>
      <c r="L59" s="436" t="s">
        <v>4804</v>
      </c>
      <c r="M59" s="434" t="s">
        <v>5152</v>
      </c>
      <c r="N59" s="434" t="s">
        <v>5153</v>
      </c>
      <c r="O59" s="434" t="s">
        <v>4807</v>
      </c>
      <c r="P59" s="434" t="s">
        <v>4808</v>
      </c>
      <c r="Q59" s="434" t="s">
        <v>4809</v>
      </c>
      <c r="R59" s="434" t="s">
        <v>5154</v>
      </c>
      <c r="S59" s="437" t="s">
        <v>4913</v>
      </c>
      <c r="T59" s="437" t="s">
        <v>5116</v>
      </c>
      <c r="U59" s="456" t="s">
        <v>5155</v>
      </c>
      <c r="V59" s="434" t="s">
        <v>4799</v>
      </c>
      <c r="W59" s="434" t="s">
        <v>4804</v>
      </c>
      <c r="X59" s="434" t="s">
        <v>4799</v>
      </c>
      <c r="Y59" s="434" t="s">
        <v>4804</v>
      </c>
      <c r="Z59" s="434" t="s">
        <v>4935</v>
      </c>
      <c r="AA59" s="434" t="s">
        <v>5118</v>
      </c>
      <c r="AB59" s="434" t="s">
        <v>5119</v>
      </c>
      <c r="AC59" s="434" t="s">
        <v>5120</v>
      </c>
      <c r="AD59" s="434" t="s">
        <v>4804</v>
      </c>
      <c r="AE59" s="434" t="s">
        <v>5121</v>
      </c>
      <c r="AF59" s="440" t="s">
        <v>5122</v>
      </c>
    </row>
    <row r="60" spans="1:32" ht="15" hidden="1" customHeight="1">
      <c r="A60" s="434" t="s">
        <v>4799</v>
      </c>
      <c r="B60" s="434">
        <v>59</v>
      </c>
      <c r="C60" s="435" t="s">
        <v>4800</v>
      </c>
      <c r="D60" s="434" t="s">
        <v>4801</v>
      </c>
      <c r="E60" s="434" t="s">
        <v>4956</v>
      </c>
      <c r="F60" s="434" t="s">
        <v>5137</v>
      </c>
      <c r="G60" s="434">
        <f t="shared" si="3"/>
        <v>4</v>
      </c>
      <c r="H60" s="436" t="s">
        <v>4804</v>
      </c>
      <c r="I60" s="436" t="s">
        <v>4804</v>
      </c>
      <c r="J60" s="436" t="s">
        <v>4804</v>
      </c>
      <c r="K60" s="436" t="s">
        <v>4804</v>
      </c>
      <c r="L60" s="436" t="s">
        <v>4804</v>
      </c>
      <c r="M60" s="434" t="s">
        <v>5156</v>
      </c>
      <c r="N60" s="434" t="s">
        <v>5157</v>
      </c>
      <c r="O60" s="434" t="s">
        <v>4807</v>
      </c>
      <c r="P60" s="434" t="s">
        <v>4808</v>
      </c>
      <c r="Q60" s="434" t="s">
        <v>4809</v>
      </c>
      <c r="R60" s="434" t="s">
        <v>5158</v>
      </c>
      <c r="S60" s="437" t="s">
        <v>4913</v>
      </c>
      <c r="T60" s="437" t="s">
        <v>5145</v>
      </c>
      <c r="U60" s="456" t="s">
        <v>5159</v>
      </c>
      <c r="V60" s="434" t="s">
        <v>4799</v>
      </c>
      <c r="W60" s="434" t="s">
        <v>4804</v>
      </c>
      <c r="X60" s="434" t="s">
        <v>4799</v>
      </c>
      <c r="Y60" s="434" t="s">
        <v>4804</v>
      </c>
      <c r="Z60" s="434" t="s">
        <v>4935</v>
      </c>
      <c r="AA60" s="434" t="s">
        <v>5118</v>
      </c>
      <c r="AB60" s="434" t="s">
        <v>5119</v>
      </c>
      <c r="AC60" s="434" t="s">
        <v>5120</v>
      </c>
      <c r="AD60" s="434" t="s">
        <v>4804</v>
      </c>
      <c r="AE60" s="434" t="s">
        <v>5121</v>
      </c>
      <c r="AF60" s="440" t="s">
        <v>5122</v>
      </c>
    </row>
    <row r="61" spans="1:32" ht="15" hidden="1" customHeight="1">
      <c r="A61" s="434" t="s">
        <v>4799</v>
      </c>
      <c r="B61" s="434">
        <v>60</v>
      </c>
      <c r="C61" s="435" t="s">
        <v>4800</v>
      </c>
      <c r="D61" s="434" t="s">
        <v>4801</v>
      </c>
      <c r="E61" s="434" t="s">
        <v>4944</v>
      </c>
      <c r="F61" s="434" t="s">
        <v>5112</v>
      </c>
      <c r="G61" s="434">
        <f t="shared" si="3"/>
        <v>8</v>
      </c>
      <c r="H61" s="436" t="s">
        <v>4804</v>
      </c>
      <c r="I61" s="436" t="s">
        <v>4804</v>
      </c>
      <c r="J61" s="436" t="s">
        <v>4804</v>
      </c>
      <c r="K61" s="436" t="s">
        <v>4804</v>
      </c>
      <c r="L61" s="436" t="s">
        <v>4804</v>
      </c>
      <c r="M61" s="434" t="s">
        <v>5160</v>
      </c>
      <c r="N61" s="434" t="s">
        <v>5161</v>
      </c>
      <c r="O61" s="434" t="s">
        <v>4807</v>
      </c>
      <c r="P61" s="434" t="s">
        <v>4808</v>
      </c>
      <c r="Q61" s="434" t="s">
        <v>4809</v>
      </c>
      <c r="R61" s="434" t="s">
        <v>5162</v>
      </c>
      <c r="S61" s="437" t="s">
        <v>4913</v>
      </c>
      <c r="T61" s="437" t="s">
        <v>5116</v>
      </c>
      <c r="U61" s="456" t="s">
        <v>5163</v>
      </c>
      <c r="V61" s="434" t="s">
        <v>4799</v>
      </c>
      <c r="W61" s="434" t="s">
        <v>4804</v>
      </c>
      <c r="X61" s="434" t="s">
        <v>4799</v>
      </c>
      <c r="Y61" s="434" t="s">
        <v>4804</v>
      </c>
      <c r="Z61" s="434" t="s">
        <v>4935</v>
      </c>
      <c r="AA61" s="434" t="s">
        <v>5118</v>
      </c>
      <c r="AB61" s="434" t="s">
        <v>5119</v>
      </c>
      <c r="AC61" s="434" t="s">
        <v>5120</v>
      </c>
      <c r="AD61" s="434" t="s">
        <v>4804</v>
      </c>
      <c r="AE61" s="434" t="s">
        <v>5121</v>
      </c>
      <c r="AF61" s="440" t="s">
        <v>5122</v>
      </c>
    </row>
    <row r="62" spans="1:32" ht="15" hidden="1" customHeight="1">
      <c r="A62" s="434" t="s">
        <v>4799</v>
      </c>
      <c r="B62" s="434">
        <v>61</v>
      </c>
      <c r="C62" s="435" t="s">
        <v>4800</v>
      </c>
      <c r="D62" s="434" t="s">
        <v>4801</v>
      </c>
      <c r="E62" s="434" t="s">
        <v>5045</v>
      </c>
      <c r="F62" s="434" t="s">
        <v>5137</v>
      </c>
      <c r="G62" s="434">
        <f t="shared" si="3"/>
        <v>4</v>
      </c>
      <c r="H62" s="436" t="s">
        <v>4804</v>
      </c>
      <c r="I62" s="436" t="s">
        <v>4804</v>
      </c>
      <c r="J62" s="436" t="s">
        <v>4804</v>
      </c>
      <c r="K62" s="436" t="s">
        <v>4804</v>
      </c>
      <c r="L62" s="436" t="s">
        <v>4804</v>
      </c>
      <c r="M62" s="434" t="s">
        <v>5164</v>
      </c>
      <c r="N62" s="434" t="s">
        <v>5165</v>
      </c>
      <c r="O62" s="434" t="s">
        <v>4807</v>
      </c>
      <c r="P62" s="434" t="s">
        <v>4808</v>
      </c>
      <c r="Q62" s="434" t="s">
        <v>4809</v>
      </c>
      <c r="R62" s="434" t="s">
        <v>5166</v>
      </c>
      <c r="S62" s="437" t="s">
        <v>4913</v>
      </c>
      <c r="T62" s="437" t="s">
        <v>5145</v>
      </c>
      <c r="U62" s="456" t="s">
        <v>5167</v>
      </c>
      <c r="V62" s="434" t="s">
        <v>4799</v>
      </c>
      <c r="W62" s="434" t="s">
        <v>4804</v>
      </c>
      <c r="X62" s="434" t="s">
        <v>4799</v>
      </c>
      <c r="Y62" s="434" t="s">
        <v>4804</v>
      </c>
      <c r="Z62" s="434" t="s">
        <v>4935</v>
      </c>
      <c r="AA62" s="434" t="s">
        <v>5118</v>
      </c>
      <c r="AB62" s="434" t="s">
        <v>5119</v>
      </c>
      <c r="AC62" s="434" t="s">
        <v>5120</v>
      </c>
      <c r="AD62" s="434" t="s">
        <v>4804</v>
      </c>
      <c r="AE62" s="434" t="s">
        <v>5121</v>
      </c>
      <c r="AF62" s="440" t="s">
        <v>5122</v>
      </c>
    </row>
    <row r="63" spans="1:32" ht="15" hidden="1" customHeight="1">
      <c r="A63" s="434" t="s">
        <v>4799</v>
      </c>
      <c r="B63" s="434">
        <v>62</v>
      </c>
      <c r="C63" s="435" t="s">
        <v>4800</v>
      </c>
      <c r="D63" s="434" t="s">
        <v>4801</v>
      </c>
      <c r="E63" s="434" t="s">
        <v>4938</v>
      </c>
      <c r="F63" s="434" t="s">
        <v>5137</v>
      </c>
      <c r="G63" s="434">
        <f t="shared" si="3"/>
        <v>4</v>
      </c>
      <c r="H63" s="434" t="s">
        <v>4822</v>
      </c>
      <c r="I63" s="434" t="s">
        <v>4823</v>
      </c>
      <c r="J63" s="434" t="s">
        <v>4939</v>
      </c>
      <c r="K63" s="434" t="s">
        <v>5137</v>
      </c>
      <c r="L63" s="434">
        <f t="shared" si="1"/>
        <v>4</v>
      </c>
      <c r="M63" s="434" t="s">
        <v>5168</v>
      </c>
      <c r="N63" s="434" t="s">
        <v>5169</v>
      </c>
      <c r="O63" s="434" t="s">
        <v>4807</v>
      </c>
      <c r="P63" s="434" t="s">
        <v>4808</v>
      </c>
      <c r="Q63" s="434" t="s">
        <v>4809</v>
      </c>
      <c r="R63" s="434" t="s">
        <v>5170</v>
      </c>
      <c r="S63" s="437" t="s">
        <v>4913</v>
      </c>
      <c r="T63" s="437" t="s">
        <v>5127</v>
      </c>
      <c r="U63" s="456" t="s">
        <v>5171</v>
      </c>
      <c r="V63" s="434" t="s">
        <v>4799</v>
      </c>
      <c r="W63" s="434" t="s">
        <v>4804</v>
      </c>
      <c r="X63" s="434" t="s">
        <v>4799</v>
      </c>
      <c r="Y63" s="434" t="s">
        <v>4804</v>
      </c>
      <c r="Z63" s="434" t="s">
        <v>4935</v>
      </c>
      <c r="AA63" s="434" t="s">
        <v>5118</v>
      </c>
      <c r="AB63" s="434" t="s">
        <v>5119</v>
      </c>
      <c r="AC63" s="434" t="s">
        <v>5120</v>
      </c>
      <c r="AD63" s="434" t="s">
        <v>4804</v>
      </c>
      <c r="AE63" s="434" t="s">
        <v>5121</v>
      </c>
      <c r="AF63" s="440" t="s">
        <v>5122</v>
      </c>
    </row>
    <row r="64" spans="1:32" ht="15" hidden="1" customHeight="1">
      <c r="A64" s="434" t="s">
        <v>4799</v>
      </c>
      <c r="B64" s="434">
        <v>63</v>
      </c>
      <c r="C64" s="435" t="s">
        <v>4800</v>
      </c>
      <c r="D64" s="434" t="s">
        <v>4801</v>
      </c>
      <c r="E64" s="434" t="s">
        <v>4961</v>
      </c>
      <c r="F64" s="434" t="s">
        <v>5151</v>
      </c>
      <c r="G64" s="434">
        <f t="shared" si="3"/>
        <v>6</v>
      </c>
      <c r="H64" s="436" t="s">
        <v>4804</v>
      </c>
      <c r="I64" s="436" t="s">
        <v>4804</v>
      </c>
      <c r="J64" s="436" t="s">
        <v>4804</v>
      </c>
      <c r="K64" s="436" t="s">
        <v>4804</v>
      </c>
      <c r="L64" s="436" t="s">
        <v>4804</v>
      </c>
      <c r="M64" s="434" t="s">
        <v>5172</v>
      </c>
      <c r="N64" s="434" t="s">
        <v>5173</v>
      </c>
      <c r="O64" s="434" t="s">
        <v>4807</v>
      </c>
      <c r="P64" s="434" t="s">
        <v>4808</v>
      </c>
      <c r="Q64" s="434" t="s">
        <v>4809</v>
      </c>
      <c r="R64" s="434" t="s">
        <v>5174</v>
      </c>
      <c r="S64" s="437" t="s">
        <v>4913</v>
      </c>
      <c r="T64" s="437" t="s">
        <v>5116</v>
      </c>
      <c r="U64" s="456" t="s">
        <v>5175</v>
      </c>
      <c r="V64" s="434" t="s">
        <v>4799</v>
      </c>
      <c r="W64" s="434" t="s">
        <v>4804</v>
      </c>
      <c r="X64" s="434" t="s">
        <v>4799</v>
      </c>
      <c r="Y64" s="434" t="s">
        <v>4804</v>
      </c>
      <c r="Z64" s="434" t="s">
        <v>4935</v>
      </c>
      <c r="AA64" s="434" t="s">
        <v>5118</v>
      </c>
      <c r="AB64" s="434" t="s">
        <v>5119</v>
      </c>
      <c r="AC64" s="434" t="s">
        <v>5120</v>
      </c>
      <c r="AD64" s="434" t="s">
        <v>4804</v>
      </c>
      <c r="AE64" s="434" t="s">
        <v>5121</v>
      </c>
      <c r="AF64" s="440" t="s">
        <v>5122</v>
      </c>
    </row>
    <row r="65" spans="1:32" ht="15" hidden="1" customHeight="1">
      <c r="A65" s="434" t="s">
        <v>4799</v>
      </c>
      <c r="B65" s="434">
        <v>64</v>
      </c>
      <c r="C65" s="435" t="s">
        <v>4800</v>
      </c>
      <c r="D65" s="434" t="s">
        <v>4801</v>
      </c>
      <c r="E65" s="434" t="s">
        <v>4944</v>
      </c>
      <c r="F65" s="434" t="s">
        <v>5151</v>
      </c>
      <c r="G65" s="434">
        <f t="shared" si="3"/>
        <v>6</v>
      </c>
      <c r="H65" s="436" t="s">
        <v>4804</v>
      </c>
      <c r="I65" s="436" t="s">
        <v>4804</v>
      </c>
      <c r="J65" s="436" t="s">
        <v>4804</v>
      </c>
      <c r="K65" s="436" t="s">
        <v>4804</v>
      </c>
      <c r="L65" s="436" t="s">
        <v>4804</v>
      </c>
      <c r="M65" s="434" t="s">
        <v>5176</v>
      </c>
      <c r="N65" s="434" t="s">
        <v>5177</v>
      </c>
      <c r="O65" s="434" t="s">
        <v>4807</v>
      </c>
      <c r="P65" s="434" t="s">
        <v>4808</v>
      </c>
      <c r="Q65" s="434" t="s">
        <v>4809</v>
      </c>
      <c r="R65" s="434" t="s">
        <v>5178</v>
      </c>
      <c r="S65" s="437" t="s">
        <v>4913</v>
      </c>
      <c r="T65" s="437" t="s">
        <v>5116</v>
      </c>
      <c r="U65" s="456" t="s">
        <v>5179</v>
      </c>
      <c r="V65" s="434" t="s">
        <v>4799</v>
      </c>
      <c r="W65" s="434" t="s">
        <v>4804</v>
      </c>
      <c r="X65" s="434" t="s">
        <v>4799</v>
      </c>
      <c r="Y65" s="434" t="s">
        <v>4804</v>
      </c>
      <c r="Z65" s="434" t="s">
        <v>4935</v>
      </c>
      <c r="AA65" s="434" t="s">
        <v>5118</v>
      </c>
      <c r="AB65" s="434" t="s">
        <v>5119</v>
      </c>
      <c r="AC65" s="434" t="s">
        <v>5120</v>
      </c>
      <c r="AD65" s="434" t="s">
        <v>4804</v>
      </c>
      <c r="AE65" s="434" t="s">
        <v>5121</v>
      </c>
      <c r="AF65" s="440" t="s">
        <v>5122</v>
      </c>
    </row>
    <row r="66" spans="1:32" ht="15" hidden="1" customHeight="1">
      <c r="A66" s="434" t="s">
        <v>4799</v>
      </c>
      <c r="B66" s="434">
        <v>65</v>
      </c>
      <c r="C66" s="435" t="s">
        <v>4800</v>
      </c>
      <c r="D66" s="434" t="s">
        <v>4801</v>
      </c>
      <c r="E66" s="434" t="s">
        <v>5180</v>
      </c>
      <c r="F66" s="434" t="s">
        <v>5123</v>
      </c>
      <c r="G66" s="434">
        <f t="shared" si="3"/>
        <v>2</v>
      </c>
      <c r="H66" s="434" t="s">
        <v>4822</v>
      </c>
      <c r="I66" s="434" t="s">
        <v>4823</v>
      </c>
      <c r="J66" s="434" t="s">
        <v>5181</v>
      </c>
      <c r="K66" s="434" t="s">
        <v>5123</v>
      </c>
      <c r="L66" s="434">
        <f t="shared" si="1"/>
        <v>2</v>
      </c>
      <c r="M66" s="434" t="s">
        <v>5182</v>
      </c>
      <c r="N66" s="434" t="s">
        <v>5183</v>
      </c>
      <c r="O66" s="434" t="s">
        <v>4807</v>
      </c>
      <c r="P66" s="434" t="s">
        <v>4808</v>
      </c>
      <c r="Q66" s="434" t="s">
        <v>4809</v>
      </c>
      <c r="R66" s="434" t="s">
        <v>5184</v>
      </c>
      <c r="S66" s="437" t="s">
        <v>4913</v>
      </c>
      <c r="T66" s="437" t="s">
        <v>5127</v>
      </c>
      <c r="U66" s="456" t="s">
        <v>5185</v>
      </c>
      <c r="V66" s="434" t="s">
        <v>4799</v>
      </c>
      <c r="W66" s="434" t="s">
        <v>4804</v>
      </c>
      <c r="X66" s="434" t="s">
        <v>4799</v>
      </c>
      <c r="Y66" s="434" t="s">
        <v>4804</v>
      </c>
      <c r="Z66" s="434" t="s">
        <v>4935</v>
      </c>
      <c r="AA66" s="434" t="s">
        <v>5118</v>
      </c>
      <c r="AB66" s="434" t="s">
        <v>5119</v>
      </c>
      <c r="AC66" s="434" t="s">
        <v>5120</v>
      </c>
      <c r="AD66" s="434" t="s">
        <v>4804</v>
      </c>
      <c r="AE66" s="434" t="s">
        <v>5121</v>
      </c>
      <c r="AF66" s="440" t="s">
        <v>5122</v>
      </c>
    </row>
    <row r="67" spans="1:32" ht="15" hidden="1" customHeight="1">
      <c r="A67" s="434" t="s">
        <v>4799</v>
      </c>
      <c r="B67" s="434">
        <v>66</v>
      </c>
      <c r="C67" s="435" t="s">
        <v>4800</v>
      </c>
      <c r="D67" s="434" t="s">
        <v>4801</v>
      </c>
      <c r="E67" s="434" t="s">
        <v>4961</v>
      </c>
      <c r="F67" s="434" t="s">
        <v>5123</v>
      </c>
      <c r="G67" s="434">
        <f t="shared" si="3"/>
        <v>2</v>
      </c>
      <c r="H67" s="436" t="s">
        <v>4804</v>
      </c>
      <c r="I67" s="436" t="s">
        <v>4804</v>
      </c>
      <c r="J67" s="436" t="s">
        <v>4804</v>
      </c>
      <c r="K67" s="436" t="s">
        <v>4804</v>
      </c>
      <c r="L67" s="436" t="s">
        <v>4804</v>
      </c>
      <c r="M67" s="434" t="s">
        <v>5186</v>
      </c>
      <c r="N67" s="434" t="s">
        <v>5187</v>
      </c>
      <c r="O67" s="434" t="s">
        <v>4807</v>
      </c>
      <c r="P67" s="434" t="s">
        <v>4808</v>
      </c>
      <c r="Q67" s="434" t="s">
        <v>4809</v>
      </c>
      <c r="R67" s="434" t="s">
        <v>5188</v>
      </c>
      <c r="S67" s="437" t="s">
        <v>4913</v>
      </c>
      <c r="T67" s="437" t="s">
        <v>5145</v>
      </c>
      <c r="U67" s="456" t="s">
        <v>5189</v>
      </c>
      <c r="V67" s="434" t="s">
        <v>4799</v>
      </c>
      <c r="W67" s="434" t="s">
        <v>4804</v>
      </c>
      <c r="X67" s="434" t="s">
        <v>4799</v>
      </c>
      <c r="Y67" s="434" t="s">
        <v>4804</v>
      </c>
      <c r="Z67" s="434" t="s">
        <v>4935</v>
      </c>
      <c r="AA67" s="434" t="s">
        <v>5118</v>
      </c>
      <c r="AB67" s="434" t="s">
        <v>5119</v>
      </c>
      <c r="AC67" s="434" t="s">
        <v>5120</v>
      </c>
      <c r="AD67" s="434" t="s">
        <v>4804</v>
      </c>
      <c r="AE67" s="434" t="s">
        <v>5121</v>
      </c>
      <c r="AF67" s="440" t="s">
        <v>5122</v>
      </c>
    </row>
    <row r="68" spans="1:32" ht="15" hidden="1" customHeight="1">
      <c r="A68" s="434" t="s">
        <v>4799</v>
      </c>
      <c r="B68" s="434">
        <v>67</v>
      </c>
      <c r="C68" s="435" t="s">
        <v>4800</v>
      </c>
      <c r="D68" s="434" t="s">
        <v>4801</v>
      </c>
      <c r="E68" s="434" t="s">
        <v>4944</v>
      </c>
      <c r="F68" s="434" t="s">
        <v>5137</v>
      </c>
      <c r="G68" s="434">
        <f t="shared" si="3"/>
        <v>4</v>
      </c>
      <c r="H68" s="436" t="s">
        <v>4804</v>
      </c>
      <c r="I68" s="436" t="s">
        <v>4804</v>
      </c>
      <c r="J68" s="436" t="s">
        <v>4804</v>
      </c>
      <c r="K68" s="436" t="s">
        <v>4804</v>
      </c>
      <c r="L68" s="436" t="s">
        <v>4804</v>
      </c>
      <c r="M68" s="434" t="s">
        <v>5190</v>
      </c>
      <c r="N68" s="434" t="s">
        <v>5191</v>
      </c>
      <c r="O68" s="434" t="s">
        <v>4807</v>
      </c>
      <c r="P68" s="434" t="s">
        <v>4808</v>
      </c>
      <c r="Q68" s="434" t="s">
        <v>4809</v>
      </c>
      <c r="R68" s="434" t="s">
        <v>5192</v>
      </c>
      <c r="S68" s="437" t="s">
        <v>4913</v>
      </c>
      <c r="T68" s="437" t="s">
        <v>5145</v>
      </c>
      <c r="U68" s="456" t="s">
        <v>5193</v>
      </c>
      <c r="V68" s="434" t="s">
        <v>4799</v>
      </c>
      <c r="W68" s="434" t="s">
        <v>4804</v>
      </c>
      <c r="X68" s="434" t="s">
        <v>4799</v>
      </c>
      <c r="Y68" s="434" t="s">
        <v>4804</v>
      </c>
      <c r="Z68" s="434" t="s">
        <v>4935</v>
      </c>
      <c r="AA68" s="434" t="s">
        <v>5118</v>
      </c>
      <c r="AB68" s="434" t="s">
        <v>5119</v>
      </c>
      <c r="AC68" s="434" t="s">
        <v>5120</v>
      </c>
      <c r="AD68" s="434" t="s">
        <v>4804</v>
      </c>
      <c r="AE68" s="434" t="s">
        <v>5121</v>
      </c>
      <c r="AF68" s="440" t="s">
        <v>5122</v>
      </c>
    </row>
    <row r="69" spans="1:32" ht="15" hidden="1" customHeight="1">
      <c r="A69" s="434" t="s">
        <v>4799</v>
      </c>
      <c r="B69" s="434">
        <v>68</v>
      </c>
      <c r="C69" s="435" t="s">
        <v>4800</v>
      </c>
      <c r="D69" s="434" t="s">
        <v>4801</v>
      </c>
      <c r="E69" s="434" t="s">
        <v>4938</v>
      </c>
      <c r="F69" s="434" t="s">
        <v>5123</v>
      </c>
      <c r="G69" s="434">
        <f t="shared" si="3"/>
        <v>2</v>
      </c>
      <c r="H69" s="434" t="s">
        <v>4822</v>
      </c>
      <c r="I69" s="434" t="s">
        <v>4823</v>
      </c>
      <c r="J69" s="434" t="s">
        <v>4939</v>
      </c>
      <c r="K69" s="434" t="s">
        <v>5123</v>
      </c>
      <c r="L69" s="434">
        <f t="shared" ref="L69:L122" si="4">VALUE(LEFT(K69,FIND("-",K69&amp;"-")-1))</f>
        <v>2</v>
      </c>
      <c r="M69" s="434" t="s">
        <v>5194</v>
      </c>
      <c r="N69" s="434" t="s">
        <v>5195</v>
      </c>
      <c r="O69" s="434" t="s">
        <v>4807</v>
      </c>
      <c r="P69" s="434" t="s">
        <v>4808</v>
      </c>
      <c r="Q69" s="434" t="s">
        <v>4809</v>
      </c>
      <c r="R69" s="434" t="s">
        <v>5196</v>
      </c>
      <c r="S69" s="437" t="s">
        <v>4913</v>
      </c>
      <c r="T69" s="437" t="s">
        <v>5127</v>
      </c>
      <c r="U69" s="456" t="s">
        <v>5197</v>
      </c>
      <c r="V69" s="434" t="s">
        <v>4799</v>
      </c>
      <c r="W69" s="434" t="s">
        <v>4804</v>
      </c>
      <c r="X69" s="434" t="s">
        <v>4799</v>
      </c>
      <c r="Y69" s="434" t="s">
        <v>4804</v>
      </c>
      <c r="Z69" s="434" t="s">
        <v>4935</v>
      </c>
      <c r="AA69" s="434" t="s">
        <v>5118</v>
      </c>
      <c r="AB69" s="434" t="s">
        <v>5119</v>
      </c>
      <c r="AC69" s="434" t="s">
        <v>5120</v>
      </c>
      <c r="AD69" s="434" t="s">
        <v>4804</v>
      </c>
      <c r="AE69" s="434" t="s">
        <v>5121</v>
      </c>
      <c r="AF69" s="440" t="s">
        <v>5122</v>
      </c>
    </row>
    <row r="70" spans="1:32" ht="15" hidden="1" customHeight="1">
      <c r="A70" s="434" t="s">
        <v>4799</v>
      </c>
      <c r="B70" s="434">
        <v>69</v>
      </c>
      <c r="C70" s="435" t="s">
        <v>4800</v>
      </c>
      <c r="D70" s="434" t="s">
        <v>4801</v>
      </c>
      <c r="E70" s="434" t="s">
        <v>4956</v>
      </c>
      <c r="F70" s="434" t="s">
        <v>5123</v>
      </c>
      <c r="G70" s="434">
        <f t="shared" si="3"/>
        <v>2</v>
      </c>
      <c r="H70" s="436" t="s">
        <v>4804</v>
      </c>
      <c r="I70" s="436" t="s">
        <v>4804</v>
      </c>
      <c r="J70" s="436" t="s">
        <v>4804</v>
      </c>
      <c r="K70" s="436" t="s">
        <v>4804</v>
      </c>
      <c r="L70" s="436" t="s">
        <v>4804</v>
      </c>
      <c r="M70" s="434" t="s">
        <v>5198</v>
      </c>
      <c r="N70" s="434" t="s">
        <v>5199</v>
      </c>
      <c r="O70" s="434" t="s">
        <v>4807</v>
      </c>
      <c r="P70" s="434" t="s">
        <v>4808</v>
      </c>
      <c r="Q70" s="434" t="s">
        <v>4809</v>
      </c>
      <c r="R70" s="434" t="s">
        <v>5200</v>
      </c>
      <c r="S70" s="437" t="s">
        <v>4913</v>
      </c>
      <c r="T70" s="437" t="s">
        <v>5145</v>
      </c>
      <c r="U70" s="456" t="s">
        <v>5201</v>
      </c>
      <c r="V70" s="434" t="s">
        <v>4799</v>
      </c>
      <c r="W70" s="434" t="s">
        <v>4804</v>
      </c>
      <c r="X70" s="434" t="s">
        <v>4799</v>
      </c>
      <c r="Y70" s="434" t="s">
        <v>4804</v>
      </c>
      <c r="Z70" s="434" t="s">
        <v>4935</v>
      </c>
      <c r="AA70" s="434" t="s">
        <v>5118</v>
      </c>
      <c r="AB70" s="434" t="s">
        <v>5119</v>
      </c>
      <c r="AC70" s="434" t="s">
        <v>5120</v>
      </c>
      <c r="AD70" s="434" t="s">
        <v>4804</v>
      </c>
      <c r="AE70" s="434" t="s">
        <v>5121</v>
      </c>
      <c r="AF70" s="440" t="s">
        <v>5122</v>
      </c>
    </row>
    <row r="71" spans="1:32" ht="15" hidden="1" customHeight="1">
      <c r="A71" s="434" t="s">
        <v>4799</v>
      </c>
      <c r="B71" s="434">
        <v>70</v>
      </c>
      <c r="C71" s="435" t="s">
        <v>4800</v>
      </c>
      <c r="D71" s="434" t="s">
        <v>4801</v>
      </c>
      <c r="E71" s="434" t="s">
        <v>5045</v>
      </c>
      <c r="F71" s="434" t="s">
        <v>5151</v>
      </c>
      <c r="G71" s="434">
        <f t="shared" si="3"/>
        <v>6</v>
      </c>
      <c r="H71" s="436" t="s">
        <v>4804</v>
      </c>
      <c r="I71" s="436" t="s">
        <v>4804</v>
      </c>
      <c r="J71" s="436" t="s">
        <v>4804</v>
      </c>
      <c r="K71" s="436" t="s">
        <v>4804</v>
      </c>
      <c r="L71" s="436" t="s">
        <v>4804</v>
      </c>
      <c r="M71" s="434" t="s">
        <v>5202</v>
      </c>
      <c r="N71" s="434" t="s">
        <v>5203</v>
      </c>
      <c r="O71" s="434" t="s">
        <v>4807</v>
      </c>
      <c r="P71" s="434" t="s">
        <v>4808</v>
      </c>
      <c r="Q71" s="434" t="s">
        <v>4809</v>
      </c>
      <c r="R71" s="434" t="s">
        <v>5204</v>
      </c>
      <c r="S71" s="437" t="s">
        <v>4913</v>
      </c>
      <c r="T71" s="437" t="s">
        <v>5116</v>
      </c>
      <c r="U71" s="456" t="s">
        <v>5205</v>
      </c>
      <c r="V71" s="434" t="s">
        <v>4799</v>
      </c>
      <c r="W71" s="434" t="s">
        <v>4804</v>
      </c>
      <c r="X71" s="434" t="s">
        <v>4799</v>
      </c>
      <c r="Y71" s="434" t="s">
        <v>4804</v>
      </c>
      <c r="Z71" s="434" t="s">
        <v>4935</v>
      </c>
      <c r="AA71" s="434" t="s">
        <v>5118</v>
      </c>
      <c r="AB71" s="434" t="s">
        <v>5119</v>
      </c>
      <c r="AC71" s="434" t="s">
        <v>5120</v>
      </c>
      <c r="AD71" s="434" t="s">
        <v>4804</v>
      </c>
      <c r="AE71" s="434" t="s">
        <v>5121</v>
      </c>
      <c r="AF71" s="440" t="s">
        <v>5122</v>
      </c>
    </row>
    <row r="72" spans="1:32" ht="15" hidden="1" customHeight="1">
      <c r="A72" s="434" t="s">
        <v>4799</v>
      </c>
      <c r="B72" s="434">
        <v>71</v>
      </c>
      <c r="C72" s="435" t="s">
        <v>4800</v>
      </c>
      <c r="D72" s="434" t="s">
        <v>4801</v>
      </c>
      <c r="E72" s="434" t="s">
        <v>5045</v>
      </c>
      <c r="F72" s="434" t="s">
        <v>5123</v>
      </c>
      <c r="G72" s="434">
        <f t="shared" si="3"/>
        <v>2</v>
      </c>
      <c r="H72" s="436" t="s">
        <v>4804</v>
      </c>
      <c r="I72" s="436" t="s">
        <v>4804</v>
      </c>
      <c r="J72" s="436" t="s">
        <v>4804</v>
      </c>
      <c r="K72" s="436" t="s">
        <v>4804</v>
      </c>
      <c r="L72" s="436" t="s">
        <v>4804</v>
      </c>
      <c r="M72" s="434" t="s">
        <v>5206</v>
      </c>
      <c r="N72" s="434" t="s">
        <v>5207</v>
      </c>
      <c r="O72" s="434" t="s">
        <v>4807</v>
      </c>
      <c r="P72" s="434" t="s">
        <v>4808</v>
      </c>
      <c r="Q72" s="434" t="s">
        <v>4809</v>
      </c>
      <c r="R72" s="434" t="s">
        <v>5208</v>
      </c>
      <c r="S72" s="437" t="s">
        <v>4913</v>
      </c>
      <c r="T72" s="437" t="s">
        <v>5145</v>
      </c>
      <c r="U72" s="457" t="s">
        <v>1499</v>
      </c>
      <c r="V72" s="434" t="s">
        <v>4799</v>
      </c>
      <c r="W72" s="434" t="s">
        <v>4804</v>
      </c>
      <c r="X72" s="434" t="s">
        <v>4799</v>
      </c>
      <c r="Y72" s="434" t="s">
        <v>4804</v>
      </c>
      <c r="Z72" s="434" t="s">
        <v>4935</v>
      </c>
      <c r="AA72" s="434" t="s">
        <v>5118</v>
      </c>
      <c r="AB72" s="434" t="s">
        <v>5119</v>
      </c>
      <c r="AC72" s="434" t="s">
        <v>5120</v>
      </c>
      <c r="AD72" s="434" t="s">
        <v>4804</v>
      </c>
      <c r="AE72" s="434" t="s">
        <v>5121</v>
      </c>
      <c r="AF72" s="440" t="s">
        <v>5122</v>
      </c>
    </row>
    <row r="73" spans="1:32" ht="15" hidden="1" customHeight="1">
      <c r="A73" s="434" t="s">
        <v>4799</v>
      </c>
      <c r="B73" s="434">
        <v>72</v>
      </c>
      <c r="C73" s="435" t="s">
        <v>4800</v>
      </c>
      <c r="D73" s="434" t="s">
        <v>4801</v>
      </c>
      <c r="E73" s="434" t="s">
        <v>5180</v>
      </c>
      <c r="F73" s="434" t="s">
        <v>5137</v>
      </c>
      <c r="G73" s="434">
        <f t="shared" si="3"/>
        <v>4</v>
      </c>
      <c r="H73" s="434" t="s">
        <v>4822</v>
      </c>
      <c r="I73" s="434" t="s">
        <v>4823</v>
      </c>
      <c r="J73" s="434" t="s">
        <v>5181</v>
      </c>
      <c r="K73" s="434" t="s">
        <v>5137</v>
      </c>
      <c r="L73" s="434">
        <f t="shared" si="4"/>
        <v>4</v>
      </c>
      <c r="M73" s="434" t="s">
        <v>5209</v>
      </c>
      <c r="N73" s="434" t="s">
        <v>5210</v>
      </c>
      <c r="O73" s="434" t="s">
        <v>4807</v>
      </c>
      <c r="P73" s="434" t="s">
        <v>4808</v>
      </c>
      <c r="Q73" s="434" t="s">
        <v>4809</v>
      </c>
      <c r="R73" s="434" t="s">
        <v>5211</v>
      </c>
      <c r="S73" s="437" t="s">
        <v>4913</v>
      </c>
      <c r="T73" s="437" t="s">
        <v>5127</v>
      </c>
      <c r="U73" s="458" t="s">
        <v>1529</v>
      </c>
      <c r="V73" s="434" t="s">
        <v>4799</v>
      </c>
      <c r="W73" s="434" t="s">
        <v>4804</v>
      </c>
      <c r="X73" s="434" t="s">
        <v>4799</v>
      </c>
      <c r="Y73" s="434" t="s">
        <v>4804</v>
      </c>
      <c r="Z73" s="434" t="s">
        <v>4935</v>
      </c>
      <c r="AA73" s="434" t="s">
        <v>5118</v>
      </c>
      <c r="AB73" s="434" t="s">
        <v>5119</v>
      </c>
      <c r="AC73" s="434" t="s">
        <v>5120</v>
      </c>
      <c r="AD73" s="434" t="s">
        <v>4804</v>
      </c>
      <c r="AE73" s="434" t="s">
        <v>5121</v>
      </c>
      <c r="AF73" s="440" t="s">
        <v>5122</v>
      </c>
    </row>
    <row r="74" spans="1:32" ht="15" hidden="1" customHeight="1">
      <c r="A74" s="434" t="s">
        <v>4799</v>
      </c>
      <c r="B74" s="434">
        <v>73</v>
      </c>
      <c r="C74" s="435" t="s">
        <v>4800</v>
      </c>
      <c r="D74" s="434" t="s">
        <v>4801</v>
      </c>
      <c r="E74" s="434" t="s">
        <v>4950</v>
      </c>
      <c r="F74" s="434" t="s">
        <v>5123</v>
      </c>
      <c r="G74" s="434">
        <f t="shared" si="3"/>
        <v>2</v>
      </c>
      <c r="H74" s="434" t="s">
        <v>4822</v>
      </c>
      <c r="I74" s="434" t="s">
        <v>4823</v>
      </c>
      <c r="J74" s="434" t="s">
        <v>4951</v>
      </c>
      <c r="K74" s="434" t="s">
        <v>5123</v>
      </c>
      <c r="L74" s="434">
        <f t="shared" si="4"/>
        <v>2</v>
      </c>
      <c r="M74" s="434" t="s">
        <v>5212</v>
      </c>
      <c r="N74" s="434" t="s">
        <v>5213</v>
      </c>
      <c r="O74" s="434" t="s">
        <v>4807</v>
      </c>
      <c r="P74" s="434" t="s">
        <v>4808</v>
      </c>
      <c r="Q74" s="434" t="s">
        <v>4809</v>
      </c>
      <c r="R74" s="434" t="s">
        <v>5214</v>
      </c>
      <c r="S74" s="437" t="s">
        <v>4913</v>
      </c>
      <c r="T74" s="437" t="s">
        <v>5127</v>
      </c>
      <c r="U74" s="458" t="s">
        <v>1522</v>
      </c>
      <c r="V74" s="434" t="s">
        <v>4799</v>
      </c>
      <c r="W74" s="434" t="s">
        <v>4804</v>
      </c>
      <c r="X74" s="434" t="s">
        <v>4799</v>
      </c>
      <c r="Y74" s="434" t="s">
        <v>4804</v>
      </c>
      <c r="Z74" s="434" t="s">
        <v>4935</v>
      </c>
      <c r="AA74" s="434" t="s">
        <v>5118</v>
      </c>
      <c r="AB74" s="434" t="s">
        <v>5119</v>
      </c>
      <c r="AC74" s="434" t="s">
        <v>5120</v>
      </c>
      <c r="AD74" s="434" t="s">
        <v>4804</v>
      </c>
      <c r="AE74" s="434" t="s">
        <v>5121</v>
      </c>
      <c r="AF74" s="440" t="s">
        <v>5122</v>
      </c>
    </row>
    <row r="75" spans="1:32" ht="15" hidden="1" customHeight="1">
      <c r="A75" s="434" t="s">
        <v>4799</v>
      </c>
      <c r="B75" s="434">
        <v>74</v>
      </c>
      <c r="C75" s="435" t="s">
        <v>4800</v>
      </c>
      <c r="D75" s="434" t="s">
        <v>4801</v>
      </c>
      <c r="E75" s="434" t="s">
        <v>4944</v>
      </c>
      <c r="F75" s="434" t="s">
        <v>5123</v>
      </c>
      <c r="G75" s="434">
        <f t="shared" si="3"/>
        <v>2</v>
      </c>
      <c r="H75" s="436" t="s">
        <v>4804</v>
      </c>
      <c r="I75" s="436" t="s">
        <v>4804</v>
      </c>
      <c r="J75" s="436" t="s">
        <v>4804</v>
      </c>
      <c r="K75" s="436" t="s">
        <v>4804</v>
      </c>
      <c r="L75" s="436" t="s">
        <v>4804</v>
      </c>
      <c r="M75" s="434" t="s">
        <v>5215</v>
      </c>
      <c r="N75" s="434" t="s">
        <v>5216</v>
      </c>
      <c r="O75" s="434" t="s">
        <v>4807</v>
      </c>
      <c r="P75" s="434" t="s">
        <v>4808</v>
      </c>
      <c r="Q75" s="434" t="s">
        <v>4809</v>
      </c>
      <c r="R75" s="434" t="s">
        <v>5217</v>
      </c>
      <c r="S75" s="437" t="s">
        <v>4913</v>
      </c>
      <c r="T75" s="437" t="s">
        <v>5145</v>
      </c>
      <c r="U75" s="458" t="s">
        <v>1496</v>
      </c>
      <c r="V75" s="434" t="s">
        <v>4799</v>
      </c>
      <c r="W75" s="434" t="s">
        <v>4804</v>
      </c>
      <c r="X75" s="434" t="s">
        <v>4799</v>
      </c>
      <c r="Y75" s="434" t="s">
        <v>4804</v>
      </c>
      <c r="Z75" s="434" t="s">
        <v>4935</v>
      </c>
      <c r="AA75" s="434" t="s">
        <v>5118</v>
      </c>
      <c r="AB75" s="434" t="s">
        <v>5119</v>
      </c>
      <c r="AC75" s="434" t="s">
        <v>5120</v>
      </c>
      <c r="AD75" s="434" t="s">
        <v>4804</v>
      </c>
      <c r="AE75" s="434" t="s">
        <v>5121</v>
      </c>
      <c r="AF75" s="440" t="s">
        <v>5122</v>
      </c>
    </row>
    <row r="76" spans="1:32" ht="15" hidden="1" customHeight="1">
      <c r="A76" s="434" t="s">
        <v>4799</v>
      </c>
      <c r="B76" s="434">
        <v>75</v>
      </c>
      <c r="C76" s="435" t="s">
        <v>4800</v>
      </c>
      <c r="D76" s="434" t="s">
        <v>4801</v>
      </c>
      <c r="E76" s="434" t="s">
        <v>4846</v>
      </c>
      <c r="F76" s="434" t="s">
        <v>5218</v>
      </c>
      <c r="G76" s="434">
        <f t="shared" si="3"/>
        <v>11</v>
      </c>
      <c r="H76" s="436" t="s">
        <v>4804</v>
      </c>
      <c r="I76" s="436" t="s">
        <v>4804</v>
      </c>
      <c r="J76" s="436" t="s">
        <v>4804</v>
      </c>
      <c r="K76" s="436" t="s">
        <v>4804</v>
      </c>
      <c r="L76" s="436" t="s">
        <v>4804</v>
      </c>
      <c r="M76" s="434" t="s">
        <v>5219</v>
      </c>
      <c r="N76" s="434" t="s">
        <v>5220</v>
      </c>
      <c r="O76" s="434" t="s">
        <v>4807</v>
      </c>
      <c r="P76" s="434" t="s">
        <v>4808</v>
      </c>
      <c r="Q76" s="434" t="s">
        <v>5221</v>
      </c>
      <c r="R76" s="434" t="s">
        <v>5222</v>
      </c>
      <c r="S76" s="437" t="s">
        <v>4811</v>
      </c>
      <c r="T76" s="437" t="s">
        <v>4799</v>
      </c>
      <c r="U76" s="453" t="s">
        <v>5223</v>
      </c>
      <c r="V76" s="434" t="s">
        <v>4851</v>
      </c>
      <c r="W76" s="459" t="s">
        <v>5224</v>
      </c>
      <c r="X76" s="440" t="s">
        <v>5225</v>
      </c>
      <c r="Y76" s="440" t="s">
        <v>5226</v>
      </c>
      <c r="Z76" s="434" t="s">
        <v>5227</v>
      </c>
      <c r="AA76" s="434" t="s">
        <v>5041</v>
      </c>
      <c r="AB76" s="434" t="s">
        <v>4816</v>
      </c>
      <c r="AC76" s="434" t="s">
        <v>4817</v>
      </c>
      <c r="AD76" s="434" t="s">
        <v>4818</v>
      </c>
      <c r="AE76" s="434" t="s">
        <v>4819</v>
      </c>
      <c r="AF76" s="434" t="s">
        <v>5228</v>
      </c>
    </row>
    <row r="77" spans="1:32" ht="15" hidden="1" customHeight="1">
      <c r="A77" s="434" t="s">
        <v>4799</v>
      </c>
      <c r="B77" s="434">
        <v>76</v>
      </c>
      <c r="C77" s="435" t="s">
        <v>4800</v>
      </c>
      <c r="D77" s="434" t="s">
        <v>4801</v>
      </c>
      <c r="E77" s="434" t="s">
        <v>4857</v>
      </c>
      <c r="F77" s="434" t="s">
        <v>5218</v>
      </c>
      <c r="G77" s="434">
        <f t="shared" si="3"/>
        <v>11</v>
      </c>
      <c r="H77" s="434" t="s">
        <v>4822</v>
      </c>
      <c r="I77" s="434" t="s">
        <v>4823</v>
      </c>
      <c r="J77" s="434" t="s">
        <v>4858</v>
      </c>
      <c r="K77" s="434" t="s">
        <v>5218</v>
      </c>
      <c r="L77" s="434">
        <f t="shared" si="4"/>
        <v>11</v>
      </c>
      <c r="M77" s="434" t="s">
        <v>5229</v>
      </c>
      <c r="N77" s="434" t="s">
        <v>5230</v>
      </c>
      <c r="O77" s="434" t="s">
        <v>4807</v>
      </c>
      <c r="P77" s="434" t="s">
        <v>4808</v>
      </c>
      <c r="Q77" s="434" t="s">
        <v>5221</v>
      </c>
      <c r="R77" s="434" t="s">
        <v>5231</v>
      </c>
      <c r="S77" s="437" t="s">
        <v>4811</v>
      </c>
      <c r="T77" s="460" t="s">
        <v>4799</v>
      </c>
      <c r="U77" s="461" t="s">
        <v>5232</v>
      </c>
      <c r="V77" s="434" t="s">
        <v>4851</v>
      </c>
      <c r="W77" s="459" t="s">
        <v>5224</v>
      </c>
      <c r="X77" s="440" t="s">
        <v>5233</v>
      </c>
      <c r="Y77" s="440" t="s">
        <v>5234</v>
      </c>
      <c r="Z77" s="434" t="s">
        <v>5227</v>
      </c>
      <c r="AA77" s="434" t="s">
        <v>5041</v>
      </c>
      <c r="AB77" s="434" t="s">
        <v>4816</v>
      </c>
      <c r="AC77" s="434" t="s">
        <v>4817</v>
      </c>
      <c r="AD77" s="434" t="s">
        <v>4818</v>
      </c>
      <c r="AE77" s="434" t="s">
        <v>4819</v>
      </c>
      <c r="AF77" s="434" t="s">
        <v>5235</v>
      </c>
    </row>
    <row r="78" spans="1:32" ht="15" hidden="1" customHeight="1">
      <c r="A78" s="434" t="s">
        <v>4799</v>
      </c>
      <c r="B78" s="434">
        <v>77</v>
      </c>
      <c r="C78" s="435" t="s">
        <v>4800</v>
      </c>
      <c r="D78" s="434" t="s">
        <v>4801</v>
      </c>
      <c r="E78" s="434" t="s">
        <v>4831</v>
      </c>
      <c r="F78" s="434" t="s">
        <v>5218</v>
      </c>
      <c r="G78" s="434">
        <f t="shared" si="3"/>
        <v>11</v>
      </c>
      <c r="H78" s="436" t="s">
        <v>4804</v>
      </c>
      <c r="I78" s="436" t="s">
        <v>4804</v>
      </c>
      <c r="J78" s="436" t="s">
        <v>4804</v>
      </c>
      <c r="K78" s="436" t="s">
        <v>4804</v>
      </c>
      <c r="L78" s="436" t="s">
        <v>4804</v>
      </c>
      <c r="M78" s="434" t="s">
        <v>5236</v>
      </c>
      <c r="N78" s="434" t="s">
        <v>5237</v>
      </c>
      <c r="O78" s="434" t="s">
        <v>4807</v>
      </c>
      <c r="P78" s="434" t="s">
        <v>4808</v>
      </c>
      <c r="Q78" s="434" t="s">
        <v>5221</v>
      </c>
      <c r="R78" s="434" t="s">
        <v>5238</v>
      </c>
      <c r="S78" s="437" t="s">
        <v>4811</v>
      </c>
      <c r="T78" s="460" t="s">
        <v>4799</v>
      </c>
      <c r="U78" s="461" t="s">
        <v>5239</v>
      </c>
      <c r="V78" s="434" t="s">
        <v>4851</v>
      </c>
      <c r="W78" s="459" t="s">
        <v>5240</v>
      </c>
      <c r="X78" s="440" t="s">
        <v>5241</v>
      </c>
      <c r="Y78" s="440" t="s">
        <v>5242</v>
      </c>
      <c r="Z78" s="434" t="s">
        <v>5243</v>
      </c>
      <c r="AA78" s="434" t="s">
        <v>4891</v>
      </c>
      <c r="AB78" s="434" t="s">
        <v>4816</v>
      </c>
      <c r="AC78" s="434" t="s">
        <v>4817</v>
      </c>
      <c r="AD78" s="434" t="s">
        <v>4818</v>
      </c>
      <c r="AE78" s="434" t="s">
        <v>4819</v>
      </c>
      <c r="AF78" s="434" t="s">
        <v>5244</v>
      </c>
    </row>
    <row r="79" spans="1:32" ht="15" hidden="1" customHeight="1">
      <c r="A79" s="434" t="s">
        <v>4799</v>
      </c>
      <c r="B79" s="434">
        <v>78</v>
      </c>
      <c r="C79" s="435" t="s">
        <v>4800</v>
      </c>
      <c r="D79" s="434" t="s">
        <v>4801</v>
      </c>
      <c r="E79" s="434" t="s">
        <v>4838</v>
      </c>
      <c r="F79" s="434" t="s">
        <v>5218</v>
      </c>
      <c r="G79" s="434">
        <f t="shared" si="3"/>
        <v>11</v>
      </c>
      <c r="H79" s="434" t="s">
        <v>4822</v>
      </c>
      <c r="I79" s="434" t="s">
        <v>4823</v>
      </c>
      <c r="J79" s="434" t="s">
        <v>4839</v>
      </c>
      <c r="K79" s="434" t="s">
        <v>5218</v>
      </c>
      <c r="L79" s="434">
        <f t="shared" si="4"/>
        <v>11</v>
      </c>
      <c r="M79" s="434" t="s">
        <v>5245</v>
      </c>
      <c r="N79" s="434" t="s">
        <v>5246</v>
      </c>
      <c r="O79" s="434" t="s">
        <v>4807</v>
      </c>
      <c r="P79" s="434" t="s">
        <v>4808</v>
      </c>
      <c r="Q79" s="434" t="s">
        <v>5221</v>
      </c>
      <c r="R79" s="434" t="s">
        <v>5247</v>
      </c>
      <c r="S79" s="437" t="s">
        <v>4969</v>
      </c>
      <c r="T79" s="460" t="s">
        <v>4799</v>
      </c>
      <c r="U79" s="461" t="s">
        <v>5248</v>
      </c>
      <c r="V79" s="434" t="s">
        <v>4851</v>
      </c>
      <c r="W79" s="459" t="s">
        <v>5240</v>
      </c>
      <c r="X79" s="440" t="s">
        <v>5249</v>
      </c>
      <c r="Y79" s="440" t="s">
        <v>5250</v>
      </c>
      <c r="Z79" s="434" t="s">
        <v>5243</v>
      </c>
      <c r="AA79" s="434" t="s">
        <v>4891</v>
      </c>
      <c r="AB79" s="434" t="s">
        <v>4816</v>
      </c>
      <c r="AC79" s="434" t="s">
        <v>4817</v>
      </c>
      <c r="AD79" s="434" t="s">
        <v>4818</v>
      </c>
      <c r="AE79" s="434" t="s">
        <v>4819</v>
      </c>
      <c r="AF79" s="434" t="s">
        <v>5251</v>
      </c>
    </row>
    <row r="80" spans="1:32" ht="15" hidden="1" customHeight="1">
      <c r="A80" s="440" t="s">
        <v>5252</v>
      </c>
      <c r="B80" s="434">
        <v>79</v>
      </c>
      <c r="C80" s="435" t="s">
        <v>4800</v>
      </c>
      <c r="D80" s="434" t="s">
        <v>4801</v>
      </c>
      <c r="E80" s="434" t="s">
        <v>4846</v>
      </c>
      <c r="F80" s="434" t="s">
        <v>4927</v>
      </c>
      <c r="G80" s="434">
        <f t="shared" si="3"/>
        <v>15</v>
      </c>
      <c r="H80" s="436" t="s">
        <v>4804</v>
      </c>
      <c r="I80" s="436" t="s">
        <v>4804</v>
      </c>
      <c r="J80" s="436" t="s">
        <v>4804</v>
      </c>
      <c r="K80" s="436" t="s">
        <v>4804</v>
      </c>
      <c r="L80" s="436" t="s">
        <v>4804</v>
      </c>
      <c r="M80" s="434" t="s">
        <v>5253</v>
      </c>
      <c r="N80" s="434" t="s">
        <v>5254</v>
      </c>
      <c r="O80" s="434" t="s">
        <v>4931</v>
      </c>
      <c r="P80" s="434" t="s">
        <v>4808</v>
      </c>
      <c r="Q80" s="434" t="s">
        <v>5221</v>
      </c>
      <c r="R80" s="434" t="s">
        <v>5255</v>
      </c>
      <c r="S80" s="448" t="s">
        <v>4811</v>
      </c>
      <c r="T80" s="448" t="s">
        <v>4799</v>
      </c>
      <c r="U80" s="462" t="s">
        <v>5256</v>
      </c>
      <c r="V80" s="463" t="s">
        <v>5257</v>
      </c>
      <c r="W80" s="452" t="s">
        <v>5258</v>
      </c>
      <c r="X80" s="440" t="s">
        <v>5259</v>
      </c>
      <c r="Y80" s="464" t="s">
        <v>5260</v>
      </c>
      <c r="Z80" s="440" t="s">
        <v>5243</v>
      </c>
      <c r="AA80" s="440" t="s">
        <v>4891</v>
      </c>
      <c r="AB80" s="440" t="s">
        <v>4816</v>
      </c>
      <c r="AC80" s="440" t="s">
        <v>4817</v>
      </c>
      <c r="AD80" s="440" t="s">
        <v>4818</v>
      </c>
      <c r="AE80" s="434" t="s">
        <v>4906</v>
      </c>
      <c r="AF80" s="434" t="s">
        <v>5261</v>
      </c>
    </row>
    <row r="81" spans="1:32" ht="15" hidden="1" customHeight="1">
      <c r="A81" s="440" t="s">
        <v>5252</v>
      </c>
      <c r="B81" s="434">
        <v>80</v>
      </c>
      <c r="C81" s="435" t="s">
        <v>4800</v>
      </c>
      <c r="D81" s="434" t="s">
        <v>4801</v>
      </c>
      <c r="E81" s="434" t="s">
        <v>4857</v>
      </c>
      <c r="F81" s="434" t="s">
        <v>4927</v>
      </c>
      <c r="G81" s="434">
        <f t="shared" si="3"/>
        <v>15</v>
      </c>
      <c r="H81" s="434" t="s">
        <v>4822</v>
      </c>
      <c r="I81" s="434" t="s">
        <v>4823</v>
      </c>
      <c r="J81" s="434" t="s">
        <v>4858</v>
      </c>
      <c r="K81" s="434" t="s">
        <v>4927</v>
      </c>
      <c r="L81" s="434">
        <f t="shared" si="4"/>
        <v>15</v>
      </c>
      <c r="M81" s="434" t="s">
        <v>5262</v>
      </c>
      <c r="N81" s="434" t="s">
        <v>5263</v>
      </c>
      <c r="O81" s="434" t="s">
        <v>4931</v>
      </c>
      <c r="P81" s="434" t="s">
        <v>4808</v>
      </c>
      <c r="Q81" s="434" t="s">
        <v>5221</v>
      </c>
      <c r="R81" s="434" t="s">
        <v>5264</v>
      </c>
      <c r="S81" s="448" t="s">
        <v>4811</v>
      </c>
      <c r="T81" s="448" t="s">
        <v>4799</v>
      </c>
      <c r="U81" s="462" t="s">
        <v>5265</v>
      </c>
      <c r="V81" s="463" t="s">
        <v>5257</v>
      </c>
      <c r="W81" s="452" t="s">
        <v>5266</v>
      </c>
      <c r="X81" s="440" t="s">
        <v>5267</v>
      </c>
      <c r="Y81" s="464" t="s">
        <v>5268</v>
      </c>
      <c r="Z81" s="440" t="s">
        <v>5243</v>
      </c>
      <c r="AA81" s="440" t="s">
        <v>4891</v>
      </c>
      <c r="AB81" s="440" t="s">
        <v>4816</v>
      </c>
      <c r="AC81" s="440" t="s">
        <v>4817</v>
      </c>
      <c r="AD81" s="440" t="s">
        <v>4818</v>
      </c>
      <c r="AE81" s="434" t="s">
        <v>4906</v>
      </c>
      <c r="AF81" s="434" t="s">
        <v>5269</v>
      </c>
    </row>
    <row r="82" spans="1:32" ht="15" hidden="1" customHeight="1">
      <c r="A82" s="440" t="s">
        <v>5252</v>
      </c>
      <c r="B82" s="434">
        <v>81</v>
      </c>
      <c r="C82" s="435" t="s">
        <v>4800</v>
      </c>
      <c r="D82" s="434" t="s">
        <v>4801</v>
      </c>
      <c r="E82" s="434" t="s">
        <v>4802</v>
      </c>
      <c r="F82" s="434" t="s">
        <v>4927</v>
      </c>
      <c r="G82" s="434">
        <f t="shared" si="3"/>
        <v>15</v>
      </c>
      <c r="H82" s="436" t="s">
        <v>4804</v>
      </c>
      <c r="I82" s="436" t="s">
        <v>4804</v>
      </c>
      <c r="J82" s="436" t="s">
        <v>4804</v>
      </c>
      <c r="K82" s="436" t="s">
        <v>4804</v>
      </c>
      <c r="L82" s="436" t="s">
        <v>4804</v>
      </c>
      <c r="M82" s="434" t="s">
        <v>5270</v>
      </c>
      <c r="N82" s="434" t="s">
        <v>5271</v>
      </c>
      <c r="O82" s="434" t="s">
        <v>4931</v>
      </c>
      <c r="P82" s="434" t="s">
        <v>4808</v>
      </c>
      <c r="Q82" s="434" t="s">
        <v>5221</v>
      </c>
      <c r="R82" s="434" t="s">
        <v>5272</v>
      </c>
      <c r="S82" s="448" t="s">
        <v>4969</v>
      </c>
      <c r="T82" s="448" t="s">
        <v>4799</v>
      </c>
      <c r="U82" s="462" t="s">
        <v>5273</v>
      </c>
      <c r="V82" s="463" t="s">
        <v>5257</v>
      </c>
      <c r="W82" s="452" t="s">
        <v>5274</v>
      </c>
      <c r="X82" s="440" t="s">
        <v>5275</v>
      </c>
      <c r="Y82" s="464" t="s">
        <v>5276</v>
      </c>
      <c r="Z82" s="440" t="s">
        <v>5243</v>
      </c>
      <c r="AA82" s="440" t="s">
        <v>4891</v>
      </c>
      <c r="AB82" s="440" t="s">
        <v>4816</v>
      </c>
      <c r="AC82" s="440" t="s">
        <v>4817</v>
      </c>
      <c r="AD82" s="440" t="s">
        <v>4818</v>
      </c>
      <c r="AE82" s="434" t="s">
        <v>4906</v>
      </c>
      <c r="AF82" s="434" t="s">
        <v>5277</v>
      </c>
    </row>
    <row r="83" spans="1:32" ht="15" hidden="1" customHeight="1">
      <c r="A83" s="440" t="s">
        <v>5252</v>
      </c>
      <c r="B83" s="434">
        <v>82</v>
      </c>
      <c r="C83" s="435" t="s">
        <v>4800</v>
      </c>
      <c r="D83" s="434" t="s">
        <v>4801</v>
      </c>
      <c r="E83" s="434" t="s">
        <v>4821</v>
      </c>
      <c r="F83" s="434" t="s">
        <v>4927</v>
      </c>
      <c r="G83" s="434">
        <f t="shared" si="3"/>
        <v>15</v>
      </c>
      <c r="H83" s="434" t="s">
        <v>4822</v>
      </c>
      <c r="I83" s="434" t="s">
        <v>4823</v>
      </c>
      <c r="J83" s="434" t="s">
        <v>4824</v>
      </c>
      <c r="K83" s="434" t="s">
        <v>4927</v>
      </c>
      <c r="L83" s="434">
        <f t="shared" si="4"/>
        <v>15</v>
      </c>
      <c r="M83" s="434" t="s">
        <v>5278</v>
      </c>
      <c r="N83" s="434" t="s">
        <v>5279</v>
      </c>
      <c r="O83" s="434" t="s">
        <v>4931</v>
      </c>
      <c r="P83" s="434" t="s">
        <v>4808</v>
      </c>
      <c r="Q83" s="434" t="s">
        <v>5221</v>
      </c>
      <c r="R83" s="434" t="s">
        <v>5280</v>
      </c>
      <c r="S83" s="448" t="s">
        <v>4969</v>
      </c>
      <c r="T83" s="448" t="s">
        <v>4799</v>
      </c>
      <c r="U83" s="462" t="s">
        <v>5281</v>
      </c>
      <c r="V83" s="463" t="s">
        <v>5257</v>
      </c>
      <c r="W83" s="452" t="s">
        <v>5282</v>
      </c>
      <c r="X83" s="440" t="s">
        <v>5283</v>
      </c>
      <c r="Y83" s="464" t="s">
        <v>5284</v>
      </c>
      <c r="Z83" s="440" t="s">
        <v>5243</v>
      </c>
      <c r="AA83" s="440" t="s">
        <v>4891</v>
      </c>
      <c r="AB83" s="440" t="s">
        <v>4816</v>
      </c>
      <c r="AC83" s="440" t="s">
        <v>4817</v>
      </c>
      <c r="AD83" s="440" t="s">
        <v>4818</v>
      </c>
      <c r="AE83" s="434" t="s">
        <v>4906</v>
      </c>
      <c r="AF83" s="434" t="s">
        <v>5285</v>
      </c>
    </row>
    <row r="84" spans="1:32" ht="15" hidden="1" customHeight="1">
      <c r="A84" s="440" t="s">
        <v>5252</v>
      </c>
      <c r="B84" s="434">
        <v>83</v>
      </c>
      <c r="C84" s="435" t="s">
        <v>4800</v>
      </c>
      <c r="D84" s="434" t="s">
        <v>4801</v>
      </c>
      <c r="E84" s="434" t="s">
        <v>4831</v>
      </c>
      <c r="F84" s="434" t="s">
        <v>4927</v>
      </c>
      <c r="G84" s="434">
        <f t="shared" si="3"/>
        <v>15</v>
      </c>
      <c r="H84" s="436" t="s">
        <v>4804</v>
      </c>
      <c r="I84" s="436" t="s">
        <v>4804</v>
      </c>
      <c r="J84" s="436" t="s">
        <v>4804</v>
      </c>
      <c r="K84" s="436" t="s">
        <v>4804</v>
      </c>
      <c r="L84" s="436" t="s">
        <v>4804</v>
      </c>
      <c r="M84" s="434" t="s">
        <v>5286</v>
      </c>
      <c r="N84" s="434" t="s">
        <v>5287</v>
      </c>
      <c r="O84" s="434" t="s">
        <v>4931</v>
      </c>
      <c r="P84" s="434" t="s">
        <v>4808</v>
      </c>
      <c r="Q84" s="434" t="s">
        <v>5221</v>
      </c>
      <c r="R84" s="434" t="s">
        <v>5288</v>
      </c>
      <c r="S84" s="448" t="s">
        <v>4969</v>
      </c>
      <c r="T84" s="448" t="s">
        <v>4799</v>
      </c>
      <c r="U84" s="462" t="s">
        <v>5289</v>
      </c>
      <c r="V84" s="463" t="s">
        <v>5257</v>
      </c>
      <c r="W84" s="452" t="s">
        <v>5290</v>
      </c>
      <c r="X84" s="440" t="s">
        <v>5291</v>
      </c>
      <c r="Y84" s="464" t="s">
        <v>5292</v>
      </c>
      <c r="Z84" s="440" t="s">
        <v>5243</v>
      </c>
      <c r="AA84" s="440" t="s">
        <v>4891</v>
      </c>
      <c r="AB84" s="440" t="s">
        <v>4816</v>
      </c>
      <c r="AC84" s="440" t="s">
        <v>4817</v>
      </c>
      <c r="AD84" s="440" t="s">
        <v>4818</v>
      </c>
      <c r="AE84" s="434" t="s">
        <v>4906</v>
      </c>
      <c r="AF84" s="434" t="s">
        <v>5293</v>
      </c>
    </row>
    <row r="85" spans="1:32" ht="15" hidden="1" customHeight="1">
      <c r="A85" s="434" t="s">
        <v>4799</v>
      </c>
      <c r="B85" s="434">
        <v>84</v>
      </c>
      <c r="C85" s="435" t="s">
        <v>4800</v>
      </c>
      <c r="D85" s="434" t="s">
        <v>4801</v>
      </c>
      <c r="E85" s="434" t="s">
        <v>4802</v>
      </c>
      <c r="F85" s="434" t="s">
        <v>5218</v>
      </c>
      <c r="G85" s="434">
        <f t="shared" si="3"/>
        <v>11</v>
      </c>
      <c r="H85" s="436" t="s">
        <v>4804</v>
      </c>
      <c r="I85" s="436" t="s">
        <v>4804</v>
      </c>
      <c r="J85" s="436" t="s">
        <v>4804</v>
      </c>
      <c r="K85" s="436" t="s">
        <v>4804</v>
      </c>
      <c r="L85" s="436" t="s">
        <v>4804</v>
      </c>
      <c r="M85" s="434" t="s">
        <v>5294</v>
      </c>
      <c r="N85" s="434" t="s">
        <v>5295</v>
      </c>
      <c r="O85" s="434" t="s">
        <v>4807</v>
      </c>
      <c r="P85" s="434" t="s">
        <v>4808</v>
      </c>
      <c r="Q85" s="434" t="s">
        <v>5221</v>
      </c>
      <c r="R85" s="434" t="s">
        <v>5296</v>
      </c>
      <c r="S85" s="448" t="s">
        <v>4811</v>
      </c>
      <c r="T85" s="448" t="s">
        <v>4799</v>
      </c>
      <c r="U85" s="453" t="s">
        <v>5297</v>
      </c>
      <c r="V85" s="434" t="s">
        <v>4851</v>
      </c>
      <c r="W85" s="459" t="s">
        <v>5298</v>
      </c>
      <c r="X85" s="440" t="s">
        <v>5299</v>
      </c>
      <c r="Y85" s="440" t="s">
        <v>5300</v>
      </c>
      <c r="Z85" s="434" t="s">
        <v>5243</v>
      </c>
      <c r="AA85" s="434" t="s">
        <v>4891</v>
      </c>
      <c r="AB85" s="434" t="s">
        <v>4816</v>
      </c>
      <c r="AC85" s="434" t="s">
        <v>4817</v>
      </c>
      <c r="AD85" s="434" t="s">
        <v>4818</v>
      </c>
      <c r="AE85" s="434" t="s">
        <v>4819</v>
      </c>
      <c r="AF85" s="434" t="s">
        <v>5301</v>
      </c>
    </row>
    <row r="86" spans="1:32" ht="15" hidden="1" customHeight="1">
      <c r="A86" s="434" t="s">
        <v>4799</v>
      </c>
      <c r="B86" s="434">
        <v>85</v>
      </c>
      <c r="C86" s="435" t="s">
        <v>4800</v>
      </c>
      <c r="D86" s="434" t="s">
        <v>4801</v>
      </c>
      <c r="E86" s="434" t="s">
        <v>4821</v>
      </c>
      <c r="F86" s="434" t="s">
        <v>5218</v>
      </c>
      <c r="G86" s="434">
        <f t="shared" si="3"/>
        <v>11</v>
      </c>
      <c r="H86" s="434" t="s">
        <v>4822</v>
      </c>
      <c r="I86" s="434" t="s">
        <v>4823</v>
      </c>
      <c r="J86" s="434" t="s">
        <v>4824</v>
      </c>
      <c r="K86" s="434" t="s">
        <v>5218</v>
      </c>
      <c r="L86" s="434">
        <f t="shared" si="4"/>
        <v>11</v>
      </c>
      <c r="M86" s="434" t="s">
        <v>5302</v>
      </c>
      <c r="N86" s="434" t="s">
        <v>5303</v>
      </c>
      <c r="O86" s="434" t="s">
        <v>4807</v>
      </c>
      <c r="P86" s="434" t="s">
        <v>4808</v>
      </c>
      <c r="Q86" s="434" t="s">
        <v>5221</v>
      </c>
      <c r="R86" s="434" t="s">
        <v>5304</v>
      </c>
      <c r="S86" s="448" t="s">
        <v>4811</v>
      </c>
      <c r="T86" s="448" t="s">
        <v>4799</v>
      </c>
      <c r="U86" s="453" t="s">
        <v>5305</v>
      </c>
      <c r="V86" s="434" t="s">
        <v>4851</v>
      </c>
      <c r="W86" s="459" t="s">
        <v>5298</v>
      </c>
      <c r="X86" s="440" t="s">
        <v>5306</v>
      </c>
      <c r="Y86" s="440" t="s">
        <v>5307</v>
      </c>
      <c r="Z86" s="434" t="s">
        <v>5243</v>
      </c>
      <c r="AA86" s="434" t="s">
        <v>4891</v>
      </c>
      <c r="AB86" s="434" t="s">
        <v>4816</v>
      </c>
      <c r="AC86" s="434" t="s">
        <v>4817</v>
      </c>
      <c r="AD86" s="434" t="s">
        <v>4818</v>
      </c>
      <c r="AE86" s="434" t="s">
        <v>4819</v>
      </c>
      <c r="AF86" s="434" t="s">
        <v>5308</v>
      </c>
    </row>
    <row r="87" spans="1:32" ht="15" hidden="1" customHeight="1">
      <c r="A87" s="434" t="s">
        <v>4799</v>
      </c>
      <c r="B87" s="434">
        <v>86</v>
      </c>
      <c r="C87" s="435" t="s">
        <v>4800</v>
      </c>
      <c r="D87" s="434" t="s">
        <v>4801</v>
      </c>
      <c r="E87" s="434" t="s">
        <v>4846</v>
      </c>
      <c r="F87" s="434" t="s">
        <v>5036</v>
      </c>
      <c r="G87" s="434">
        <f t="shared" si="3"/>
        <v>13</v>
      </c>
      <c r="H87" s="436" t="s">
        <v>4804</v>
      </c>
      <c r="I87" s="436" t="s">
        <v>4804</v>
      </c>
      <c r="J87" s="436" t="s">
        <v>4804</v>
      </c>
      <c r="K87" s="436" t="s">
        <v>4804</v>
      </c>
      <c r="L87" s="436" t="s">
        <v>4804</v>
      </c>
      <c r="M87" s="434" t="s">
        <v>5309</v>
      </c>
      <c r="N87" s="434" t="s">
        <v>5310</v>
      </c>
      <c r="O87" s="434" t="s">
        <v>4807</v>
      </c>
      <c r="P87" s="434" t="s">
        <v>4808</v>
      </c>
      <c r="Q87" s="434" t="s">
        <v>5221</v>
      </c>
      <c r="R87" s="434" t="s">
        <v>5311</v>
      </c>
      <c r="S87" s="448" t="s">
        <v>4811</v>
      </c>
      <c r="T87" s="448" t="s">
        <v>4799</v>
      </c>
      <c r="U87" s="438" t="s">
        <v>5312</v>
      </c>
      <c r="V87" s="434" t="s">
        <v>4851</v>
      </c>
      <c r="W87" s="459" t="s">
        <v>5313</v>
      </c>
      <c r="X87" s="440" t="s">
        <v>5314</v>
      </c>
      <c r="Y87" s="440" t="s">
        <v>5315</v>
      </c>
      <c r="Z87" s="434" t="s">
        <v>5243</v>
      </c>
      <c r="AA87" s="434" t="s">
        <v>4815</v>
      </c>
      <c r="AB87" s="434" t="s">
        <v>4816</v>
      </c>
      <c r="AC87" s="434" t="s">
        <v>4817</v>
      </c>
      <c r="AD87" s="434" t="s">
        <v>4818</v>
      </c>
      <c r="AE87" s="434" t="s">
        <v>4819</v>
      </c>
      <c r="AF87" s="434" t="s">
        <v>5316</v>
      </c>
    </row>
    <row r="88" spans="1:32" ht="15" hidden="1" customHeight="1">
      <c r="A88" s="434" t="s">
        <v>4799</v>
      </c>
      <c r="B88" s="434">
        <v>87</v>
      </c>
      <c r="C88" s="435" t="s">
        <v>4800</v>
      </c>
      <c r="D88" s="434" t="s">
        <v>4801</v>
      </c>
      <c r="E88" s="434" t="s">
        <v>4857</v>
      </c>
      <c r="F88" s="434" t="s">
        <v>5036</v>
      </c>
      <c r="G88" s="434">
        <f t="shared" si="3"/>
        <v>13</v>
      </c>
      <c r="H88" s="434" t="s">
        <v>4822</v>
      </c>
      <c r="I88" s="434" t="s">
        <v>4823</v>
      </c>
      <c r="J88" s="434" t="s">
        <v>4858</v>
      </c>
      <c r="K88" s="434" t="s">
        <v>5036</v>
      </c>
      <c r="L88" s="434">
        <f t="shared" si="4"/>
        <v>13</v>
      </c>
      <c r="M88" s="434" t="s">
        <v>5317</v>
      </c>
      <c r="N88" s="434" t="s">
        <v>5318</v>
      </c>
      <c r="O88" s="434" t="s">
        <v>4807</v>
      </c>
      <c r="P88" s="434" t="s">
        <v>4808</v>
      </c>
      <c r="Q88" s="434" t="s">
        <v>5221</v>
      </c>
      <c r="R88" s="434" t="s">
        <v>5319</v>
      </c>
      <c r="S88" s="448" t="s">
        <v>4811</v>
      </c>
      <c r="T88" s="448" t="s">
        <v>4799</v>
      </c>
      <c r="U88" s="438" t="s">
        <v>5320</v>
      </c>
      <c r="V88" s="434" t="s">
        <v>4851</v>
      </c>
      <c r="W88" s="459" t="s">
        <v>5313</v>
      </c>
      <c r="X88" s="440" t="s">
        <v>5321</v>
      </c>
      <c r="Y88" s="440" t="s">
        <v>5322</v>
      </c>
      <c r="Z88" s="434" t="s">
        <v>5243</v>
      </c>
      <c r="AA88" s="434" t="s">
        <v>4815</v>
      </c>
      <c r="AB88" s="434" t="s">
        <v>4816</v>
      </c>
      <c r="AC88" s="434" t="s">
        <v>4817</v>
      </c>
      <c r="AD88" s="434" t="s">
        <v>4818</v>
      </c>
      <c r="AE88" s="434" t="s">
        <v>4819</v>
      </c>
      <c r="AF88" s="434" t="s">
        <v>5323</v>
      </c>
    </row>
    <row r="89" spans="1:32" ht="15" hidden="1" customHeight="1">
      <c r="A89" s="440" t="s">
        <v>5324</v>
      </c>
      <c r="B89" s="434">
        <v>88</v>
      </c>
      <c r="C89" s="435" t="s">
        <v>4800</v>
      </c>
      <c r="D89" s="434" t="s">
        <v>4801</v>
      </c>
      <c r="E89" s="434" t="s">
        <v>4882</v>
      </c>
      <c r="F89" s="434" t="s">
        <v>5036</v>
      </c>
      <c r="G89" s="434">
        <f t="shared" si="3"/>
        <v>13</v>
      </c>
      <c r="H89" s="436" t="s">
        <v>4804</v>
      </c>
      <c r="I89" s="436" t="s">
        <v>4804</v>
      </c>
      <c r="J89" s="436" t="s">
        <v>4804</v>
      </c>
      <c r="K89" s="436" t="s">
        <v>4804</v>
      </c>
      <c r="L89" s="436" t="s">
        <v>4804</v>
      </c>
      <c r="M89" s="434" t="s">
        <v>5325</v>
      </c>
      <c r="N89" s="434" t="s">
        <v>5326</v>
      </c>
      <c r="O89" s="434" t="s">
        <v>4931</v>
      </c>
      <c r="P89" s="434" t="s">
        <v>4808</v>
      </c>
      <c r="Q89" s="434" t="s">
        <v>5221</v>
      </c>
      <c r="R89" s="434" t="s">
        <v>5327</v>
      </c>
      <c r="S89" s="448" t="s">
        <v>4811</v>
      </c>
      <c r="T89" s="448" t="s">
        <v>4799</v>
      </c>
      <c r="U89" s="462" t="s">
        <v>5328</v>
      </c>
      <c r="V89" s="434" t="s">
        <v>5257</v>
      </c>
      <c r="W89" s="439" t="s">
        <v>5329</v>
      </c>
      <c r="X89" s="440" t="s">
        <v>5330</v>
      </c>
      <c r="Y89" s="440" t="s">
        <v>4804</v>
      </c>
      <c r="Z89" s="440" t="s">
        <v>5243</v>
      </c>
      <c r="AA89" s="440" t="s">
        <v>4815</v>
      </c>
      <c r="AB89" s="440" t="s">
        <v>4816</v>
      </c>
      <c r="AC89" s="440" t="s">
        <v>4817</v>
      </c>
      <c r="AD89" s="440" t="s">
        <v>4818</v>
      </c>
      <c r="AE89" s="434" t="s">
        <v>5331</v>
      </c>
      <c r="AF89" s="434" t="s">
        <v>5332</v>
      </c>
    </row>
    <row r="90" spans="1:32" ht="15" hidden="1" customHeight="1">
      <c r="A90" s="440" t="s">
        <v>5324</v>
      </c>
      <c r="B90" s="434">
        <v>89</v>
      </c>
      <c r="C90" s="435" t="s">
        <v>4800</v>
      </c>
      <c r="D90" s="434" t="s">
        <v>4801</v>
      </c>
      <c r="E90" s="434" t="s">
        <v>5100</v>
      </c>
      <c r="F90" s="434" t="s">
        <v>5218</v>
      </c>
      <c r="G90" s="434">
        <f t="shared" si="3"/>
        <v>11</v>
      </c>
      <c r="H90" s="434" t="s">
        <v>4822</v>
      </c>
      <c r="I90" s="434" t="s">
        <v>4823</v>
      </c>
      <c r="J90" s="434" t="s">
        <v>5101</v>
      </c>
      <c r="K90" s="434" t="s">
        <v>5218</v>
      </c>
      <c r="L90" s="434">
        <f t="shared" si="4"/>
        <v>11</v>
      </c>
      <c r="M90" s="434" t="s">
        <v>5333</v>
      </c>
      <c r="N90" s="434" t="s">
        <v>5334</v>
      </c>
      <c r="O90" s="434" t="s">
        <v>4931</v>
      </c>
      <c r="P90" s="434" t="s">
        <v>4808</v>
      </c>
      <c r="Q90" s="434" t="s">
        <v>5221</v>
      </c>
      <c r="R90" s="434" t="s">
        <v>5335</v>
      </c>
      <c r="S90" s="448" t="s">
        <v>4811</v>
      </c>
      <c r="T90" s="448" t="s">
        <v>4799</v>
      </c>
      <c r="U90" s="462" t="s">
        <v>5336</v>
      </c>
      <c r="V90" s="434" t="s">
        <v>5257</v>
      </c>
      <c r="W90" s="452" t="s">
        <v>5337</v>
      </c>
      <c r="X90" s="440" t="s">
        <v>5338</v>
      </c>
      <c r="Y90" s="440" t="s">
        <v>4804</v>
      </c>
      <c r="Z90" s="440" t="s">
        <v>5243</v>
      </c>
      <c r="AA90" s="440" t="s">
        <v>4815</v>
      </c>
      <c r="AB90" s="440" t="s">
        <v>4816</v>
      </c>
      <c r="AC90" s="440" t="s">
        <v>4817</v>
      </c>
      <c r="AD90" s="440" t="s">
        <v>4818</v>
      </c>
      <c r="AE90" s="434" t="s">
        <v>5331</v>
      </c>
      <c r="AF90" s="434" t="s">
        <v>5332</v>
      </c>
    </row>
    <row r="91" spans="1:32" ht="15" hidden="1" customHeight="1">
      <c r="A91" s="440" t="s">
        <v>5339</v>
      </c>
      <c r="B91" s="434">
        <v>90</v>
      </c>
      <c r="C91" s="435" t="s">
        <v>4800</v>
      </c>
      <c r="D91" s="434" t="s">
        <v>4801</v>
      </c>
      <c r="E91" s="434" t="s">
        <v>4802</v>
      </c>
      <c r="F91" s="434" t="s">
        <v>5036</v>
      </c>
      <c r="G91" s="434">
        <f t="shared" si="3"/>
        <v>13</v>
      </c>
      <c r="H91" s="436" t="s">
        <v>4804</v>
      </c>
      <c r="I91" s="436" t="s">
        <v>4804</v>
      </c>
      <c r="J91" s="436" t="s">
        <v>4804</v>
      </c>
      <c r="K91" s="436" t="s">
        <v>4804</v>
      </c>
      <c r="L91" s="436" t="s">
        <v>4804</v>
      </c>
      <c r="M91" s="434" t="s">
        <v>5340</v>
      </c>
      <c r="N91" s="434" t="s">
        <v>5341</v>
      </c>
      <c r="O91" s="434" t="s">
        <v>4931</v>
      </c>
      <c r="P91" s="434" t="s">
        <v>4808</v>
      </c>
      <c r="Q91" s="434" t="s">
        <v>5221</v>
      </c>
      <c r="R91" s="434" t="s">
        <v>5342</v>
      </c>
      <c r="S91" s="448" t="s">
        <v>4811</v>
      </c>
      <c r="T91" s="448" t="s">
        <v>4799</v>
      </c>
      <c r="U91" s="462" t="s">
        <v>5343</v>
      </c>
      <c r="V91" s="463" t="s">
        <v>5257</v>
      </c>
      <c r="W91" s="452" t="s">
        <v>5344</v>
      </c>
      <c r="X91" s="440" t="s">
        <v>5345</v>
      </c>
      <c r="Y91" s="440" t="s">
        <v>4804</v>
      </c>
      <c r="Z91" s="440" t="s">
        <v>5243</v>
      </c>
      <c r="AA91" s="440" t="s">
        <v>4891</v>
      </c>
      <c r="AB91" s="440" t="s">
        <v>4816</v>
      </c>
      <c r="AC91" s="440" t="s">
        <v>4817</v>
      </c>
      <c r="AD91" s="440" t="s">
        <v>4818</v>
      </c>
      <c r="AE91" s="434" t="s">
        <v>5346</v>
      </c>
      <c r="AF91" s="434" t="s">
        <v>5347</v>
      </c>
    </row>
    <row r="92" spans="1:32" ht="15" hidden="1" customHeight="1">
      <c r="A92" s="440" t="s">
        <v>5339</v>
      </c>
      <c r="B92" s="434">
        <v>91</v>
      </c>
      <c r="C92" s="435" t="s">
        <v>4800</v>
      </c>
      <c r="D92" s="434" t="s">
        <v>4801</v>
      </c>
      <c r="E92" s="434" t="s">
        <v>4821</v>
      </c>
      <c r="F92" s="434" t="s">
        <v>5036</v>
      </c>
      <c r="G92" s="434">
        <f t="shared" si="3"/>
        <v>13</v>
      </c>
      <c r="H92" s="434" t="s">
        <v>4822</v>
      </c>
      <c r="I92" s="434" t="s">
        <v>4823</v>
      </c>
      <c r="J92" s="434" t="s">
        <v>4824</v>
      </c>
      <c r="K92" s="434" t="s">
        <v>5036</v>
      </c>
      <c r="L92" s="434">
        <f t="shared" si="4"/>
        <v>13</v>
      </c>
      <c r="M92" s="434" t="s">
        <v>5348</v>
      </c>
      <c r="N92" s="434" t="s">
        <v>5349</v>
      </c>
      <c r="O92" s="434" t="s">
        <v>4931</v>
      </c>
      <c r="P92" s="434" t="s">
        <v>4808</v>
      </c>
      <c r="Q92" s="434" t="s">
        <v>5221</v>
      </c>
      <c r="R92" s="434" t="s">
        <v>5350</v>
      </c>
      <c r="S92" s="448" t="s">
        <v>4811</v>
      </c>
      <c r="T92" s="448" t="s">
        <v>4799</v>
      </c>
      <c r="U92" s="462" t="s">
        <v>5351</v>
      </c>
      <c r="V92" s="463" t="s">
        <v>5257</v>
      </c>
      <c r="W92" s="465" t="s">
        <v>5352</v>
      </c>
      <c r="X92" s="440" t="s">
        <v>5353</v>
      </c>
      <c r="Y92" s="440" t="s">
        <v>4804</v>
      </c>
      <c r="Z92" s="440" t="s">
        <v>5243</v>
      </c>
      <c r="AA92" s="440" t="s">
        <v>4891</v>
      </c>
      <c r="AB92" s="440" t="s">
        <v>4816</v>
      </c>
      <c r="AC92" s="440" t="s">
        <v>4817</v>
      </c>
      <c r="AD92" s="440" t="s">
        <v>4818</v>
      </c>
      <c r="AE92" s="434" t="s">
        <v>5346</v>
      </c>
      <c r="AF92" s="434" t="s">
        <v>5354</v>
      </c>
    </row>
    <row r="93" spans="1:32" ht="15" hidden="1" customHeight="1">
      <c r="A93" s="451" t="s">
        <v>5355</v>
      </c>
      <c r="B93" s="434">
        <v>92</v>
      </c>
      <c r="C93" s="435" t="s">
        <v>4800</v>
      </c>
      <c r="D93" s="434" t="s">
        <v>4801</v>
      </c>
      <c r="E93" s="434" t="s">
        <v>4916</v>
      </c>
      <c r="F93" s="434" t="s">
        <v>4803</v>
      </c>
      <c r="G93" s="434">
        <f t="shared" si="3"/>
        <v>26</v>
      </c>
      <c r="H93" s="436" t="s">
        <v>4804</v>
      </c>
      <c r="I93" s="436" t="s">
        <v>4804</v>
      </c>
      <c r="J93" s="436" t="s">
        <v>4804</v>
      </c>
      <c r="K93" s="436" t="s">
        <v>4804</v>
      </c>
      <c r="L93" s="436" t="s">
        <v>4804</v>
      </c>
      <c r="M93" s="434" t="s">
        <v>5356</v>
      </c>
      <c r="N93" s="434" t="s">
        <v>5357</v>
      </c>
      <c r="O93" s="445" t="s">
        <v>4911</v>
      </c>
      <c r="P93" s="434" t="s">
        <v>4808</v>
      </c>
      <c r="Q93" s="434" t="s">
        <v>5221</v>
      </c>
      <c r="R93" s="434" t="s">
        <v>5358</v>
      </c>
      <c r="S93" s="434" t="s">
        <v>4913</v>
      </c>
      <c r="T93" s="434" t="s">
        <v>4799</v>
      </c>
      <c r="U93" s="466" t="s">
        <v>5359</v>
      </c>
      <c r="V93" s="434" t="s">
        <v>4799</v>
      </c>
      <c r="W93" s="434" t="s">
        <v>4804</v>
      </c>
      <c r="X93" s="434" t="s">
        <v>4799</v>
      </c>
      <c r="Y93" s="440" t="s">
        <v>4804</v>
      </c>
      <c r="Z93" s="451" t="s">
        <v>5243</v>
      </c>
      <c r="AA93" s="451" t="s">
        <v>4891</v>
      </c>
      <c r="AB93" s="451" t="s">
        <v>4816</v>
      </c>
      <c r="AC93" s="451" t="s">
        <v>4817</v>
      </c>
      <c r="AD93" s="451" t="s">
        <v>4818</v>
      </c>
      <c r="AE93" s="434" t="s">
        <v>4906</v>
      </c>
      <c r="AF93" s="434" t="s">
        <v>4915</v>
      </c>
    </row>
    <row r="94" spans="1:32" ht="15" hidden="1" customHeight="1">
      <c r="A94" s="451" t="s">
        <v>5355</v>
      </c>
      <c r="B94" s="434">
        <v>93</v>
      </c>
      <c r="C94" s="435" t="s">
        <v>4800</v>
      </c>
      <c r="D94" s="434" t="s">
        <v>4801</v>
      </c>
      <c r="E94" s="434" t="s">
        <v>4916</v>
      </c>
      <c r="F94" s="434" t="s">
        <v>5031</v>
      </c>
      <c r="G94" s="434">
        <f t="shared" si="3"/>
        <v>28</v>
      </c>
      <c r="H94" s="436" t="s">
        <v>4804</v>
      </c>
      <c r="I94" s="436" t="s">
        <v>4804</v>
      </c>
      <c r="J94" s="436" t="s">
        <v>4804</v>
      </c>
      <c r="K94" s="436" t="s">
        <v>4804</v>
      </c>
      <c r="L94" s="436" t="s">
        <v>4804</v>
      </c>
      <c r="M94" s="434" t="s">
        <v>5360</v>
      </c>
      <c r="N94" s="434" t="s">
        <v>5361</v>
      </c>
      <c r="O94" s="445" t="s">
        <v>4911</v>
      </c>
      <c r="P94" s="434" t="s">
        <v>4808</v>
      </c>
      <c r="Q94" s="434" t="s">
        <v>5221</v>
      </c>
      <c r="R94" s="434" t="s">
        <v>5362</v>
      </c>
      <c r="S94" s="434" t="s">
        <v>4913</v>
      </c>
      <c r="T94" s="434" t="s">
        <v>4799</v>
      </c>
      <c r="U94" s="466" t="s">
        <v>5363</v>
      </c>
      <c r="V94" s="434" t="s">
        <v>4799</v>
      </c>
      <c r="W94" s="434" t="s">
        <v>4804</v>
      </c>
      <c r="X94" s="434" t="s">
        <v>4799</v>
      </c>
      <c r="Y94" s="440" t="s">
        <v>4804</v>
      </c>
      <c r="Z94" s="451" t="s">
        <v>5243</v>
      </c>
      <c r="AA94" s="451" t="s">
        <v>4891</v>
      </c>
      <c r="AB94" s="451" t="s">
        <v>4816</v>
      </c>
      <c r="AC94" s="451" t="s">
        <v>4817</v>
      </c>
      <c r="AD94" s="451" t="s">
        <v>4818</v>
      </c>
      <c r="AE94" s="434" t="s">
        <v>4906</v>
      </c>
      <c r="AF94" s="434" t="s">
        <v>4915</v>
      </c>
    </row>
    <row r="95" spans="1:32" ht="15" hidden="1" customHeight="1">
      <c r="A95" s="440" t="s">
        <v>5364</v>
      </c>
      <c r="B95" s="434">
        <v>94</v>
      </c>
      <c r="C95" s="435" t="s">
        <v>4800</v>
      </c>
      <c r="D95" s="434" t="s">
        <v>4801</v>
      </c>
      <c r="E95" s="434" t="s">
        <v>5365</v>
      </c>
      <c r="F95" s="434" t="s">
        <v>5036</v>
      </c>
      <c r="G95" s="434">
        <f t="shared" si="3"/>
        <v>13</v>
      </c>
      <c r="H95" s="436" t="s">
        <v>4804</v>
      </c>
      <c r="I95" s="436" t="s">
        <v>4804</v>
      </c>
      <c r="J95" s="436" t="s">
        <v>4804</v>
      </c>
      <c r="K95" s="436" t="s">
        <v>4804</v>
      </c>
      <c r="L95" s="436" t="s">
        <v>4804</v>
      </c>
      <c r="M95" s="434" t="s">
        <v>5366</v>
      </c>
      <c r="N95" s="434" t="s">
        <v>5367</v>
      </c>
      <c r="O95" s="434" t="s">
        <v>4931</v>
      </c>
      <c r="P95" s="434" t="s">
        <v>4808</v>
      </c>
      <c r="Q95" s="434" t="s">
        <v>5221</v>
      </c>
      <c r="R95" s="434" t="s">
        <v>5368</v>
      </c>
      <c r="S95" s="448" t="s">
        <v>4811</v>
      </c>
      <c r="T95" s="448" t="s">
        <v>4799</v>
      </c>
      <c r="U95" s="438" t="s">
        <v>5369</v>
      </c>
      <c r="V95" s="463" t="s">
        <v>5257</v>
      </c>
      <c r="W95" s="439" t="s">
        <v>5370</v>
      </c>
      <c r="X95" s="440" t="s">
        <v>5371</v>
      </c>
      <c r="Y95" s="440" t="s">
        <v>4804</v>
      </c>
      <c r="Z95" s="440" t="s">
        <v>5243</v>
      </c>
      <c r="AA95" s="440" t="s">
        <v>4891</v>
      </c>
      <c r="AB95" s="440" t="s">
        <v>4816</v>
      </c>
      <c r="AC95" s="440" t="s">
        <v>4817</v>
      </c>
      <c r="AD95" s="440" t="s">
        <v>4818</v>
      </c>
      <c r="AE95" s="434" t="s">
        <v>5068</v>
      </c>
      <c r="AF95" s="434" t="s">
        <v>5372</v>
      </c>
    </row>
    <row r="96" spans="1:32" ht="15" hidden="1" customHeight="1">
      <c r="A96" s="440" t="s">
        <v>5364</v>
      </c>
      <c r="B96" s="434">
        <v>95</v>
      </c>
      <c r="C96" s="435" t="s">
        <v>4800</v>
      </c>
      <c r="D96" s="434" t="s">
        <v>4801</v>
      </c>
      <c r="E96" s="434" t="s">
        <v>5106</v>
      </c>
      <c r="F96" s="434" t="s">
        <v>5218</v>
      </c>
      <c r="G96" s="434">
        <f t="shared" si="3"/>
        <v>11</v>
      </c>
      <c r="H96" s="434" t="s">
        <v>4822</v>
      </c>
      <c r="I96" s="434" t="s">
        <v>4823</v>
      </c>
      <c r="J96" s="434" t="s">
        <v>5107</v>
      </c>
      <c r="K96" s="434" t="s">
        <v>5218</v>
      </c>
      <c r="L96" s="434">
        <f t="shared" si="4"/>
        <v>11</v>
      </c>
      <c r="M96" s="434" t="s">
        <v>5373</v>
      </c>
      <c r="N96" s="434" t="s">
        <v>5374</v>
      </c>
      <c r="O96" s="434" t="s">
        <v>4931</v>
      </c>
      <c r="P96" s="434" t="s">
        <v>4808</v>
      </c>
      <c r="Q96" s="434" t="s">
        <v>5221</v>
      </c>
      <c r="R96" s="434" t="s">
        <v>5375</v>
      </c>
      <c r="S96" s="448" t="s">
        <v>4811</v>
      </c>
      <c r="T96" s="448" t="s">
        <v>4799</v>
      </c>
      <c r="U96" s="438" t="s">
        <v>5376</v>
      </c>
      <c r="V96" s="463" t="s">
        <v>5257</v>
      </c>
      <c r="W96" s="452" t="s">
        <v>5377</v>
      </c>
      <c r="X96" s="440" t="s">
        <v>5378</v>
      </c>
      <c r="Y96" s="440" t="s">
        <v>4804</v>
      </c>
      <c r="Z96" s="440" t="s">
        <v>5243</v>
      </c>
      <c r="AA96" s="440" t="s">
        <v>4891</v>
      </c>
      <c r="AB96" s="440" t="s">
        <v>4816</v>
      </c>
      <c r="AC96" s="440" t="s">
        <v>4817</v>
      </c>
      <c r="AD96" s="440" t="s">
        <v>4818</v>
      </c>
      <c r="AE96" s="434" t="s">
        <v>5068</v>
      </c>
      <c r="AF96" s="434" t="s">
        <v>5372</v>
      </c>
    </row>
    <row r="97" spans="1:32" ht="15" hidden="1" customHeight="1">
      <c r="A97" s="434" t="s">
        <v>4799</v>
      </c>
      <c r="B97" s="434">
        <v>96</v>
      </c>
      <c r="C97" s="435" t="s">
        <v>4800</v>
      </c>
      <c r="D97" s="434" t="s">
        <v>4801</v>
      </c>
      <c r="E97" s="434" t="s">
        <v>5100</v>
      </c>
      <c r="F97" s="434" t="s">
        <v>5036</v>
      </c>
      <c r="G97" s="434">
        <f t="shared" si="3"/>
        <v>13</v>
      </c>
      <c r="H97" s="434" t="s">
        <v>4822</v>
      </c>
      <c r="I97" s="434" t="s">
        <v>4823</v>
      </c>
      <c r="J97" s="434" t="s">
        <v>5101</v>
      </c>
      <c r="K97" s="434" t="s">
        <v>5036</v>
      </c>
      <c r="L97" s="434">
        <f t="shared" si="4"/>
        <v>13</v>
      </c>
      <c r="M97" s="434" t="s">
        <v>5379</v>
      </c>
      <c r="N97" s="434" t="s">
        <v>5380</v>
      </c>
      <c r="O97" s="434" t="s">
        <v>4931</v>
      </c>
      <c r="P97" s="434" t="s">
        <v>4808</v>
      </c>
      <c r="Q97" s="434" t="s">
        <v>5221</v>
      </c>
      <c r="R97" s="434" t="s">
        <v>5381</v>
      </c>
      <c r="S97" s="448" t="s">
        <v>4811</v>
      </c>
      <c r="T97" s="448" t="s">
        <v>4799</v>
      </c>
      <c r="U97" s="438" t="s">
        <v>5382</v>
      </c>
      <c r="V97" s="434" t="s">
        <v>4799</v>
      </c>
      <c r="W97" s="434" t="s">
        <v>4804</v>
      </c>
      <c r="X97" s="434" t="s">
        <v>4799</v>
      </c>
      <c r="Y97" s="440" t="s">
        <v>4804</v>
      </c>
      <c r="Z97" s="434" t="s">
        <v>5243</v>
      </c>
      <c r="AA97" s="434" t="s">
        <v>4891</v>
      </c>
      <c r="AB97" s="434" t="s">
        <v>4816</v>
      </c>
      <c r="AC97" s="434" t="s">
        <v>4817</v>
      </c>
      <c r="AD97" s="434" t="s">
        <v>4818</v>
      </c>
      <c r="AE97" s="434" t="s">
        <v>5068</v>
      </c>
      <c r="AF97" s="434" t="s">
        <v>5383</v>
      </c>
    </row>
    <row r="98" spans="1:32" ht="15" hidden="1" customHeight="1">
      <c r="A98" s="467" t="s">
        <v>5384</v>
      </c>
      <c r="B98" s="434">
        <v>97</v>
      </c>
      <c r="C98" s="435" t="s">
        <v>4800</v>
      </c>
      <c r="D98" s="434" t="s">
        <v>4801</v>
      </c>
      <c r="E98" s="434" t="s">
        <v>5100</v>
      </c>
      <c r="F98" s="434" t="s">
        <v>4927</v>
      </c>
      <c r="G98" s="434">
        <f t="shared" ref="G98:G110" si="5">VALUE(LEFT(F98,FIND("-",F98&amp;"-")-1))</f>
        <v>15</v>
      </c>
      <c r="H98" s="436" t="s">
        <v>4822</v>
      </c>
      <c r="I98" s="436" t="s">
        <v>4823</v>
      </c>
      <c r="J98" s="436" t="s">
        <v>5101</v>
      </c>
      <c r="K98" s="436" t="s">
        <v>5385</v>
      </c>
      <c r="L98" s="434">
        <f t="shared" si="4"/>
        <v>15</v>
      </c>
      <c r="M98" s="434" t="s">
        <v>5386</v>
      </c>
      <c r="N98" s="434" t="s">
        <v>5387</v>
      </c>
      <c r="O98" s="434" t="s">
        <v>4931</v>
      </c>
      <c r="P98" s="434" t="s">
        <v>4808</v>
      </c>
      <c r="Q98" s="434" t="s">
        <v>5221</v>
      </c>
      <c r="R98" s="434" t="s">
        <v>5388</v>
      </c>
      <c r="S98" s="448" t="s">
        <v>4811</v>
      </c>
      <c r="T98" s="448" t="s">
        <v>4799</v>
      </c>
      <c r="U98" s="438" t="s">
        <v>5389</v>
      </c>
      <c r="V98" s="434" t="s">
        <v>4799</v>
      </c>
      <c r="W98" s="434" t="s">
        <v>4804</v>
      </c>
      <c r="X98" s="434" t="s">
        <v>4799</v>
      </c>
      <c r="Y98" s="440" t="s">
        <v>4804</v>
      </c>
      <c r="Z98" s="451" t="s">
        <v>5243</v>
      </c>
      <c r="AA98" s="451" t="s">
        <v>4891</v>
      </c>
      <c r="AB98" s="451" t="s">
        <v>4816</v>
      </c>
      <c r="AC98" s="451" t="s">
        <v>4817</v>
      </c>
      <c r="AD98" s="451" t="s">
        <v>4818</v>
      </c>
      <c r="AE98" s="434" t="s">
        <v>5068</v>
      </c>
      <c r="AF98" s="434" t="s">
        <v>5390</v>
      </c>
    </row>
    <row r="99" spans="1:32" ht="15" hidden="1" customHeight="1">
      <c r="A99" s="434" t="s">
        <v>4799</v>
      </c>
      <c r="B99" s="434">
        <v>98</v>
      </c>
      <c r="C99" s="435" t="s">
        <v>4800</v>
      </c>
      <c r="D99" s="434" t="s">
        <v>4801</v>
      </c>
      <c r="E99" s="434" t="s">
        <v>4846</v>
      </c>
      <c r="F99" s="434" t="s">
        <v>4945</v>
      </c>
      <c r="G99" s="434">
        <f t="shared" si="5"/>
        <v>17</v>
      </c>
      <c r="H99" s="436" t="s">
        <v>4804</v>
      </c>
      <c r="I99" s="436" t="s">
        <v>4804</v>
      </c>
      <c r="J99" s="436" t="s">
        <v>4804</v>
      </c>
      <c r="K99" s="436" t="s">
        <v>4804</v>
      </c>
      <c r="L99" s="436" t="s">
        <v>4804</v>
      </c>
      <c r="M99" s="434" t="s">
        <v>5391</v>
      </c>
      <c r="N99" s="434" t="s">
        <v>5392</v>
      </c>
      <c r="O99" s="434" t="s">
        <v>4931</v>
      </c>
      <c r="P99" s="434" t="s">
        <v>4808</v>
      </c>
      <c r="Q99" s="434" t="s">
        <v>5221</v>
      </c>
      <c r="R99" s="434" t="s">
        <v>5393</v>
      </c>
      <c r="S99" s="448" t="s">
        <v>4811</v>
      </c>
      <c r="T99" s="448" t="s">
        <v>4799</v>
      </c>
      <c r="U99" s="438" t="s">
        <v>5394</v>
      </c>
      <c r="V99" s="434" t="s">
        <v>4799</v>
      </c>
      <c r="W99" s="434" t="s">
        <v>4804</v>
      </c>
      <c r="X99" s="434" t="s">
        <v>4799</v>
      </c>
      <c r="Y99" s="440" t="s">
        <v>4804</v>
      </c>
      <c r="Z99" s="434" t="s">
        <v>5243</v>
      </c>
      <c r="AA99" s="434" t="s">
        <v>4815</v>
      </c>
      <c r="AB99" s="434" t="s">
        <v>5395</v>
      </c>
      <c r="AC99" s="434" t="s">
        <v>4817</v>
      </c>
      <c r="AD99" s="434" t="s">
        <v>4818</v>
      </c>
      <c r="AE99" s="434" t="s">
        <v>5068</v>
      </c>
      <c r="AF99" s="434" t="s">
        <v>5396</v>
      </c>
    </row>
    <row r="100" spans="1:32" ht="15" hidden="1" customHeight="1">
      <c r="A100" s="434" t="s">
        <v>4799</v>
      </c>
      <c r="B100" s="434">
        <v>99</v>
      </c>
      <c r="C100" s="435" t="s">
        <v>4800</v>
      </c>
      <c r="D100" s="434" t="s">
        <v>4801</v>
      </c>
      <c r="E100" s="434" t="s">
        <v>4802</v>
      </c>
      <c r="F100" s="434" t="s">
        <v>4945</v>
      </c>
      <c r="G100" s="434">
        <f t="shared" si="5"/>
        <v>17</v>
      </c>
      <c r="H100" s="436" t="s">
        <v>4804</v>
      </c>
      <c r="I100" s="436" t="s">
        <v>4804</v>
      </c>
      <c r="J100" s="436" t="s">
        <v>4804</v>
      </c>
      <c r="K100" s="436" t="s">
        <v>4804</v>
      </c>
      <c r="L100" s="436" t="s">
        <v>4804</v>
      </c>
      <c r="M100" s="434" t="s">
        <v>5397</v>
      </c>
      <c r="N100" s="434" t="s">
        <v>5398</v>
      </c>
      <c r="O100" s="434" t="s">
        <v>4931</v>
      </c>
      <c r="P100" s="434" t="s">
        <v>4808</v>
      </c>
      <c r="Q100" s="434" t="s">
        <v>5221</v>
      </c>
      <c r="R100" s="434" t="s">
        <v>5399</v>
      </c>
      <c r="S100" s="448" t="s">
        <v>4969</v>
      </c>
      <c r="T100" s="448" t="s">
        <v>4799</v>
      </c>
      <c r="U100" s="438" t="s">
        <v>5400</v>
      </c>
      <c r="V100" s="434" t="s">
        <v>4799</v>
      </c>
      <c r="W100" s="434" t="s">
        <v>4804</v>
      </c>
      <c r="X100" s="434" t="s">
        <v>4799</v>
      </c>
      <c r="Y100" s="440" t="s">
        <v>4804</v>
      </c>
      <c r="Z100" s="434" t="s">
        <v>5243</v>
      </c>
      <c r="AA100" s="434" t="s">
        <v>4815</v>
      </c>
      <c r="AB100" s="434" t="s">
        <v>5395</v>
      </c>
      <c r="AC100" s="434" t="s">
        <v>4817</v>
      </c>
      <c r="AD100" s="434" t="s">
        <v>4818</v>
      </c>
      <c r="AE100" s="434" t="s">
        <v>5068</v>
      </c>
      <c r="AF100" s="434" t="s">
        <v>5401</v>
      </c>
    </row>
    <row r="101" spans="1:32" ht="15" hidden="1" customHeight="1">
      <c r="A101" s="434" t="s">
        <v>4799</v>
      </c>
      <c r="B101" s="434">
        <v>100</v>
      </c>
      <c r="C101" s="435" t="s">
        <v>4800</v>
      </c>
      <c r="D101" s="434" t="s">
        <v>4801</v>
      </c>
      <c r="E101" s="434" t="s">
        <v>4831</v>
      </c>
      <c r="F101" s="434" t="s">
        <v>4945</v>
      </c>
      <c r="G101" s="434">
        <f t="shared" si="5"/>
        <v>17</v>
      </c>
      <c r="H101" s="436" t="s">
        <v>4804</v>
      </c>
      <c r="I101" s="436" t="s">
        <v>4804</v>
      </c>
      <c r="J101" s="436" t="s">
        <v>4804</v>
      </c>
      <c r="K101" s="436" t="s">
        <v>4804</v>
      </c>
      <c r="L101" s="436" t="s">
        <v>4804</v>
      </c>
      <c r="M101" s="434" t="s">
        <v>5402</v>
      </c>
      <c r="N101" s="434" t="s">
        <v>5403</v>
      </c>
      <c r="O101" s="434" t="s">
        <v>4931</v>
      </c>
      <c r="P101" s="434" t="s">
        <v>4808</v>
      </c>
      <c r="Q101" s="434" t="s">
        <v>5221</v>
      </c>
      <c r="R101" s="434" t="s">
        <v>5404</v>
      </c>
      <c r="S101" s="448" t="s">
        <v>4969</v>
      </c>
      <c r="T101" s="448" t="s">
        <v>4799</v>
      </c>
      <c r="U101" s="438" t="s">
        <v>5405</v>
      </c>
      <c r="V101" s="434" t="s">
        <v>4799</v>
      </c>
      <c r="W101" s="434" t="s">
        <v>4804</v>
      </c>
      <c r="X101" s="434" t="s">
        <v>4799</v>
      </c>
      <c r="Y101" s="440" t="s">
        <v>4804</v>
      </c>
      <c r="Z101" s="434" t="s">
        <v>5243</v>
      </c>
      <c r="AA101" s="434" t="s">
        <v>4815</v>
      </c>
      <c r="AB101" s="434" t="s">
        <v>5395</v>
      </c>
      <c r="AC101" s="434" t="s">
        <v>4817</v>
      </c>
      <c r="AD101" s="434" t="s">
        <v>4818</v>
      </c>
      <c r="AE101" s="434" t="s">
        <v>5068</v>
      </c>
      <c r="AF101" s="434" t="s">
        <v>5406</v>
      </c>
    </row>
    <row r="102" spans="1:32" ht="15" hidden="1" customHeight="1">
      <c r="A102" s="434" t="s">
        <v>4799</v>
      </c>
      <c r="B102" s="434">
        <v>101</v>
      </c>
      <c r="C102" s="435" t="s">
        <v>4800</v>
      </c>
      <c r="D102" s="434" t="s">
        <v>4801</v>
      </c>
      <c r="E102" s="434" t="s">
        <v>4882</v>
      </c>
      <c r="F102" s="434" t="s">
        <v>4945</v>
      </c>
      <c r="G102" s="434">
        <f t="shared" si="5"/>
        <v>17</v>
      </c>
      <c r="H102" s="436" t="s">
        <v>4804</v>
      </c>
      <c r="I102" s="436" t="s">
        <v>4804</v>
      </c>
      <c r="J102" s="436" t="s">
        <v>4804</v>
      </c>
      <c r="K102" s="436" t="s">
        <v>4804</v>
      </c>
      <c r="L102" s="436" t="s">
        <v>4804</v>
      </c>
      <c r="M102" s="434" t="s">
        <v>5407</v>
      </c>
      <c r="N102" s="434" t="s">
        <v>5408</v>
      </c>
      <c r="O102" s="434" t="s">
        <v>4931</v>
      </c>
      <c r="P102" s="434" t="s">
        <v>4808</v>
      </c>
      <c r="Q102" s="434" t="s">
        <v>5221</v>
      </c>
      <c r="R102" s="434" t="s">
        <v>5409</v>
      </c>
      <c r="S102" s="448" t="s">
        <v>4969</v>
      </c>
      <c r="T102" s="448" t="s">
        <v>4799</v>
      </c>
      <c r="U102" s="438" t="s">
        <v>5410</v>
      </c>
      <c r="V102" s="434" t="s">
        <v>4799</v>
      </c>
      <c r="W102" s="434" t="s">
        <v>4804</v>
      </c>
      <c r="X102" s="434" t="s">
        <v>4799</v>
      </c>
      <c r="Y102" s="440" t="s">
        <v>4804</v>
      </c>
      <c r="Z102" s="434" t="s">
        <v>5243</v>
      </c>
      <c r="AA102" s="434" t="s">
        <v>4815</v>
      </c>
      <c r="AB102" s="434" t="s">
        <v>5395</v>
      </c>
      <c r="AC102" s="434" t="s">
        <v>4817</v>
      </c>
      <c r="AD102" s="434" t="s">
        <v>4818</v>
      </c>
      <c r="AE102" s="434" t="s">
        <v>5068</v>
      </c>
      <c r="AF102" s="434" t="s">
        <v>5411</v>
      </c>
    </row>
    <row r="103" spans="1:32" ht="15" hidden="1" customHeight="1">
      <c r="A103" s="434" t="s">
        <v>4799</v>
      </c>
      <c r="B103" s="434">
        <v>102</v>
      </c>
      <c r="C103" s="435" t="s">
        <v>4800</v>
      </c>
      <c r="D103" s="434" t="s">
        <v>4801</v>
      </c>
      <c r="E103" s="434" t="s">
        <v>5082</v>
      </c>
      <c r="F103" s="434" t="s">
        <v>4945</v>
      </c>
      <c r="G103" s="434">
        <f t="shared" si="5"/>
        <v>17</v>
      </c>
      <c r="H103" s="436" t="s">
        <v>4804</v>
      </c>
      <c r="I103" s="436" t="s">
        <v>4804</v>
      </c>
      <c r="J103" s="436" t="s">
        <v>4804</v>
      </c>
      <c r="K103" s="436" t="s">
        <v>4804</v>
      </c>
      <c r="L103" s="436" t="s">
        <v>4804</v>
      </c>
      <c r="M103" s="434" t="s">
        <v>5412</v>
      </c>
      <c r="N103" s="434" t="s">
        <v>5413</v>
      </c>
      <c r="O103" s="434" t="s">
        <v>4931</v>
      </c>
      <c r="P103" s="434" t="s">
        <v>4808</v>
      </c>
      <c r="Q103" s="434" t="s">
        <v>5221</v>
      </c>
      <c r="R103" s="434" t="s">
        <v>5414</v>
      </c>
      <c r="S103" s="448" t="s">
        <v>4969</v>
      </c>
      <c r="T103" s="448" t="s">
        <v>4799</v>
      </c>
      <c r="U103" s="438" t="s">
        <v>5415</v>
      </c>
      <c r="V103" s="434" t="s">
        <v>4799</v>
      </c>
      <c r="W103" s="434" t="s">
        <v>4804</v>
      </c>
      <c r="X103" s="434" t="s">
        <v>4799</v>
      </c>
      <c r="Y103" s="440" t="s">
        <v>4804</v>
      </c>
      <c r="Z103" s="434" t="s">
        <v>5243</v>
      </c>
      <c r="AA103" s="434" t="s">
        <v>4815</v>
      </c>
      <c r="AB103" s="434" t="s">
        <v>5395</v>
      </c>
      <c r="AC103" s="434" t="s">
        <v>4817</v>
      </c>
      <c r="AD103" s="434" t="s">
        <v>4818</v>
      </c>
      <c r="AE103" s="434" t="s">
        <v>5068</v>
      </c>
      <c r="AF103" s="434" t="s">
        <v>5416</v>
      </c>
    </row>
    <row r="104" spans="1:32" ht="15" hidden="1" customHeight="1">
      <c r="A104" s="434" t="s">
        <v>4799</v>
      </c>
      <c r="B104" s="434">
        <v>103</v>
      </c>
      <c r="C104" s="435" t="s">
        <v>4800</v>
      </c>
      <c r="D104" s="434" t="s">
        <v>4801</v>
      </c>
      <c r="E104" s="434" t="s">
        <v>5365</v>
      </c>
      <c r="F104" s="434" t="s">
        <v>4945</v>
      </c>
      <c r="G104" s="434">
        <f t="shared" si="5"/>
        <v>17</v>
      </c>
      <c r="H104" s="436" t="s">
        <v>4804</v>
      </c>
      <c r="I104" s="436" t="s">
        <v>4804</v>
      </c>
      <c r="J104" s="436" t="s">
        <v>4804</v>
      </c>
      <c r="K104" s="436" t="s">
        <v>4804</v>
      </c>
      <c r="L104" s="436" t="s">
        <v>4804</v>
      </c>
      <c r="M104" s="434" t="s">
        <v>5417</v>
      </c>
      <c r="N104" s="434" t="s">
        <v>5418</v>
      </c>
      <c r="O104" s="434" t="s">
        <v>4931</v>
      </c>
      <c r="P104" s="434" t="s">
        <v>4808</v>
      </c>
      <c r="Q104" s="434" t="s">
        <v>5221</v>
      </c>
      <c r="R104" s="434" t="s">
        <v>5419</v>
      </c>
      <c r="S104" s="448" t="s">
        <v>4811</v>
      </c>
      <c r="T104" s="448" t="s">
        <v>4799</v>
      </c>
      <c r="U104" s="468" t="s">
        <v>5420</v>
      </c>
      <c r="V104" s="434" t="s">
        <v>4799</v>
      </c>
      <c r="W104" s="434" t="s">
        <v>4804</v>
      </c>
      <c r="X104" s="434" t="s">
        <v>4799</v>
      </c>
      <c r="Y104" s="440" t="s">
        <v>4804</v>
      </c>
      <c r="Z104" s="434" t="s">
        <v>5243</v>
      </c>
      <c r="AA104" s="434" t="s">
        <v>4815</v>
      </c>
      <c r="AB104" s="434" t="s">
        <v>4816</v>
      </c>
      <c r="AC104" s="434" t="s">
        <v>4817</v>
      </c>
      <c r="AD104" s="434" t="s">
        <v>4818</v>
      </c>
      <c r="AE104" s="434" t="s">
        <v>5068</v>
      </c>
      <c r="AF104" s="434" t="s">
        <v>5421</v>
      </c>
    </row>
    <row r="105" spans="1:32" ht="15" hidden="1" customHeight="1">
      <c r="A105" s="451" t="s">
        <v>5355</v>
      </c>
      <c r="B105" s="434">
        <v>104</v>
      </c>
      <c r="C105" s="435" t="s">
        <v>4800</v>
      </c>
      <c r="D105" s="434" t="s">
        <v>4801</v>
      </c>
      <c r="E105" s="434" t="s">
        <v>4896</v>
      </c>
      <c r="F105" s="434" t="s">
        <v>4803</v>
      </c>
      <c r="G105" s="434">
        <f t="shared" si="5"/>
        <v>26</v>
      </c>
      <c r="H105" s="444" t="s">
        <v>4898</v>
      </c>
      <c r="I105" s="444" t="s">
        <v>4899</v>
      </c>
      <c r="J105" s="434" t="s">
        <v>4900</v>
      </c>
      <c r="K105" s="434" t="s">
        <v>4803</v>
      </c>
      <c r="L105" s="434">
        <f t="shared" si="4"/>
        <v>26</v>
      </c>
      <c r="M105" s="434" t="s">
        <v>5422</v>
      </c>
      <c r="N105" s="434" t="s">
        <v>5423</v>
      </c>
      <c r="O105" s="451" t="s">
        <v>4911</v>
      </c>
      <c r="P105" s="434" t="s">
        <v>4808</v>
      </c>
      <c r="Q105" s="434" t="s">
        <v>5221</v>
      </c>
      <c r="R105" s="434" t="s">
        <v>5424</v>
      </c>
      <c r="S105" s="434" t="s">
        <v>4913</v>
      </c>
      <c r="T105" s="434" t="s">
        <v>4799</v>
      </c>
      <c r="U105" s="466" t="s">
        <v>5425</v>
      </c>
      <c r="V105" s="434" t="s">
        <v>4799</v>
      </c>
      <c r="W105" s="434" t="s">
        <v>4804</v>
      </c>
      <c r="X105" s="434" t="s">
        <v>4799</v>
      </c>
      <c r="Y105" s="440" t="s">
        <v>4804</v>
      </c>
      <c r="Z105" s="451" t="s">
        <v>5243</v>
      </c>
      <c r="AA105" s="451" t="s">
        <v>4815</v>
      </c>
      <c r="AB105" s="451" t="s">
        <v>4816</v>
      </c>
      <c r="AC105" s="451" t="s">
        <v>4817</v>
      </c>
      <c r="AD105" s="451" t="s">
        <v>4818</v>
      </c>
      <c r="AE105" s="434" t="s">
        <v>4906</v>
      </c>
      <c r="AF105" s="434" t="s">
        <v>4915</v>
      </c>
    </row>
    <row r="106" spans="1:32" ht="15" hidden="1" customHeight="1">
      <c r="A106" s="434" t="s">
        <v>5426</v>
      </c>
      <c r="B106" s="469">
        <v>105</v>
      </c>
      <c r="C106" s="435" t="s">
        <v>4800</v>
      </c>
      <c r="D106" s="434" t="s">
        <v>4801</v>
      </c>
      <c r="E106" s="434" t="s">
        <v>5365</v>
      </c>
      <c r="F106" s="434" t="s">
        <v>5031</v>
      </c>
      <c r="G106" s="434">
        <f t="shared" si="5"/>
        <v>28</v>
      </c>
      <c r="H106" s="436" t="s">
        <v>4804</v>
      </c>
      <c r="I106" s="436" t="s">
        <v>4804</v>
      </c>
      <c r="J106" s="436" t="s">
        <v>4804</v>
      </c>
      <c r="K106" s="436" t="s">
        <v>4804</v>
      </c>
      <c r="L106" s="436" t="s">
        <v>4804</v>
      </c>
      <c r="M106" s="434" t="s">
        <v>5427</v>
      </c>
      <c r="N106" s="434" t="s">
        <v>5428</v>
      </c>
      <c r="O106" s="434" t="s">
        <v>4911</v>
      </c>
      <c r="P106" s="434" t="s">
        <v>4808</v>
      </c>
      <c r="Q106" s="434" t="s">
        <v>5221</v>
      </c>
      <c r="R106" s="434" t="s">
        <v>5429</v>
      </c>
      <c r="S106" s="448" t="s">
        <v>4913</v>
      </c>
      <c r="T106" s="448" t="s">
        <v>4799</v>
      </c>
      <c r="U106" s="466" t="s">
        <v>5430</v>
      </c>
      <c r="V106" s="470" t="s">
        <v>4799</v>
      </c>
      <c r="W106" s="434" t="s">
        <v>4804</v>
      </c>
      <c r="X106" s="471" t="s">
        <v>4799</v>
      </c>
      <c r="Y106" s="440" t="s">
        <v>4804</v>
      </c>
      <c r="Z106" s="434" t="s">
        <v>5243</v>
      </c>
      <c r="AA106" s="434" t="s">
        <v>4891</v>
      </c>
      <c r="AB106" s="434" t="s">
        <v>4816</v>
      </c>
      <c r="AC106" s="434" t="s">
        <v>4817</v>
      </c>
      <c r="AD106" s="434" t="s">
        <v>4818</v>
      </c>
      <c r="AE106" s="434" t="s">
        <v>4906</v>
      </c>
      <c r="AF106" s="434" t="s">
        <v>5431</v>
      </c>
    </row>
    <row r="107" spans="1:32" ht="15" hidden="1" customHeight="1">
      <c r="A107" s="434" t="s">
        <v>5426</v>
      </c>
      <c r="B107" s="469">
        <v>106</v>
      </c>
      <c r="C107" s="435" t="s">
        <v>4800</v>
      </c>
      <c r="D107" s="434" t="s">
        <v>4801</v>
      </c>
      <c r="E107" s="434" t="s">
        <v>5365</v>
      </c>
      <c r="F107" s="434" t="s">
        <v>4866</v>
      </c>
      <c r="G107" s="434">
        <f t="shared" si="5"/>
        <v>30</v>
      </c>
      <c r="H107" s="436" t="s">
        <v>4804</v>
      </c>
      <c r="I107" s="436" t="s">
        <v>4804</v>
      </c>
      <c r="J107" s="436" t="s">
        <v>4804</v>
      </c>
      <c r="K107" s="436" t="s">
        <v>4804</v>
      </c>
      <c r="L107" s="436" t="s">
        <v>4804</v>
      </c>
      <c r="M107" s="434" t="s">
        <v>5432</v>
      </c>
      <c r="N107" s="434" t="s">
        <v>5433</v>
      </c>
      <c r="O107" s="434" t="s">
        <v>5434</v>
      </c>
      <c r="P107" s="434" t="s">
        <v>4808</v>
      </c>
      <c r="Q107" s="434" t="s">
        <v>5221</v>
      </c>
      <c r="R107" s="434" t="s">
        <v>5435</v>
      </c>
      <c r="S107" s="448" t="s">
        <v>4913</v>
      </c>
      <c r="T107" s="448" t="s">
        <v>4799</v>
      </c>
      <c r="U107" s="466" t="s">
        <v>5436</v>
      </c>
      <c r="V107" s="470" t="s">
        <v>4799</v>
      </c>
      <c r="W107" s="434" t="s">
        <v>4804</v>
      </c>
      <c r="X107" s="471" t="s">
        <v>4799</v>
      </c>
      <c r="Y107" s="440" t="s">
        <v>4804</v>
      </c>
      <c r="Z107" s="434" t="s">
        <v>5243</v>
      </c>
      <c r="AA107" s="434" t="s">
        <v>4891</v>
      </c>
      <c r="AB107" s="434" t="s">
        <v>4816</v>
      </c>
      <c r="AC107" s="434" t="s">
        <v>4817</v>
      </c>
      <c r="AD107" s="434" t="s">
        <v>4818</v>
      </c>
      <c r="AE107" s="434" t="s">
        <v>4906</v>
      </c>
      <c r="AF107" s="434" t="s">
        <v>5431</v>
      </c>
    </row>
    <row r="108" spans="1:32" ht="15" hidden="1" customHeight="1">
      <c r="A108" s="440" t="s">
        <v>5437</v>
      </c>
      <c r="B108" s="434">
        <v>107</v>
      </c>
      <c r="C108" s="435" t="s">
        <v>4800</v>
      </c>
      <c r="D108" s="434" t="s">
        <v>4801</v>
      </c>
      <c r="E108" s="434" t="s">
        <v>4831</v>
      </c>
      <c r="F108" s="434" t="s">
        <v>5036</v>
      </c>
      <c r="G108" s="434">
        <f t="shared" si="5"/>
        <v>13</v>
      </c>
      <c r="H108" s="436" t="s">
        <v>4804</v>
      </c>
      <c r="I108" s="436" t="s">
        <v>4804</v>
      </c>
      <c r="J108" s="436" t="s">
        <v>4804</v>
      </c>
      <c r="K108" s="436" t="s">
        <v>4804</v>
      </c>
      <c r="L108" s="436" t="s">
        <v>4804</v>
      </c>
      <c r="M108" s="434" t="s">
        <v>5438</v>
      </c>
      <c r="N108" s="434" t="s">
        <v>5439</v>
      </c>
      <c r="O108" s="434" t="s">
        <v>4931</v>
      </c>
      <c r="P108" s="434" t="s">
        <v>4808</v>
      </c>
      <c r="Q108" s="434" t="s">
        <v>5221</v>
      </c>
      <c r="R108" s="434" t="s">
        <v>5440</v>
      </c>
      <c r="S108" s="448" t="s">
        <v>4811</v>
      </c>
      <c r="T108" s="448" t="s">
        <v>4799</v>
      </c>
      <c r="U108" s="438" t="s">
        <v>5441</v>
      </c>
      <c r="V108" s="463" t="s">
        <v>5257</v>
      </c>
      <c r="W108" s="439" t="s">
        <v>5442</v>
      </c>
      <c r="X108" s="440" t="s">
        <v>5443</v>
      </c>
      <c r="Y108" s="440" t="s">
        <v>4804</v>
      </c>
      <c r="Z108" s="440" t="s">
        <v>5243</v>
      </c>
      <c r="AA108" s="440" t="s">
        <v>4891</v>
      </c>
      <c r="AB108" s="440" t="s">
        <v>4816</v>
      </c>
      <c r="AC108" s="440" t="s">
        <v>4817</v>
      </c>
      <c r="AD108" s="440" t="s">
        <v>4818</v>
      </c>
      <c r="AE108" s="434" t="s">
        <v>4906</v>
      </c>
      <c r="AF108" s="434" t="s">
        <v>5444</v>
      </c>
    </row>
    <row r="109" spans="1:32" ht="15" hidden="1" customHeight="1">
      <c r="A109" s="440" t="s">
        <v>5437</v>
      </c>
      <c r="B109" s="434">
        <v>108</v>
      </c>
      <c r="C109" s="435" t="s">
        <v>4800</v>
      </c>
      <c r="D109" s="434" t="s">
        <v>4801</v>
      </c>
      <c r="E109" s="434" t="s">
        <v>4838</v>
      </c>
      <c r="F109" s="434" t="s">
        <v>5036</v>
      </c>
      <c r="G109" s="434">
        <f t="shared" si="5"/>
        <v>13</v>
      </c>
      <c r="H109" s="434" t="s">
        <v>4822</v>
      </c>
      <c r="I109" s="434" t="s">
        <v>4823</v>
      </c>
      <c r="J109" s="434" t="s">
        <v>4839</v>
      </c>
      <c r="K109" s="434" t="s">
        <v>5036</v>
      </c>
      <c r="L109" s="434">
        <f t="shared" si="4"/>
        <v>13</v>
      </c>
      <c r="M109" s="434" t="s">
        <v>5445</v>
      </c>
      <c r="N109" s="434" t="s">
        <v>5446</v>
      </c>
      <c r="O109" s="434" t="s">
        <v>4931</v>
      </c>
      <c r="P109" s="434" t="s">
        <v>4808</v>
      </c>
      <c r="Q109" s="434" t="s">
        <v>5221</v>
      </c>
      <c r="R109" s="434" t="s">
        <v>5447</v>
      </c>
      <c r="S109" s="448" t="s">
        <v>4811</v>
      </c>
      <c r="T109" s="448" t="s">
        <v>4799</v>
      </c>
      <c r="U109" s="438" t="s">
        <v>5448</v>
      </c>
      <c r="V109" s="463" t="s">
        <v>5257</v>
      </c>
      <c r="W109" s="452" t="s">
        <v>5449</v>
      </c>
      <c r="X109" s="440" t="s">
        <v>5450</v>
      </c>
      <c r="Y109" s="440" t="s">
        <v>4804</v>
      </c>
      <c r="Z109" s="440" t="s">
        <v>5243</v>
      </c>
      <c r="AA109" s="440" t="s">
        <v>4891</v>
      </c>
      <c r="AB109" s="440" t="s">
        <v>4816</v>
      </c>
      <c r="AC109" s="440" t="s">
        <v>4817</v>
      </c>
      <c r="AD109" s="440" t="s">
        <v>4818</v>
      </c>
      <c r="AE109" s="434" t="s">
        <v>4906</v>
      </c>
      <c r="AF109" s="434" t="s">
        <v>5451</v>
      </c>
    </row>
    <row r="110" spans="1:32" ht="15" hidden="1" customHeight="1">
      <c r="A110" s="434" t="s">
        <v>5426</v>
      </c>
      <c r="B110" s="469">
        <v>109</v>
      </c>
      <c r="C110" s="435" t="s">
        <v>4800</v>
      </c>
      <c r="D110" s="434" t="s">
        <v>4801</v>
      </c>
      <c r="E110" s="434" t="s">
        <v>5365</v>
      </c>
      <c r="F110" s="434" t="s">
        <v>4897</v>
      </c>
      <c r="G110" s="434">
        <f t="shared" si="5"/>
        <v>32</v>
      </c>
      <c r="H110" s="436" t="s">
        <v>4804</v>
      </c>
      <c r="I110" s="436" t="s">
        <v>4804</v>
      </c>
      <c r="J110" s="436" t="s">
        <v>4804</v>
      </c>
      <c r="K110" s="436" t="s">
        <v>4804</v>
      </c>
      <c r="L110" s="436" t="s">
        <v>4804</v>
      </c>
      <c r="M110" s="434" t="s">
        <v>5452</v>
      </c>
      <c r="N110" s="434" t="s">
        <v>5453</v>
      </c>
      <c r="O110" s="434" t="s">
        <v>5434</v>
      </c>
      <c r="P110" s="434" t="s">
        <v>4808</v>
      </c>
      <c r="Q110" s="434" t="s">
        <v>5221</v>
      </c>
      <c r="R110" s="434" t="s">
        <v>5454</v>
      </c>
      <c r="S110" s="448" t="s">
        <v>4913</v>
      </c>
      <c r="T110" s="448" t="s">
        <v>4799</v>
      </c>
      <c r="U110" s="466" t="s">
        <v>5455</v>
      </c>
      <c r="V110" s="434" t="s">
        <v>4799</v>
      </c>
      <c r="W110" s="434" t="s">
        <v>4804</v>
      </c>
      <c r="X110" s="434" t="s">
        <v>4799</v>
      </c>
      <c r="Y110" s="440" t="s">
        <v>4804</v>
      </c>
      <c r="Z110" s="434" t="s">
        <v>5243</v>
      </c>
      <c r="AA110" s="434" t="s">
        <v>4891</v>
      </c>
      <c r="AB110" s="434" t="s">
        <v>4816</v>
      </c>
      <c r="AC110" s="434" t="s">
        <v>4817</v>
      </c>
      <c r="AD110" s="434" t="s">
        <v>4818</v>
      </c>
      <c r="AE110" s="434" t="s">
        <v>4906</v>
      </c>
      <c r="AF110" s="434" t="s">
        <v>5431</v>
      </c>
    </row>
    <row r="111" spans="1:32" ht="15" hidden="1" customHeight="1">
      <c r="A111" s="454" t="s">
        <v>5028</v>
      </c>
      <c r="B111" s="442">
        <v>110</v>
      </c>
      <c r="C111" s="455" t="s">
        <v>4799</v>
      </c>
      <c r="D111" s="442" t="s">
        <v>4799</v>
      </c>
      <c r="E111" s="442" t="s">
        <v>4799</v>
      </c>
      <c r="F111" s="442" t="s">
        <v>4799</v>
      </c>
      <c r="G111" s="442" t="s">
        <v>4804</v>
      </c>
      <c r="H111" s="442" t="s">
        <v>4799</v>
      </c>
      <c r="I111" s="442" t="s">
        <v>4799</v>
      </c>
      <c r="J111" s="442" t="s">
        <v>4799</v>
      </c>
      <c r="K111" s="442" t="s">
        <v>4799</v>
      </c>
      <c r="L111" s="442" t="s">
        <v>4799</v>
      </c>
      <c r="M111" s="442" t="s">
        <v>4799</v>
      </c>
      <c r="N111" s="442" t="s">
        <v>4799</v>
      </c>
      <c r="O111" s="442" t="s">
        <v>4804</v>
      </c>
      <c r="P111" s="442" t="s">
        <v>4808</v>
      </c>
      <c r="Q111" s="442" t="s">
        <v>5221</v>
      </c>
      <c r="R111" s="442" t="s">
        <v>5456</v>
      </c>
      <c r="S111" s="442" t="s">
        <v>4799</v>
      </c>
      <c r="T111" s="442" t="s">
        <v>4799</v>
      </c>
      <c r="U111" s="442" t="s">
        <v>4799</v>
      </c>
      <c r="V111" s="442" t="s">
        <v>4799</v>
      </c>
      <c r="W111" s="442" t="s">
        <v>4804</v>
      </c>
      <c r="X111" s="442" t="s">
        <v>4799</v>
      </c>
      <c r="Y111" s="442" t="s">
        <v>4804</v>
      </c>
      <c r="Z111" s="472" t="s">
        <v>5243</v>
      </c>
      <c r="AA111" s="472" t="s">
        <v>4891</v>
      </c>
      <c r="AB111" s="472" t="s">
        <v>4816</v>
      </c>
      <c r="AC111" s="472" t="s">
        <v>4817</v>
      </c>
      <c r="AD111" s="472" t="s">
        <v>4818</v>
      </c>
      <c r="AE111" s="442">
        <v>0</v>
      </c>
      <c r="AF111" s="442">
        <v>0</v>
      </c>
    </row>
    <row r="112" spans="1:32" ht="15" hidden="1" customHeight="1">
      <c r="A112" s="434" t="s">
        <v>4799</v>
      </c>
      <c r="B112" s="434">
        <v>111</v>
      </c>
      <c r="C112" s="435" t="s">
        <v>4800</v>
      </c>
      <c r="D112" s="434" t="s">
        <v>4801</v>
      </c>
      <c r="E112" s="434" t="s">
        <v>4882</v>
      </c>
      <c r="F112" s="434" t="s">
        <v>4897</v>
      </c>
      <c r="G112" s="434">
        <f t="shared" ref="G112:G119" si="6">VALUE(LEFT(F112,FIND("-",F112&amp;"-")-1))</f>
        <v>32</v>
      </c>
      <c r="H112" s="436" t="s">
        <v>4804</v>
      </c>
      <c r="I112" s="436" t="s">
        <v>4804</v>
      </c>
      <c r="J112" s="436" t="s">
        <v>4804</v>
      </c>
      <c r="K112" s="436" t="s">
        <v>4804</v>
      </c>
      <c r="L112" s="436" t="s">
        <v>4804</v>
      </c>
      <c r="M112" s="434" t="s">
        <v>5457</v>
      </c>
      <c r="N112" s="434" t="s">
        <v>5458</v>
      </c>
      <c r="O112" s="434" t="s">
        <v>4807</v>
      </c>
      <c r="P112" s="434" t="s">
        <v>4808</v>
      </c>
      <c r="Q112" s="434" t="s">
        <v>4919</v>
      </c>
      <c r="R112" s="434" t="s">
        <v>5459</v>
      </c>
      <c r="S112" s="437" t="s">
        <v>4811</v>
      </c>
      <c r="T112" s="437" t="s">
        <v>4799</v>
      </c>
      <c r="U112" s="438" t="s">
        <v>5460</v>
      </c>
      <c r="V112" s="473" t="s">
        <v>5461</v>
      </c>
      <c r="W112" s="459" t="s">
        <v>5462</v>
      </c>
      <c r="X112" s="440" t="s">
        <v>5463</v>
      </c>
      <c r="Y112" s="434" t="s">
        <v>5464</v>
      </c>
      <c r="Z112" s="451" t="s">
        <v>4855</v>
      </c>
      <c r="AA112" s="451" t="s">
        <v>4905</v>
      </c>
      <c r="AB112" s="451" t="s">
        <v>4816</v>
      </c>
      <c r="AC112" s="451" t="s">
        <v>4817</v>
      </c>
      <c r="AD112" s="451" t="s">
        <v>4818</v>
      </c>
      <c r="AE112" s="434" t="s">
        <v>4819</v>
      </c>
      <c r="AF112" s="434" t="s">
        <v>5465</v>
      </c>
    </row>
    <row r="113" spans="1:32" ht="15" hidden="1" customHeight="1">
      <c r="A113" s="434" t="s">
        <v>4799</v>
      </c>
      <c r="B113" s="434">
        <v>112</v>
      </c>
      <c r="C113" s="435" t="s">
        <v>4800</v>
      </c>
      <c r="D113" s="434" t="s">
        <v>4801</v>
      </c>
      <c r="E113" s="434" t="s">
        <v>5100</v>
      </c>
      <c r="F113" s="434" t="s">
        <v>4866</v>
      </c>
      <c r="G113" s="434">
        <f t="shared" si="6"/>
        <v>30</v>
      </c>
      <c r="H113" s="434" t="s">
        <v>4822</v>
      </c>
      <c r="I113" s="434" t="s">
        <v>4823</v>
      </c>
      <c r="J113" s="434" t="s">
        <v>5101</v>
      </c>
      <c r="K113" s="434" t="s">
        <v>4866</v>
      </c>
      <c r="L113" s="434">
        <f t="shared" si="4"/>
        <v>30</v>
      </c>
      <c r="M113" s="434" t="s">
        <v>5466</v>
      </c>
      <c r="N113" s="434" t="s">
        <v>5467</v>
      </c>
      <c r="O113" s="434" t="s">
        <v>4807</v>
      </c>
      <c r="P113" s="434" t="s">
        <v>4808</v>
      </c>
      <c r="Q113" s="434" t="s">
        <v>4919</v>
      </c>
      <c r="R113" s="434" t="s">
        <v>5468</v>
      </c>
      <c r="S113" s="437" t="s">
        <v>4811</v>
      </c>
      <c r="T113" s="437" t="s">
        <v>4799</v>
      </c>
      <c r="U113" s="438" t="s">
        <v>5469</v>
      </c>
      <c r="V113" s="473" t="s">
        <v>5461</v>
      </c>
      <c r="W113" s="459" t="s">
        <v>5462</v>
      </c>
      <c r="X113" s="440" t="s">
        <v>5470</v>
      </c>
      <c r="Y113" s="434" t="s">
        <v>5471</v>
      </c>
      <c r="Z113" s="451" t="s">
        <v>4855</v>
      </c>
      <c r="AA113" s="451" t="s">
        <v>4905</v>
      </c>
      <c r="AB113" s="451" t="s">
        <v>4816</v>
      </c>
      <c r="AC113" s="451" t="s">
        <v>4817</v>
      </c>
      <c r="AD113" s="451" t="s">
        <v>4818</v>
      </c>
      <c r="AE113" s="434" t="s">
        <v>4819</v>
      </c>
      <c r="AF113" s="434" t="s">
        <v>5472</v>
      </c>
    </row>
    <row r="114" spans="1:32" ht="15" hidden="1" customHeight="1">
      <c r="A114" s="434" t="s">
        <v>5473</v>
      </c>
      <c r="B114" s="434">
        <v>113</v>
      </c>
      <c r="C114" s="435" t="s">
        <v>4800</v>
      </c>
      <c r="D114" s="434" t="s">
        <v>4801</v>
      </c>
      <c r="E114" s="434" t="s">
        <v>5474</v>
      </c>
      <c r="F114" s="434" t="s">
        <v>4945</v>
      </c>
      <c r="G114" s="434">
        <f t="shared" si="6"/>
        <v>17</v>
      </c>
      <c r="H114" s="436" t="s">
        <v>4804</v>
      </c>
      <c r="I114" s="436" t="s">
        <v>4804</v>
      </c>
      <c r="J114" s="436" t="s">
        <v>4804</v>
      </c>
      <c r="K114" s="436" t="s">
        <v>4804</v>
      </c>
      <c r="L114" s="436" t="s">
        <v>4804</v>
      </c>
      <c r="M114" s="434" t="s">
        <v>5475</v>
      </c>
      <c r="N114" s="434" t="s">
        <v>5476</v>
      </c>
      <c r="O114" s="434" t="s">
        <v>4807</v>
      </c>
      <c r="P114" s="434" t="s">
        <v>4808</v>
      </c>
      <c r="Q114" s="434" t="s">
        <v>4919</v>
      </c>
      <c r="R114" s="434" t="s">
        <v>5477</v>
      </c>
      <c r="S114" s="437" t="s">
        <v>4811</v>
      </c>
      <c r="T114" s="437" t="s">
        <v>4799</v>
      </c>
      <c r="U114" s="474" t="s">
        <v>4804</v>
      </c>
      <c r="V114" s="434" t="s">
        <v>4799</v>
      </c>
      <c r="W114" s="434" t="s">
        <v>4804</v>
      </c>
      <c r="X114" s="434" t="s">
        <v>4799</v>
      </c>
      <c r="Y114" s="467" t="s">
        <v>5478</v>
      </c>
      <c r="Z114" s="451" t="s">
        <v>4855</v>
      </c>
      <c r="AA114" s="451" t="s">
        <v>4905</v>
      </c>
      <c r="AB114" s="451" t="s">
        <v>4816</v>
      </c>
      <c r="AC114" s="451" t="s">
        <v>4817</v>
      </c>
      <c r="AD114" s="451" t="s">
        <v>4818</v>
      </c>
      <c r="AE114" s="434" t="s">
        <v>4819</v>
      </c>
      <c r="AF114" s="434" t="s">
        <v>5479</v>
      </c>
    </row>
    <row r="115" spans="1:32" ht="15" hidden="1" customHeight="1">
      <c r="A115" s="434" t="s">
        <v>4799</v>
      </c>
      <c r="B115" s="434">
        <v>114</v>
      </c>
      <c r="C115" s="435" t="s">
        <v>4800</v>
      </c>
      <c r="D115" s="434" t="s">
        <v>4801</v>
      </c>
      <c r="E115" s="434" t="s">
        <v>4882</v>
      </c>
      <c r="F115" s="434" t="s">
        <v>4803</v>
      </c>
      <c r="G115" s="434">
        <f t="shared" si="6"/>
        <v>26</v>
      </c>
      <c r="H115" s="436" t="s">
        <v>4804</v>
      </c>
      <c r="I115" s="436" t="s">
        <v>4804</v>
      </c>
      <c r="J115" s="436" t="s">
        <v>4804</v>
      </c>
      <c r="K115" s="436" t="s">
        <v>4804</v>
      </c>
      <c r="L115" s="436" t="s">
        <v>4804</v>
      </c>
      <c r="M115" s="434" t="s">
        <v>5480</v>
      </c>
      <c r="N115" s="434" t="s">
        <v>5481</v>
      </c>
      <c r="O115" s="434" t="s">
        <v>4807</v>
      </c>
      <c r="P115" s="434" t="s">
        <v>4808</v>
      </c>
      <c r="Q115" s="434" t="s">
        <v>4919</v>
      </c>
      <c r="R115" s="434" t="s">
        <v>5482</v>
      </c>
      <c r="S115" s="437" t="s">
        <v>4811</v>
      </c>
      <c r="T115" s="437" t="s">
        <v>4799</v>
      </c>
      <c r="U115" s="438" t="s">
        <v>5483</v>
      </c>
      <c r="V115" s="434" t="s">
        <v>4851</v>
      </c>
      <c r="W115" s="439" t="s">
        <v>5484</v>
      </c>
      <c r="X115" s="440" t="s">
        <v>5485</v>
      </c>
      <c r="Y115" s="440" t="s">
        <v>5486</v>
      </c>
      <c r="Z115" s="451" t="s">
        <v>5487</v>
      </c>
      <c r="AA115" s="451" t="s">
        <v>4815</v>
      </c>
      <c r="AB115" s="451" t="s">
        <v>5488</v>
      </c>
      <c r="AC115" s="451" t="s">
        <v>4817</v>
      </c>
      <c r="AD115" s="451" t="s">
        <v>4818</v>
      </c>
      <c r="AE115" s="434" t="s">
        <v>4819</v>
      </c>
      <c r="AF115" s="434" t="s">
        <v>5489</v>
      </c>
    </row>
    <row r="116" spans="1:32" ht="15" hidden="1" customHeight="1">
      <c r="A116" s="434" t="s">
        <v>4799</v>
      </c>
      <c r="B116" s="434">
        <v>115</v>
      </c>
      <c r="C116" s="435" t="s">
        <v>4800</v>
      </c>
      <c r="D116" s="434" t="s">
        <v>4801</v>
      </c>
      <c r="E116" s="434" t="s">
        <v>5100</v>
      </c>
      <c r="F116" s="434" t="s">
        <v>4803</v>
      </c>
      <c r="G116" s="434">
        <f t="shared" si="6"/>
        <v>26</v>
      </c>
      <c r="H116" s="434" t="s">
        <v>4822</v>
      </c>
      <c r="I116" s="434" t="s">
        <v>4823</v>
      </c>
      <c r="J116" s="434" t="s">
        <v>5101</v>
      </c>
      <c r="K116" s="434" t="s">
        <v>4803</v>
      </c>
      <c r="L116" s="434">
        <f t="shared" si="4"/>
        <v>26</v>
      </c>
      <c r="M116" s="434" t="s">
        <v>5490</v>
      </c>
      <c r="N116" s="434" t="s">
        <v>5491</v>
      </c>
      <c r="O116" s="434" t="s">
        <v>4807</v>
      </c>
      <c r="P116" s="434" t="s">
        <v>4808</v>
      </c>
      <c r="Q116" s="434" t="s">
        <v>4919</v>
      </c>
      <c r="R116" s="434" t="s">
        <v>5492</v>
      </c>
      <c r="S116" s="437" t="s">
        <v>4811</v>
      </c>
      <c r="T116" s="437" t="s">
        <v>4799</v>
      </c>
      <c r="U116" s="438" t="s">
        <v>5493</v>
      </c>
      <c r="V116" s="434" t="s">
        <v>4851</v>
      </c>
      <c r="W116" s="439" t="s">
        <v>5484</v>
      </c>
      <c r="X116" s="440" t="s">
        <v>5494</v>
      </c>
      <c r="Y116" s="440" t="s">
        <v>5495</v>
      </c>
      <c r="Z116" s="451" t="s">
        <v>5487</v>
      </c>
      <c r="AA116" s="451" t="s">
        <v>4815</v>
      </c>
      <c r="AB116" s="451" t="s">
        <v>5488</v>
      </c>
      <c r="AC116" s="451" t="s">
        <v>4817</v>
      </c>
      <c r="AD116" s="451" t="s">
        <v>4818</v>
      </c>
      <c r="AE116" s="434" t="s">
        <v>4819</v>
      </c>
      <c r="AF116" s="434" t="s">
        <v>5496</v>
      </c>
    </row>
    <row r="117" spans="1:32" ht="15" hidden="1" customHeight="1">
      <c r="A117" s="434" t="s">
        <v>4799</v>
      </c>
      <c r="B117" s="434">
        <v>116</v>
      </c>
      <c r="C117" s="435" t="s">
        <v>4800</v>
      </c>
      <c r="D117" s="434" t="s">
        <v>4801</v>
      </c>
      <c r="E117" s="434" t="s">
        <v>5365</v>
      </c>
      <c r="F117" s="434" t="s">
        <v>4803</v>
      </c>
      <c r="G117" s="434">
        <f t="shared" si="6"/>
        <v>26</v>
      </c>
      <c r="H117" s="436" t="s">
        <v>4804</v>
      </c>
      <c r="I117" s="436" t="s">
        <v>4804</v>
      </c>
      <c r="J117" s="436" t="s">
        <v>4804</v>
      </c>
      <c r="K117" s="436" t="s">
        <v>4804</v>
      </c>
      <c r="L117" s="436" t="s">
        <v>4804</v>
      </c>
      <c r="M117" s="434" t="s">
        <v>5497</v>
      </c>
      <c r="N117" s="434" t="s">
        <v>5498</v>
      </c>
      <c r="O117" s="434" t="s">
        <v>5499</v>
      </c>
      <c r="P117" s="434" t="s">
        <v>4808</v>
      </c>
      <c r="Q117" s="434" t="s">
        <v>4809</v>
      </c>
      <c r="R117" s="434" t="s">
        <v>5500</v>
      </c>
      <c r="S117" s="448" t="s">
        <v>4913</v>
      </c>
      <c r="T117" s="448" t="s">
        <v>5501</v>
      </c>
      <c r="U117" s="475" t="s">
        <v>5502</v>
      </c>
      <c r="V117" s="434" t="s">
        <v>4799</v>
      </c>
      <c r="W117" s="434" t="s">
        <v>4804</v>
      </c>
      <c r="X117" s="434" t="s">
        <v>4799</v>
      </c>
      <c r="Y117" s="434" t="s">
        <v>4804</v>
      </c>
      <c r="Z117" s="451" t="s">
        <v>5487</v>
      </c>
      <c r="AA117" s="451" t="s">
        <v>4815</v>
      </c>
      <c r="AB117" s="451" t="s">
        <v>4816</v>
      </c>
      <c r="AC117" s="451" t="s">
        <v>4817</v>
      </c>
      <c r="AD117" s="451" t="s">
        <v>4818</v>
      </c>
      <c r="AE117" s="434" t="s">
        <v>4906</v>
      </c>
      <c r="AF117" s="434" t="s">
        <v>5503</v>
      </c>
    </row>
    <row r="118" spans="1:32" ht="15" hidden="1" customHeight="1">
      <c r="A118" s="434" t="s">
        <v>4799</v>
      </c>
      <c r="B118" s="434">
        <v>117</v>
      </c>
      <c r="C118" s="435" t="s">
        <v>4800</v>
      </c>
      <c r="D118" s="434" t="s">
        <v>4801</v>
      </c>
      <c r="E118" s="434" t="s">
        <v>5082</v>
      </c>
      <c r="F118" s="434" t="s">
        <v>4803</v>
      </c>
      <c r="G118" s="434">
        <f t="shared" si="6"/>
        <v>26</v>
      </c>
      <c r="H118" s="436" t="s">
        <v>4804</v>
      </c>
      <c r="I118" s="436" t="s">
        <v>4804</v>
      </c>
      <c r="J118" s="436" t="s">
        <v>4804</v>
      </c>
      <c r="K118" s="436" t="s">
        <v>4804</v>
      </c>
      <c r="L118" s="436" t="s">
        <v>4804</v>
      </c>
      <c r="M118" s="434" t="s">
        <v>5504</v>
      </c>
      <c r="N118" s="434" t="s">
        <v>5505</v>
      </c>
      <c r="O118" s="434" t="s">
        <v>5499</v>
      </c>
      <c r="P118" s="434" t="s">
        <v>4808</v>
      </c>
      <c r="Q118" s="434" t="s">
        <v>4809</v>
      </c>
      <c r="R118" s="434" t="s">
        <v>5506</v>
      </c>
      <c r="S118" s="448" t="s">
        <v>4913</v>
      </c>
      <c r="T118" s="448" t="s">
        <v>5501</v>
      </c>
      <c r="U118" s="475" t="s">
        <v>5507</v>
      </c>
      <c r="V118" s="434" t="s">
        <v>4799</v>
      </c>
      <c r="W118" s="434" t="s">
        <v>4804</v>
      </c>
      <c r="X118" s="434" t="s">
        <v>4799</v>
      </c>
      <c r="Y118" s="434" t="s">
        <v>4804</v>
      </c>
      <c r="Z118" s="451" t="s">
        <v>5487</v>
      </c>
      <c r="AA118" s="451" t="s">
        <v>4815</v>
      </c>
      <c r="AB118" s="451" t="s">
        <v>4816</v>
      </c>
      <c r="AC118" s="451" t="s">
        <v>4817</v>
      </c>
      <c r="AD118" s="451" t="s">
        <v>4818</v>
      </c>
      <c r="AE118" s="434" t="s">
        <v>4906</v>
      </c>
      <c r="AF118" s="434" t="s">
        <v>5503</v>
      </c>
    </row>
    <row r="119" spans="1:32" ht="15" hidden="1" customHeight="1">
      <c r="A119" s="434" t="s">
        <v>4799</v>
      </c>
      <c r="B119" s="434">
        <v>118</v>
      </c>
      <c r="C119" s="435" t="s">
        <v>4800</v>
      </c>
      <c r="D119" s="434" t="s">
        <v>4801</v>
      </c>
      <c r="E119" s="434" t="s">
        <v>5180</v>
      </c>
      <c r="F119" s="434" t="s">
        <v>4927</v>
      </c>
      <c r="G119" s="434">
        <f t="shared" si="6"/>
        <v>15</v>
      </c>
      <c r="H119" s="434" t="s">
        <v>4822</v>
      </c>
      <c r="I119" s="434" t="s">
        <v>4823</v>
      </c>
      <c r="J119" s="434" t="s">
        <v>5181</v>
      </c>
      <c r="K119" s="434" t="s">
        <v>4927</v>
      </c>
      <c r="L119" s="434">
        <f t="shared" si="4"/>
        <v>15</v>
      </c>
      <c r="M119" s="434" t="s">
        <v>5508</v>
      </c>
      <c r="N119" s="434" t="s">
        <v>5509</v>
      </c>
      <c r="O119" s="434" t="s">
        <v>5499</v>
      </c>
      <c r="P119" s="434" t="s">
        <v>4808</v>
      </c>
      <c r="Q119" s="434" t="s">
        <v>4809</v>
      </c>
      <c r="R119" s="434" t="s">
        <v>5510</v>
      </c>
      <c r="S119" s="448" t="s">
        <v>4913</v>
      </c>
      <c r="T119" s="448" t="s">
        <v>5501</v>
      </c>
      <c r="U119" s="475" t="s">
        <v>5511</v>
      </c>
      <c r="V119" s="434" t="s">
        <v>4799</v>
      </c>
      <c r="W119" s="434" t="s">
        <v>4804</v>
      </c>
      <c r="X119" s="434" t="s">
        <v>4799</v>
      </c>
      <c r="Y119" s="434" t="s">
        <v>4804</v>
      </c>
      <c r="Z119" s="451" t="s">
        <v>5487</v>
      </c>
      <c r="AA119" s="451" t="s">
        <v>4815</v>
      </c>
      <c r="AB119" s="451" t="s">
        <v>4816</v>
      </c>
      <c r="AC119" s="451" t="s">
        <v>4817</v>
      </c>
      <c r="AD119" s="451" t="s">
        <v>4818</v>
      </c>
      <c r="AE119" s="434" t="s">
        <v>4906</v>
      </c>
      <c r="AF119" s="434" t="s">
        <v>5503</v>
      </c>
    </row>
    <row r="120" spans="1:32" ht="15" hidden="1" customHeight="1">
      <c r="A120" s="454" t="s">
        <v>5028</v>
      </c>
      <c r="B120" s="442">
        <v>119</v>
      </c>
      <c r="C120" s="455" t="s">
        <v>4799</v>
      </c>
      <c r="D120" s="442" t="s">
        <v>4804</v>
      </c>
      <c r="E120" s="442" t="s">
        <v>4799</v>
      </c>
      <c r="F120" s="442" t="s">
        <v>4799</v>
      </c>
      <c r="G120" s="442" t="s">
        <v>4804</v>
      </c>
      <c r="H120" s="442" t="s">
        <v>4804</v>
      </c>
      <c r="I120" s="442" t="s">
        <v>4804</v>
      </c>
      <c r="J120" s="442" t="s">
        <v>4804</v>
      </c>
      <c r="K120" s="442" t="s">
        <v>4804</v>
      </c>
      <c r="L120" s="442" t="s">
        <v>4804</v>
      </c>
      <c r="M120" s="442" t="s">
        <v>4799</v>
      </c>
      <c r="N120" s="442" t="s">
        <v>4804</v>
      </c>
      <c r="O120" s="442" t="s">
        <v>4804</v>
      </c>
      <c r="P120" s="442" t="s">
        <v>4808</v>
      </c>
      <c r="Q120" s="442" t="s">
        <v>4809</v>
      </c>
      <c r="R120" s="442" t="s">
        <v>5512</v>
      </c>
      <c r="S120" s="442" t="s">
        <v>4799</v>
      </c>
      <c r="T120" s="442" t="s">
        <v>4799</v>
      </c>
      <c r="U120" s="442" t="s">
        <v>4799</v>
      </c>
      <c r="V120" s="442" t="s">
        <v>4799</v>
      </c>
      <c r="W120" s="442" t="s">
        <v>4804</v>
      </c>
      <c r="X120" s="442" t="s">
        <v>4799</v>
      </c>
      <c r="Y120" s="442" t="s">
        <v>4804</v>
      </c>
      <c r="Z120" s="472" t="s">
        <v>5487</v>
      </c>
      <c r="AA120" s="472" t="s">
        <v>4815</v>
      </c>
      <c r="AB120" s="472" t="s">
        <v>4816</v>
      </c>
      <c r="AC120" s="472" t="s">
        <v>4817</v>
      </c>
      <c r="AD120" s="472" t="s">
        <v>4818</v>
      </c>
      <c r="AE120" s="442">
        <v>0</v>
      </c>
      <c r="AF120" s="442">
        <v>0</v>
      </c>
    </row>
    <row r="121" spans="1:32" ht="15" hidden="1" customHeight="1">
      <c r="A121" s="440" t="s">
        <v>5513</v>
      </c>
      <c r="B121" s="434">
        <v>120</v>
      </c>
      <c r="C121" s="435" t="s">
        <v>4800</v>
      </c>
      <c r="D121" s="434" t="s">
        <v>4801</v>
      </c>
      <c r="E121" s="434" t="s">
        <v>5082</v>
      </c>
      <c r="F121" s="434" t="s">
        <v>4927</v>
      </c>
      <c r="G121" s="434">
        <f t="shared" ref="G121:G140" si="7">VALUE(LEFT(F121,FIND("-",F121&amp;"-")-1))</f>
        <v>15</v>
      </c>
      <c r="H121" s="436" t="s">
        <v>4804</v>
      </c>
      <c r="I121" s="436" t="s">
        <v>4804</v>
      </c>
      <c r="J121" s="436" t="s">
        <v>4804</v>
      </c>
      <c r="K121" s="436" t="s">
        <v>4804</v>
      </c>
      <c r="L121" s="436" t="s">
        <v>4804</v>
      </c>
      <c r="M121" s="434" t="s">
        <v>5514</v>
      </c>
      <c r="N121" s="434" t="s">
        <v>5515</v>
      </c>
      <c r="O121" s="434" t="s">
        <v>4931</v>
      </c>
      <c r="P121" s="434" t="s">
        <v>4808</v>
      </c>
      <c r="Q121" s="434" t="s">
        <v>4809</v>
      </c>
      <c r="R121" s="434" t="s">
        <v>5516</v>
      </c>
      <c r="S121" s="448" t="s">
        <v>4811</v>
      </c>
      <c r="T121" s="448" t="s">
        <v>4799</v>
      </c>
      <c r="U121" s="463" t="s">
        <v>5517</v>
      </c>
      <c r="V121" s="434" t="s">
        <v>5257</v>
      </c>
      <c r="W121" s="439" t="s">
        <v>5518</v>
      </c>
      <c r="X121" s="440" t="s">
        <v>5519</v>
      </c>
      <c r="Y121" s="440" t="s">
        <v>4804</v>
      </c>
      <c r="Z121" s="440" t="s">
        <v>5487</v>
      </c>
      <c r="AA121" s="440" t="s">
        <v>4815</v>
      </c>
      <c r="AB121" s="440" t="s">
        <v>5520</v>
      </c>
      <c r="AC121" s="440" t="s">
        <v>4817</v>
      </c>
      <c r="AD121" s="440" t="s">
        <v>4818</v>
      </c>
      <c r="AE121" s="434" t="s">
        <v>5331</v>
      </c>
      <c r="AF121" s="434" t="s">
        <v>5521</v>
      </c>
    </row>
    <row r="122" spans="1:32" ht="15" hidden="1" customHeight="1">
      <c r="A122" s="440" t="s">
        <v>5513</v>
      </c>
      <c r="B122" s="434">
        <v>121</v>
      </c>
      <c r="C122" s="435" t="s">
        <v>4800</v>
      </c>
      <c r="D122" s="434" t="s">
        <v>4801</v>
      </c>
      <c r="E122" s="434" t="s">
        <v>5106</v>
      </c>
      <c r="F122" s="434" t="s">
        <v>5036</v>
      </c>
      <c r="G122" s="434">
        <f t="shared" si="7"/>
        <v>13</v>
      </c>
      <c r="H122" s="434" t="s">
        <v>4822</v>
      </c>
      <c r="I122" s="434" t="s">
        <v>4823</v>
      </c>
      <c r="J122" s="434" t="s">
        <v>5107</v>
      </c>
      <c r="K122" s="434" t="s">
        <v>5036</v>
      </c>
      <c r="L122" s="434">
        <f t="shared" si="4"/>
        <v>13</v>
      </c>
      <c r="M122" s="434" t="s">
        <v>5522</v>
      </c>
      <c r="N122" s="434" t="s">
        <v>5523</v>
      </c>
      <c r="O122" s="434" t="s">
        <v>4931</v>
      </c>
      <c r="P122" s="434" t="s">
        <v>4808</v>
      </c>
      <c r="Q122" s="434" t="s">
        <v>4809</v>
      </c>
      <c r="R122" s="434" t="s">
        <v>5524</v>
      </c>
      <c r="S122" s="448" t="s">
        <v>4811</v>
      </c>
      <c r="T122" s="448" t="s">
        <v>4799</v>
      </c>
      <c r="U122" s="463" t="s">
        <v>5525</v>
      </c>
      <c r="V122" s="434" t="s">
        <v>5257</v>
      </c>
      <c r="W122" s="452" t="s">
        <v>5526</v>
      </c>
      <c r="X122" s="440" t="s">
        <v>5527</v>
      </c>
      <c r="Y122" s="440" t="s">
        <v>4804</v>
      </c>
      <c r="Z122" s="440" t="s">
        <v>5487</v>
      </c>
      <c r="AA122" s="440" t="s">
        <v>4815</v>
      </c>
      <c r="AB122" s="440" t="s">
        <v>5520</v>
      </c>
      <c r="AC122" s="440" t="s">
        <v>4817</v>
      </c>
      <c r="AD122" s="440" t="s">
        <v>4818</v>
      </c>
      <c r="AE122" s="434" t="s">
        <v>5331</v>
      </c>
      <c r="AF122" s="434" t="s">
        <v>5528</v>
      </c>
    </row>
    <row r="123" spans="1:32" ht="15" hidden="1" customHeight="1">
      <c r="A123" s="434" t="s">
        <v>4799</v>
      </c>
      <c r="B123" s="434">
        <v>122</v>
      </c>
      <c r="C123" s="435" t="s">
        <v>4800</v>
      </c>
      <c r="D123" s="434" t="s">
        <v>4801</v>
      </c>
      <c r="E123" s="434" t="s">
        <v>5365</v>
      </c>
      <c r="F123" s="434" t="s">
        <v>5218</v>
      </c>
      <c r="G123" s="434">
        <f t="shared" si="7"/>
        <v>11</v>
      </c>
      <c r="H123" s="436" t="s">
        <v>4804</v>
      </c>
      <c r="I123" s="436" t="s">
        <v>4804</v>
      </c>
      <c r="J123" s="436" t="s">
        <v>4804</v>
      </c>
      <c r="K123" s="436" t="s">
        <v>4804</v>
      </c>
      <c r="L123" s="436" t="s">
        <v>4804</v>
      </c>
      <c r="M123" s="434" t="s">
        <v>5529</v>
      </c>
      <c r="N123" s="434" t="s">
        <v>5530</v>
      </c>
      <c r="O123" s="434" t="s">
        <v>4931</v>
      </c>
      <c r="P123" s="434" t="s">
        <v>4808</v>
      </c>
      <c r="Q123" s="434" t="s">
        <v>4809</v>
      </c>
      <c r="R123" s="434" t="s">
        <v>5531</v>
      </c>
      <c r="S123" s="448" t="s">
        <v>4811</v>
      </c>
      <c r="T123" s="448" t="s">
        <v>4799</v>
      </c>
      <c r="U123" s="440" t="s">
        <v>5532</v>
      </c>
      <c r="V123" s="434" t="s">
        <v>4804</v>
      </c>
      <c r="W123" s="434" t="s">
        <v>4804</v>
      </c>
      <c r="X123" s="440" t="s">
        <v>5533</v>
      </c>
      <c r="Y123" s="440" t="s">
        <v>4804</v>
      </c>
      <c r="Z123" s="434" t="s">
        <v>4814</v>
      </c>
      <c r="AA123" s="434" t="s">
        <v>4891</v>
      </c>
      <c r="AB123" s="434" t="s">
        <v>5534</v>
      </c>
      <c r="AC123" s="434" t="s">
        <v>4817</v>
      </c>
      <c r="AD123" s="434" t="s">
        <v>4818</v>
      </c>
      <c r="AE123" s="476" t="s">
        <v>5346</v>
      </c>
      <c r="AF123" s="434" t="s">
        <v>5535</v>
      </c>
    </row>
    <row r="124" spans="1:32" ht="15" hidden="1" customHeight="1">
      <c r="A124" s="434" t="s">
        <v>4799</v>
      </c>
      <c r="B124" s="434">
        <v>123</v>
      </c>
      <c r="C124" s="435" t="s">
        <v>4800</v>
      </c>
      <c r="D124" s="434" t="s">
        <v>4801</v>
      </c>
      <c r="E124" s="434" t="s">
        <v>5082</v>
      </c>
      <c r="F124" s="434" t="s">
        <v>5218</v>
      </c>
      <c r="G124" s="434">
        <f t="shared" si="7"/>
        <v>11</v>
      </c>
      <c r="H124" s="436" t="s">
        <v>4804</v>
      </c>
      <c r="I124" s="436" t="s">
        <v>4804</v>
      </c>
      <c r="J124" s="436" t="s">
        <v>4804</v>
      </c>
      <c r="K124" s="436" t="s">
        <v>4804</v>
      </c>
      <c r="L124" s="436" t="s">
        <v>4804</v>
      </c>
      <c r="M124" s="434" t="s">
        <v>5536</v>
      </c>
      <c r="N124" s="434" t="s">
        <v>5537</v>
      </c>
      <c r="O124" s="434" t="s">
        <v>4931</v>
      </c>
      <c r="P124" s="434" t="s">
        <v>4808</v>
      </c>
      <c r="Q124" s="434" t="s">
        <v>4809</v>
      </c>
      <c r="R124" s="434" t="s">
        <v>5538</v>
      </c>
      <c r="S124" s="448" t="s">
        <v>4811</v>
      </c>
      <c r="T124" s="448" t="s">
        <v>4799</v>
      </c>
      <c r="U124" s="434" t="s">
        <v>5539</v>
      </c>
      <c r="V124" s="434" t="s">
        <v>4804</v>
      </c>
      <c r="W124" s="434" t="s">
        <v>4804</v>
      </c>
      <c r="X124" s="440" t="s">
        <v>5540</v>
      </c>
      <c r="Y124" s="440" t="s">
        <v>4804</v>
      </c>
      <c r="Z124" s="434" t="s">
        <v>4814</v>
      </c>
      <c r="AA124" s="434" t="s">
        <v>4891</v>
      </c>
      <c r="AB124" s="434" t="s">
        <v>5541</v>
      </c>
      <c r="AC124" s="434" t="s">
        <v>5542</v>
      </c>
      <c r="AD124" s="434" t="s">
        <v>4818</v>
      </c>
      <c r="AE124" s="476" t="s">
        <v>5346</v>
      </c>
      <c r="AF124" s="434" t="s">
        <v>5543</v>
      </c>
    </row>
    <row r="125" spans="1:32" ht="15" hidden="1" customHeight="1">
      <c r="A125" s="434" t="s">
        <v>4799</v>
      </c>
      <c r="B125" s="434">
        <v>124</v>
      </c>
      <c r="C125" s="435" t="s">
        <v>4800</v>
      </c>
      <c r="D125" s="434" t="s">
        <v>4801</v>
      </c>
      <c r="E125" s="434" t="s">
        <v>4846</v>
      </c>
      <c r="F125" s="434" t="s">
        <v>5544</v>
      </c>
      <c r="G125" s="434">
        <f t="shared" si="7"/>
        <v>35</v>
      </c>
      <c r="H125" s="436" t="s">
        <v>4804</v>
      </c>
      <c r="I125" s="436" t="s">
        <v>4804</v>
      </c>
      <c r="J125" s="436" t="s">
        <v>4804</v>
      </c>
      <c r="K125" s="436" t="s">
        <v>4804</v>
      </c>
      <c r="L125" s="436" t="s">
        <v>4804</v>
      </c>
      <c r="M125" s="434" t="s">
        <v>5545</v>
      </c>
      <c r="N125" s="434" t="s">
        <v>5546</v>
      </c>
      <c r="O125" s="434" t="s">
        <v>4931</v>
      </c>
      <c r="P125" s="434" t="s">
        <v>4808</v>
      </c>
      <c r="Q125" s="434" t="s">
        <v>4809</v>
      </c>
      <c r="R125" s="434" t="s">
        <v>5547</v>
      </c>
      <c r="S125" s="448" t="s">
        <v>4811</v>
      </c>
      <c r="T125" s="448" t="s">
        <v>4799</v>
      </c>
      <c r="U125" s="440" t="s">
        <v>5548</v>
      </c>
      <c r="V125" s="434" t="s">
        <v>4804</v>
      </c>
      <c r="W125" s="434" t="s">
        <v>4804</v>
      </c>
      <c r="X125" s="440" t="s">
        <v>5549</v>
      </c>
      <c r="Y125" s="440" t="s">
        <v>4804</v>
      </c>
      <c r="Z125" s="434" t="s">
        <v>4855</v>
      </c>
      <c r="AA125" s="434" t="s">
        <v>4815</v>
      </c>
      <c r="AB125" s="434" t="s">
        <v>5550</v>
      </c>
      <c r="AC125" s="434" t="s">
        <v>4817</v>
      </c>
      <c r="AD125" s="434" t="s">
        <v>4818</v>
      </c>
      <c r="AE125" s="476" t="s">
        <v>5346</v>
      </c>
      <c r="AF125" s="434" t="s">
        <v>5551</v>
      </c>
    </row>
    <row r="126" spans="1:32" ht="15" hidden="1" customHeight="1">
      <c r="A126" s="434" t="s">
        <v>4799</v>
      </c>
      <c r="B126" s="434">
        <v>125</v>
      </c>
      <c r="C126" s="435" t="s">
        <v>4800</v>
      </c>
      <c r="D126" s="434" t="s">
        <v>4801</v>
      </c>
      <c r="E126" s="434" t="s">
        <v>4802</v>
      </c>
      <c r="F126" s="434" t="s">
        <v>5544</v>
      </c>
      <c r="G126" s="434">
        <f t="shared" si="7"/>
        <v>35</v>
      </c>
      <c r="H126" s="436" t="s">
        <v>4804</v>
      </c>
      <c r="I126" s="436" t="s">
        <v>4804</v>
      </c>
      <c r="J126" s="436" t="s">
        <v>4804</v>
      </c>
      <c r="K126" s="436" t="s">
        <v>4804</v>
      </c>
      <c r="L126" s="436" t="s">
        <v>4804</v>
      </c>
      <c r="M126" s="434" t="s">
        <v>5552</v>
      </c>
      <c r="N126" s="434" t="s">
        <v>5553</v>
      </c>
      <c r="O126" s="434" t="s">
        <v>4931</v>
      </c>
      <c r="P126" s="434" t="s">
        <v>4808</v>
      </c>
      <c r="Q126" s="434" t="s">
        <v>4809</v>
      </c>
      <c r="R126" s="434" t="s">
        <v>5554</v>
      </c>
      <c r="S126" s="448" t="s">
        <v>4969</v>
      </c>
      <c r="T126" s="448" t="s">
        <v>4799</v>
      </c>
      <c r="U126" s="434" t="s">
        <v>5555</v>
      </c>
      <c r="V126" s="434" t="s">
        <v>4804</v>
      </c>
      <c r="W126" s="434" t="s">
        <v>4804</v>
      </c>
      <c r="X126" s="440" t="s">
        <v>5556</v>
      </c>
      <c r="Y126" s="440" t="s">
        <v>4804</v>
      </c>
      <c r="Z126" s="434" t="s">
        <v>4855</v>
      </c>
      <c r="AA126" s="434" t="s">
        <v>4815</v>
      </c>
      <c r="AB126" s="434" t="s">
        <v>5550</v>
      </c>
      <c r="AC126" s="434" t="s">
        <v>4817</v>
      </c>
      <c r="AD126" s="434" t="s">
        <v>4818</v>
      </c>
      <c r="AE126" s="476" t="s">
        <v>5346</v>
      </c>
      <c r="AF126" s="434" t="s">
        <v>5557</v>
      </c>
    </row>
    <row r="127" spans="1:32" ht="15" hidden="1" customHeight="1">
      <c r="A127" s="434" t="s">
        <v>4799</v>
      </c>
      <c r="B127" s="434">
        <v>126</v>
      </c>
      <c r="C127" s="435" t="s">
        <v>4800</v>
      </c>
      <c r="D127" s="434" t="s">
        <v>4801</v>
      </c>
      <c r="E127" s="434" t="s">
        <v>4831</v>
      </c>
      <c r="F127" s="434" t="s">
        <v>5544</v>
      </c>
      <c r="G127" s="434">
        <f t="shared" si="7"/>
        <v>35</v>
      </c>
      <c r="H127" s="436" t="s">
        <v>4804</v>
      </c>
      <c r="I127" s="436" t="s">
        <v>4804</v>
      </c>
      <c r="J127" s="436" t="s">
        <v>4804</v>
      </c>
      <c r="K127" s="436" t="s">
        <v>4804</v>
      </c>
      <c r="L127" s="436" t="s">
        <v>4804</v>
      </c>
      <c r="M127" s="434" t="s">
        <v>5558</v>
      </c>
      <c r="N127" s="434" t="s">
        <v>5559</v>
      </c>
      <c r="O127" s="434" t="s">
        <v>4931</v>
      </c>
      <c r="P127" s="434" t="s">
        <v>4808</v>
      </c>
      <c r="Q127" s="434" t="s">
        <v>4809</v>
      </c>
      <c r="R127" s="434" t="s">
        <v>5560</v>
      </c>
      <c r="S127" s="448" t="s">
        <v>4969</v>
      </c>
      <c r="T127" s="448" t="s">
        <v>4799</v>
      </c>
      <c r="U127" s="440" t="s">
        <v>5561</v>
      </c>
      <c r="V127" s="434" t="s">
        <v>4804</v>
      </c>
      <c r="W127" s="434" t="s">
        <v>4804</v>
      </c>
      <c r="X127" s="440" t="s">
        <v>5562</v>
      </c>
      <c r="Y127" s="440" t="s">
        <v>4804</v>
      </c>
      <c r="Z127" s="434" t="s">
        <v>4855</v>
      </c>
      <c r="AA127" s="434" t="s">
        <v>4815</v>
      </c>
      <c r="AB127" s="434" t="s">
        <v>5550</v>
      </c>
      <c r="AC127" s="434" t="s">
        <v>4817</v>
      </c>
      <c r="AD127" s="434" t="s">
        <v>4818</v>
      </c>
      <c r="AE127" s="476" t="s">
        <v>5346</v>
      </c>
      <c r="AF127" s="434" t="s">
        <v>5563</v>
      </c>
    </row>
    <row r="128" spans="1:32" ht="15" hidden="1" customHeight="1">
      <c r="A128" s="434" t="s">
        <v>4799</v>
      </c>
      <c r="B128" s="434">
        <v>127</v>
      </c>
      <c r="C128" s="435" t="s">
        <v>4800</v>
      </c>
      <c r="D128" s="434" t="s">
        <v>4801</v>
      </c>
      <c r="E128" s="434" t="s">
        <v>4882</v>
      </c>
      <c r="F128" s="434" t="s">
        <v>5544</v>
      </c>
      <c r="G128" s="434">
        <f t="shared" si="7"/>
        <v>35</v>
      </c>
      <c r="H128" s="436" t="s">
        <v>4804</v>
      </c>
      <c r="I128" s="436" t="s">
        <v>4804</v>
      </c>
      <c r="J128" s="436" t="s">
        <v>4804</v>
      </c>
      <c r="K128" s="436" t="s">
        <v>4804</v>
      </c>
      <c r="L128" s="436" t="s">
        <v>4804</v>
      </c>
      <c r="M128" s="434" t="s">
        <v>5564</v>
      </c>
      <c r="N128" s="434" t="s">
        <v>5565</v>
      </c>
      <c r="O128" s="434" t="s">
        <v>4931</v>
      </c>
      <c r="P128" s="434" t="s">
        <v>4808</v>
      </c>
      <c r="Q128" s="434" t="s">
        <v>4809</v>
      </c>
      <c r="R128" s="434" t="s">
        <v>5566</v>
      </c>
      <c r="S128" s="448" t="s">
        <v>4969</v>
      </c>
      <c r="T128" s="448" t="s">
        <v>4799</v>
      </c>
      <c r="U128" s="434" t="s">
        <v>5567</v>
      </c>
      <c r="V128" s="434" t="s">
        <v>4804</v>
      </c>
      <c r="W128" s="434" t="s">
        <v>4804</v>
      </c>
      <c r="X128" s="440" t="s">
        <v>5568</v>
      </c>
      <c r="Y128" s="440" t="s">
        <v>4804</v>
      </c>
      <c r="Z128" s="434" t="s">
        <v>4855</v>
      </c>
      <c r="AA128" s="434" t="s">
        <v>4815</v>
      </c>
      <c r="AB128" s="434" t="s">
        <v>5550</v>
      </c>
      <c r="AC128" s="434" t="s">
        <v>4817</v>
      </c>
      <c r="AD128" s="434" t="s">
        <v>4818</v>
      </c>
      <c r="AE128" s="476" t="s">
        <v>5346</v>
      </c>
      <c r="AF128" s="434" t="s">
        <v>5569</v>
      </c>
    </row>
    <row r="129" spans="1:32" ht="15" hidden="1" customHeight="1">
      <c r="A129" s="434" t="s">
        <v>4799</v>
      </c>
      <c r="B129" s="434">
        <v>128</v>
      </c>
      <c r="C129" s="435" t="s">
        <v>4800</v>
      </c>
      <c r="D129" s="434" t="s">
        <v>4801</v>
      </c>
      <c r="E129" s="434" t="s">
        <v>5082</v>
      </c>
      <c r="F129" s="434" t="s">
        <v>5544</v>
      </c>
      <c r="G129" s="434">
        <f t="shared" si="7"/>
        <v>35</v>
      </c>
      <c r="H129" s="436" t="s">
        <v>4804</v>
      </c>
      <c r="I129" s="436" t="s">
        <v>4804</v>
      </c>
      <c r="J129" s="436" t="s">
        <v>4804</v>
      </c>
      <c r="K129" s="436" t="s">
        <v>4804</v>
      </c>
      <c r="L129" s="436" t="s">
        <v>4804</v>
      </c>
      <c r="M129" s="434" t="s">
        <v>5570</v>
      </c>
      <c r="N129" s="434" t="s">
        <v>5571</v>
      </c>
      <c r="O129" s="434" t="s">
        <v>4931</v>
      </c>
      <c r="P129" s="434" t="s">
        <v>4808</v>
      </c>
      <c r="Q129" s="434" t="s">
        <v>4809</v>
      </c>
      <c r="R129" s="434" t="s">
        <v>5572</v>
      </c>
      <c r="S129" s="448" t="s">
        <v>4969</v>
      </c>
      <c r="T129" s="448" t="s">
        <v>4799</v>
      </c>
      <c r="U129" s="440" t="s">
        <v>5573</v>
      </c>
      <c r="V129" s="434" t="s">
        <v>4804</v>
      </c>
      <c r="W129" s="434" t="s">
        <v>4804</v>
      </c>
      <c r="X129" s="440" t="s">
        <v>5574</v>
      </c>
      <c r="Y129" s="440" t="s">
        <v>4804</v>
      </c>
      <c r="Z129" s="434" t="s">
        <v>4855</v>
      </c>
      <c r="AA129" s="434" t="s">
        <v>4815</v>
      </c>
      <c r="AB129" s="434" t="s">
        <v>5550</v>
      </c>
      <c r="AC129" s="434" t="s">
        <v>4817</v>
      </c>
      <c r="AD129" s="434" t="s">
        <v>4818</v>
      </c>
      <c r="AE129" s="476" t="s">
        <v>5346</v>
      </c>
      <c r="AF129" s="434" t="s">
        <v>5575</v>
      </c>
    </row>
    <row r="130" spans="1:32" ht="15" hidden="1" customHeight="1">
      <c r="A130" s="434" t="s">
        <v>4799</v>
      </c>
      <c r="B130" s="434">
        <v>129</v>
      </c>
      <c r="C130" s="435" t="s">
        <v>4800</v>
      </c>
      <c r="D130" s="434" t="s">
        <v>4801</v>
      </c>
      <c r="E130" s="434" t="s">
        <v>5365</v>
      </c>
      <c r="F130" s="434" t="s">
        <v>5544</v>
      </c>
      <c r="G130" s="434">
        <f t="shared" si="7"/>
        <v>35</v>
      </c>
      <c r="H130" s="436" t="s">
        <v>4804</v>
      </c>
      <c r="I130" s="436" t="s">
        <v>4804</v>
      </c>
      <c r="J130" s="436" t="s">
        <v>4804</v>
      </c>
      <c r="K130" s="436" t="s">
        <v>4804</v>
      </c>
      <c r="L130" s="436" t="s">
        <v>4804</v>
      </c>
      <c r="M130" s="434" t="s">
        <v>5576</v>
      </c>
      <c r="N130" s="434" t="s">
        <v>5577</v>
      </c>
      <c r="O130" s="434" t="s">
        <v>4931</v>
      </c>
      <c r="P130" s="434" t="s">
        <v>4808</v>
      </c>
      <c r="Q130" s="434" t="s">
        <v>4809</v>
      </c>
      <c r="R130" s="434" t="s">
        <v>5578</v>
      </c>
      <c r="S130" s="448" t="s">
        <v>4969</v>
      </c>
      <c r="T130" s="448" t="s">
        <v>4799</v>
      </c>
      <c r="U130" s="434" t="s">
        <v>5579</v>
      </c>
      <c r="V130" s="434" t="s">
        <v>4804</v>
      </c>
      <c r="W130" s="434" t="s">
        <v>4804</v>
      </c>
      <c r="X130" s="440" t="s">
        <v>5580</v>
      </c>
      <c r="Y130" s="440" t="s">
        <v>4804</v>
      </c>
      <c r="Z130" s="434" t="s">
        <v>4855</v>
      </c>
      <c r="AA130" s="434" t="s">
        <v>4815</v>
      </c>
      <c r="AB130" s="434" t="s">
        <v>5550</v>
      </c>
      <c r="AC130" s="434" t="s">
        <v>4817</v>
      </c>
      <c r="AD130" s="434" t="s">
        <v>4818</v>
      </c>
      <c r="AE130" s="476" t="s">
        <v>5346</v>
      </c>
      <c r="AF130" s="434" t="s">
        <v>5581</v>
      </c>
    </row>
    <row r="131" spans="1:32" ht="15" hidden="1" customHeight="1">
      <c r="A131" s="434" t="s">
        <v>4799</v>
      </c>
      <c r="B131" s="434">
        <v>130</v>
      </c>
      <c r="C131" s="435" t="s">
        <v>4800</v>
      </c>
      <c r="D131" s="434" t="s">
        <v>4801</v>
      </c>
      <c r="E131" s="434" t="s">
        <v>5474</v>
      </c>
      <c r="F131" s="434" t="s">
        <v>5544</v>
      </c>
      <c r="G131" s="434">
        <f t="shared" si="7"/>
        <v>35</v>
      </c>
      <c r="H131" s="436" t="s">
        <v>4804</v>
      </c>
      <c r="I131" s="436" t="s">
        <v>4804</v>
      </c>
      <c r="J131" s="436" t="s">
        <v>4804</v>
      </c>
      <c r="K131" s="436" t="s">
        <v>4804</v>
      </c>
      <c r="L131" s="436" t="s">
        <v>4804</v>
      </c>
      <c r="M131" s="434" t="s">
        <v>5582</v>
      </c>
      <c r="N131" s="434" t="s">
        <v>5583</v>
      </c>
      <c r="O131" s="434" t="s">
        <v>4931</v>
      </c>
      <c r="P131" s="434" t="s">
        <v>4808</v>
      </c>
      <c r="Q131" s="434" t="s">
        <v>4809</v>
      </c>
      <c r="R131" s="434" t="s">
        <v>5584</v>
      </c>
      <c r="S131" s="448" t="s">
        <v>4969</v>
      </c>
      <c r="T131" s="448" t="s">
        <v>4799</v>
      </c>
      <c r="U131" s="440" t="s">
        <v>5585</v>
      </c>
      <c r="V131" s="434" t="s">
        <v>4804</v>
      </c>
      <c r="W131" s="434" t="s">
        <v>4804</v>
      </c>
      <c r="X131" s="440" t="s">
        <v>5586</v>
      </c>
      <c r="Y131" s="440" t="s">
        <v>4804</v>
      </c>
      <c r="Z131" s="434" t="s">
        <v>4855</v>
      </c>
      <c r="AA131" s="434" t="s">
        <v>4815</v>
      </c>
      <c r="AB131" s="434" t="s">
        <v>5550</v>
      </c>
      <c r="AC131" s="434" t="s">
        <v>4817</v>
      </c>
      <c r="AD131" s="434" t="s">
        <v>4818</v>
      </c>
      <c r="AE131" s="476" t="s">
        <v>5346</v>
      </c>
      <c r="AF131" s="434" t="s">
        <v>5587</v>
      </c>
    </row>
    <row r="132" spans="1:32" ht="15" hidden="1" customHeight="1">
      <c r="A132" s="434" t="s">
        <v>4799</v>
      </c>
      <c r="B132" s="434">
        <v>131</v>
      </c>
      <c r="C132" s="435" t="s">
        <v>4800</v>
      </c>
      <c r="D132" s="434" t="s">
        <v>4801</v>
      </c>
      <c r="E132" s="434" t="s">
        <v>5180</v>
      </c>
      <c r="F132" s="434" t="s">
        <v>5151</v>
      </c>
      <c r="G132" s="434">
        <f t="shared" si="7"/>
        <v>6</v>
      </c>
      <c r="H132" s="434" t="s">
        <v>4822</v>
      </c>
      <c r="I132" s="434" t="s">
        <v>4823</v>
      </c>
      <c r="J132" s="434" t="s">
        <v>5181</v>
      </c>
      <c r="K132" s="434" t="s">
        <v>5151</v>
      </c>
      <c r="L132" s="434">
        <f t="shared" ref="L132:L161" si="8">VALUE(LEFT(K132,FIND("-",K132&amp;"-")-1))</f>
        <v>6</v>
      </c>
      <c r="M132" s="434" t="s">
        <v>5588</v>
      </c>
      <c r="N132" s="434" t="s">
        <v>5589</v>
      </c>
      <c r="O132" s="434" t="s">
        <v>4807</v>
      </c>
      <c r="P132" s="434" t="s">
        <v>4808</v>
      </c>
      <c r="Q132" s="434" t="s">
        <v>4809</v>
      </c>
      <c r="R132" s="434" t="s">
        <v>5590</v>
      </c>
      <c r="S132" s="477" t="s">
        <v>4913</v>
      </c>
      <c r="T132" s="477" t="s">
        <v>5591</v>
      </c>
      <c r="U132" s="456" t="s">
        <v>5592</v>
      </c>
      <c r="V132" s="434" t="s">
        <v>4804</v>
      </c>
      <c r="W132" s="434" t="s">
        <v>4804</v>
      </c>
      <c r="X132" s="434" t="s">
        <v>4804</v>
      </c>
      <c r="Y132" s="440" t="s">
        <v>4804</v>
      </c>
      <c r="Z132" s="434" t="s">
        <v>4935</v>
      </c>
      <c r="AA132" s="434" t="s">
        <v>5593</v>
      </c>
      <c r="AB132" s="434" t="s">
        <v>5594</v>
      </c>
      <c r="AC132" s="434" t="s">
        <v>5120</v>
      </c>
      <c r="AD132" s="434" t="s">
        <v>4804</v>
      </c>
      <c r="AE132" s="434" t="s">
        <v>5121</v>
      </c>
      <c r="AF132" s="440" t="s">
        <v>5122</v>
      </c>
    </row>
    <row r="133" spans="1:32" ht="15" hidden="1" customHeight="1">
      <c r="A133" s="434" t="s">
        <v>4799</v>
      </c>
      <c r="B133" s="434">
        <v>132</v>
      </c>
      <c r="C133" s="435" t="s">
        <v>4800</v>
      </c>
      <c r="D133" s="434" t="s">
        <v>4801</v>
      </c>
      <c r="E133" s="434" t="s">
        <v>4926</v>
      </c>
      <c r="F133" s="434" t="s">
        <v>5112</v>
      </c>
      <c r="G133" s="434">
        <f t="shared" si="7"/>
        <v>8</v>
      </c>
      <c r="H133" s="434" t="s">
        <v>4822</v>
      </c>
      <c r="I133" s="434" t="s">
        <v>4823</v>
      </c>
      <c r="J133" s="434" t="s">
        <v>4928</v>
      </c>
      <c r="K133" s="434" t="s">
        <v>5112</v>
      </c>
      <c r="L133" s="434">
        <f t="shared" si="8"/>
        <v>8</v>
      </c>
      <c r="M133" s="434" t="s">
        <v>5595</v>
      </c>
      <c r="N133" s="434" t="s">
        <v>5596</v>
      </c>
      <c r="O133" s="434" t="s">
        <v>4807</v>
      </c>
      <c r="P133" s="434" t="s">
        <v>4808</v>
      </c>
      <c r="Q133" s="434" t="s">
        <v>4809</v>
      </c>
      <c r="R133" s="434" t="s">
        <v>5597</v>
      </c>
      <c r="S133" s="477" t="s">
        <v>4913</v>
      </c>
      <c r="T133" s="477" t="s">
        <v>5591</v>
      </c>
      <c r="U133" s="456" t="s">
        <v>5598</v>
      </c>
      <c r="V133" s="434" t="s">
        <v>4804</v>
      </c>
      <c r="W133" s="434" t="s">
        <v>4804</v>
      </c>
      <c r="X133" s="434" t="s">
        <v>4804</v>
      </c>
      <c r="Y133" s="440" t="s">
        <v>4804</v>
      </c>
      <c r="Z133" s="434" t="s">
        <v>4935</v>
      </c>
      <c r="AA133" s="434" t="s">
        <v>5593</v>
      </c>
      <c r="AB133" s="434" t="s">
        <v>5594</v>
      </c>
      <c r="AC133" s="434" t="s">
        <v>5120</v>
      </c>
      <c r="AD133" s="434" t="s">
        <v>4804</v>
      </c>
      <c r="AE133" s="434" t="s">
        <v>5121</v>
      </c>
      <c r="AF133" s="440" t="s">
        <v>5122</v>
      </c>
    </row>
    <row r="134" spans="1:32" ht="15" hidden="1" customHeight="1">
      <c r="A134" s="434" t="s">
        <v>4799</v>
      </c>
      <c r="B134" s="434">
        <v>133</v>
      </c>
      <c r="C134" s="435" t="s">
        <v>4800</v>
      </c>
      <c r="D134" s="434" t="s">
        <v>4801</v>
      </c>
      <c r="E134" s="434" t="s">
        <v>4950</v>
      </c>
      <c r="F134" s="434" t="s">
        <v>5151</v>
      </c>
      <c r="G134" s="434">
        <f t="shared" si="7"/>
        <v>6</v>
      </c>
      <c r="H134" s="434" t="s">
        <v>4822</v>
      </c>
      <c r="I134" s="434" t="s">
        <v>4823</v>
      </c>
      <c r="J134" s="434" t="s">
        <v>4951</v>
      </c>
      <c r="K134" s="434" t="s">
        <v>5151</v>
      </c>
      <c r="L134" s="434">
        <f t="shared" si="8"/>
        <v>6</v>
      </c>
      <c r="M134" s="434" t="s">
        <v>5599</v>
      </c>
      <c r="N134" s="434" t="s">
        <v>5600</v>
      </c>
      <c r="O134" s="434" t="s">
        <v>4807</v>
      </c>
      <c r="P134" s="434" t="s">
        <v>4808</v>
      </c>
      <c r="Q134" s="434" t="s">
        <v>4809</v>
      </c>
      <c r="R134" s="434" t="s">
        <v>5601</v>
      </c>
      <c r="S134" s="477" t="s">
        <v>4913</v>
      </c>
      <c r="T134" s="477" t="s">
        <v>5591</v>
      </c>
      <c r="U134" s="456" t="s">
        <v>5602</v>
      </c>
      <c r="V134" s="434" t="s">
        <v>4804</v>
      </c>
      <c r="W134" s="434" t="s">
        <v>4804</v>
      </c>
      <c r="X134" s="434" t="s">
        <v>4804</v>
      </c>
      <c r="Y134" s="440" t="s">
        <v>4804</v>
      </c>
      <c r="Z134" s="434" t="s">
        <v>4935</v>
      </c>
      <c r="AA134" s="434" t="s">
        <v>5593</v>
      </c>
      <c r="AB134" s="434" t="s">
        <v>5594</v>
      </c>
      <c r="AC134" s="434" t="s">
        <v>5120</v>
      </c>
      <c r="AD134" s="434" t="s">
        <v>4804</v>
      </c>
      <c r="AE134" s="434" t="s">
        <v>5121</v>
      </c>
      <c r="AF134" s="440" t="s">
        <v>5122</v>
      </c>
    </row>
    <row r="135" spans="1:32" ht="15" hidden="1" customHeight="1">
      <c r="A135" s="434" t="s">
        <v>4799</v>
      </c>
      <c r="B135" s="434">
        <v>134</v>
      </c>
      <c r="C135" s="435" t="s">
        <v>4800</v>
      </c>
      <c r="D135" s="434" t="s">
        <v>4801</v>
      </c>
      <c r="E135" s="434" t="s">
        <v>4938</v>
      </c>
      <c r="F135" s="434" t="s">
        <v>5151</v>
      </c>
      <c r="G135" s="434">
        <f t="shared" si="7"/>
        <v>6</v>
      </c>
      <c r="H135" s="434" t="s">
        <v>4822</v>
      </c>
      <c r="I135" s="434" t="s">
        <v>4823</v>
      </c>
      <c r="J135" s="434" t="s">
        <v>4939</v>
      </c>
      <c r="K135" s="434" t="s">
        <v>5151</v>
      </c>
      <c r="L135" s="434">
        <f t="shared" si="8"/>
        <v>6</v>
      </c>
      <c r="M135" s="434" t="s">
        <v>5603</v>
      </c>
      <c r="N135" s="434" t="s">
        <v>5604</v>
      </c>
      <c r="O135" s="434" t="s">
        <v>4807</v>
      </c>
      <c r="P135" s="434" t="s">
        <v>4808</v>
      </c>
      <c r="Q135" s="434" t="s">
        <v>4809</v>
      </c>
      <c r="R135" s="434" t="s">
        <v>5605</v>
      </c>
      <c r="S135" s="477" t="s">
        <v>4913</v>
      </c>
      <c r="T135" s="477" t="s">
        <v>5591</v>
      </c>
      <c r="U135" s="456" t="s">
        <v>5606</v>
      </c>
      <c r="V135" s="434" t="s">
        <v>4804</v>
      </c>
      <c r="W135" s="434" t="s">
        <v>4804</v>
      </c>
      <c r="X135" s="434" t="s">
        <v>4804</v>
      </c>
      <c r="Y135" s="440" t="s">
        <v>4804</v>
      </c>
      <c r="Z135" s="434" t="s">
        <v>4935</v>
      </c>
      <c r="AA135" s="434" t="s">
        <v>5593</v>
      </c>
      <c r="AB135" s="434" t="s">
        <v>5594</v>
      </c>
      <c r="AC135" s="434" t="s">
        <v>5120</v>
      </c>
      <c r="AD135" s="434" t="s">
        <v>4804</v>
      </c>
      <c r="AE135" s="434" t="s">
        <v>5121</v>
      </c>
      <c r="AF135" s="440" t="s">
        <v>5122</v>
      </c>
    </row>
    <row r="136" spans="1:32" ht="15" hidden="1" customHeight="1">
      <c r="A136" s="434" t="s">
        <v>4799</v>
      </c>
      <c r="B136" s="434">
        <v>135</v>
      </c>
      <c r="C136" s="435" t="s">
        <v>4800</v>
      </c>
      <c r="D136" s="434" t="s">
        <v>4801</v>
      </c>
      <c r="E136" s="434" t="s">
        <v>4926</v>
      </c>
      <c r="F136" s="434" t="s">
        <v>5151</v>
      </c>
      <c r="G136" s="434">
        <f t="shared" si="7"/>
        <v>6</v>
      </c>
      <c r="H136" s="434" t="s">
        <v>4822</v>
      </c>
      <c r="I136" s="434" t="s">
        <v>4823</v>
      </c>
      <c r="J136" s="434" t="s">
        <v>4928</v>
      </c>
      <c r="K136" s="434" t="s">
        <v>5151</v>
      </c>
      <c r="L136" s="434">
        <f t="shared" si="8"/>
        <v>6</v>
      </c>
      <c r="M136" s="434" t="s">
        <v>5607</v>
      </c>
      <c r="N136" s="434" t="s">
        <v>5608</v>
      </c>
      <c r="O136" s="434" t="s">
        <v>4807</v>
      </c>
      <c r="P136" s="434" t="s">
        <v>4808</v>
      </c>
      <c r="Q136" s="434" t="s">
        <v>4809</v>
      </c>
      <c r="R136" s="434" t="s">
        <v>5609</v>
      </c>
      <c r="S136" s="477" t="s">
        <v>4913</v>
      </c>
      <c r="T136" s="477" t="s">
        <v>5591</v>
      </c>
      <c r="U136" s="456" t="s">
        <v>5610</v>
      </c>
      <c r="V136" s="434" t="s">
        <v>4804</v>
      </c>
      <c r="W136" s="434" t="s">
        <v>4804</v>
      </c>
      <c r="X136" s="434" t="s">
        <v>4804</v>
      </c>
      <c r="Y136" s="440" t="s">
        <v>4804</v>
      </c>
      <c r="Z136" s="434" t="s">
        <v>4935</v>
      </c>
      <c r="AA136" s="434" t="s">
        <v>5593</v>
      </c>
      <c r="AB136" s="434" t="s">
        <v>5594</v>
      </c>
      <c r="AC136" s="434" t="s">
        <v>5120</v>
      </c>
      <c r="AD136" s="434" t="s">
        <v>4804</v>
      </c>
      <c r="AE136" s="434" t="s">
        <v>5121</v>
      </c>
      <c r="AF136" s="440" t="s">
        <v>5122</v>
      </c>
    </row>
    <row r="137" spans="1:32" ht="15" hidden="1" customHeight="1">
      <c r="A137" s="434" t="s">
        <v>4799</v>
      </c>
      <c r="B137" s="434">
        <v>136</v>
      </c>
      <c r="C137" s="435" t="s">
        <v>4800</v>
      </c>
      <c r="D137" s="434" t="s">
        <v>4801</v>
      </c>
      <c r="E137" s="434" t="s">
        <v>4950</v>
      </c>
      <c r="F137" s="434" t="s">
        <v>5112</v>
      </c>
      <c r="G137" s="434">
        <f t="shared" si="7"/>
        <v>8</v>
      </c>
      <c r="H137" s="434" t="s">
        <v>4822</v>
      </c>
      <c r="I137" s="434" t="s">
        <v>4823</v>
      </c>
      <c r="J137" s="434" t="s">
        <v>4951</v>
      </c>
      <c r="K137" s="434" t="s">
        <v>5112</v>
      </c>
      <c r="L137" s="434">
        <f t="shared" si="8"/>
        <v>8</v>
      </c>
      <c r="M137" s="434" t="s">
        <v>5611</v>
      </c>
      <c r="N137" s="434" t="s">
        <v>5612</v>
      </c>
      <c r="O137" s="434" t="s">
        <v>4807</v>
      </c>
      <c r="P137" s="434" t="s">
        <v>4808</v>
      </c>
      <c r="Q137" s="434" t="s">
        <v>4809</v>
      </c>
      <c r="R137" s="434" t="s">
        <v>5613</v>
      </c>
      <c r="S137" s="477" t="s">
        <v>4913</v>
      </c>
      <c r="T137" s="477" t="s">
        <v>5591</v>
      </c>
      <c r="U137" s="456" t="s">
        <v>5614</v>
      </c>
      <c r="V137" s="434" t="s">
        <v>4804</v>
      </c>
      <c r="W137" s="434" t="s">
        <v>4804</v>
      </c>
      <c r="X137" s="434" t="s">
        <v>4804</v>
      </c>
      <c r="Y137" s="440" t="s">
        <v>4804</v>
      </c>
      <c r="Z137" s="434" t="s">
        <v>4935</v>
      </c>
      <c r="AA137" s="434" t="s">
        <v>5593</v>
      </c>
      <c r="AB137" s="434" t="s">
        <v>5594</v>
      </c>
      <c r="AC137" s="434" t="s">
        <v>5120</v>
      </c>
      <c r="AD137" s="434" t="s">
        <v>4804</v>
      </c>
      <c r="AE137" s="434" t="s">
        <v>5121</v>
      </c>
      <c r="AF137" s="440" t="s">
        <v>5122</v>
      </c>
    </row>
    <row r="138" spans="1:32" ht="15" hidden="1" customHeight="1">
      <c r="A138" s="434" t="s">
        <v>4799</v>
      </c>
      <c r="B138" s="434">
        <v>137</v>
      </c>
      <c r="C138" s="435" t="s">
        <v>4800</v>
      </c>
      <c r="D138" s="434" t="s">
        <v>4801</v>
      </c>
      <c r="E138" s="434" t="s">
        <v>4938</v>
      </c>
      <c r="F138" s="434" t="s">
        <v>5218</v>
      </c>
      <c r="G138" s="434">
        <f t="shared" si="7"/>
        <v>11</v>
      </c>
      <c r="H138" s="434" t="s">
        <v>4822</v>
      </c>
      <c r="I138" s="434" t="s">
        <v>4823</v>
      </c>
      <c r="J138" s="434" t="s">
        <v>4939</v>
      </c>
      <c r="K138" s="434" t="s">
        <v>5218</v>
      </c>
      <c r="L138" s="434">
        <f t="shared" si="8"/>
        <v>11</v>
      </c>
      <c r="M138" s="434" t="s">
        <v>5615</v>
      </c>
      <c r="N138" s="434" t="s">
        <v>5616</v>
      </c>
      <c r="O138" s="434" t="s">
        <v>4931</v>
      </c>
      <c r="P138" s="434" t="s">
        <v>4808</v>
      </c>
      <c r="Q138" s="434" t="s">
        <v>4809</v>
      </c>
      <c r="R138" s="434" t="s">
        <v>5617</v>
      </c>
      <c r="S138" s="448" t="s">
        <v>4913</v>
      </c>
      <c r="T138" s="448" t="s">
        <v>5618</v>
      </c>
      <c r="U138" s="478" t="s">
        <v>5619</v>
      </c>
      <c r="V138" s="434" t="s">
        <v>4804</v>
      </c>
      <c r="W138" s="434" t="s">
        <v>4804</v>
      </c>
      <c r="X138" s="434" t="s">
        <v>4804</v>
      </c>
      <c r="Y138" s="440" t="s">
        <v>4804</v>
      </c>
      <c r="Z138" s="434" t="s">
        <v>4935</v>
      </c>
      <c r="AA138" s="434" t="s">
        <v>5593</v>
      </c>
      <c r="AB138" s="434" t="s">
        <v>5594</v>
      </c>
      <c r="AC138" s="434" t="s">
        <v>5120</v>
      </c>
      <c r="AD138" s="434" t="s">
        <v>4804</v>
      </c>
      <c r="AE138" s="434" t="s">
        <v>5620</v>
      </c>
      <c r="AF138" s="434" t="s">
        <v>5621</v>
      </c>
    </row>
    <row r="139" spans="1:32" ht="15" hidden="1" customHeight="1">
      <c r="A139" s="434" t="s">
        <v>4799</v>
      </c>
      <c r="B139" s="434">
        <v>138</v>
      </c>
      <c r="C139" s="435" t="s">
        <v>4800</v>
      </c>
      <c r="D139" s="434" t="s">
        <v>4801</v>
      </c>
      <c r="E139" s="434" t="s">
        <v>4926</v>
      </c>
      <c r="F139" s="434" t="s">
        <v>5218</v>
      </c>
      <c r="G139" s="434">
        <f t="shared" si="7"/>
        <v>11</v>
      </c>
      <c r="H139" s="434" t="s">
        <v>4822</v>
      </c>
      <c r="I139" s="434" t="s">
        <v>4823</v>
      </c>
      <c r="J139" s="434" t="s">
        <v>4928</v>
      </c>
      <c r="K139" s="434" t="s">
        <v>5218</v>
      </c>
      <c r="L139" s="434">
        <f t="shared" si="8"/>
        <v>11</v>
      </c>
      <c r="M139" s="434" t="s">
        <v>5622</v>
      </c>
      <c r="N139" s="442" t="s">
        <v>5623</v>
      </c>
      <c r="O139" s="434" t="s">
        <v>4931</v>
      </c>
      <c r="P139" s="434" t="s">
        <v>4808</v>
      </c>
      <c r="Q139" s="434" t="s">
        <v>4809</v>
      </c>
      <c r="R139" s="434" t="s">
        <v>5624</v>
      </c>
      <c r="S139" s="448" t="s">
        <v>4913</v>
      </c>
      <c r="T139" s="448" t="s">
        <v>5618</v>
      </c>
      <c r="U139" s="479" t="s">
        <v>5625</v>
      </c>
      <c r="V139" s="434" t="s">
        <v>4804</v>
      </c>
      <c r="W139" s="434" t="s">
        <v>4804</v>
      </c>
      <c r="X139" s="434" t="s">
        <v>4804</v>
      </c>
      <c r="Y139" s="440" t="s">
        <v>4804</v>
      </c>
      <c r="Z139" s="434" t="s">
        <v>4935</v>
      </c>
      <c r="AA139" s="434" t="s">
        <v>5593</v>
      </c>
      <c r="AB139" s="434" t="s">
        <v>5594</v>
      </c>
      <c r="AC139" s="434" t="s">
        <v>5120</v>
      </c>
      <c r="AD139" s="434" t="s">
        <v>4804</v>
      </c>
      <c r="AE139" s="434" t="s">
        <v>5620</v>
      </c>
      <c r="AF139" s="434" t="s">
        <v>5621</v>
      </c>
    </row>
    <row r="140" spans="1:32" ht="15" hidden="1" customHeight="1">
      <c r="A140" s="434" t="s">
        <v>4799</v>
      </c>
      <c r="B140" s="434">
        <v>139</v>
      </c>
      <c r="C140" s="435" t="s">
        <v>4800</v>
      </c>
      <c r="D140" s="434" t="s">
        <v>4801</v>
      </c>
      <c r="E140" s="434" t="s">
        <v>4950</v>
      </c>
      <c r="F140" s="434" t="s">
        <v>5218</v>
      </c>
      <c r="G140" s="434">
        <f t="shared" si="7"/>
        <v>11</v>
      </c>
      <c r="H140" s="434" t="s">
        <v>4822</v>
      </c>
      <c r="I140" s="434" t="s">
        <v>4823</v>
      </c>
      <c r="J140" s="434" t="s">
        <v>4951</v>
      </c>
      <c r="K140" s="434" t="s">
        <v>5218</v>
      </c>
      <c r="L140" s="434">
        <f t="shared" si="8"/>
        <v>11</v>
      </c>
      <c r="M140" s="434" t="s">
        <v>5626</v>
      </c>
      <c r="N140" s="434" t="s">
        <v>5627</v>
      </c>
      <c r="O140" s="434" t="s">
        <v>4931</v>
      </c>
      <c r="P140" s="434" t="s">
        <v>4808</v>
      </c>
      <c r="Q140" s="434" t="s">
        <v>4809</v>
      </c>
      <c r="R140" s="434" t="s">
        <v>5628</v>
      </c>
      <c r="S140" s="448" t="s">
        <v>4913</v>
      </c>
      <c r="T140" s="448" t="s">
        <v>5618</v>
      </c>
      <c r="U140" s="478" t="s">
        <v>5629</v>
      </c>
      <c r="V140" s="434" t="s">
        <v>4804</v>
      </c>
      <c r="W140" s="434" t="s">
        <v>4804</v>
      </c>
      <c r="X140" s="434" t="s">
        <v>4804</v>
      </c>
      <c r="Y140" s="440" t="s">
        <v>4804</v>
      </c>
      <c r="Z140" s="434" t="s">
        <v>4935</v>
      </c>
      <c r="AA140" s="434" t="s">
        <v>5593</v>
      </c>
      <c r="AB140" s="434" t="s">
        <v>5594</v>
      </c>
      <c r="AC140" s="434" t="s">
        <v>5120</v>
      </c>
      <c r="AD140" s="434" t="s">
        <v>4804</v>
      </c>
      <c r="AE140" s="434" t="s">
        <v>5620</v>
      </c>
      <c r="AF140" s="434" t="s">
        <v>5621</v>
      </c>
    </row>
    <row r="141" spans="1:32" ht="15" hidden="1" customHeight="1">
      <c r="A141" s="442" t="s">
        <v>5630</v>
      </c>
      <c r="B141" s="442">
        <v>140</v>
      </c>
      <c r="C141" s="443" t="s">
        <v>4804</v>
      </c>
      <c r="D141" s="443" t="s">
        <v>4804</v>
      </c>
      <c r="E141" s="443" t="s">
        <v>4804</v>
      </c>
      <c r="F141" s="443" t="s">
        <v>4804</v>
      </c>
      <c r="G141" s="443" t="s">
        <v>4804</v>
      </c>
      <c r="H141" s="443" t="s">
        <v>4804</v>
      </c>
      <c r="I141" s="443" t="s">
        <v>4804</v>
      </c>
      <c r="J141" s="443" t="s">
        <v>4804</v>
      </c>
      <c r="K141" s="443" t="s">
        <v>4804</v>
      </c>
      <c r="L141" s="443" t="s">
        <v>4804</v>
      </c>
      <c r="M141" s="442" t="s">
        <v>5631</v>
      </c>
      <c r="N141" s="442" t="s">
        <v>4799</v>
      </c>
      <c r="O141" s="442" t="s">
        <v>4931</v>
      </c>
      <c r="P141" s="442" t="s">
        <v>4808</v>
      </c>
      <c r="Q141" s="442" t="s">
        <v>4809</v>
      </c>
      <c r="R141" s="442" t="s">
        <v>5632</v>
      </c>
      <c r="S141" s="480" t="s">
        <v>5633</v>
      </c>
      <c r="T141" s="480" t="s">
        <v>4799</v>
      </c>
      <c r="U141" s="442" t="s">
        <v>4799</v>
      </c>
      <c r="V141" s="442" t="s">
        <v>4799</v>
      </c>
      <c r="W141" s="442" t="s">
        <v>4799</v>
      </c>
      <c r="X141" s="442" t="s">
        <v>4799</v>
      </c>
      <c r="Y141" s="442" t="s">
        <v>4804</v>
      </c>
      <c r="Z141" s="442" t="s">
        <v>4814</v>
      </c>
      <c r="AA141" s="442" t="s">
        <v>5041</v>
      </c>
      <c r="AB141" s="442" t="s">
        <v>5634</v>
      </c>
      <c r="AC141" s="442" t="s">
        <v>4817</v>
      </c>
      <c r="AD141" s="442" t="s">
        <v>4818</v>
      </c>
      <c r="AE141" s="481" t="s">
        <v>5635</v>
      </c>
      <c r="AF141" s="442" t="s">
        <v>5636</v>
      </c>
    </row>
    <row r="142" spans="1:32" ht="15" hidden="1" customHeight="1">
      <c r="A142" s="442" t="s">
        <v>5630</v>
      </c>
      <c r="B142" s="442">
        <v>141</v>
      </c>
      <c r="C142" s="443" t="s">
        <v>4804</v>
      </c>
      <c r="D142" s="443" t="s">
        <v>4804</v>
      </c>
      <c r="E142" s="443" t="s">
        <v>4804</v>
      </c>
      <c r="F142" s="443" t="s">
        <v>4804</v>
      </c>
      <c r="G142" s="443" t="s">
        <v>4804</v>
      </c>
      <c r="H142" s="443" t="s">
        <v>4804</v>
      </c>
      <c r="I142" s="443" t="s">
        <v>4804</v>
      </c>
      <c r="J142" s="443" t="s">
        <v>4804</v>
      </c>
      <c r="K142" s="443" t="s">
        <v>4804</v>
      </c>
      <c r="L142" s="443" t="s">
        <v>4804</v>
      </c>
      <c r="M142" s="442" t="s">
        <v>5637</v>
      </c>
      <c r="N142" s="442" t="s">
        <v>4799</v>
      </c>
      <c r="O142" s="442" t="s">
        <v>4931</v>
      </c>
      <c r="P142" s="442" t="s">
        <v>4808</v>
      </c>
      <c r="Q142" s="442" t="s">
        <v>4809</v>
      </c>
      <c r="R142" s="442" t="s">
        <v>5638</v>
      </c>
      <c r="S142" s="480" t="s">
        <v>5633</v>
      </c>
      <c r="T142" s="480" t="s">
        <v>4799</v>
      </c>
      <c r="U142" s="442" t="s">
        <v>4799</v>
      </c>
      <c r="V142" s="442" t="s">
        <v>4799</v>
      </c>
      <c r="W142" s="442" t="s">
        <v>4799</v>
      </c>
      <c r="X142" s="442" t="s">
        <v>4799</v>
      </c>
      <c r="Y142" s="442" t="s">
        <v>4804</v>
      </c>
      <c r="Z142" s="442" t="s">
        <v>4814</v>
      </c>
      <c r="AA142" s="442" t="s">
        <v>5041</v>
      </c>
      <c r="AB142" s="442" t="s">
        <v>5634</v>
      </c>
      <c r="AC142" s="442" t="s">
        <v>4817</v>
      </c>
      <c r="AD142" s="442" t="s">
        <v>4818</v>
      </c>
      <c r="AE142" s="481" t="s">
        <v>5635</v>
      </c>
      <c r="AF142" s="442" t="s">
        <v>5636</v>
      </c>
    </row>
    <row r="143" spans="1:32" ht="15" hidden="1" customHeight="1">
      <c r="A143" s="442" t="s">
        <v>5630</v>
      </c>
      <c r="B143" s="442">
        <v>142</v>
      </c>
      <c r="C143" s="443" t="s">
        <v>4804</v>
      </c>
      <c r="D143" s="443" t="s">
        <v>4804</v>
      </c>
      <c r="E143" s="443" t="s">
        <v>4804</v>
      </c>
      <c r="F143" s="443" t="s">
        <v>4804</v>
      </c>
      <c r="G143" s="443" t="s">
        <v>4804</v>
      </c>
      <c r="H143" s="443" t="s">
        <v>4804</v>
      </c>
      <c r="I143" s="443" t="s">
        <v>4804</v>
      </c>
      <c r="J143" s="443" t="s">
        <v>4804</v>
      </c>
      <c r="K143" s="443" t="s">
        <v>4804</v>
      </c>
      <c r="L143" s="443" t="s">
        <v>4804</v>
      </c>
      <c r="M143" s="442" t="s">
        <v>5639</v>
      </c>
      <c r="N143" s="442" t="s">
        <v>4799</v>
      </c>
      <c r="O143" s="442" t="s">
        <v>4931</v>
      </c>
      <c r="P143" s="442" t="s">
        <v>4808</v>
      </c>
      <c r="Q143" s="442" t="s">
        <v>4809</v>
      </c>
      <c r="R143" s="442" t="s">
        <v>5640</v>
      </c>
      <c r="S143" s="480" t="s">
        <v>5633</v>
      </c>
      <c r="T143" s="480" t="s">
        <v>4799</v>
      </c>
      <c r="U143" s="442" t="s">
        <v>4799</v>
      </c>
      <c r="V143" s="442" t="s">
        <v>4799</v>
      </c>
      <c r="W143" s="442" t="s">
        <v>4799</v>
      </c>
      <c r="X143" s="442" t="s">
        <v>4799</v>
      </c>
      <c r="Y143" s="442" t="s">
        <v>4804</v>
      </c>
      <c r="Z143" s="442" t="s">
        <v>4814</v>
      </c>
      <c r="AA143" s="442" t="s">
        <v>5041</v>
      </c>
      <c r="AB143" s="442" t="s">
        <v>5634</v>
      </c>
      <c r="AC143" s="442" t="s">
        <v>4817</v>
      </c>
      <c r="AD143" s="442" t="s">
        <v>4818</v>
      </c>
      <c r="AE143" s="481" t="s">
        <v>5635</v>
      </c>
      <c r="AF143" s="442" t="s">
        <v>5636</v>
      </c>
    </row>
    <row r="144" spans="1:32" ht="15" hidden="1" customHeight="1">
      <c r="A144" s="434" t="s">
        <v>4799</v>
      </c>
      <c r="B144" s="434">
        <v>143</v>
      </c>
      <c r="C144" s="435" t="s">
        <v>4800</v>
      </c>
      <c r="D144" s="434" t="s">
        <v>4801</v>
      </c>
      <c r="E144" s="434" t="s">
        <v>5641</v>
      </c>
      <c r="F144" s="434" t="s">
        <v>5036</v>
      </c>
      <c r="G144" s="434">
        <f t="shared" ref="G144:G207" si="9">VALUE(LEFT(F144,FIND("-",F144&amp;"-")-1))</f>
        <v>13</v>
      </c>
      <c r="H144" s="436" t="s">
        <v>4804</v>
      </c>
      <c r="I144" s="436" t="s">
        <v>4804</v>
      </c>
      <c r="J144" s="436" t="s">
        <v>4804</v>
      </c>
      <c r="K144" s="436" t="s">
        <v>4804</v>
      </c>
      <c r="L144" s="436" t="s">
        <v>4804</v>
      </c>
      <c r="M144" s="434" t="s">
        <v>5642</v>
      </c>
      <c r="N144" s="434" t="s">
        <v>5643</v>
      </c>
      <c r="O144" s="434" t="s">
        <v>5644</v>
      </c>
      <c r="P144" s="434" t="s">
        <v>4808</v>
      </c>
      <c r="Q144" s="434" t="s">
        <v>4809</v>
      </c>
      <c r="R144" s="434" t="s">
        <v>5645</v>
      </c>
      <c r="S144" s="448" t="s">
        <v>4969</v>
      </c>
      <c r="T144" s="448" t="s">
        <v>4799</v>
      </c>
      <c r="U144" s="438" t="s">
        <v>5646</v>
      </c>
      <c r="V144" s="434" t="s">
        <v>4804</v>
      </c>
      <c r="W144" s="440" t="s">
        <v>5647</v>
      </c>
      <c r="X144" s="440" t="s">
        <v>5648</v>
      </c>
      <c r="Y144" s="440" t="s">
        <v>4804</v>
      </c>
      <c r="Z144" s="434" t="s">
        <v>4935</v>
      </c>
      <c r="AA144" s="434" t="s">
        <v>5041</v>
      </c>
      <c r="AB144" s="434" t="s">
        <v>5488</v>
      </c>
      <c r="AC144" s="434" t="s">
        <v>4817</v>
      </c>
      <c r="AD144" s="434" t="s">
        <v>4818</v>
      </c>
      <c r="AE144" s="434" t="s">
        <v>4980</v>
      </c>
      <c r="AF144" s="434" t="s">
        <v>5649</v>
      </c>
    </row>
    <row r="145" spans="1:32" ht="15" hidden="1" customHeight="1">
      <c r="A145" s="434" t="s">
        <v>4799</v>
      </c>
      <c r="B145" s="434">
        <v>144</v>
      </c>
      <c r="C145" s="435" t="s">
        <v>4800</v>
      </c>
      <c r="D145" s="434" t="s">
        <v>4801</v>
      </c>
      <c r="E145" s="434" t="s">
        <v>5650</v>
      </c>
      <c r="F145" s="434" t="s">
        <v>5218</v>
      </c>
      <c r="G145" s="434">
        <f t="shared" si="9"/>
        <v>11</v>
      </c>
      <c r="H145" s="436" t="s">
        <v>4804</v>
      </c>
      <c r="I145" s="436" t="s">
        <v>4804</v>
      </c>
      <c r="J145" s="436" t="s">
        <v>4804</v>
      </c>
      <c r="K145" s="436" t="s">
        <v>4804</v>
      </c>
      <c r="L145" s="436" t="s">
        <v>4804</v>
      </c>
      <c r="M145" s="434" t="s">
        <v>5651</v>
      </c>
      <c r="N145" s="434" t="s">
        <v>5652</v>
      </c>
      <c r="O145" s="434" t="s">
        <v>5644</v>
      </c>
      <c r="P145" s="434" t="s">
        <v>4808</v>
      </c>
      <c r="Q145" s="434" t="s">
        <v>4809</v>
      </c>
      <c r="R145" s="434" t="s">
        <v>5653</v>
      </c>
      <c r="S145" s="448" t="s">
        <v>4969</v>
      </c>
      <c r="T145" s="448" t="s">
        <v>4799</v>
      </c>
      <c r="U145" s="438" t="s">
        <v>5654</v>
      </c>
      <c r="V145" s="434" t="s">
        <v>4804</v>
      </c>
      <c r="W145" s="440" t="s">
        <v>5655</v>
      </c>
      <c r="X145" s="440" t="s">
        <v>5656</v>
      </c>
      <c r="Y145" s="440" t="s">
        <v>4804</v>
      </c>
      <c r="Z145" s="434" t="s">
        <v>4935</v>
      </c>
      <c r="AA145" s="434" t="s">
        <v>5041</v>
      </c>
      <c r="AB145" s="434" t="s">
        <v>5488</v>
      </c>
      <c r="AC145" s="434" t="s">
        <v>4817</v>
      </c>
      <c r="AD145" s="434" t="s">
        <v>4818</v>
      </c>
      <c r="AE145" s="434" t="s">
        <v>4980</v>
      </c>
      <c r="AF145" s="434" t="s">
        <v>5649</v>
      </c>
    </row>
    <row r="146" spans="1:32" ht="15" hidden="1" customHeight="1">
      <c r="A146" s="434" t="s">
        <v>4799</v>
      </c>
      <c r="B146" s="434">
        <v>145</v>
      </c>
      <c r="C146" s="435" t="s">
        <v>4800</v>
      </c>
      <c r="D146" s="434" t="s">
        <v>4801</v>
      </c>
      <c r="E146" s="434" t="s">
        <v>5650</v>
      </c>
      <c r="F146" s="434" t="s">
        <v>4927</v>
      </c>
      <c r="G146" s="434">
        <f t="shared" si="9"/>
        <v>15</v>
      </c>
      <c r="H146" s="436" t="s">
        <v>4804</v>
      </c>
      <c r="I146" s="436" t="s">
        <v>4804</v>
      </c>
      <c r="J146" s="436" t="s">
        <v>4804</v>
      </c>
      <c r="K146" s="436" t="s">
        <v>4804</v>
      </c>
      <c r="L146" s="436" t="s">
        <v>4804</v>
      </c>
      <c r="M146" s="434" t="s">
        <v>5657</v>
      </c>
      <c r="N146" s="434" t="s">
        <v>5658</v>
      </c>
      <c r="O146" s="434" t="s">
        <v>5644</v>
      </c>
      <c r="P146" s="434" t="s">
        <v>4808</v>
      </c>
      <c r="Q146" s="434" t="s">
        <v>4809</v>
      </c>
      <c r="R146" s="434" t="s">
        <v>5659</v>
      </c>
      <c r="S146" s="448" t="s">
        <v>4969</v>
      </c>
      <c r="T146" s="448" t="s">
        <v>4799</v>
      </c>
      <c r="U146" s="438" t="s">
        <v>5660</v>
      </c>
      <c r="V146" s="434" t="s">
        <v>4804</v>
      </c>
      <c r="W146" s="440" t="s">
        <v>5661</v>
      </c>
      <c r="X146" s="440" t="s">
        <v>5662</v>
      </c>
      <c r="Y146" s="440" t="s">
        <v>4804</v>
      </c>
      <c r="Z146" s="434" t="s">
        <v>4935</v>
      </c>
      <c r="AA146" s="434" t="s">
        <v>5041</v>
      </c>
      <c r="AB146" s="434" t="s">
        <v>5488</v>
      </c>
      <c r="AC146" s="434" t="s">
        <v>4817</v>
      </c>
      <c r="AD146" s="434" t="s">
        <v>4818</v>
      </c>
      <c r="AE146" s="434" t="s">
        <v>4980</v>
      </c>
      <c r="AF146" s="434" t="s">
        <v>5649</v>
      </c>
    </row>
    <row r="147" spans="1:32" ht="15" hidden="1" customHeight="1">
      <c r="A147" s="434" t="s">
        <v>4799</v>
      </c>
      <c r="B147" s="434">
        <v>146</v>
      </c>
      <c r="C147" s="435" t="s">
        <v>4800</v>
      </c>
      <c r="D147" s="434" t="s">
        <v>4801</v>
      </c>
      <c r="E147" s="434" t="s">
        <v>5663</v>
      </c>
      <c r="F147" s="434" t="s">
        <v>4927</v>
      </c>
      <c r="G147" s="434">
        <f t="shared" si="9"/>
        <v>15</v>
      </c>
      <c r="H147" s="434" t="s">
        <v>4822</v>
      </c>
      <c r="I147" s="434" t="s">
        <v>4823</v>
      </c>
      <c r="J147" s="434" t="s">
        <v>5664</v>
      </c>
      <c r="K147" s="434" t="s">
        <v>4927</v>
      </c>
      <c r="L147" s="434">
        <f t="shared" si="8"/>
        <v>15</v>
      </c>
      <c r="M147" s="434" t="s">
        <v>5665</v>
      </c>
      <c r="N147" s="434" t="s">
        <v>5666</v>
      </c>
      <c r="O147" s="434" t="s">
        <v>5644</v>
      </c>
      <c r="P147" s="434" t="s">
        <v>4808</v>
      </c>
      <c r="Q147" s="434" t="s">
        <v>4809</v>
      </c>
      <c r="R147" s="434" t="s">
        <v>5667</v>
      </c>
      <c r="S147" s="448" t="s">
        <v>4969</v>
      </c>
      <c r="T147" s="448" t="s">
        <v>4799</v>
      </c>
      <c r="U147" s="438" t="s">
        <v>5668</v>
      </c>
      <c r="V147" s="434" t="s">
        <v>4804</v>
      </c>
      <c r="W147" s="440" t="s">
        <v>5669</v>
      </c>
      <c r="X147" s="440" t="s">
        <v>5670</v>
      </c>
      <c r="Y147" s="440" t="s">
        <v>4804</v>
      </c>
      <c r="Z147" s="434" t="s">
        <v>4935</v>
      </c>
      <c r="AA147" s="434" t="s">
        <v>5041</v>
      </c>
      <c r="AB147" s="434" t="s">
        <v>5488</v>
      </c>
      <c r="AC147" s="434" t="s">
        <v>4817</v>
      </c>
      <c r="AD147" s="434" t="s">
        <v>4818</v>
      </c>
      <c r="AE147" s="434" t="s">
        <v>4980</v>
      </c>
      <c r="AF147" s="434" t="s">
        <v>5649</v>
      </c>
    </row>
    <row r="148" spans="1:32" ht="15" hidden="1" customHeight="1">
      <c r="A148" s="434" t="s">
        <v>4799</v>
      </c>
      <c r="B148" s="434">
        <v>147</v>
      </c>
      <c r="C148" s="435" t="s">
        <v>4800</v>
      </c>
      <c r="D148" s="434" t="s">
        <v>4801</v>
      </c>
      <c r="E148" s="434" t="s">
        <v>5671</v>
      </c>
      <c r="F148" s="434" t="s">
        <v>5036</v>
      </c>
      <c r="G148" s="434">
        <f t="shared" si="9"/>
        <v>13</v>
      </c>
      <c r="H148" s="434" t="s">
        <v>4822</v>
      </c>
      <c r="I148" s="434" t="s">
        <v>4823</v>
      </c>
      <c r="J148" s="434" t="s">
        <v>5672</v>
      </c>
      <c r="K148" s="434" t="s">
        <v>5036</v>
      </c>
      <c r="L148" s="434">
        <f t="shared" si="8"/>
        <v>13</v>
      </c>
      <c r="M148" s="434" t="s">
        <v>5673</v>
      </c>
      <c r="N148" s="434" t="s">
        <v>5674</v>
      </c>
      <c r="O148" s="434" t="s">
        <v>5644</v>
      </c>
      <c r="P148" s="434" t="s">
        <v>4808</v>
      </c>
      <c r="Q148" s="434" t="s">
        <v>4809</v>
      </c>
      <c r="R148" s="434" t="s">
        <v>5675</v>
      </c>
      <c r="S148" s="448" t="s">
        <v>4969</v>
      </c>
      <c r="T148" s="448" t="s">
        <v>4799</v>
      </c>
      <c r="U148" s="438" t="s">
        <v>5676</v>
      </c>
      <c r="V148" s="434" t="s">
        <v>4804</v>
      </c>
      <c r="W148" s="440" t="s">
        <v>5677</v>
      </c>
      <c r="X148" s="440" t="s">
        <v>5678</v>
      </c>
      <c r="Y148" s="440" t="s">
        <v>4804</v>
      </c>
      <c r="Z148" s="434" t="s">
        <v>4935</v>
      </c>
      <c r="AA148" s="434" t="s">
        <v>5041</v>
      </c>
      <c r="AB148" s="434" t="s">
        <v>5488</v>
      </c>
      <c r="AC148" s="434" t="s">
        <v>4817</v>
      </c>
      <c r="AD148" s="434" t="s">
        <v>4818</v>
      </c>
      <c r="AE148" s="434" t="s">
        <v>4980</v>
      </c>
      <c r="AF148" s="434" t="s">
        <v>5649</v>
      </c>
    </row>
    <row r="149" spans="1:32" ht="15" hidden="1" customHeight="1">
      <c r="A149" s="434" t="s">
        <v>4799</v>
      </c>
      <c r="B149" s="434">
        <v>148</v>
      </c>
      <c r="C149" s="435" t="s">
        <v>4800</v>
      </c>
      <c r="D149" s="434" t="s">
        <v>4801</v>
      </c>
      <c r="E149" s="434" t="s">
        <v>5641</v>
      </c>
      <c r="F149" s="434" t="s">
        <v>4927</v>
      </c>
      <c r="G149" s="434">
        <f t="shared" si="9"/>
        <v>15</v>
      </c>
      <c r="H149" s="436" t="s">
        <v>4804</v>
      </c>
      <c r="I149" s="436" t="s">
        <v>4804</v>
      </c>
      <c r="J149" s="436" t="s">
        <v>4804</v>
      </c>
      <c r="K149" s="436" t="s">
        <v>4804</v>
      </c>
      <c r="L149" s="436" t="s">
        <v>4804</v>
      </c>
      <c r="M149" s="434" t="s">
        <v>5679</v>
      </c>
      <c r="N149" s="434" t="s">
        <v>5680</v>
      </c>
      <c r="O149" s="434" t="s">
        <v>5644</v>
      </c>
      <c r="P149" s="434" t="s">
        <v>4808</v>
      </c>
      <c r="Q149" s="434" t="s">
        <v>4809</v>
      </c>
      <c r="R149" s="434" t="s">
        <v>5681</v>
      </c>
      <c r="S149" s="448" t="s">
        <v>4969</v>
      </c>
      <c r="T149" s="448" t="s">
        <v>4799</v>
      </c>
      <c r="U149" s="438" t="s">
        <v>5682</v>
      </c>
      <c r="V149" s="434" t="s">
        <v>4799</v>
      </c>
      <c r="W149" s="434" t="s">
        <v>4799</v>
      </c>
      <c r="X149" s="434" t="s">
        <v>4799</v>
      </c>
      <c r="Y149" s="440" t="s">
        <v>4804</v>
      </c>
      <c r="Z149" s="434" t="s">
        <v>4935</v>
      </c>
      <c r="AA149" s="434" t="s">
        <v>5041</v>
      </c>
      <c r="AB149" s="434" t="s">
        <v>5488</v>
      </c>
      <c r="AC149" s="434" t="s">
        <v>4817</v>
      </c>
      <c r="AD149" s="434" t="s">
        <v>4818</v>
      </c>
      <c r="AE149" s="434" t="s">
        <v>4980</v>
      </c>
      <c r="AF149" s="434" t="s">
        <v>5649</v>
      </c>
    </row>
    <row r="150" spans="1:32" ht="15" hidden="1" customHeight="1">
      <c r="A150" s="434" t="s">
        <v>4799</v>
      </c>
      <c r="B150" s="434">
        <v>149</v>
      </c>
      <c r="C150" s="435" t="s">
        <v>4800</v>
      </c>
      <c r="D150" s="434" t="s">
        <v>4801</v>
      </c>
      <c r="E150" s="434" t="s">
        <v>5683</v>
      </c>
      <c r="F150" s="434" t="s">
        <v>5036</v>
      </c>
      <c r="G150" s="434">
        <f t="shared" si="9"/>
        <v>13</v>
      </c>
      <c r="H150" s="434" t="s">
        <v>4822</v>
      </c>
      <c r="I150" s="434" t="s">
        <v>4823</v>
      </c>
      <c r="J150" s="434" t="s">
        <v>5684</v>
      </c>
      <c r="K150" s="434" t="s">
        <v>5036</v>
      </c>
      <c r="L150" s="434">
        <f t="shared" si="8"/>
        <v>13</v>
      </c>
      <c r="M150" s="434" t="s">
        <v>5685</v>
      </c>
      <c r="N150" s="434" t="s">
        <v>5686</v>
      </c>
      <c r="O150" s="434" t="s">
        <v>5644</v>
      </c>
      <c r="P150" s="434" t="s">
        <v>4808</v>
      </c>
      <c r="Q150" s="434" t="s">
        <v>4809</v>
      </c>
      <c r="R150" s="434" t="s">
        <v>5687</v>
      </c>
      <c r="S150" s="448" t="s">
        <v>4969</v>
      </c>
      <c r="T150" s="448" t="s">
        <v>4799</v>
      </c>
      <c r="U150" s="438" t="s">
        <v>5688</v>
      </c>
      <c r="V150" s="434" t="s">
        <v>4799</v>
      </c>
      <c r="W150" s="434" t="s">
        <v>4799</v>
      </c>
      <c r="X150" s="434" t="s">
        <v>4799</v>
      </c>
      <c r="Y150" s="440" t="s">
        <v>4804</v>
      </c>
      <c r="Z150" s="434" t="s">
        <v>4935</v>
      </c>
      <c r="AA150" s="434" t="s">
        <v>5041</v>
      </c>
      <c r="AB150" s="434" t="s">
        <v>5488</v>
      </c>
      <c r="AC150" s="434" t="s">
        <v>4817</v>
      </c>
      <c r="AD150" s="434" t="s">
        <v>4818</v>
      </c>
      <c r="AE150" s="434" t="s">
        <v>4980</v>
      </c>
      <c r="AF150" s="434" t="s">
        <v>5649</v>
      </c>
    </row>
    <row r="151" spans="1:32" ht="15" hidden="1" customHeight="1">
      <c r="A151" s="434" t="s">
        <v>4799</v>
      </c>
      <c r="B151" s="434">
        <v>150</v>
      </c>
      <c r="C151" s="435" t="s">
        <v>4800</v>
      </c>
      <c r="D151" s="434" t="s">
        <v>4801</v>
      </c>
      <c r="E151" s="434" t="s">
        <v>5663</v>
      </c>
      <c r="F151" s="434" t="s">
        <v>5218</v>
      </c>
      <c r="G151" s="434">
        <f t="shared" si="9"/>
        <v>11</v>
      </c>
      <c r="H151" s="434" t="s">
        <v>4822</v>
      </c>
      <c r="I151" s="434" t="s">
        <v>4823</v>
      </c>
      <c r="J151" s="434" t="s">
        <v>5664</v>
      </c>
      <c r="K151" s="434" t="s">
        <v>5218</v>
      </c>
      <c r="L151" s="434">
        <f t="shared" si="8"/>
        <v>11</v>
      </c>
      <c r="M151" s="434" t="s">
        <v>5689</v>
      </c>
      <c r="N151" s="434" t="s">
        <v>5690</v>
      </c>
      <c r="O151" s="434" t="s">
        <v>5644</v>
      </c>
      <c r="P151" s="434" t="s">
        <v>4808</v>
      </c>
      <c r="Q151" s="434" t="s">
        <v>4809</v>
      </c>
      <c r="R151" s="434" t="s">
        <v>5691</v>
      </c>
      <c r="S151" s="448" t="s">
        <v>4969</v>
      </c>
      <c r="T151" s="448" t="s">
        <v>4799</v>
      </c>
      <c r="U151" s="438" t="s">
        <v>5692</v>
      </c>
      <c r="V151" s="434" t="s">
        <v>4799</v>
      </c>
      <c r="W151" s="434" t="s">
        <v>4799</v>
      </c>
      <c r="X151" s="434" t="s">
        <v>4799</v>
      </c>
      <c r="Y151" s="440" t="s">
        <v>4804</v>
      </c>
      <c r="Z151" s="434" t="s">
        <v>4935</v>
      </c>
      <c r="AA151" s="434" t="s">
        <v>5041</v>
      </c>
      <c r="AB151" s="434" t="s">
        <v>5488</v>
      </c>
      <c r="AC151" s="434" t="s">
        <v>4817</v>
      </c>
      <c r="AD151" s="434" t="s">
        <v>4818</v>
      </c>
      <c r="AE151" s="434" t="s">
        <v>4980</v>
      </c>
      <c r="AF151" s="434" t="s">
        <v>5649</v>
      </c>
    </row>
    <row r="152" spans="1:32" ht="15" hidden="1" customHeight="1">
      <c r="A152" s="434" t="s">
        <v>4799</v>
      </c>
      <c r="B152" s="434">
        <v>151</v>
      </c>
      <c r="C152" s="435" t="s">
        <v>4800</v>
      </c>
      <c r="D152" s="434" t="s">
        <v>4801</v>
      </c>
      <c r="E152" s="434" t="s">
        <v>5650</v>
      </c>
      <c r="F152" s="434" t="s">
        <v>5036</v>
      </c>
      <c r="G152" s="434">
        <f t="shared" si="9"/>
        <v>13</v>
      </c>
      <c r="H152" s="436" t="s">
        <v>4804</v>
      </c>
      <c r="I152" s="436" t="s">
        <v>4804</v>
      </c>
      <c r="J152" s="436" t="s">
        <v>4804</v>
      </c>
      <c r="K152" s="436" t="s">
        <v>4804</v>
      </c>
      <c r="L152" s="436" t="s">
        <v>4804</v>
      </c>
      <c r="M152" s="434" t="s">
        <v>5693</v>
      </c>
      <c r="N152" s="434" t="s">
        <v>5694</v>
      </c>
      <c r="O152" s="434" t="s">
        <v>5644</v>
      </c>
      <c r="P152" s="434" t="s">
        <v>4808</v>
      </c>
      <c r="Q152" s="434" t="s">
        <v>4809</v>
      </c>
      <c r="R152" s="434" t="s">
        <v>5695</v>
      </c>
      <c r="S152" s="448" t="s">
        <v>4904</v>
      </c>
      <c r="T152" s="448" t="s">
        <v>4799</v>
      </c>
      <c r="U152" s="438" t="s">
        <v>5696</v>
      </c>
      <c r="V152" s="434" t="s">
        <v>4799</v>
      </c>
      <c r="W152" s="434" t="s">
        <v>4799</v>
      </c>
      <c r="X152" s="434" t="s">
        <v>4799</v>
      </c>
      <c r="Y152" s="440" t="s">
        <v>4804</v>
      </c>
      <c r="Z152" s="434" t="s">
        <v>4935</v>
      </c>
      <c r="AA152" s="434" t="s">
        <v>5041</v>
      </c>
      <c r="AB152" s="434" t="s">
        <v>5488</v>
      </c>
      <c r="AC152" s="434" t="s">
        <v>4817</v>
      </c>
      <c r="AD152" s="434" t="s">
        <v>4818</v>
      </c>
      <c r="AE152" s="434" t="s">
        <v>4980</v>
      </c>
      <c r="AF152" s="434" t="s">
        <v>5697</v>
      </c>
    </row>
    <row r="153" spans="1:32" ht="15" hidden="1" customHeight="1">
      <c r="A153" s="434" t="s">
        <v>4799</v>
      </c>
      <c r="B153" s="434">
        <v>152</v>
      </c>
      <c r="C153" s="435" t="s">
        <v>4800</v>
      </c>
      <c r="D153" s="434" t="s">
        <v>4801</v>
      </c>
      <c r="E153" s="434" t="s">
        <v>5663</v>
      </c>
      <c r="F153" s="434" t="s">
        <v>5036</v>
      </c>
      <c r="G153" s="434">
        <f t="shared" si="9"/>
        <v>13</v>
      </c>
      <c r="H153" s="434" t="s">
        <v>4822</v>
      </c>
      <c r="I153" s="434" t="s">
        <v>4823</v>
      </c>
      <c r="J153" s="434" t="s">
        <v>5664</v>
      </c>
      <c r="K153" s="434" t="s">
        <v>5036</v>
      </c>
      <c r="L153" s="434">
        <f t="shared" si="8"/>
        <v>13</v>
      </c>
      <c r="M153" s="434" t="s">
        <v>5698</v>
      </c>
      <c r="N153" s="434" t="s">
        <v>5699</v>
      </c>
      <c r="O153" s="434" t="s">
        <v>5644</v>
      </c>
      <c r="P153" s="434" t="s">
        <v>4808</v>
      </c>
      <c r="Q153" s="434" t="s">
        <v>4809</v>
      </c>
      <c r="R153" s="434" t="s">
        <v>5700</v>
      </c>
      <c r="S153" s="448" t="s">
        <v>4904</v>
      </c>
      <c r="T153" s="448" t="s">
        <v>4799</v>
      </c>
      <c r="U153" s="438" t="s">
        <v>5701</v>
      </c>
      <c r="V153" s="434" t="s">
        <v>4799</v>
      </c>
      <c r="W153" s="434" t="s">
        <v>4799</v>
      </c>
      <c r="X153" s="434" t="s">
        <v>4799</v>
      </c>
      <c r="Y153" s="440" t="s">
        <v>4804</v>
      </c>
      <c r="Z153" s="434" t="s">
        <v>4935</v>
      </c>
      <c r="AA153" s="434" t="s">
        <v>5041</v>
      </c>
      <c r="AB153" s="434" t="s">
        <v>5488</v>
      </c>
      <c r="AC153" s="434" t="s">
        <v>4817</v>
      </c>
      <c r="AD153" s="434" t="s">
        <v>4818</v>
      </c>
      <c r="AE153" s="434" t="s">
        <v>4980</v>
      </c>
      <c r="AF153" s="434" t="s">
        <v>5697</v>
      </c>
    </row>
    <row r="154" spans="1:32" ht="15" hidden="1" customHeight="1">
      <c r="A154" s="434" t="s">
        <v>4799</v>
      </c>
      <c r="B154" s="434">
        <v>153</v>
      </c>
      <c r="C154" s="435" t="s">
        <v>4800</v>
      </c>
      <c r="D154" s="434" t="s">
        <v>4801</v>
      </c>
      <c r="E154" s="434" t="s">
        <v>5641</v>
      </c>
      <c r="F154" s="434" t="s">
        <v>5218</v>
      </c>
      <c r="G154" s="434">
        <f t="shared" si="9"/>
        <v>11</v>
      </c>
      <c r="H154" s="436" t="s">
        <v>4804</v>
      </c>
      <c r="I154" s="436" t="s">
        <v>4804</v>
      </c>
      <c r="J154" s="436" t="s">
        <v>4804</v>
      </c>
      <c r="K154" s="436" t="s">
        <v>4804</v>
      </c>
      <c r="L154" s="436" t="s">
        <v>4804</v>
      </c>
      <c r="M154" s="434" t="s">
        <v>5702</v>
      </c>
      <c r="N154" s="434" t="s">
        <v>5703</v>
      </c>
      <c r="O154" s="434" t="s">
        <v>5644</v>
      </c>
      <c r="P154" s="434" t="s">
        <v>4808</v>
      </c>
      <c r="Q154" s="434" t="s">
        <v>4809</v>
      </c>
      <c r="R154" s="434" t="s">
        <v>5704</v>
      </c>
      <c r="S154" s="448" t="s">
        <v>4904</v>
      </c>
      <c r="T154" s="448" t="s">
        <v>4799</v>
      </c>
      <c r="U154" s="438" t="s">
        <v>5705</v>
      </c>
      <c r="V154" s="434" t="s">
        <v>4799</v>
      </c>
      <c r="W154" s="434" t="s">
        <v>4799</v>
      </c>
      <c r="X154" s="434" t="s">
        <v>4799</v>
      </c>
      <c r="Y154" s="440" t="s">
        <v>4804</v>
      </c>
      <c r="Z154" s="434" t="s">
        <v>4935</v>
      </c>
      <c r="AA154" s="434" t="s">
        <v>5041</v>
      </c>
      <c r="AB154" s="434" t="s">
        <v>5488</v>
      </c>
      <c r="AC154" s="434" t="s">
        <v>4817</v>
      </c>
      <c r="AD154" s="434" t="s">
        <v>4818</v>
      </c>
      <c r="AE154" s="434" t="s">
        <v>4980</v>
      </c>
      <c r="AF154" s="434" t="s">
        <v>5697</v>
      </c>
    </row>
    <row r="155" spans="1:32" ht="15" hidden="1" customHeight="1">
      <c r="A155" s="434" t="s">
        <v>4799</v>
      </c>
      <c r="B155" s="434">
        <v>154</v>
      </c>
      <c r="C155" s="435" t="s">
        <v>4800</v>
      </c>
      <c r="D155" s="434" t="s">
        <v>4801</v>
      </c>
      <c r="E155" s="434" t="s">
        <v>5671</v>
      </c>
      <c r="F155" s="434" t="s">
        <v>5218</v>
      </c>
      <c r="G155" s="434">
        <f t="shared" si="9"/>
        <v>11</v>
      </c>
      <c r="H155" s="434" t="s">
        <v>4822</v>
      </c>
      <c r="I155" s="434" t="s">
        <v>4823</v>
      </c>
      <c r="J155" s="434" t="s">
        <v>5672</v>
      </c>
      <c r="K155" s="434" t="s">
        <v>5218</v>
      </c>
      <c r="L155" s="434">
        <f t="shared" si="8"/>
        <v>11</v>
      </c>
      <c r="M155" s="434" t="s">
        <v>5706</v>
      </c>
      <c r="N155" s="434" t="s">
        <v>5707</v>
      </c>
      <c r="O155" s="434" t="s">
        <v>5644</v>
      </c>
      <c r="P155" s="434" t="s">
        <v>4808</v>
      </c>
      <c r="Q155" s="434" t="s">
        <v>4809</v>
      </c>
      <c r="R155" s="434" t="s">
        <v>5708</v>
      </c>
      <c r="S155" s="448" t="s">
        <v>4904</v>
      </c>
      <c r="T155" s="448" t="s">
        <v>4799</v>
      </c>
      <c r="U155" s="438" t="s">
        <v>5709</v>
      </c>
      <c r="V155" s="434" t="s">
        <v>4799</v>
      </c>
      <c r="W155" s="434" t="s">
        <v>4799</v>
      </c>
      <c r="X155" s="434" t="s">
        <v>4799</v>
      </c>
      <c r="Y155" s="440" t="s">
        <v>4804</v>
      </c>
      <c r="Z155" s="434" t="s">
        <v>4935</v>
      </c>
      <c r="AA155" s="434" t="s">
        <v>5041</v>
      </c>
      <c r="AB155" s="434" t="s">
        <v>5488</v>
      </c>
      <c r="AC155" s="434" t="s">
        <v>4817</v>
      </c>
      <c r="AD155" s="434" t="s">
        <v>4818</v>
      </c>
      <c r="AE155" s="434" t="s">
        <v>4980</v>
      </c>
      <c r="AF155" s="434" t="s">
        <v>5697</v>
      </c>
    </row>
    <row r="156" spans="1:32" ht="15" hidden="1" customHeight="1">
      <c r="A156" s="434" t="s">
        <v>4799</v>
      </c>
      <c r="B156" s="434">
        <v>155</v>
      </c>
      <c r="C156" s="435" t="s">
        <v>4800</v>
      </c>
      <c r="D156" s="434" t="s">
        <v>4801</v>
      </c>
      <c r="E156" s="434" t="s">
        <v>4974</v>
      </c>
      <c r="F156" s="434" t="s">
        <v>5218</v>
      </c>
      <c r="G156" s="434">
        <f t="shared" si="9"/>
        <v>11</v>
      </c>
      <c r="H156" s="436" t="s">
        <v>4804</v>
      </c>
      <c r="I156" s="436" t="s">
        <v>4804</v>
      </c>
      <c r="J156" s="436" t="s">
        <v>4804</v>
      </c>
      <c r="K156" s="436" t="s">
        <v>4804</v>
      </c>
      <c r="L156" s="436" t="s">
        <v>4804</v>
      </c>
      <c r="M156" s="434" t="s">
        <v>5710</v>
      </c>
      <c r="N156" s="434" t="s">
        <v>5711</v>
      </c>
      <c r="O156" s="434" t="s">
        <v>5644</v>
      </c>
      <c r="P156" s="434" t="s">
        <v>4808</v>
      </c>
      <c r="Q156" s="434" t="s">
        <v>4809</v>
      </c>
      <c r="R156" s="434" t="s">
        <v>5712</v>
      </c>
      <c r="S156" s="448" t="s">
        <v>4904</v>
      </c>
      <c r="T156" s="448" t="s">
        <v>4799</v>
      </c>
      <c r="U156" s="438" t="s">
        <v>5713</v>
      </c>
      <c r="V156" s="434" t="s">
        <v>4799</v>
      </c>
      <c r="W156" s="434" t="s">
        <v>4799</v>
      </c>
      <c r="X156" s="434" t="s">
        <v>4799</v>
      </c>
      <c r="Y156" s="440" t="s">
        <v>4804</v>
      </c>
      <c r="Z156" s="434" t="s">
        <v>4935</v>
      </c>
      <c r="AA156" s="434" t="s">
        <v>5041</v>
      </c>
      <c r="AB156" s="434" t="s">
        <v>5488</v>
      </c>
      <c r="AC156" s="434" t="s">
        <v>4817</v>
      </c>
      <c r="AD156" s="434" t="s">
        <v>4818</v>
      </c>
      <c r="AE156" s="434" t="s">
        <v>4980</v>
      </c>
      <c r="AF156" s="434" t="s">
        <v>5697</v>
      </c>
    </row>
    <row r="157" spans="1:32" ht="15" hidden="1" customHeight="1">
      <c r="A157" s="434" t="s">
        <v>4799</v>
      </c>
      <c r="B157" s="434">
        <v>156</v>
      </c>
      <c r="C157" s="435" t="s">
        <v>4800</v>
      </c>
      <c r="D157" s="434" t="s">
        <v>4801</v>
      </c>
      <c r="E157" s="434" t="s">
        <v>5683</v>
      </c>
      <c r="F157" s="434" t="s">
        <v>5218</v>
      </c>
      <c r="G157" s="434">
        <f t="shared" si="9"/>
        <v>11</v>
      </c>
      <c r="H157" s="434" t="s">
        <v>4822</v>
      </c>
      <c r="I157" s="434" t="s">
        <v>4823</v>
      </c>
      <c r="J157" s="434" t="s">
        <v>5684</v>
      </c>
      <c r="K157" s="434" t="s">
        <v>5218</v>
      </c>
      <c r="L157" s="434">
        <f t="shared" si="8"/>
        <v>11</v>
      </c>
      <c r="M157" s="434" t="s">
        <v>5714</v>
      </c>
      <c r="N157" s="434" t="s">
        <v>5715</v>
      </c>
      <c r="O157" s="434" t="s">
        <v>5644</v>
      </c>
      <c r="P157" s="434" t="s">
        <v>4808</v>
      </c>
      <c r="Q157" s="434" t="s">
        <v>4809</v>
      </c>
      <c r="R157" s="434" t="s">
        <v>5716</v>
      </c>
      <c r="S157" s="448" t="s">
        <v>4904</v>
      </c>
      <c r="T157" s="448" t="s">
        <v>4799</v>
      </c>
      <c r="U157" s="438" t="s">
        <v>5717</v>
      </c>
      <c r="V157" s="434" t="s">
        <v>4799</v>
      </c>
      <c r="W157" s="434" t="s">
        <v>4799</v>
      </c>
      <c r="X157" s="434" t="s">
        <v>4799</v>
      </c>
      <c r="Y157" s="440" t="s">
        <v>4804</v>
      </c>
      <c r="Z157" s="434" t="s">
        <v>4935</v>
      </c>
      <c r="AA157" s="434" t="s">
        <v>5041</v>
      </c>
      <c r="AB157" s="434" t="s">
        <v>5488</v>
      </c>
      <c r="AC157" s="434" t="s">
        <v>4817</v>
      </c>
      <c r="AD157" s="434" t="s">
        <v>4818</v>
      </c>
      <c r="AE157" s="434" t="s">
        <v>4980</v>
      </c>
      <c r="AF157" s="434" t="s">
        <v>5697</v>
      </c>
    </row>
    <row r="158" spans="1:32" ht="15" hidden="1" customHeight="1">
      <c r="A158" s="434" t="s">
        <v>4799</v>
      </c>
      <c r="B158" s="434">
        <v>157</v>
      </c>
      <c r="C158" s="435" t="s">
        <v>4800</v>
      </c>
      <c r="D158" s="434" t="s">
        <v>4801</v>
      </c>
      <c r="E158" s="434" t="s">
        <v>5641</v>
      </c>
      <c r="F158" s="434" t="s">
        <v>5718</v>
      </c>
      <c r="G158" s="434">
        <f t="shared" si="9"/>
        <v>39</v>
      </c>
      <c r="H158" s="436" t="s">
        <v>4804</v>
      </c>
      <c r="I158" s="436" t="s">
        <v>4804</v>
      </c>
      <c r="J158" s="436" t="s">
        <v>4804</v>
      </c>
      <c r="K158" s="436" t="s">
        <v>4804</v>
      </c>
      <c r="L158" s="436" t="s">
        <v>4804</v>
      </c>
      <c r="M158" s="434" t="s">
        <v>5719</v>
      </c>
      <c r="N158" s="434" t="s">
        <v>5720</v>
      </c>
      <c r="O158" s="434" t="s">
        <v>5644</v>
      </c>
      <c r="P158" s="434" t="s">
        <v>4808</v>
      </c>
      <c r="Q158" s="434" t="s">
        <v>4809</v>
      </c>
      <c r="R158" s="434" t="s">
        <v>5721</v>
      </c>
      <c r="S158" s="448" t="s">
        <v>4913</v>
      </c>
      <c r="T158" s="448" t="s">
        <v>5722</v>
      </c>
      <c r="U158" s="456" t="s">
        <v>1435</v>
      </c>
      <c r="V158" s="434" t="s">
        <v>4799</v>
      </c>
      <c r="W158" s="434" t="s">
        <v>4799</v>
      </c>
      <c r="X158" s="434" t="s">
        <v>4799</v>
      </c>
      <c r="Y158" s="440" t="s">
        <v>4804</v>
      </c>
      <c r="Z158" s="434" t="s">
        <v>4935</v>
      </c>
      <c r="AA158" s="434" t="s">
        <v>5041</v>
      </c>
      <c r="AB158" s="434" t="s">
        <v>5488</v>
      </c>
      <c r="AC158" s="434" t="s">
        <v>4817</v>
      </c>
      <c r="AD158" s="434" t="s">
        <v>4818</v>
      </c>
      <c r="AE158" s="434" t="s">
        <v>4980</v>
      </c>
      <c r="AF158" s="434" t="s">
        <v>5723</v>
      </c>
    </row>
    <row r="159" spans="1:32" ht="15" hidden="1" customHeight="1">
      <c r="A159" s="434" t="s">
        <v>4799</v>
      </c>
      <c r="B159" s="434">
        <v>158</v>
      </c>
      <c r="C159" s="435" t="s">
        <v>4800</v>
      </c>
      <c r="D159" s="434" t="s">
        <v>4801</v>
      </c>
      <c r="E159" s="434" t="s">
        <v>5671</v>
      </c>
      <c r="F159" s="434" t="s">
        <v>5718</v>
      </c>
      <c r="G159" s="434">
        <f t="shared" si="9"/>
        <v>39</v>
      </c>
      <c r="H159" s="434" t="s">
        <v>4822</v>
      </c>
      <c r="I159" s="434" t="s">
        <v>4823</v>
      </c>
      <c r="J159" s="434" t="s">
        <v>5672</v>
      </c>
      <c r="K159" s="434" t="s">
        <v>5718</v>
      </c>
      <c r="L159" s="434">
        <f t="shared" si="8"/>
        <v>39</v>
      </c>
      <c r="M159" s="434" t="s">
        <v>5724</v>
      </c>
      <c r="N159" s="434" t="s">
        <v>5725</v>
      </c>
      <c r="O159" s="434" t="s">
        <v>5644</v>
      </c>
      <c r="P159" s="434" t="s">
        <v>4808</v>
      </c>
      <c r="Q159" s="434" t="s">
        <v>4809</v>
      </c>
      <c r="R159" s="434" t="s">
        <v>5726</v>
      </c>
      <c r="S159" s="448" t="s">
        <v>4913</v>
      </c>
      <c r="T159" s="448" t="s">
        <v>5722</v>
      </c>
      <c r="U159" s="482" t="s">
        <v>1436</v>
      </c>
      <c r="V159" s="434" t="s">
        <v>4799</v>
      </c>
      <c r="W159" s="434" t="s">
        <v>4799</v>
      </c>
      <c r="X159" s="434" t="s">
        <v>4799</v>
      </c>
      <c r="Y159" s="440" t="s">
        <v>4804</v>
      </c>
      <c r="Z159" s="434" t="s">
        <v>4935</v>
      </c>
      <c r="AA159" s="434" t="s">
        <v>5041</v>
      </c>
      <c r="AB159" s="434" t="s">
        <v>5488</v>
      </c>
      <c r="AC159" s="434" t="s">
        <v>4817</v>
      </c>
      <c r="AD159" s="434" t="s">
        <v>4818</v>
      </c>
      <c r="AE159" s="434" t="s">
        <v>4980</v>
      </c>
      <c r="AF159" s="434" t="s">
        <v>5723</v>
      </c>
    </row>
    <row r="160" spans="1:32" ht="15" hidden="1" customHeight="1">
      <c r="A160" s="434" t="s">
        <v>4799</v>
      </c>
      <c r="B160" s="434">
        <v>159</v>
      </c>
      <c r="C160" s="435" t="s">
        <v>4800</v>
      </c>
      <c r="D160" s="434" t="s">
        <v>4801</v>
      </c>
      <c r="E160" s="434" t="s">
        <v>4974</v>
      </c>
      <c r="F160" s="434" t="s">
        <v>5718</v>
      </c>
      <c r="G160" s="434">
        <f t="shared" si="9"/>
        <v>39</v>
      </c>
      <c r="H160" s="436" t="s">
        <v>4804</v>
      </c>
      <c r="I160" s="436" t="s">
        <v>4804</v>
      </c>
      <c r="J160" s="436" t="s">
        <v>4804</v>
      </c>
      <c r="K160" s="436" t="s">
        <v>4804</v>
      </c>
      <c r="L160" s="436" t="s">
        <v>4804</v>
      </c>
      <c r="M160" s="434" t="s">
        <v>5727</v>
      </c>
      <c r="N160" s="434" t="s">
        <v>5728</v>
      </c>
      <c r="O160" s="434" t="s">
        <v>5644</v>
      </c>
      <c r="P160" s="434" t="s">
        <v>4808</v>
      </c>
      <c r="Q160" s="434" t="s">
        <v>4809</v>
      </c>
      <c r="R160" s="434" t="s">
        <v>5729</v>
      </c>
      <c r="S160" s="448" t="s">
        <v>4913</v>
      </c>
      <c r="T160" s="448" t="s">
        <v>5722</v>
      </c>
      <c r="U160" s="483" t="s">
        <v>1437</v>
      </c>
      <c r="V160" s="434" t="s">
        <v>4799</v>
      </c>
      <c r="W160" s="434" t="s">
        <v>4799</v>
      </c>
      <c r="X160" s="434" t="s">
        <v>4799</v>
      </c>
      <c r="Y160" s="440" t="s">
        <v>4804</v>
      </c>
      <c r="Z160" s="434" t="s">
        <v>4935</v>
      </c>
      <c r="AA160" s="434" t="s">
        <v>5041</v>
      </c>
      <c r="AB160" s="434" t="s">
        <v>5488</v>
      </c>
      <c r="AC160" s="434" t="s">
        <v>4817</v>
      </c>
      <c r="AD160" s="434" t="s">
        <v>4818</v>
      </c>
      <c r="AE160" s="434" t="s">
        <v>4980</v>
      </c>
      <c r="AF160" s="434" t="s">
        <v>5723</v>
      </c>
    </row>
    <row r="161" spans="1:32" ht="15" hidden="1" customHeight="1">
      <c r="A161" s="434" t="s">
        <v>4799</v>
      </c>
      <c r="B161" s="434">
        <v>160</v>
      </c>
      <c r="C161" s="435" t="s">
        <v>4800</v>
      </c>
      <c r="D161" s="434" t="s">
        <v>4801</v>
      </c>
      <c r="E161" s="434" t="s">
        <v>5683</v>
      </c>
      <c r="F161" s="434" t="s">
        <v>5718</v>
      </c>
      <c r="G161" s="434">
        <f t="shared" si="9"/>
        <v>39</v>
      </c>
      <c r="H161" s="434" t="s">
        <v>4822</v>
      </c>
      <c r="I161" s="434" t="s">
        <v>4823</v>
      </c>
      <c r="J161" s="434" t="s">
        <v>5684</v>
      </c>
      <c r="K161" s="434" t="s">
        <v>5718</v>
      </c>
      <c r="L161" s="434">
        <f t="shared" si="8"/>
        <v>39</v>
      </c>
      <c r="M161" s="434" t="s">
        <v>5730</v>
      </c>
      <c r="N161" s="434" t="s">
        <v>5731</v>
      </c>
      <c r="O161" s="434" t="s">
        <v>5644</v>
      </c>
      <c r="P161" s="434" t="s">
        <v>4808</v>
      </c>
      <c r="Q161" s="434" t="s">
        <v>4809</v>
      </c>
      <c r="R161" s="434" t="s">
        <v>5732</v>
      </c>
      <c r="S161" s="448" t="s">
        <v>4913</v>
      </c>
      <c r="T161" s="448" t="s">
        <v>5722</v>
      </c>
      <c r="U161" s="484" t="s">
        <v>1438</v>
      </c>
      <c r="V161" s="434" t="s">
        <v>4799</v>
      </c>
      <c r="W161" s="434" t="s">
        <v>4799</v>
      </c>
      <c r="X161" s="434" t="s">
        <v>4799</v>
      </c>
      <c r="Y161" s="440" t="s">
        <v>4804</v>
      </c>
      <c r="Z161" s="434" t="s">
        <v>4935</v>
      </c>
      <c r="AA161" s="434" t="s">
        <v>5041</v>
      </c>
      <c r="AB161" s="434" t="s">
        <v>5488</v>
      </c>
      <c r="AC161" s="434" t="s">
        <v>4817</v>
      </c>
      <c r="AD161" s="434" t="s">
        <v>4818</v>
      </c>
      <c r="AE161" s="434" t="s">
        <v>4980</v>
      </c>
      <c r="AF161" s="434" t="s">
        <v>5723</v>
      </c>
    </row>
    <row r="162" spans="1:32" ht="15" customHeight="1">
      <c r="A162" s="434" t="s">
        <v>5733</v>
      </c>
      <c r="B162" s="434">
        <v>161</v>
      </c>
      <c r="C162" s="435" t="s">
        <v>4800</v>
      </c>
      <c r="D162" s="434" t="s">
        <v>4801</v>
      </c>
      <c r="E162" s="434" t="s">
        <v>5734</v>
      </c>
      <c r="F162" s="434" t="s">
        <v>5735</v>
      </c>
      <c r="G162" s="434">
        <f t="shared" si="9"/>
        <v>34</v>
      </c>
      <c r="H162" s="436" t="s">
        <v>4804</v>
      </c>
      <c r="I162" s="436" t="s">
        <v>4804</v>
      </c>
      <c r="J162" s="436" t="s">
        <v>4804</v>
      </c>
      <c r="K162" s="436" t="s">
        <v>4804</v>
      </c>
      <c r="L162" s="436" t="s">
        <v>4804</v>
      </c>
      <c r="M162" s="434" t="s">
        <v>5736</v>
      </c>
      <c r="N162" s="434" t="s">
        <v>5737</v>
      </c>
      <c r="O162" s="485" t="s">
        <v>5738</v>
      </c>
      <c r="P162" s="434" t="s">
        <v>4808</v>
      </c>
      <c r="Q162" s="434" t="s">
        <v>4809</v>
      </c>
      <c r="R162" s="434" t="s">
        <v>5739</v>
      </c>
      <c r="S162" s="448" t="s">
        <v>4913</v>
      </c>
      <c r="T162" s="448" t="s">
        <v>5722</v>
      </c>
      <c r="U162" s="486" t="s">
        <v>1439</v>
      </c>
      <c r="V162" s="434" t="s">
        <v>4799</v>
      </c>
      <c r="W162" s="434" t="s">
        <v>4799</v>
      </c>
      <c r="X162" s="434" t="s">
        <v>4799</v>
      </c>
      <c r="Y162" s="440" t="s">
        <v>4804</v>
      </c>
      <c r="Z162" s="434" t="s">
        <v>4935</v>
      </c>
      <c r="AA162" s="434" t="s">
        <v>5041</v>
      </c>
      <c r="AB162" s="434" t="s">
        <v>5488</v>
      </c>
      <c r="AC162" s="434" t="s">
        <v>4817</v>
      </c>
      <c r="AD162" s="434" t="s">
        <v>4818</v>
      </c>
      <c r="AE162" s="434" t="s">
        <v>4980</v>
      </c>
      <c r="AF162" s="434" t="s">
        <v>5723</v>
      </c>
    </row>
    <row r="163" spans="1:32" ht="15" customHeight="1">
      <c r="A163" s="434" t="s">
        <v>5733</v>
      </c>
      <c r="B163" s="434">
        <v>163</v>
      </c>
      <c r="C163" s="435" t="s">
        <v>4800</v>
      </c>
      <c r="D163" s="434" t="s">
        <v>4801</v>
      </c>
      <c r="E163" s="434" t="s">
        <v>5734</v>
      </c>
      <c r="F163" s="434" t="s">
        <v>5740</v>
      </c>
      <c r="G163" s="434">
        <f t="shared" si="9"/>
        <v>32</v>
      </c>
      <c r="H163" s="436" t="s">
        <v>4804</v>
      </c>
      <c r="I163" s="436" t="s">
        <v>4804</v>
      </c>
      <c r="J163" s="436" t="s">
        <v>4804</v>
      </c>
      <c r="K163" s="436" t="s">
        <v>4804</v>
      </c>
      <c r="L163" s="436" t="s">
        <v>4804</v>
      </c>
      <c r="M163" s="434" t="s">
        <v>5741</v>
      </c>
      <c r="N163" s="434" t="s">
        <v>5742</v>
      </c>
      <c r="O163" s="485" t="s">
        <v>5738</v>
      </c>
      <c r="P163" s="434" t="s">
        <v>4808</v>
      </c>
      <c r="Q163" s="434" t="s">
        <v>4809</v>
      </c>
      <c r="R163" s="434" t="s">
        <v>5743</v>
      </c>
      <c r="S163" s="448" t="s">
        <v>4913</v>
      </c>
      <c r="T163" s="448" t="s">
        <v>5722</v>
      </c>
      <c r="U163" s="487" t="s">
        <v>1441</v>
      </c>
      <c r="V163" s="434" t="s">
        <v>4799</v>
      </c>
      <c r="W163" s="434" t="s">
        <v>4799</v>
      </c>
      <c r="X163" s="434" t="s">
        <v>4799</v>
      </c>
      <c r="Y163" s="440" t="s">
        <v>4804</v>
      </c>
      <c r="Z163" s="434" t="s">
        <v>4935</v>
      </c>
      <c r="AA163" s="434" t="s">
        <v>5041</v>
      </c>
      <c r="AB163" s="434" t="s">
        <v>5488</v>
      </c>
      <c r="AC163" s="434" t="s">
        <v>4817</v>
      </c>
      <c r="AD163" s="434" t="s">
        <v>4818</v>
      </c>
      <c r="AE163" s="434" t="s">
        <v>4980</v>
      </c>
      <c r="AF163" s="434" t="s">
        <v>5723</v>
      </c>
    </row>
    <row r="164" spans="1:32" ht="15" customHeight="1">
      <c r="A164" s="434" t="s">
        <v>5733</v>
      </c>
      <c r="B164" s="434">
        <v>162</v>
      </c>
      <c r="C164" s="435" t="s">
        <v>4800</v>
      </c>
      <c r="D164" s="434" t="s">
        <v>4801</v>
      </c>
      <c r="E164" s="434" t="s">
        <v>5734</v>
      </c>
      <c r="F164" s="434" t="s">
        <v>4866</v>
      </c>
      <c r="G164" s="434">
        <f t="shared" si="9"/>
        <v>30</v>
      </c>
      <c r="H164" s="444" t="s">
        <v>4804</v>
      </c>
      <c r="I164" s="444" t="s">
        <v>4804</v>
      </c>
      <c r="J164" s="434"/>
      <c r="K164" s="434"/>
      <c r="L164" s="434" t="e">
        <f>VALUE(LEFT(K164,FIND("-",K164&amp;"-")-1))</f>
        <v>#VALUE!</v>
      </c>
      <c r="M164" s="434" t="s">
        <v>5744</v>
      </c>
      <c r="N164" s="470" t="s">
        <v>5745</v>
      </c>
      <c r="O164" s="485" t="s">
        <v>5738</v>
      </c>
      <c r="P164" s="434" t="s">
        <v>4808</v>
      </c>
      <c r="Q164" s="434" t="s">
        <v>4809</v>
      </c>
      <c r="R164" s="434" t="s">
        <v>5746</v>
      </c>
      <c r="S164" s="448" t="s">
        <v>4913</v>
      </c>
      <c r="T164" s="448" t="s">
        <v>5722</v>
      </c>
      <c r="U164" s="488" t="s">
        <v>1440</v>
      </c>
      <c r="V164" s="434" t="s">
        <v>4799</v>
      </c>
      <c r="W164" s="434" t="s">
        <v>4799</v>
      </c>
      <c r="X164" s="434" t="s">
        <v>4799</v>
      </c>
      <c r="Y164" s="440" t="s">
        <v>4804</v>
      </c>
      <c r="Z164" s="434" t="s">
        <v>4935</v>
      </c>
      <c r="AA164" s="434" t="s">
        <v>5041</v>
      </c>
      <c r="AB164" s="434" t="s">
        <v>5488</v>
      </c>
      <c r="AC164" s="434" t="s">
        <v>4817</v>
      </c>
      <c r="AD164" s="434" t="s">
        <v>4818</v>
      </c>
      <c r="AE164" s="434" t="s">
        <v>4980</v>
      </c>
      <c r="AF164" s="434" t="s">
        <v>5723</v>
      </c>
    </row>
    <row r="165" spans="1:32" ht="15" customHeight="1">
      <c r="A165" s="434" t="s">
        <v>5733</v>
      </c>
      <c r="B165" s="434">
        <v>164</v>
      </c>
      <c r="C165" s="435" t="s">
        <v>4800</v>
      </c>
      <c r="D165" s="434" t="s">
        <v>4801</v>
      </c>
      <c r="E165" s="434" t="s">
        <v>5734</v>
      </c>
      <c r="F165" s="434" t="s">
        <v>5151</v>
      </c>
      <c r="G165" s="434">
        <f t="shared" si="9"/>
        <v>6</v>
      </c>
      <c r="H165" s="444" t="s">
        <v>4822</v>
      </c>
      <c r="I165" s="444" t="s">
        <v>4823</v>
      </c>
      <c r="J165" s="444" t="s">
        <v>5747</v>
      </c>
      <c r="K165" s="444" t="s">
        <v>5748</v>
      </c>
      <c r="L165" s="434" t="e">
        <f>VALUE(LEFT(K165,FIND("-",K165&amp;"-")-1))</f>
        <v>#VALUE!</v>
      </c>
      <c r="M165" s="434" t="s">
        <v>5749</v>
      </c>
      <c r="N165" s="470" t="s">
        <v>5750</v>
      </c>
      <c r="O165" s="485" t="s">
        <v>5738</v>
      </c>
      <c r="P165" s="434" t="s">
        <v>4808</v>
      </c>
      <c r="Q165" s="434" t="s">
        <v>4809</v>
      </c>
      <c r="R165" s="434" t="s">
        <v>5751</v>
      </c>
      <c r="S165" s="448" t="s">
        <v>4913</v>
      </c>
      <c r="T165" s="448" t="s">
        <v>5722</v>
      </c>
      <c r="U165" s="486" t="s">
        <v>1442</v>
      </c>
      <c r="V165" s="434" t="s">
        <v>4799</v>
      </c>
      <c r="W165" s="434" t="s">
        <v>4799</v>
      </c>
      <c r="X165" s="434" t="s">
        <v>4799</v>
      </c>
      <c r="Y165" s="440" t="s">
        <v>4804</v>
      </c>
      <c r="Z165" s="434" t="s">
        <v>4935</v>
      </c>
      <c r="AA165" s="434" t="s">
        <v>5041</v>
      </c>
      <c r="AB165" s="434" t="s">
        <v>5488</v>
      </c>
      <c r="AC165" s="434" t="s">
        <v>4817</v>
      </c>
      <c r="AD165" s="434" t="s">
        <v>4818</v>
      </c>
      <c r="AE165" s="434" t="s">
        <v>4980</v>
      </c>
      <c r="AF165" s="434" t="s">
        <v>5723</v>
      </c>
    </row>
    <row r="166" spans="1:32" ht="15" hidden="1" customHeight="1">
      <c r="A166" s="434" t="s">
        <v>4799</v>
      </c>
      <c r="B166" s="434">
        <v>165</v>
      </c>
      <c r="C166" s="435" t="s">
        <v>4800</v>
      </c>
      <c r="D166" s="434" t="s">
        <v>4801</v>
      </c>
      <c r="E166" s="434" t="s">
        <v>5641</v>
      </c>
      <c r="F166" s="434" t="s">
        <v>5544</v>
      </c>
      <c r="G166" s="434">
        <f t="shared" si="9"/>
        <v>35</v>
      </c>
      <c r="H166" s="436" t="s">
        <v>4804</v>
      </c>
      <c r="I166" s="436" t="s">
        <v>4804</v>
      </c>
      <c r="J166" s="436" t="s">
        <v>4804</v>
      </c>
      <c r="K166" s="436" t="s">
        <v>4804</v>
      </c>
      <c r="L166" s="436" t="s">
        <v>4804</v>
      </c>
      <c r="M166" s="434" t="s">
        <v>5752</v>
      </c>
      <c r="N166" s="434" t="s">
        <v>5753</v>
      </c>
      <c r="O166" s="434" t="s">
        <v>5644</v>
      </c>
      <c r="P166" s="434" t="s">
        <v>4808</v>
      </c>
      <c r="Q166" s="434" t="s">
        <v>4809</v>
      </c>
      <c r="R166" s="434" t="s">
        <v>5754</v>
      </c>
      <c r="S166" s="448" t="s">
        <v>4913</v>
      </c>
      <c r="T166" s="448" t="s">
        <v>5755</v>
      </c>
      <c r="U166" s="483" t="s">
        <v>5756</v>
      </c>
      <c r="V166" s="434" t="s">
        <v>4799</v>
      </c>
      <c r="W166" s="434" t="s">
        <v>4799</v>
      </c>
      <c r="X166" s="434" t="s">
        <v>4799</v>
      </c>
      <c r="Y166" s="440" t="s">
        <v>4804</v>
      </c>
      <c r="Z166" s="434" t="s">
        <v>4935</v>
      </c>
      <c r="AA166" s="434" t="s">
        <v>5041</v>
      </c>
      <c r="AB166" s="434" t="s">
        <v>5488</v>
      </c>
      <c r="AC166" s="434" t="s">
        <v>4817</v>
      </c>
      <c r="AD166" s="434" t="s">
        <v>4818</v>
      </c>
      <c r="AE166" s="434" t="s">
        <v>4980</v>
      </c>
      <c r="AF166" s="434" t="s">
        <v>5757</v>
      </c>
    </row>
    <row r="167" spans="1:32" ht="15" hidden="1" customHeight="1">
      <c r="A167" s="434" t="s">
        <v>4799</v>
      </c>
      <c r="B167" s="434">
        <v>166</v>
      </c>
      <c r="C167" s="435" t="s">
        <v>4800</v>
      </c>
      <c r="D167" s="434" t="s">
        <v>4801</v>
      </c>
      <c r="E167" s="434" t="s">
        <v>5671</v>
      </c>
      <c r="F167" s="434" t="s">
        <v>5544</v>
      </c>
      <c r="G167" s="434">
        <f t="shared" si="9"/>
        <v>35</v>
      </c>
      <c r="H167" s="434" t="s">
        <v>4822</v>
      </c>
      <c r="I167" s="434" t="s">
        <v>4823</v>
      </c>
      <c r="J167" s="434" t="s">
        <v>5672</v>
      </c>
      <c r="K167" s="434" t="s">
        <v>5544</v>
      </c>
      <c r="L167" s="434">
        <f>VALUE(LEFT(K167,FIND("-",K167&amp;"-")-1))</f>
        <v>35</v>
      </c>
      <c r="M167" s="434" t="s">
        <v>5758</v>
      </c>
      <c r="N167" s="434" t="s">
        <v>5759</v>
      </c>
      <c r="O167" s="434" t="s">
        <v>5644</v>
      </c>
      <c r="P167" s="434" t="s">
        <v>4808</v>
      </c>
      <c r="Q167" s="434" t="s">
        <v>4809</v>
      </c>
      <c r="R167" s="434" t="s">
        <v>5760</v>
      </c>
      <c r="S167" s="448" t="s">
        <v>4913</v>
      </c>
      <c r="T167" s="448" t="s">
        <v>5755</v>
      </c>
      <c r="U167" s="489" t="s">
        <v>5761</v>
      </c>
      <c r="V167" s="434" t="s">
        <v>4799</v>
      </c>
      <c r="W167" s="434" t="s">
        <v>4799</v>
      </c>
      <c r="X167" s="434" t="s">
        <v>4799</v>
      </c>
      <c r="Y167" s="440" t="s">
        <v>4804</v>
      </c>
      <c r="Z167" s="434" t="s">
        <v>4935</v>
      </c>
      <c r="AA167" s="434" t="s">
        <v>5041</v>
      </c>
      <c r="AB167" s="434" t="s">
        <v>5488</v>
      </c>
      <c r="AC167" s="434" t="s">
        <v>4817</v>
      </c>
      <c r="AD167" s="434" t="s">
        <v>4818</v>
      </c>
      <c r="AE167" s="434" t="s">
        <v>4980</v>
      </c>
      <c r="AF167" s="434" t="s">
        <v>5757</v>
      </c>
    </row>
    <row r="168" spans="1:32" ht="15" hidden="1" customHeight="1">
      <c r="A168" s="434" t="s">
        <v>4799</v>
      </c>
      <c r="B168" s="434">
        <v>167</v>
      </c>
      <c r="C168" s="435" t="s">
        <v>4800</v>
      </c>
      <c r="D168" s="434" t="s">
        <v>4801</v>
      </c>
      <c r="E168" s="434" t="s">
        <v>5641</v>
      </c>
      <c r="F168" s="434" t="s">
        <v>4866</v>
      </c>
      <c r="G168" s="434">
        <f t="shared" si="9"/>
        <v>30</v>
      </c>
      <c r="H168" s="436" t="s">
        <v>4804</v>
      </c>
      <c r="I168" s="436" t="s">
        <v>4804</v>
      </c>
      <c r="J168" s="436" t="s">
        <v>4804</v>
      </c>
      <c r="K168" s="436" t="s">
        <v>4804</v>
      </c>
      <c r="L168" s="436" t="s">
        <v>4804</v>
      </c>
      <c r="M168" s="434" t="s">
        <v>5762</v>
      </c>
      <c r="N168" s="434" t="s">
        <v>5763</v>
      </c>
      <c r="O168" s="434" t="s">
        <v>5644</v>
      </c>
      <c r="P168" s="434" t="s">
        <v>4808</v>
      </c>
      <c r="Q168" s="434" t="s">
        <v>4809</v>
      </c>
      <c r="R168" s="434" t="s">
        <v>5764</v>
      </c>
      <c r="S168" s="448" t="s">
        <v>4913</v>
      </c>
      <c r="T168" s="448" t="s">
        <v>5765</v>
      </c>
      <c r="U168" s="456" t="s">
        <v>1443</v>
      </c>
      <c r="V168" s="434" t="s">
        <v>4799</v>
      </c>
      <c r="W168" s="434" t="s">
        <v>4799</v>
      </c>
      <c r="X168" s="434" t="s">
        <v>4799</v>
      </c>
      <c r="Y168" s="440" t="s">
        <v>4804</v>
      </c>
      <c r="Z168" s="434" t="s">
        <v>4935</v>
      </c>
      <c r="AA168" s="434" t="s">
        <v>4891</v>
      </c>
      <c r="AB168" s="434" t="s">
        <v>5488</v>
      </c>
      <c r="AC168" s="434" t="s">
        <v>4817</v>
      </c>
      <c r="AD168" s="434" t="s">
        <v>4818</v>
      </c>
      <c r="AE168" s="434" t="s">
        <v>4980</v>
      </c>
      <c r="AF168" s="434" t="s">
        <v>5766</v>
      </c>
    </row>
    <row r="169" spans="1:32" ht="15" hidden="1" customHeight="1">
      <c r="A169" s="434" t="s">
        <v>4799</v>
      </c>
      <c r="B169" s="434">
        <v>168</v>
      </c>
      <c r="C169" s="435" t="s">
        <v>4800</v>
      </c>
      <c r="D169" s="434" t="s">
        <v>4801</v>
      </c>
      <c r="E169" s="434" t="s">
        <v>5671</v>
      </c>
      <c r="F169" s="434" t="s">
        <v>4866</v>
      </c>
      <c r="G169" s="434">
        <f t="shared" si="9"/>
        <v>30</v>
      </c>
      <c r="H169" s="434" t="s">
        <v>4822</v>
      </c>
      <c r="I169" s="434" t="s">
        <v>4823</v>
      </c>
      <c r="J169" s="434" t="s">
        <v>5672</v>
      </c>
      <c r="K169" s="434" t="s">
        <v>4866</v>
      </c>
      <c r="L169" s="434">
        <f>VALUE(LEFT(K169,FIND("-",K169&amp;"-")-1))</f>
        <v>30</v>
      </c>
      <c r="M169" s="434" t="s">
        <v>5767</v>
      </c>
      <c r="N169" s="434" t="s">
        <v>5768</v>
      </c>
      <c r="O169" s="434" t="s">
        <v>5644</v>
      </c>
      <c r="P169" s="434" t="s">
        <v>4808</v>
      </c>
      <c r="Q169" s="434" t="s">
        <v>4809</v>
      </c>
      <c r="R169" s="434" t="s">
        <v>5769</v>
      </c>
      <c r="S169" s="448" t="s">
        <v>4913</v>
      </c>
      <c r="T169" s="448" t="s">
        <v>5765</v>
      </c>
      <c r="U169" s="456" t="s">
        <v>1444</v>
      </c>
      <c r="V169" s="434" t="s">
        <v>4799</v>
      </c>
      <c r="W169" s="434" t="s">
        <v>4799</v>
      </c>
      <c r="X169" s="434" t="s">
        <v>4799</v>
      </c>
      <c r="Y169" s="440" t="s">
        <v>4804</v>
      </c>
      <c r="Z169" s="434" t="s">
        <v>4935</v>
      </c>
      <c r="AA169" s="434" t="s">
        <v>4891</v>
      </c>
      <c r="AB169" s="434" t="s">
        <v>5488</v>
      </c>
      <c r="AC169" s="434" t="s">
        <v>4817</v>
      </c>
      <c r="AD169" s="434" t="s">
        <v>4818</v>
      </c>
      <c r="AE169" s="434" t="s">
        <v>4980</v>
      </c>
      <c r="AF169" s="434" t="s">
        <v>5766</v>
      </c>
    </row>
    <row r="170" spans="1:32" ht="15" hidden="1" customHeight="1">
      <c r="A170" s="434" t="s">
        <v>4799</v>
      </c>
      <c r="B170" s="434">
        <v>169</v>
      </c>
      <c r="C170" s="435" t="s">
        <v>4800</v>
      </c>
      <c r="D170" s="434" t="s">
        <v>4801</v>
      </c>
      <c r="E170" s="434" t="s">
        <v>4974</v>
      </c>
      <c r="F170" s="434" t="s">
        <v>4866</v>
      </c>
      <c r="G170" s="434">
        <f t="shared" si="9"/>
        <v>30</v>
      </c>
      <c r="H170" s="436" t="s">
        <v>4804</v>
      </c>
      <c r="I170" s="436" t="s">
        <v>4804</v>
      </c>
      <c r="J170" s="436" t="s">
        <v>4804</v>
      </c>
      <c r="K170" s="436" t="s">
        <v>4804</v>
      </c>
      <c r="L170" s="436" t="s">
        <v>4804</v>
      </c>
      <c r="M170" s="434" t="s">
        <v>5770</v>
      </c>
      <c r="N170" s="434" t="s">
        <v>5771</v>
      </c>
      <c r="O170" s="434" t="s">
        <v>5644</v>
      </c>
      <c r="P170" s="434" t="s">
        <v>4808</v>
      </c>
      <c r="Q170" s="434" t="s">
        <v>4809</v>
      </c>
      <c r="R170" s="434" t="s">
        <v>5772</v>
      </c>
      <c r="S170" s="448" t="s">
        <v>4913</v>
      </c>
      <c r="T170" s="448" t="s">
        <v>5765</v>
      </c>
      <c r="U170" s="456" t="s">
        <v>3445</v>
      </c>
      <c r="V170" s="434" t="s">
        <v>4799</v>
      </c>
      <c r="W170" s="434" t="s">
        <v>4799</v>
      </c>
      <c r="X170" s="434" t="s">
        <v>4799</v>
      </c>
      <c r="Y170" s="440" t="s">
        <v>4804</v>
      </c>
      <c r="Z170" s="434" t="s">
        <v>4935</v>
      </c>
      <c r="AA170" s="434" t="s">
        <v>4891</v>
      </c>
      <c r="AB170" s="434" t="s">
        <v>5488</v>
      </c>
      <c r="AC170" s="434" t="s">
        <v>4817</v>
      </c>
      <c r="AD170" s="434" t="s">
        <v>4818</v>
      </c>
      <c r="AE170" s="434" t="s">
        <v>4980</v>
      </c>
      <c r="AF170" s="434" t="s">
        <v>5766</v>
      </c>
    </row>
    <row r="171" spans="1:32" ht="15" hidden="1" customHeight="1">
      <c r="A171" s="434" t="s">
        <v>4799</v>
      </c>
      <c r="B171" s="434">
        <v>170</v>
      </c>
      <c r="C171" s="435" t="s">
        <v>4800</v>
      </c>
      <c r="D171" s="434" t="s">
        <v>4801</v>
      </c>
      <c r="E171" s="434" t="s">
        <v>5683</v>
      </c>
      <c r="F171" s="434" t="s">
        <v>4866</v>
      </c>
      <c r="G171" s="434">
        <f t="shared" si="9"/>
        <v>30</v>
      </c>
      <c r="H171" s="434" t="s">
        <v>4822</v>
      </c>
      <c r="I171" s="434" t="s">
        <v>4823</v>
      </c>
      <c r="J171" s="434" t="s">
        <v>5684</v>
      </c>
      <c r="K171" s="434" t="s">
        <v>4866</v>
      </c>
      <c r="L171" s="434">
        <f>VALUE(LEFT(K171,FIND("-",K171&amp;"-")-1))</f>
        <v>30</v>
      </c>
      <c r="M171" s="434" t="s">
        <v>5773</v>
      </c>
      <c r="N171" s="434" t="s">
        <v>5774</v>
      </c>
      <c r="O171" s="434" t="s">
        <v>5644</v>
      </c>
      <c r="P171" s="434" t="s">
        <v>4808</v>
      </c>
      <c r="Q171" s="434" t="s">
        <v>4809</v>
      </c>
      <c r="R171" s="434" t="s">
        <v>5775</v>
      </c>
      <c r="S171" s="448" t="s">
        <v>4913</v>
      </c>
      <c r="T171" s="448" t="s">
        <v>5765</v>
      </c>
      <c r="U171" s="482" t="s">
        <v>1445</v>
      </c>
      <c r="V171" s="434" t="s">
        <v>4799</v>
      </c>
      <c r="W171" s="434" t="s">
        <v>4799</v>
      </c>
      <c r="X171" s="434" t="s">
        <v>4799</v>
      </c>
      <c r="Y171" s="440" t="s">
        <v>4804</v>
      </c>
      <c r="Z171" s="434" t="s">
        <v>4935</v>
      </c>
      <c r="AA171" s="434" t="s">
        <v>4891</v>
      </c>
      <c r="AB171" s="434" t="s">
        <v>5488</v>
      </c>
      <c r="AC171" s="434" t="s">
        <v>4817</v>
      </c>
      <c r="AD171" s="434" t="s">
        <v>4818</v>
      </c>
      <c r="AE171" s="434" t="s">
        <v>4980</v>
      </c>
      <c r="AF171" s="434" t="s">
        <v>5766</v>
      </c>
    </row>
    <row r="172" spans="1:32" ht="15" hidden="1" customHeight="1">
      <c r="A172" s="434" t="s">
        <v>4799</v>
      </c>
      <c r="B172" s="434">
        <v>171</v>
      </c>
      <c r="C172" s="435" t="s">
        <v>4800</v>
      </c>
      <c r="D172" s="434" t="s">
        <v>4801</v>
      </c>
      <c r="E172" s="434" t="s">
        <v>5776</v>
      </c>
      <c r="F172" s="434" t="s">
        <v>4866</v>
      </c>
      <c r="G172" s="434">
        <f t="shared" si="9"/>
        <v>30</v>
      </c>
      <c r="H172" s="436" t="s">
        <v>4804</v>
      </c>
      <c r="I172" s="436" t="s">
        <v>4804</v>
      </c>
      <c r="J172" s="436" t="s">
        <v>4804</v>
      </c>
      <c r="K172" s="436" t="s">
        <v>4804</v>
      </c>
      <c r="L172" s="436" t="s">
        <v>4804</v>
      </c>
      <c r="M172" s="434" t="s">
        <v>5777</v>
      </c>
      <c r="N172" s="434" t="s">
        <v>5778</v>
      </c>
      <c r="O172" s="434" t="s">
        <v>5644</v>
      </c>
      <c r="P172" s="434" t="s">
        <v>4808</v>
      </c>
      <c r="Q172" s="434" t="s">
        <v>4809</v>
      </c>
      <c r="R172" s="434" t="s">
        <v>5779</v>
      </c>
      <c r="S172" s="448" t="s">
        <v>4913</v>
      </c>
      <c r="T172" s="448" t="s">
        <v>5765</v>
      </c>
      <c r="U172" s="483" t="s">
        <v>1446</v>
      </c>
      <c r="V172" s="434" t="s">
        <v>4799</v>
      </c>
      <c r="W172" s="434" t="s">
        <v>4799</v>
      </c>
      <c r="X172" s="434" t="s">
        <v>4799</v>
      </c>
      <c r="Y172" s="440" t="s">
        <v>4804</v>
      </c>
      <c r="Z172" s="434" t="s">
        <v>4935</v>
      </c>
      <c r="AA172" s="434" t="s">
        <v>4891</v>
      </c>
      <c r="AB172" s="434" t="s">
        <v>5488</v>
      </c>
      <c r="AC172" s="434" t="s">
        <v>4817</v>
      </c>
      <c r="AD172" s="434" t="s">
        <v>4818</v>
      </c>
      <c r="AE172" s="434" t="s">
        <v>4980</v>
      </c>
      <c r="AF172" s="434" t="s">
        <v>5766</v>
      </c>
    </row>
    <row r="173" spans="1:32" ht="15" hidden="1" customHeight="1">
      <c r="A173" s="434" t="s">
        <v>4799</v>
      </c>
      <c r="B173" s="434">
        <v>172</v>
      </c>
      <c r="C173" s="435" t="s">
        <v>4800</v>
      </c>
      <c r="D173" s="434" t="s">
        <v>4801</v>
      </c>
      <c r="E173" s="434" t="s">
        <v>5780</v>
      </c>
      <c r="F173" s="434" t="s">
        <v>4866</v>
      </c>
      <c r="G173" s="434">
        <f t="shared" si="9"/>
        <v>30</v>
      </c>
      <c r="H173" s="434" t="s">
        <v>4822</v>
      </c>
      <c r="I173" s="434" t="s">
        <v>4823</v>
      </c>
      <c r="J173" s="434" t="s">
        <v>5781</v>
      </c>
      <c r="K173" s="434" t="s">
        <v>4866</v>
      </c>
      <c r="L173" s="434">
        <f>VALUE(LEFT(K173,FIND("-",K173&amp;"-")-1))</f>
        <v>30</v>
      </c>
      <c r="M173" s="434" t="s">
        <v>5782</v>
      </c>
      <c r="N173" s="434" t="s">
        <v>5783</v>
      </c>
      <c r="O173" s="434" t="s">
        <v>5644</v>
      </c>
      <c r="P173" s="434" t="s">
        <v>4808</v>
      </c>
      <c r="Q173" s="434" t="s">
        <v>4809</v>
      </c>
      <c r="R173" s="434" t="s">
        <v>5784</v>
      </c>
      <c r="S173" s="448" t="s">
        <v>4913</v>
      </c>
      <c r="T173" s="448" t="s">
        <v>5765</v>
      </c>
      <c r="U173" s="489" t="s">
        <v>1447</v>
      </c>
      <c r="V173" s="434" t="s">
        <v>4799</v>
      </c>
      <c r="W173" s="434" t="s">
        <v>4799</v>
      </c>
      <c r="X173" s="434" t="s">
        <v>4799</v>
      </c>
      <c r="Y173" s="440" t="s">
        <v>4804</v>
      </c>
      <c r="Z173" s="434" t="s">
        <v>4935</v>
      </c>
      <c r="AA173" s="434" t="s">
        <v>4891</v>
      </c>
      <c r="AB173" s="434" t="s">
        <v>5488</v>
      </c>
      <c r="AC173" s="434" t="s">
        <v>4817</v>
      </c>
      <c r="AD173" s="434" t="s">
        <v>4818</v>
      </c>
      <c r="AE173" s="434" t="s">
        <v>4980</v>
      </c>
      <c r="AF173" s="434" t="s">
        <v>5766</v>
      </c>
    </row>
    <row r="174" spans="1:32" ht="15" hidden="1" customHeight="1">
      <c r="A174" s="434" t="s">
        <v>4799</v>
      </c>
      <c r="B174" s="434">
        <v>173</v>
      </c>
      <c r="C174" s="435" t="s">
        <v>4800</v>
      </c>
      <c r="D174" s="434" t="s">
        <v>4801</v>
      </c>
      <c r="E174" s="434" t="s">
        <v>5641</v>
      </c>
      <c r="F174" s="434" t="s">
        <v>4803</v>
      </c>
      <c r="G174" s="434">
        <f t="shared" si="9"/>
        <v>26</v>
      </c>
      <c r="H174" s="436" t="s">
        <v>4804</v>
      </c>
      <c r="I174" s="436" t="s">
        <v>4804</v>
      </c>
      <c r="J174" s="436" t="s">
        <v>4804</v>
      </c>
      <c r="K174" s="436" t="s">
        <v>4804</v>
      </c>
      <c r="L174" s="436" t="s">
        <v>4804</v>
      </c>
      <c r="M174" s="434" t="s">
        <v>5785</v>
      </c>
      <c r="N174" s="434" t="s">
        <v>5786</v>
      </c>
      <c r="O174" s="434" t="s">
        <v>5644</v>
      </c>
      <c r="P174" s="434" t="s">
        <v>4808</v>
      </c>
      <c r="Q174" s="434" t="s">
        <v>4809</v>
      </c>
      <c r="R174" s="434" t="s">
        <v>5787</v>
      </c>
      <c r="S174" s="448" t="s">
        <v>4913</v>
      </c>
      <c r="T174" s="448" t="s">
        <v>5788</v>
      </c>
      <c r="U174" s="456" t="s">
        <v>1458</v>
      </c>
      <c r="V174" s="434" t="s">
        <v>4799</v>
      </c>
      <c r="W174" s="434" t="s">
        <v>4799</v>
      </c>
      <c r="X174" s="434" t="s">
        <v>4799</v>
      </c>
      <c r="Y174" s="440" t="s">
        <v>4804</v>
      </c>
      <c r="Z174" s="434" t="s">
        <v>4935</v>
      </c>
      <c r="AA174" s="434" t="s">
        <v>4891</v>
      </c>
      <c r="AB174" s="434" t="s">
        <v>5488</v>
      </c>
      <c r="AC174" s="434" t="s">
        <v>4817</v>
      </c>
      <c r="AD174" s="434" t="s">
        <v>4818</v>
      </c>
      <c r="AE174" s="434" t="s">
        <v>4980</v>
      </c>
      <c r="AF174" s="434" t="s">
        <v>5789</v>
      </c>
    </row>
    <row r="175" spans="1:32" ht="15" hidden="1" customHeight="1">
      <c r="A175" s="434" t="s">
        <v>4799</v>
      </c>
      <c r="B175" s="434">
        <v>174</v>
      </c>
      <c r="C175" s="435" t="s">
        <v>4800</v>
      </c>
      <c r="D175" s="434" t="s">
        <v>4801</v>
      </c>
      <c r="E175" s="434" t="s">
        <v>5671</v>
      </c>
      <c r="F175" s="434" t="s">
        <v>4803</v>
      </c>
      <c r="G175" s="434">
        <f t="shared" si="9"/>
        <v>26</v>
      </c>
      <c r="H175" s="434" t="s">
        <v>4822</v>
      </c>
      <c r="I175" s="434" t="s">
        <v>4823</v>
      </c>
      <c r="J175" s="434" t="s">
        <v>5672</v>
      </c>
      <c r="K175" s="434" t="s">
        <v>4803</v>
      </c>
      <c r="L175" s="434">
        <f>VALUE(LEFT(K175,FIND("-",K175&amp;"-")-1))</f>
        <v>26</v>
      </c>
      <c r="M175" s="434" t="s">
        <v>5790</v>
      </c>
      <c r="N175" s="434" t="s">
        <v>5791</v>
      </c>
      <c r="O175" s="434" t="s">
        <v>5644</v>
      </c>
      <c r="P175" s="434" t="s">
        <v>4808</v>
      </c>
      <c r="Q175" s="434" t="s">
        <v>4809</v>
      </c>
      <c r="R175" s="434" t="s">
        <v>5792</v>
      </c>
      <c r="S175" s="448" t="s">
        <v>4913</v>
      </c>
      <c r="T175" s="448" t="s">
        <v>5788</v>
      </c>
      <c r="U175" s="482" t="s">
        <v>1459</v>
      </c>
      <c r="V175" s="434" t="s">
        <v>4799</v>
      </c>
      <c r="W175" s="434" t="s">
        <v>4799</v>
      </c>
      <c r="X175" s="434" t="s">
        <v>4799</v>
      </c>
      <c r="Y175" s="440" t="s">
        <v>4804</v>
      </c>
      <c r="Z175" s="434" t="s">
        <v>4935</v>
      </c>
      <c r="AA175" s="434" t="s">
        <v>4891</v>
      </c>
      <c r="AB175" s="434" t="s">
        <v>5488</v>
      </c>
      <c r="AC175" s="434" t="s">
        <v>4817</v>
      </c>
      <c r="AD175" s="434" t="s">
        <v>4818</v>
      </c>
      <c r="AE175" s="434" t="s">
        <v>4980</v>
      </c>
      <c r="AF175" s="434" t="s">
        <v>5789</v>
      </c>
    </row>
    <row r="176" spans="1:32" ht="15" hidden="1" customHeight="1">
      <c r="A176" s="434" t="s">
        <v>4799</v>
      </c>
      <c r="B176" s="434">
        <v>175</v>
      </c>
      <c r="C176" s="435" t="s">
        <v>4800</v>
      </c>
      <c r="D176" s="434" t="s">
        <v>4801</v>
      </c>
      <c r="E176" s="434" t="s">
        <v>4974</v>
      </c>
      <c r="F176" s="434" t="s">
        <v>4803</v>
      </c>
      <c r="G176" s="434">
        <f t="shared" si="9"/>
        <v>26</v>
      </c>
      <c r="H176" s="436" t="s">
        <v>4804</v>
      </c>
      <c r="I176" s="436" t="s">
        <v>4804</v>
      </c>
      <c r="J176" s="436" t="s">
        <v>4804</v>
      </c>
      <c r="K176" s="436" t="s">
        <v>4804</v>
      </c>
      <c r="L176" s="436" t="s">
        <v>4804</v>
      </c>
      <c r="M176" s="434" t="s">
        <v>5793</v>
      </c>
      <c r="N176" s="434" t="s">
        <v>5794</v>
      </c>
      <c r="O176" s="434" t="s">
        <v>5644</v>
      </c>
      <c r="P176" s="434" t="s">
        <v>4808</v>
      </c>
      <c r="Q176" s="434" t="s">
        <v>4809</v>
      </c>
      <c r="R176" s="434" t="s">
        <v>5795</v>
      </c>
      <c r="S176" s="448" t="s">
        <v>4913</v>
      </c>
      <c r="T176" s="448" t="s">
        <v>5788</v>
      </c>
      <c r="U176" s="483" t="s">
        <v>1460</v>
      </c>
      <c r="V176" s="434" t="s">
        <v>4799</v>
      </c>
      <c r="W176" s="434" t="s">
        <v>4799</v>
      </c>
      <c r="X176" s="434" t="s">
        <v>4799</v>
      </c>
      <c r="Y176" s="440" t="s">
        <v>4804</v>
      </c>
      <c r="Z176" s="434" t="s">
        <v>4935</v>
      </c>
      <c r="AA176" s="434" t="s">
        <v>4891</v>
      </c>
      <c r="AB176" s="434" t="s">
        <v>5488</v>
      </c>
      <c r="AC176" s="434" t="s">
        <v>4817</v>
      </c>
      <c r="AD176" s="434" t="s">
        <v>4818</v>
      </c>
      <c r="AE176" s="434" t="s">
        <v>4980</v>
      </c>
      <c r="AF176" s="434" t="s">
        <v>5789</v>
      </c>
    </row>
    <row r="177" spans="1:32" ht="15" hidden="1" customHeight="1">
      <c r="A177" s="434" t="s">
        <v>4799</v>
      </c>
      <c r="B177" s="434">
        <v>176</v>
      </c>
      <c r="C177" s="435" t="s">
        <v>4800</v>
      </c>
      <c r="D177" s="434" t="s">
        <v>4801</v>
      </c>
      <c r="E177" s="434" t="s">
        <v>5683</v>
      </c>
      <c r="F177" s="434" t="s">
        <v>4803</v>
      </c>
      <c r="G177" s="434">
        <f t="shared" si="9"/>
        <v>26</v>
      </c>
      <c r="H177" s="434" t="s">
        <v>4822</v>
      </c>
      <c r="I177" s="434" t="s">
        <v>4823</v>
      </c>
      <c r="J177" s="434" t="s">
        <v>5684</v>
      </c>
      <c r="K177" s="434" t="s">
        <v>4803</v>
      </c>
      <c r="L177" s="434">
        <f>VALUE(LEFT(K177,FIND("-",K177&amp;"-")-1))</f>
        <v>26</v>
      </c>
      <c r="M177" s="434" t="s">
        <v>5796</v>
      </c>
      <c r="N177" s="434" t="s">
        <v>5797</v>
      </c>
      <c r="O177" s="434" t="s">
        <v>5644</v>
      </c>
      <c r="P177" s="434" t="s">
        <v>4808</v>
      </c>
      <c r="Q177" s="434" t="s">
        <v>4809</v>
      </c>
      <c r="R177" s="434" t="s">
        <v>5798</v>
      </c>
      <c r="S177" s="448" t="s">
        <v>4913</v>
      </c>
      <c r="T177" s="448" t="s">
        <v>5788</v>
      </c>
      <c r="U177" s="489" t="s">
        <v>1461</v>
      </c>
      <c r="V177" s="434" t="s">
        <v>4799</v>
      </c>
      <c r="W177" s="434" t="s">
        <v>4799</v>
      </c>
      <c r="X177" s="434" t="s">
        <v>4799</v>
      </c>
      <c r="Y177" s="440" t="s">
        <v>4804</v>
      </c>
      <c r="Z177" s="434" t="s">
        <v>4935</v>
      </c>
      <c r="AA177" s="434" t="s">
        <v>4891</v>
      </c>
      <c r="AB177" s="434" t="s">
        <v>5488</v>
      </c>
      <c r="AC177" s="434" t="s">
        <v>4817</v>
      </c>
      <c r="AD177" s="434" t="s">
        <v>4818</v>
      </c>
      <c r="AE177" s="434" t="s">
        <v>4980</v>
      </c>
      <c r="AF177" s="434" t="s">
        <v>5789</v>
      </c>
    </row>
    <row r="178" spans="1:32" ht="15" hidden="1" customHeight="1">
      <c r="A178" s="434" t="s">
        <v>4799</v>
      </c>
      <c r="B178" s="434">
        <v>177</v>
      </c>
      <c r="C178" s="435" t="s">
        <v>4800</v>
      </c>
      <c r="D178" s="434" t="s">
        <v>4801</v>
      </c>
      <c r="E178" s="434" t="s">
        <v>5776</v>
      </c>
      <c r="F178" s="434" t="s">
        <v>4803</v>
      </c>
      <c r="G178" s="434">
        <f t="shared" si="9"/>
        <v>26</v>
      </c>
      <c r="H178" s="436" t="s">
        <v>4804</v>
      </c>
      <c r="I178" s="436" t="s">
        <v>4804</v>
      </c>
      <c r="J178" s="436" t="s">
        <v>4804</v>
      </c>
      <c r="K178" s="436" t="s">
        <v>4804</v>
      </c>
      <c r="L178" s="436" t="s">
        <v>4804</v>
      </c>
      <c r="M178" s="434" t="s">
        <v>5799</v>
      </c>
      <c r="N178" s="434" t="s">
        <v>5800</v>
      </c>
      <c r="O178" s="434" t="s">
        <v>5644</v>
      </c>
      <c r="P178" s="434" t="s">
        <v>4808</v>
      </c>
      <c r="Q178" s="434" t="s">
        <v>4809</v>
      </c>
      <c r="R178" s="434" t="s">
        <v>5801</v>
      </c>
      <c r="S178" s="448" t="s">
        <v>4913</v>
      </c>
      <c r="T178" s="448" t="s">
        <v>5788</v>
      </c>
      <c r="U178" s="456" t="s">
        <v>1462</v>
      </c>
      <c r="V178" s="434" t="s">
        <v>4799</v>
      </c>
      <c r="W178" s="434" t="s">
        <v>4799</v>
      </c>
      <c r="X178" s="434" t="s">
        <v>4799</v>
      </c>
      <c r="Y178" s="440" t="s">
        <v>4804</v>
      </c>
      <c r="Z178" s="434" t="s">
        <v>4935</v>
      </c>
      <c r="AA178" s="434" t="s">
        <v>4891</v>
      </c>
      <c r="AB178" s="434" t="s">
        <v>5488</v>
      </c>
      <c r="AC178" s="434" t="s">
        <v>4817</v>
      </c>
      <c r="AD178" s="434" t="s">
        <v>4818</v>
      </c>
      <c r="AE178" s="434" t="s">
        <v>4980</v>
      </c>
      <c r="AF178" s="434" t="s">
        <v>5789</v>
      </c>
    </row>
    <row r="179" spans="1:32" ht="15" customHeight="1">
      <c r="A179" s="434" t="s">
        <v>5802</v>
      </c>
      <c r="B179" s="434">
        <v>210</v>
      </c>
      <c r="C179" s="435" t="s">
        <v>4800</v>
      </c>
      <c r="D179" s="434" t="s">
        <v>4801</v>
      </c>
      <c r="E179" s="434" t="s">
        <v>5734</v>
      </c>
      <c r="F179" s="434" t="s">
        <v>5137</v>
      </c>
      <c r="G179" s="434">
        <f t="shared" si="9"/>
        <v>4</v>
      </c>
      <c r="H179" s="444" t="s">
        <v>4822</v>
      </c>
      <c r="I179" s="444" t="s">
        <v>4823</v>
      </c>
      <c r="J179" s="444" t="s">
        <v>5747</v>
      </c>
      <c r="K179" s="444" t="s">
        <v>5748</v>
      </c>
      <c r="L179" s="434" t="e">
        <f>VALUE(LEFT(K179,FIND("-",K179&amp;"-")-1))</f>
        <v>#VALUE!</v>
      </c>
      <c r="M179" s="434" t="s">
        <v>5803</v>
      </c>
      <c r="N179" s="470" t="s">
        <v>5804</v>
      </c>
      <c r="O179" s="485" t="s">
        <v>5738</v>
      </c>
      <c r="P179" s="434" t="s">
        <v>4808</v>
      </c>
      <c r="Q179" s="434" t="s">
        <v>4809</v>
      </c>
      <c r="R179" s="434" t="s">
        <v>5805</v>
      </c>
      <c r="S179" s="448" t="s">
        <v>4913</v>
      </c>
      <c r="T179" s="448" t="s">
        <v>5788</v>
      </c>
      <c r="U179" s="490" t="s">
        <v>3721</v>
      </c>
      <c r="V179" s="434" t="s">
        <v>4799</v>
      </c>
      <c r="W179" s="434" t="s">
        <v>4799</v>
      </c>
      <c r="X179" s="434" t="s">
        <v>4799</v>
      </c>
      <c r="Y179" s="440" t="s">
        <v>4804</v>
      </c>
      <c r="Z179" s="434" t="s">
        <v>4935</v>
      </c>
      <c r="AA179" s="434" t="s">
        <v>4891</v>
      </c>
      <c r="AB179" s="434" t="s">
        <v>5488</v>
      </c>
      <c r="AC179" s="434" t="s">
        <v>5120</v>
      </c>
      <c r="AD179" s="434" t="s">
        <v>4818</v>
      </c>
      <c r="AE179" s="434" t="s">
        <v>4980</v>
      </c>
      <c r="AF179" s="434" t="s">
        <v>5789</v>
      </c>
    </row>
    <row r="180" spans="1:32" ht="15" hidden="1" customHeight="1">
      <c r="A180" s="434" t="s">
        <v>4799</v>
      </c>
      <c r="B180" s="434">
        <v>179</v>
      </c>
      <c r="C180" s="435" t="s">
        <v>4800</v>
      </c>
      <c r="D180" s="434" t="s">
        <v>4801</v>
      </c>
      <c r="E180" s="434" t="s">
        <v>5641</v>
      </c>
      <c r="F180" s="434" t="s">
        <v>5031</v>
      </c>
      <c r="G180" s="434">
        <f t="shared" si="9"/>
        <v>28</v>
      </c>
      <c r="H180" s="436" t="s">
        <v>4804</v>
      </c>
      <c r="I180" s="436" t="s">
        <v>4804</v>
      </c>
      <c r="J180" s="436" t="s">
        <v>4804</v>
      </c>
      <c r="K180" s="436" t="s">
        <v>4804</v>
      </c>
      <c r="L180" s="436" t="s">
        <v>4804</v>
      </c>
      <c r="M180" s="434" t="s">
        <v>5806</v>
      </c>
      <c r="N180" s="434" t="s">
        <v>5807</v>
      </c>
      <c r="O180" s="434" t="s">
        <v>5644</v>
      </c>
      <c r="P180" s="434" t="s">
        <v>4808</v>
      </c>
      <c r="Q180" s="434" t="s">
        <v>4809</v>
      </c>
      <c r="R180" s="434" t="s">
        <v>5808</v>
      </c>
      <c r="S180" s="448" t="s">
        <v>4913</v>
      </c>
      <c r="T180" s="448" t="s">
        <v>5788</v>
      </c>
      <c r="U180" s="482" t="s">
        <v>1464</v>
      </c>
      <c r="V180" s="434" t="s">
        <v>4799</v>
      </c>
      <c r="W180" s="434" t="s">
        <v>4799</v>
      </c>
      <c r="X180" s="434" t="s">
        <v>4799</v>
      </c>
      <c r="Y180" s="440" t="s">
        <v>4804</v>
      </c>
      <c r="Z180" s="434" t="s">
        <v>4935</v>
      </c>
      <c r="AA180" s="434" t="s">
        <v>4891</v>
      </c>
      <c r="AB180" s="434" t="s">
        <v>5488</v>
      </c>
      <c r="AC180" s="434" t="s">
        <v>4817</v>
      </c>
      <c r="AD180" s="434" t="s">
        <v>4818</v>
      </c>
      <c r="AE180" s="434" t="s">
        <v>4980</v>
      </c>
      <c r="AF180" s="434" t="s">
        <v>5789</v>
      </c>
    </row>
    <row r="181" spans="1:32" ht="15" hidden="1" customHeight="1">
      <c r="A181" s="434" t="s">
        <v>4799</v>
      </c>
      <c r="B181" s="434">
        <v>180</v>
      </c>
      <c r="C181" s="435" t="s">
        <v>4800</v>
      </c>
      <c r="D181" s="434" t="s">
        <v>4801</v>
      </c>
      <c r="E181" s="434" t="s">
        <v>5671</v>
      </c>
      <c r="F181" s="434" t="s">
        <v>5031</v>
      </c>
      <c r="G181" s="434">
        <f t="shared" si="9"/>
        <v>28</v>
      </c>
      <c r="H181" s="434" t="s">
        <v>4822</v>
      </c>
      <c r="I181" s="434" t="s">
        <v>4823</v>
      </c>
      <c r="J181" s="434" t="s">
        <v>5672</v>
      </c>
      <c r="K181" s="434" t="s">
        <v>5031</v>
      </c>
      <c r="L181" s="434">
        <f>VALUE(LEFT(K181,FIND("-",K181&amp;"-")-1))</f>
        <v>28</v>
      </c>
      <c r="M181" s="434" t="s">
        <v>5809</v>
      </c>
      <c r="N181" s="434" t="s">
        <v>5810</v>
      </c>
      <c r="O181" s="434" t="s">
        <v>5644</v>
      </c>
      <c r="P181" s="434" t="s">
        <v>4808</v>
      </c>
      <c r="Q181" s="434" t="s">
        <v>4809</v>
      </c>
      <c r="R181" s="434" t="s">
        <v>5811</v>
      </c>
      <c r="S181" s="448" t="s">
        <v>4913</v>
      </c>
      <c r="T181" s="448" t="s">
        <v>5788</v>
      </c>
      <c r="U181" s="483" t="s">
        <v>1465</v>
      </c>
      <c r="V181" s="434" t="s">
        <v>4799</v>
      </c>
      <c r="W181" s="434" t="s">
        <v>4799</v>
      </c>
      <c r="X181" s="434" t="s">
        <v>4799</v>
      </c>
      <c r="Y181" s="440" t="s">
        <v>4804</v>
      </c>
      <c r="Z181" s="434" t="s">
        <v>4935</v>
      </c>
      <c r="AA181" s="434" t="s">
        <v>4891</v>
      </c>
      <c r="AB181" s="434" t="s">
        <v>5488</v>
      </c>
      <c r="AC181" s="434" t="s">
        <v>4817</v>
      </c>
      <c r="AD181" s="434" t="s">
        <v>4818</v>
      </c>
      <c r="AE181" s="434" t="s">
        <v>4980</v>
      </c>
      <c r="AF181" s="434" t="s">
        <v>5789</v>
      </c>
    </row>
    <row r="182" spans="1:32" ht="15" hidden="1" customHeight="1">
      <c r="A182" s="434" t="s">
        <v>4799</v>
      </c>
      <c r="B182" s="434">
        <v>181</v>
      </c>
      <c r="C182" s="491" t="s">
        <v>4800</v>
      </c>
      <c r="D182" s="434" t="s">
        <v>4801</v>
      </c>
      <c r="E182" s="451" t="s">
        <v>5180</v>
      </c>
      <c r="F182" s="434" t="s">
        <v>5112</v>
      </c>
      <c r="G182" s="434">
        <f t="shared" si="9"/>
        <v>8</v>
      </c>
      <c r="H182" s="434" t="s">
        <v>4822</v>
      </c>
      <c r="I182" s="434" t="s">
        <v>4823</v>
      </c>
      <c r="J182" s="434" t="s">
        <v>5181</v>
      </c>
      <c r="K182" s="434" t="s">
        <v>5112</v>
      </c>
      <c r="L182" s="434">
        <f>VALUE(LEFT(K182,FIND("-",K182&amp;"-")-1))</f>
        <v>8</v>
      </c>
      <c r="M182" s="434" t="s">
        <v>5812</v>
      </c>
      <c r="N182" s="434" t="s">
        <v>5813</v>
      </c>
      <c r="O182" s="434" t="s">
        <v>4807</v>
      </c>
      <c r="P182" s="434" t="s">
        <v>4808</v>
      </c>
      <c r="Q182" s="434" t="s">
        <v>4809</v>
      </c>
      <c r="R182" s="434" t="s">
        <v>5814</v>
      </c>
      <c r="S182" s="477" t="s">
        <v>4913</v>
      </c>
      <c r="T182" s="477" t="s">
        <v>5591</v>
      </c>
      <c r="U182" s="492" t="s">
        <v>5815</v>
      </c>
      <c r="V182" s="434" t="s">
        <v>4799</v>
      </c>
      <c r="W182" s="434" t="s">
        <v>4799</v>
      </c>
      <c r="X182" s="434" t="s">
        <v>4799</v>
      </c>
      <c r="Y182" s="440" t="s">
        <v>4804</v>
      </c>
      <c r="Z182" s="451" t="s">
        <v>4935</v>
      </c>
      <c r="AA182" s="451" t="s">
        <v>5118</v>
      </c>
      <c r="AB182" s="451" t="s">
        <v>5816</v>
      </c>
      <c r="AC182" s="451" t="s">
        <v>4817</v>
      </c>
      <c r="AD182" s="451" t="s">
        <v>4818</v>
      </c>
      <c r="AE182" s="434" t="s">
        <v>5121</v>
      </c>
      <c r="AF182" s="440" t="s">
        <v>5122</v>
      </c>
    </row>
    <row r="183" spans="1:32" ht="15" hidden="1" customHeight="1">
      <c r="A183" s="434" t="s">
        <v>5817</v>
      </c>
      <c r="B183" s="434">
        <v>182</v>
      </c>
      <c r="C183" s="491" t="s">
        <v>4800</v>
      </c>
      <c r="D183" s="434" t="s">
        <v>4801</v>
      </c>
      <c r="E183" s="451" t="s">
        <v>5045</v>
      </c>
      <c r="F183" s="434" t="s">
        <v>4945</v>
      </c>
      <c r="G183" s="434">
        <f t="shared" si="9"/>
        <v>17</v>
      </c>
      <c r="H183" s="436" t="s">
        <v>4804</v>
      </c>
      <c r="I183" s="436" t="s">
        <v>4804</v>
      </c>
      <c r="J183" s="436" t="s">
        <v>4804</v>
      </c>
      <c r="K183" s="436" t="s">
        <v>4804</v>
      </c>
      <c r="L183" s="436" t="s">
        <v>4804</v>
      </c>
      <c r="M183" s="434" t="s">
        <v>4799</v>
      </c>
      <c r="N183" s="434" t="s">
        <v>5818</v>
      </c>
      <c r="O183" s="434" t="s">
        <v>4807</v>
      </c>
      <c r="P183" s="434" t="s">
        <v>4808</v>
      </c>
      <c r="Q183" s="434" t="s">
        <v>4809</v>
      </c>
      <c r="R183" s="434" t="s">
        <v>5819</v>
      </c>
      <c r="S183" s="447" t="s">
        <v>4799</v>
      </c>
      <c r="T183" s="447" t="s">
        <v>4799</v>
      </c>
      <c r="U183" s="447" t="s">
        <v>4799</v>
      </c>
      <c r="V183" s="434" t="s">
        <v>4799</v>
      </c>
      <c r="W183" s="434" t="s">
        <v>4799</v>
      </c>
      <c r="X183" s="434" t="s">
        <v>4799</v>
      </c>
      <c r="Y183" s="440" t="s">
        <v>4804</v>
      </c>
      <c r="Z183" s="451" t="s">
        <v>4935</v>
      </c>
      <c r="AA183" s="451" t="s">
        <v>5118</v>
      </c>
      <c r="AB183" s="451" t="s">
        <v>5816</v>
      </c>
      <c r="AC183" s="451" t="s">
        <v>4817</v>
      </c>
      <c r="AD183" s="451" t="s">
        <v>4818</v>
      </c>
      <c r="AE183" s="434" t="s">
        <v>5121</v>
      </c>
      <c r="AF183" s="440" t="s">
        <v>5820</v>
      </c>
    </row>
    <row r="184" spans="1:32" ht="15" hidden="1" customHeight="1">
      <c r="A184" s="434" t="s">
        <v>4799</v>
      </c>
      <c r="B184" s="434">
        <v>183</v>
      </c>
      <c r="C184" s="491" t="s">
        <v>4800</v>
      </c>
      <c r="D184" s="434" t="s">
        <v>4801</v>
      </c>
      <c r="E184" s="451" t="s">
        <v>4956</v>
      </c>
      <c r="F184" s="434" t="s">
        <v>5218</v>
      </c>
      <c r="G184" s="434">
        <f t="shared" si="9"/>
        <v>11</v>
      </c>
      <c r="H184" s="436" t="s">
        <v>4804</v>
      </c>
      <c r="I184" s="436" t="s">
        <v>4804</v>
      </c>
      <c r="J184" s="436" t="s">
        <v>4804</v>
      </c>
      <c r="K184" s="436" t="s">
        <v>4804</v>
      </c>
      <c r="L184" s="436" t="s">
        <v>4804</v>
      </c>
      <c r="M184" s="434" t="s">
        <v>5821</v>
      </c>
      <c r="N184" s="434" t="s">
        <v>5822</v>
      </c>
      <c r="O184" s="434" t="s">
        <v>4807</v>
      </c>
      <c r="P184" s="434" t="s">
        <v>4808</v>
      </c>
      <c r="Q184" s="434" t="s">
        <v>4809</v>
      </c>
      <c r="R184" s="434" t="s">
        <v>5823</v>
      </c>
      <c r="S184" s="477" t="s">
        <v>4913</v>
      </c>
      <c r="T184" s="477" t="s">
        <v>5824</v>
      </c>
      <c r="U184" s="493" t="s">
        <v>5825</v>
      </c>
      <c r="V184" s="434" t="s">
        <v>4799</v>
      </c>
      <c r="W184" s="434" t="s">
        <v>4799</v>
      </c>
      <c r="X184" s="434" t="s">
        <v>4799</v>
      </c>
      <c r="Y184" s="440" t="s">
        <v>4804</v>
      </c>
      <c r="Z184" s="451" t="s">
        <v>4935</v>
      </c>
      <c r="AA184" s="451" t="s">
        <v>5118</v>
      </c>
      <c r="AB184" s="451" t="s">
        <v>5816</v>
      </c>
      <c r="AC184" s="451" t="s">
        <v>4817</v>
      </c>
      <c r="AD184" s="451" t="s">
        <v>4818</v>
      </c>
      <c r="AE184" s="434" t="s">
        <v>5121</v>
      </c>
      <c r="AF184" s="440" t="s">
        <v>5122</v>
      </c>
    </row>
    <row r="185" spans="1:32" ht="15" hidden="1" customHeight="1">
      <c r="A185" s="434" t="s">
        <v>4799</v>
      </c>
      <c r="B185" s="434">
        <v>184</v>
      </c>
      <c r="C185" s="491" t="s">
        <v>4800</v>
      </c>
      <c r="D185" s="434" t="s">
        <v>4801</v>
      </c>
      <c r="E185" s="451" t="s">
        <v>4961</v>
      </c>
      <c r="F185" s="434" t="s">
        <v>5036</v>
      </c>
      <c r="G185" s="434">
        <f t="shared" si="9"/>
        <v>13</v>
      </c>
      <c r="H185" s="436" t="s">
        <v>4804</v>
      </c>
      <c r="I185" s="436" t="s">
        <v>4804</v>
      </c>
      <c r="J185" s="436" t="s">
        <v>4804</v>
      </c>
      <c r="K185" s="436" t="s">
        <v>4804</v>
      </c>
      <c r="L185" s="436" t="s">
        <v>4804</v>
      </c>
      <c r="M185" s="434" t="s">
        <v>5826</v>
      </c>
      <c r="N185" s="434" t="s">
        <v>5827</v>
      </c>
      <c r="O185" s="434" t="s">
        <v>4807</v>
      </c>
      <c r="P185" s="434" t="s">
        <v>4808</v>
      </c>
      <c r="Q185" s="434" t="s">
        <v>4809</v>
      </c>
      <c r="R185" s="434" t="s">
        <v>5828</v>
      </c>
      <c r="S185" s="477" t="s">
        <v>4913</v>
      </c>
      <c r="T185" s="477" t="s">
        <v>5824</v>
      </c>
      <c r="U185" s="493" t="s">
        <v>5829</v>
      </c>
      <c r="V185" s="434" t="s">
        <v>4799</v>
      </c>
      <c r="W185" s="434" t="s">
        <v>4799</v>
      </c>
      <c r="X185" s="434" t="s">
        <v>4799</v>
      </c>
      <c r="Y185" s="440" t="s">
        <v>4804</v>
      </c>
      <c r="Z185" s="451" t="s">
        <v>4935</v>
      </c>
      <c r="AA185" s="451" t="s">
        <v>5118</v>
      </c>
      <c r="AB185" s="451" t="s">
        <v>5816</v>
      </c>
      <c r="AC185" s="451" t="s">
        <v>4817</v>
      </c>
      <c r="AD185" s="451" t="s">
        <v>4818</v>
      </c>
      <c r="AE185" s="434" t="s">
        <v>5121</v>
      </c>
      <c r="AF185" s="440" t="s">
        <v>5122</v>
      </c>
    </row>
    <row r="186" spans="1:32" ht="15" hidden="1" customHeight="1">
      <c r="A186" s="434" t="s">
        <v>4799</v>
      </c>
      <c r="B186" s="434">
        <v>185</v>
      </c>
      <c r="C186" s="491" t="s">
        <v>4800</v>
      </c>
      <c r="D186" s="434" t="s">
        <v>4801</v>
      </c>
      <c r="E186" s="451" t="s">
        <v>5045</v>
      </c>
      <c r="F186" s="434" t="s">
        <v>5036</v>
      </c>
      <c r="G186" s="434">
        <f t="shared" si="9"/>
        <v>13</v>
      </c>
      <c r="H186" s="436" t="s">
        <v>4804</v>
      </c>
      <c r="I186" s="436" t="s">
        <v>4804</v>
      </c>
      <c r="J186" s="436" t="s">
        <v>4804</v>
      </c>
      <c r="K186" s="436" t="s">
        <v>4804</v>
      </c>
      <c r="L186" s="436" t="s">
        <v>4804</v>
      </c>
      <c r="M186" s="434" t="s">
        <v>5830</v>
      </c>
      <c r="N186" s="434" t="s">
        <v>5831</v>
      </c>
      <c r="O186" s="434" t="s">
        <v>4807</v>
      </c>
      <c r="P186" s="434" t="s">
        <v>4808</v>
      </c>
      <c r="Q186" s="434" t="s">
        <v>4809</v>
      </c>
      <c r="R186" s="434" t="s">
        <v>5832</v>
      </c>
      <c r="S186" s="477" t="s">
        <v>4913</v>
      </c>
      <c r="T186" s="477" t="s">
        <v>5824</v>
      </c>
      <c r="U186" s="493" t="s">
        <v>5833</v>
      </c>
      <c r="V186" s="434" t="s">
        <v>4799</v>
      </c>
      <c r="W186" s="434" t="s">
        <v>4799</v>
      </c>
      <c r="X186" s="434" t="s">
        <v>4799</v>
      </c>
      <c r="Y186" s="440" t="s">
        <v>4804</v>
      </c>
      <c r="Z186" s="451" t="s">
        <v>4935</v>
      </c>
      <c r="AA186" s="451" t="s">
        <v>5118</v>
      </c>
      <c r="AB186" s="451" t="s">
        <v>5816</v>
      </c>
      <c r="AC186" s="451" t="s">
        <v>4817</v>
      </c>
      <c r="AD186" s="451" t="s">
        <v>4818</v>
      </c>
      <c r="AE186" s="434" t="s">
        <v>5121</v>
      </c>
      <c r="AF186" s="440" t="s">
        <v>5122</v>
      </c>
    </row>
    <row r="187" spans="1:32" ht="15" hidden="1" customHeight="1">
      <c r="A187" s="434" t="s">
        <v>4799</v>
      </c>
      <c r="B187" s="434">
        <v>186</v>
      </c>
      <c r="C187" s="491" t="s">
        <v>4800</v>
      </c>
      <c r="D187" s="434" t="s">
        <v>4801</v>
      </c>
      <c r="E187" s="451" t="s">
        <v>4944</v>
      </c>
      <c r="F187" s="434" t="s">
        <v>5036</v>
      </c>
      <c r="G187" s="434">
        <f t="shared" si="9"/>
        <v>13</v>
      </c>
      <c r="H187" s="436" t="s">
        <v>4804</v>
      </c>
      <c r="I187" s="436" t="s">
        <v>4804</v>
      </c>
      <c r="J187" s="436" t="s">
        <v>4804</v>
      </c>
      <c r="K187" s="436" t="s">
        <v>4804</v>
      </c>
      <c r="L187" s="436" t="s">
        <v>4804</v>
      </c>
      <c r="M187" s="434" t="s">
        <v>5834</v>
      </c>
      <c r="N187" s="434" t="s">
        <v>5835</v>
      </c>
      <c r="O187" s="434" t="s">
        <v>4807</v>
      </c>
      <c r="P187" s="434" t="s">
        <v>4808</v>
      </c>
      <c r="Q187" s="434" t="s">
        <v>4809</v>
      </c>
      <c r="R187" s="434" t="s">
        <v>5836</v>
      </c>
      <c r="S187" s="477" t="s">
        <v>4913</v>
      </c>
      <c r="T187" s="477" t="s">
        <v>5824</v>
      </c>
      <c r="U187" s="493" t="s">
        <v>5837</v>
      </c>
      <c r="V187" s="434" t="s">
        <v>4799</v>
      </c>
      <c r="W187" s="434" t="s">
        <v>4799</v>
      </c>
      <c r="X187" s="434" t="s">
        <v>4799</v>
      </c>
      <c r="Y187" s="440" t="s">
        <v>4804</v>
      </c>
      <c r="Z187" s="451" t="s">
        <v>4935</v>
      </c>
      <c r="AA187" s="451" t="s">
        <v>5118</v>
      </c>
      <c r="AB187" s="451" t="s">
        <v>5816</v>
      </c>
      <c r="AC187" s="451" t="s">
        <v>4817</v>
      </c>
      <c r="AD187" s="451" t="s">
        <v>4818</v>
      </c>
      <c r="AE187" s="434" t="s">
        <v>5121</v>
      </c>
      <c r="AF187" s="440" t="s">
        <v>5122</v>
      </c>
    </row>
    <row r="188" spans="1:32" ht="15" hidden="1" customHeight="1">
      <c r="A188" s="434" t="s">
        <v>4799</v>
      </c>
      <c r="B188" s="434">
        <v>187</v>
      </c>
      <c r="C188" s="491" t="s">
        <v>4800</v>
      </c>
      <c r="D188" s="434" t="s">
        <v>4801</v>
      </c>
      <c r="E188" s="451" t="s">
        <v>4938</v>
      </c>
      <c r="F188" s="434" t="s">
        <v>5112</v>
      </c>
      <c r="G188" s="434">
        <f t="shared" si="9"/>
        <v>8</v>
      </c>
      <c r="H188" s="434" t="s">
        <v>4822</v>
      </c>
      <c r="I188" s="434" t="s">
        <v>4823</v>
      </c>
      <c r="J188" s="434" t="s">
        <v>4939</v>
      </c>
      <c r="K188" s="434" t="s">
        <v>5112</v>
      </c>
      <c r="L188" s="434">
        <f>VALUE(LEFT(K188,FIND("-",K188&amp;"-")-1))</f>
        <v>8</v>
      </c>
      <c r="M188" s="434" t="s">
        <v>5838</v>
      </c>
      <c r="N188" s="434" t="s">
        <v>5839</v>
      </c>
      <c r="O188" s="434" t="s">
        <v>4807</v>
      </c>
      <c r="P188" s="434" t="s">
        <v>4808</v>
      </c>
      <c r="Q188" s="434" t="s">
        <v>4809</v>
      </c>
      <c r="R188" s="434" t="s">
        <v>5840</v>
      </c>
      <c r="S188" s="477" t="s">
        <v>4913</v>
      </c>
      <c r="T188" s="477" t="s">
        <v>5591</v>
      </c>
      <c r="U188" s="493" t="s">
        <v>5841</v>
      </c>
      <c r="V188" s="434" t="s">
        <v>4799</v>
      </c>
      <c r="W188" s="434" t="s">
        <v>4799</v>
      </c>
      <c r="X188" s="434" t="s">
        <v>4799</v>
      </c>
      <c r="Y188" s="440" t="s">
        <v>4804</v>
      </c>
      <c r="Z188" s="451" t="s">
        <v>4935</v>
      </c>
      <c r="AA188" s="451" t="s">
        <v>5118</v>
      </c>
      <c r="AB188" s="451" t="s">
        <v>5816</v>
      </c>
      <c r="AC188" s="451" t="s">
        <v>4817</v>
      </c>
      <c r="AD188" s="451" t="s">
        <v>4818</v>
      </c>
      <c r="AE188" s="434" t="s">
        <v>5121</v>
      </c>
      <c r="AF188" s="440" t="s">
        <v>5122</v>
      </c>
    </row>
    <row r="189" spans="1:32" ht="15" hidden="1" customHeight="1">
      <c r="A189" s="434" t="s">
        <v>4799</v>
      </c>
      <c r="B189" s="434">
        <v>188</v>
      </c>
      <c r="C189" s="491" t="s">
        <v>4800</v>
      </c>
      <c r="D189" s="434" t="s">
        <v>4801</v>
      </c>
      <c r="E189" s="451" t="s">
        <v>5045</v>
      </c>
      <c r="F189" s="434" t="s">
        <v>5218</v>
      </c>
      <c r="G189" s="434">
        <f t="shared" si="9"/>
        <v>11</v>
      </c>
      <c r="H189" s="436" t="s">
        <v>4804</v>
      </c>
      <c r="I189" s="436" t="s">
        <v>4804</v>
      </c>
      <c r="J189" s="436" t="s">
        <v>4804</v>
      </c>
      <c r="K189" s="436" t="s">
        <v>4804</v>
      </c>
      <c r="L189" s="436" t="s">
        <v>4804</v>
      </c>
      <c r="M189" s="434" t="s">
        <v>5842</v>
      </c>
      <c r="N189" s="434" t="s">
        <v>5843</v>
      </c>
      <c r="O189" s="434" t="s">
        <v>4807</v>
      </c>
      <c r="P189" s="434" t="s">
        <v>4808</v>
      </c>
      <c r="Q189" s="434" t="s">
        <v>4809</v>
      </c>
      <c r="R189" s="434" t="s">
        <v>5844</v>
      </c>
      <c r="S189" s="477" t="s">
        <v>4913</v>
      </c>
      <c r="T189" s="477" t="s">
        <v>5824</v>
      </c>
      <c r="U189" s="493" t="s">
        <v>5845</v>
      </c>
      <c r="V189" s="434" t="s">
        <v>4799</v>
      </c>
      <c r="W189" s="434" t="s">
        <v>4799</v>
      </c>
      <c r="X189" s="434" t="s">
        <v>4799</v>
      </c>
      <c r="Y189" s="440" t="s">
        <v>4804</v>
      </c>
      <c r="Z189" s="451" t="s">
        <v>4935</v>
      </c>
      <c r="AA189" s="451" t="s">
        <v>5118</v>
      </c>
      <c r="AB189" s="451" t="s">
        <v>5816</v>
      </c>
      <c r="AC189" s="451" t="s">
        <v>4817</v>
      </c>
      <c r="AD189" s="451" t="s">
        <v>4818</v>
      </c>
      <c r="AE189" s="434" t="s">
        <v>5121</v>
      </c>
      <c r="AF189" s="440" t="s">
        <v>5122</v>
      </c>
    </row>
    <row r="190" spans="1:32" ht="15" hidden="1" customHeight="1">
      <c r="A190" s="434" t="s">
        <v>4799</v>
      </c>
      <c r="B190" s="434">
        <v>189</v>
      </c>
      <c r="C190" s="491" t="s">
        <v>4800</v>
      </c>
      <c r="D190" s="434" t="s">
        <v>4801</v>
      </c>
      <c r="E190" s="451" t="s">
        <v>4944</v>
      </c>
      <c r="F190" s="434" t="s">
        <v>5218</v>
      </c>
      <c r="G190" s="434">
        <f t="shared" si="9"/>
        <v>11</v>
      </c>
      <c r="H190" s="436" t="s">
        <v>4804</v>
      </c>
      <c r="I190" s="436" t="s">
        <v>4804</v>
      </c>
      <c r="J190" s="436" t="s">
        <v>4804</v>
      </c>
      <c r="K190" s="436" t="s">
        <v>4804</v>
      </c>
      <c r="L190" s="436" t="s">
        <v>4804</v>
      </c>
      <c r="M190" s="434" t="s">
        <v>5846</v>
      </c>
      <c r="N190" s="434" t="s">
        <v>5847</v>
      </c>
      <c r="O190" s="434" t="s">
        <v>4807</v>
      </c>
      <c r="P190" s="434" t="s">
        <v>4808</v>
      </c>
      <c r="Q190" s="434" t="s">
        <v>4809</v>
      </c>
      <c r="R190" s="434" t="s">
        <v>5848</v>
      </c>
      <c r="S190" s="477" t="s">
        <v>4913</v>
      </c>
      <c r="T190" s="477" t="s">
        <v>5824</v>
      </c>
      <c r="U190" s="493" t="s">
        <v>5849</v>
      </c>
      <c r="V190" s="434" t="s">
        <v>4799</v>
      </c>
      <c r="W190" s="434" t="s">
        <v>4799</v>
      </c>
      <c r="X190" s="434" t="s">
        <v>4799</v>
      </c>
      <c r="Y190" s="440" t="s">
        <v>4804</v>
      </c>
      <c r="Z190" s="451" t="s">
        <v>4935</v>
      </c>
      <c r="AA190" s="451" t="s">
        <v>5118</v>
      </c>
      <c r="AB190" s="451" t="s">
        <v>5816</v>
      </c>
      <c r="AC190" s="451" t="s">
        <v>4817</v>
      </c>
      <c r="AD190" s="451" t="s">
        <v>4818</v>
      </c>
      <c r="AE190" s="434" t="s">
        <v>5121</v>
      </c>
      <c r="AF190" s="440" t="s">
        <v>5122</v>
      </c>
    </row>
    <row r="191" spans="1:32" ht="15" hidden="1" customHeight="1">
      <c r="A191" s="434" t="s">
        <v>4799</v>
      </c>
      <c r="B191" s="434">
        <v>190</v>
      </c>
      <c r="C191" s="491" t="s">
        <v>4800</v>
      </c>
      <c r="D191" s="434" t="s">
        <v>4801</v>
      </c>
      <c r="E191" s="451" t="s">
        <v>4961</v>
      </c>
      <c r="F191" s="434" t="s">
        <v>5218</v>
      </c>
      <c r="G191" s="434">
        <f t="shared" si="9"/>
        <v>11</v>
      </c>
      <c r="H191" s="436" t="s">
        <v>4804</v>
      </c>
      <c r="I191" s="436" t="s">
        <v>4804</v>
      </c>
      <c r="J191" s="436" t="s">
        <v>4804</v>
      </c>
      <c r="K191" s="436" t="s">
        <v>4804</v>
      </c>
      <c r="L191" s="436" t="s">
        <v>4804</v>
      </c>
      <c r="M191" s="434" t="s">
        <v>5850</v>
      </c>
      <c r="N191" s="434" t="s">
        <v>5851</v>
      </c>
      <c r="O191" s="434" t="s">
        <v>4807</v>
      </c>
      <c r="P191" s="434" t="s">
        <v>4808</v>
      </c>
      <c r="Q191" s="434" t="s">
        <v>4809</v>
      </c>
      <c r="R191" s="434" t="s">
        <v>5852</v>
      </c>
      <c r="S191" s="477" t="s">
        <v>4913</v>
      </c>
      <c r="T191" s="477" t="s">
        <v>5824</v>
      </c>
      <c r="U191" s="493" t="s">
        <v>5853</v>
      </c>
      <c r="V191" s="434" t="s">
        <v>4799</v>
      </c>
      <c r="W191" s="434" t="s">
        <v>4799</v>
      </c>
      <c r="X191" s="434" t="s">
        <v>4799</v>
      </c>
      <c r="Y191" s="440" t="s">
        <v>4804</v>
      </c>
      <c r="Z191" s="451" t="s">
        <v>4935</v>
      </c>
      <c r="AA191" s="451" t="s">
        <v>5118</v>
      </c>
      <c r="AB191" s="451" t="s">
        <v>5816</v>
      </c>
      <c r="AC191" s="451" t="s">
        <v>4817</v>
      </c>
      <c r="AD191" s="451" t="s">
        <v>4818</v>
      </c>
      <c r="AE191" s="434" t="s">
        <v>5121</v>
      </c>
      <c r="AF191" s="440" t="s">
        <v>5122</v>
      </c>
    </row>
    <row r="192" spans="1:32" ht="15" hidden="1" customHeight="1">
      <c r="A192" s="434" t="s">
        <v>4799</v>
      </c>
      <c r="B192" s="434">
        <v>191</v>
      </c>
      <c r="C192" s="491" t="s">
        <v>4800</v>
      </c>
      <c r="D192" s="434" t="s">
        <v>4801</v>
      </c>
      <c r="E192" s="451" t="s">
        <v>4956</v>
      </c>
      <c r="F192" s="434" t="s">
        <v>5036</v>
      </c>
      <c r="G192" s="434">
        <f t="shared" si="9"/>
        <v>13</v>
      </c>
      <c r="H192" s="436" t="s">
        <v>4804</v>
      </c>
      <c r="I192" s="436" t="s">
        <v>4804</v>
      </c>
      <c r="J192" s="436" t="s">
        <v>4804</v>
      </c>
      <c r="K192" s="436" t="s">
        <v>4804</v>
      </c>
      <c r="L192" s="436" t="s">
        <v>4804</v>
      </c>
      <c r="M192" s="434" t="s">
        <v>5854</v>
      </c>
      <c r="N192" s="434" t="s">
        <v>5855</v>
      </c>
      <c r="O192" s="434" t="s">
        <v>4807</v>
      </c>
      <c r="P192" s="434" t="s">
        <v>4808</v>
      </c>
      <c r="Q192" s="434" t="s">
        <v>4809</v>
      </c>
      <c r="R192" s="434" t="s">
        <v>5856</v>
      </c>
      <c r="S192" s="477" t="s">
        <v>4913</v>
      </c>
      <c r="T192" s="477" t="s">
        <v>5824</v>
      </c>
      <c r="U192" s="493" t="s">
        <v>5857</v>
      </c>
      <c r="V192" s="434" t="s">
        <v>4799</v>
      </c>
      <c r="W192" s="434" t="s">
        <v>4799</v>
      </c>
      <c r="X192" s="434" t="s">
        <v>4799</v>
      </c>
      <c r="Y192" s="440" t="s">
        <v>4804</v>
      </c>
      <c r="Z192" s="451" t="s">
        <v>4935</v>
      </c>
      <c r="AA192" s="451" t="s">
        <v>5118</v>
      </c>
      <c r="AB192" s="451" t="s">
        <v>5816</v>
      </c>
      <c r="AC192" s="451" t="s">
        <v>4817</v>
      </c>
      <c r="AD192" s="451" t="s">
        <v>4818</v>
      </c>
      <c r="AE192" s="434" t="s">
        <v>5121</v>
      </c>
      <c r="AF192" s="440" t="s">
        <v>5122</v>
      </c>
    </row>
    <row r="193" spans="1:32" ht="15" hidden="1" customHeight="1">
      <c r="A193" s="434" t="s">
        <v>5817</v>
      </c>
      <c r="B193" s="434">
        <v>192</v>
      </c>
      <c r="C193" s="491" t="s">
        <v>4800</v>
      </c>
      <c r="D193" s="434" t="s">
        <v>4801</v>
      </c>
      <c r="E193" s="451" t="s">
        <v>5180</v>
      </c>
      <c r="F193" s="434" t="s">
        <v>5036</v>
      </c>
      <c r="G193" s="434">
        <f t="shared" si="9"/>
        <v>13</v>
      </c>
      <c r="H193" s="434" t="s">
        <v>4822</v>
      </c>
      <c r="I193" s="434" t="s">
        <v>4823</v>
      </c>
      <c r="J193" s="434" t="s">
        <v>5181</v>
      </c>
      <c r="K193" s="434" t="s">
        <v>5036</v>
      </c>
      <c r="L193" s="434">
        <f>VALUE(LEFT(K193,FIND("-",K193&amp;"-")-1))</f>
        <v>13</v>
      </c>
      <c r="M193" s="434" t="s">
        <v>4799</v>
      </c>
      <c r="N193" s="434" t="s">
        <v>5858</v>
      </c>
      <c r="O193" s="434" t="s">
        <v>4807</v>
      </c>
      <c r="P193" s="434" t="s">
        <v>4808</v>
      </c>
      <c r="Q193" s="434" t="s">
        <v>4809</v>
      </c>
      <c r="R193" s="434" t="s">
        <v>5859</v>
      </c>
      <c r="S193" s="447" t="s">
        <v>4799</v>
      </c>
      <c r="T193" s="447" t="s">
        <v>4799</v>
      </c>
      <c r="U193" s="447" t="s">
        <v>4799</v>
      </c>
      <c r="V193" s="434" t="s">
        <v>4799</v>
      </c>
      <c r="W193" s="434" t="s">
        <v>4799</v>
      </c>
      <c r="X193" s="434" t="s">
        <v>4799</v>
      </c>
      <c r="Y193" s="440" t="s">
        <v>4804</v>
      </c>
      <c r="Z193" s="451" t="s">
        <v>4935</v>
      </c>
      <c r="AA193" s="451" t="s">
        <v>5118</v>
      </c>
      <c r="AB193" s="451" t="s">
        <v>5816</v>
      </c>
      <c r="AC193" s="451" t="s">
        <v>4817</v>
      </c>
      <c r="AD193" s="451" t="s">
        <v>4818</v>
      </c>
      <c r="AE193" s="434" t="s">
        <v>5121</v>
      </c>
      <c r="AF193" s="440" t="s">
        <v>5820</v>
      </c>
    </row>
    <row r="194" spans="1:32" ht="15" hidden="1" customHeight="1">
      <c r="A194" s="434" t="s">
        <v>4799</v>
      </c>
      <c r="B194" s="434">
        <v>193</v>
      </c>
      <c r="C194" s="435" t="s">
        <v>4800</v>
      </c>
      <c r="D194" s="434" t="s">
        <v>4801</v>
      </c>
      <c r="E194" s="434" t="s">
        <v>5641</v>
      </c>
      <c r="F194" s="434" t="s">
        <v>4897</v>
      </c>
      <c r="G194" s="434">
        <f t="shared" si="9"/>
        <v>32</v>
      </c>
      <c r="H194" s="436" t="s">
        <v>4804</v>
      </c>
      <c r="I194" s="436" t="s">
        <v>4804</v>
      </c>
      <c r="J194" s="436" t="s">
        <v>4804</v>
      </c>
      <c r="K194" s="436" t="s">
        <v>4804</v>
      </c>
      <c r="L194" s="436" t="s">
        <v>4804</v>
      </c>
      <c r="M194" s="434" t="s">
        <v>5860</v>
      </c>
      <c r="N194" s="434" t="s">
        <v>5861</v>
      </c>
      <c r="O194" s="434" t="s">
        <v>5644</v>
      </c>
      <c r="P194" s="434" t="s">
        <v>4808</v>
      </c>
      <c r="Q194" s="434" t="s">
        <v>4809</v>
      </c>
      <c r="R194" s="434" t="s">
        <v>5862</v>
      </c>
      <c r="S194" s="448" t="s">
        <v>4913</v>
      </c>
      <c r="T194" s="448" t="s">
        <v>5863</v>
      </c>
      <c r="U194" s="456" t="s">
        <v>5864</v>
      </c>
      <c r="V194" s="434" t="s">
        <v>4799</v>
      </c>
      <c r="W194" s="434" t="s">
        <v>4799</v>
      </c>
      <c r="X194" s="434" t="s">
        <v>4799</v>
      </c>
      <c r="Y194" s="440" t="s">
        <v>4804</v>
      </c>
      <c r="Z194" s="434" t="s">
        <v>4935</v>
      </c>
      <c r="AA194" s="434" t="s">
        <v>4891</v>
      </c>
      <c r="AB194" s="434" t="s">
        <v>5488</v>
      </c>
      <c r="AC194" s="434" t="s">
        <v>4817</v>
      </c>
      <c r="AD194" s="434" t="s">
        <v>4818</v>
      </c>
      <c r="AE194" s="434" t="s">
        <v>4980</v>
      </c>
      <c r="AF194" s="434" t="s">
        <v>5865</v>
      </c>
    </row>
    <row r="195" spans="1:32" ht="15" hidden="1" customHeight="1">
      <c r="A195" s="434" t="s">
        <v>4799</v>
      </c>
      <c r="B195" s="434">
        <v>194</v>
      </c>
      <c r="C195" s="435" t="s">
        <v>4800</v>
      </c>
      <c r="D195" s="434" t="s">
        <v>4801</v>
      </c>
      <c r="E195" s="434" t="s">
        <v>5671</v>
      </c>
      <c r="F195" s="434" t="s">
        <v>4897</v>
      </c>
      <c r="G195" s="434">
        <f t="shared" si="9"/>
        <v>32</v>
      </c>
      <c r="H195" s="434" t="s">
        <v>4822</v>
      </c>
      <c r="I195" s="434" t="s">
        <v>4823</v>
      </c>
      <c r="J195" s="434" t="s">
        <v>5672</v>
      </c>
      <c r="K195" s="434" t="s">
        <v>4897</v>
      </c>
      <c r="L195" s="434">
        <f>VALUE(LEFT(K195,FIND("-",K195&amp;"-")-1))</f>
        <v>32</v>
      </c>
      <c r="M195" s="434" t="s">
        <v>5866</v>
      </c>
      <c r="N195" s="434" t="s">
        <v>5867</v>
      </c>
      <c r="O195" s="434" t="s">
        <v>5644</v>
      </c>
      <c r="P195" s="434" t="s">
        <v>4808</v>
      </c>
      <c r="Q195" s="434" t="s">
        <v>4809</v>
      </c>
      <c r="R195" s="434" t="s">
        <v>5868</v>
      </c>
      <c r="S195" s="448" t="s">
        <v>4913</v>
      </c>
      <c r="T195" s="448" t="s">
        <v>5863</v>
      </c>
      <c r="U195" s="456" t="s">
        <v>5869</v>
      </c>
      <c r="V195" s="434" t="s">
        <v>4799</v>
      </c>
      <c r="W195" s="434" t="s">
        <v>4799</v>
      </c>
      <c r="X195" s="434" t="s">
        <v>4799</v>
      </c>
      <c r="Y195" s="440" t="s">
        <v>4804</v>
      </c>
      <c r="Z195" s="434" t="s">
        <v>4935</v>
      </c>
      <c r="AA195" s="434" t="s">
        <v>4891</v>
      </c>
      <c r="AB195" s="434" t="s">
        <v>5488</v>
      </c>
      <c r="AC195" s="434" t="s">
        <v>4817</v>
      </c>
      <c r="AD195" s="434" t="s">
        <v>4818</v>
      </c>
      <c r="AE195" s="434" t="s">
        <v>4980</v>
      </c>
      <c r="AF195" s="434" t="s">
        <v>5865</v>
      </c>
    </row>
    <row r="196" spans="1:32" ht="15" hidden="1" customHeight="1">
      <c r="A196" s="434" t="s">
        <v>4799</v>
      </c>
      <c r="B196" s="434">
        <v>195</v>
      </c>
      <c r="C196" s="435" t="s">
        <v>4800</v>
      </c>
      <c r="D196" s="434" t="s">
        <v>4801</v>
      </c>
      <c r="E196" s="434" t="s">
        <v>4974</v>
      </c>
      <c r="F196" s="434" t="s">
        <v>4897</v>
      </c>
      <c r="G196" s="434">
        <f t="shared" si="9"/>
        <v>32</v>
      </c>
      <c r="H196" s="436" t="s">
        <v>4804</v>
      </c>
      <c r="I196" s="436" t="s">
        <v>4804</v>
      </c>
      <c r="J196" s="436" t="s">
        <v>4804</v>
      </c>
      <c r="K196" s="436" t="s">
        <v>4804</v>
      </c>
      <c r="L196" s="436" t="s">
        <v>4804</v>
      </c>
      <c r="M196" s="434" t="s">
        <v>5870</v>
      </c>
      <c r="N196" s="434" t="s">
        <v>5871</v>
      </c>
      <c r="O196" s="434" t="s">
        <v>5644</v>
      </c>
      <c r="P196" s="434" t="s">
        <v>4808</v>
      </c>
      <c r="Q196" s="434" t="s">
        <v>4809</v>
      </c>
      <c r="R196" s="434" t="s">
        <v>5872</v>
      </c>
      <c r="S196" s="448" t="s">
        <v>4913</v>
      </c>
      <c r="T196" s="448" t="s">
        <v>5863</v>
      </c>
      <c r="U196" s="456" t="s">
        <v>5873</v>
      </c>
      <c r="V196" s="434" t="s">
        <v>4799</v>
      </c>
      <c r="W196" s="434" t="s">
        <v>4799</v>
      </c>
      <c r="X196" s="434" t="s">
        <v>4799</v>
      </c>
      <c r="Y196" s="440" t="s">
        <v>4804</v>
      </c>
      <c r="Z196" s="434" t="s">
        <v>4935</v>
      </c>
      <c r="AA196" s="434" t="s">
        <v>4891</v>
      </c>
      <c r="AB196" s="434" t="s">
        <v>5488</v>
      </c>
      <c r="AC196" s="434" t="s">
        <v>4817</v>
      </c>
      <c r="AD196" s="434" t="s">
        <v>4818</v>
      </c>
      <c r="AE196" s="434" t="s">
        <v>4980</v>
      </c>
      <c r="AF196" s="434" t="s">
        <v>5865</v>
      </c>
    </row>
    <row r="197" spans="1:32" ht="15" hidden="1" customHeight="1">
      <c r="A197" s="434" t="s">
        <v>4799</v>
      </c>
      <c r="B197" s="434">
        <v>196</v>
      </c>
      <c r="C197" s="435" t="s">
        <v>4800</v>
      </c>
      <c r="D197" s="434" t="s">
        <v>4801</v>
      </c>
      <c r="E197" s="434" t="s">
        <v>5683</v>
      </c>
      <c r="F197" s="434" t="s">
        <v>4897</v>
      </c>
      <c r="G197" s="434">
        <f t="shared" si="9"/>
        <v>32</v>
      </c>
      <c r="H197" s="434" t="s">
        <v>4822</v>
      </c>
      <c r="I197" s="434" t="s">
        <v>4823</v>
      </c>
      <c r="J197" s="434" t="s">
        <v>5684</v>
      </c>
      <c r="K197" s="434" t="s">
        <v>4897</v>
      </c>
      <c r="L197" s="434">
        <f>VALUE(LEFT(K197,FIND("-",K197&amp;"-")-1))</f>
        <v>32</v>
      </c>
      <c r="M197" s="434" t="s">
        <v>5874</v>
      </c>
      <c r="N197" s="434" t="s">
        <v>5875</v>
      </c>
      <c r="O197" s="434" t="s">
        <v>5644</v>
      </c>
      <c r="P197" s="434" t="s">
        <v>4808</v>
      </c>
      <c r="Q197" s="434" t="s">
        <v>4809</v>
      </c>
      <c r="R197" s="434" t="s">
        <v>5876</v>
      </c>
      <c r="S197" s="448" t="s">
        <v>4913</v>
      </c>
      <c r="T197" s="448" t="s">
        <v>5863</v>
      </c>
      <c r="U197" s="456" t="s">
        <v>5877</v>
      </c>
      <c r="V197" s="434" t="s">
        <v>4799</v>
      </c>
      <c r="W197" s="434" t="s">
        <v>4799</v>
      </c>
      <c r="X197" s="434" t="s">
        <v>4799</v>
      </c>
      <c r="Y197" s="440" t="s">
        <v>4804</v>
      </c>
      <c r="Z197" s="434" t="s">
        <v>4935</v>
      </c>
      <c r="AA197" s="434" t="s">
        <v>4891</v>
      </c>
      <c r="AB197" s="434" t="s">
        <v>5488</v>
      </c>
      <c r="AC197" s="434" t="s">
        <v>4817</v>
      </c>
      <c r="AD197" s="434" t="s">
        <v>4818</v>
      </c>
      <c r="AE197" s="434" t="s">
        <v>4980</v>
      </c>
      <c r="AF197" s="434" t="s">
        <v>5865</v>
      </c>
    </row>
    <row r="198" spans="1:32" ht="15" hidden="1" customHeight="1">
      <c r="A198" s="434" t="s">
        <v>4799</v>
      </c>
      <c r="B198" s="434">
        <v>197</v>
      </c>
      <c r="C198" s="435" t="s">
        <v>4800</v>
      </c>
      <c r="D198" s="434" t="s">
        <v>4801</v>
      </c>
      <c r="E198" s="434" t="s">
        <v>5776</v>
      </c>
      <c r="F198" s="434" t="s">
        <v>4897</v>
      </c>
      <c r="G198" s="434">
        <f t="shared" si="9"/>
        <v>32</v>
      </c>
      <c r="H198" s="436" t="s">
        <v>4804</v>
      </c>
      <c r="I198" s="436" t="s">
        <v>4804</v>
      </c>
      <c r="J198" s="436" t="s">
        <v>4804</v>
      </c>
      <c r="K198" s="436" t="s">
        <v>4804</v>
      </c>
      <c r="L198" s="436" t="s">
        <v>4804</v>
      </c>
      <c r="M198" s="434" t="s">
        <v>5878</v>
      </c>
      <c r="N198" s="434" t="s">
        <v>5879</v>
      </c>
      <c r="O198" s="434" t="s">
        <v>5644</v>
      </c>
      <c r="P198" s="434" t="s">
        <v>4808</v>
      </c>
      <c r="Q198" s="434" t="s">
        <v>4809</v>
      </c>
      <c r="R198" s="434" t="s">
        <v>5880</v>
      </c>
      <c r="S198" s="448" t="s">
        <v>4913</v>
      </c>
      <c r="T198" s="448" t="s">
        <v>5863</v>
      </c>
      <c r="U198" s="456" t="s">
        <v>5881</v>
      </c>
      <c r="V198" s="434" t="s">
        <v>4799</v>
      </c>
      <c r="W198" s="434" t="s">
        <v>4799</v>
      </c>
      <c r="X198" s="434" t="s">
        <v>4799</v>
      </c>
      <c r="Y198" s="440" t="s">
        <v>4804</v>
      </c>
      <c r="Z198" s="434" t="s">
        <v>4935</v>
      </c>
      <c r="AA198" s="434" t="s">
        <v>4891</v>
      </c>
      <c r="AB198" s="434" t="s">
        <v>5488</v>
      </c>
      <c r="AC198" s="434" t="s">
        <v>4817</v>
      </c>
      <c r="AD198" s="434" t="s">
        <v>4818</v>
      </c>
      <c r="AE198" s="434" t="s">
        <v>4980</v>
      </c>
      <c r="AF198" s="434" t="s">
        <v>5865</v>
      </c>
    </row>
    <row r="199" spans="1:32" ht="15" hidden="1" customHeight="1">
      <c r="A199" s="434" t="s">
        <v>4799</v>
      </c>
      <c r="B199" s="434">
        <v>198</v>
      </c>
      <c r="C199" s="435" t="s">
        <v>4800</v>
      </c>
      <c r="D199" s="434" t="s">
        <v>4801</v>
      </c>
      <c r="E199" s="434" t="s">
        <v>5780</v>
      </c>
      <c r="F199" s="434" t="s">
        <v>4897</v>
      </c>
      <c r="G199" s="434">
        <f t="shared" si="9"/>
        <v>32</v>
      </c>
      <c r="H199" s="434" t="s">
        <v>4822</v>
      </c>
      <c r="I199" s="434" t="s">
        <v>4823</v>
      </c>
      <c r="J199" s="434" t="s">
        <v>5781</v>
      </c>
      <c r="K199" s="434" t="s">
        <v>4897</v>
      </c>
      <c r="L199" s="434">
        <f>VALUE(LEFT(K199,FIND("-",K199&amp;"-")-1))</f>
        <v>32</v>
      </c>
      <c r="M199" s="434" t="s">
        <v>5882</v>
      </c>
      <c r="N199" s="434" t="s">
        <v>5883</v>
      </c>
      <c r="O199" s="434" t="s">
        <v>5644</v>
      </c>
      <c r="P199" s="434" t="s">
        <v>4808</v>
      </c>
      <c r="Q199" s="434" t="s">
        <v>4809</v>
      </c>
      <c r="R199" s="434" t="s">
        <v>5884</v>
      </c>
      <c r="S199" s="448" t="s">
        <v>4913</v>
      </c>
      <c r="T199" s="448" t="s">
        <v>5863</v>
      </c>
      <c r="U199" s="456" t="s">
        <v>5885</v>
      </c>
      <c r="V199" s="434" t="s">
        <v>4799</v>
      </c>
      <c r="W199" s="434" t="s">
        <v>4799</v>
      </c>
      <c r="X199" s="434" t="s">
        <v>4799</v>
      </c>
      <c r="Y199" s="440" t="s">
        <v>4804</v>
      </c>
      <c r="Z199" s="434" t="s">
        <v>4935</v>
      </c>
      <c r="AA199" s="434" t="s">
        <v>4891</v>
      </c>
      <c r="AB199" s="434" t="s">
        <v>5488</v>
      </c>
      <c r="AC199" s="434" t="s">
        <v>4817</v>
      </c>
      <c r="AD199" s="434" t="s">
        <v>4818</v>
      </c>
      <c r="AE199" s="434" t="s">
        <v>4980</v>
      </c>
      <c r="AF199" s="434" t="s">
        <v>5865</v>
      </c>
    </row>
    <row r="200" spans="1:32" ht="15" hidden="1" customHeight="1">
      <c r="A200" s="434" t="s">
        <v>4799</v>
      </c>
      <c r="B200" s="434">
        <v>199</v>
      </c>
      <c r="C200" s="435" t="s">
        <v>4800</v>
      </c>
      <c r="D200" s="434" t="s">
        <v>4801</v>
      </c>
      <c r="E200" s="434" t="s">
        <v>4974</v>
      </c>
      <c r="F200" s="434" t="s">
        <v>5544</v>
      </c>
      <c r="G200" s="434">
        <f t="shared" si="9"/>
        <v>35</v>
      </c>
      <c r="H200" s="436" t="s">
        <v>4804</v>
      </c>
      <c r="I200" s="436" t="s">
        <v>4804</v>
      </c>
      <c r="J200" s="436" t="s">
        <v>4804</v>
      </c>
      <c r="K200" s="436" t="s">
        <v>4804</v>
      </c>
      <c r="L200" s="436" t="s">
        <v>4804</v>
      </c>
      <c r="M200" s="434" t="s">
        <v>5886</v>
      </c>
      <c r="N200" s="434" t="s">
        <v>5887</v>
      </c>
      <c r="O200" s="434" t="s">
        <v>5644</v>
      </c>
      <c r="P200" s="434" t="s">
        <v>4808</v>
      </c>
      <c r="Q200" s="434" t="s">
        <v>4809</v>
      </c>
      <c r="R200" s="434" t="s">
        <v>5888</v>
      </c>
      <c r="S200" s="448" t="s">
        <v>4913</v>
      </c>
      <c r="T200" s="448" t="s">
        <v>5755</v>
      </c>
      <c r="U200" s="456" t="s">
        <v>5889</v>
      </c>
      <c r="V200" s="434" t="s">
        <v>4799</v>
      </c>
      <c r="W200" s="434" t="s">
        <v>4799</v>
      </c>
      <c r="X200" s="434" t="s">
        <v>4799</v>
      </c>
      <c r="Y200" s="440" t="s">
        <v>4804</v>
      </c>
      <c r="Z200" s="434" t="s">
        <v>4935</v>
      </c>
      <c r="AA200" s="434" t="s">
        <v>4891</v>
      </c>
      <c r="AB200" s="434" t="s">
        <v>5488</v>
      </c>
      <c r="AC200" s="434" t="s">
        <v>5120</v>
      </c>
      <c r="AD200" s="434" t="s">
        <v>4818</v>
      </c>
      <c r="AE200" s="434" t="s">
        <v>4980</v>
      </c>
      <c r="AF200" s="434" t="s">
        <v>5757</v>
      </c>
    </row>
    <row r="201" spans="1:32" ht="15" hidden="1" customHeight="1">
      <c r="A201" s="434" t="s">
        <v>4799</v>
      </c>
      <c r="B201" s="434">
        <v>200</v>
      </c>
      <c r="C201" s="435" t="s">
        <v>4800</v>
      </c>
      <c r="D201" s="434" t="s">
        <v>4801</v>
      </c>
      <c r="E201" s="434" t="s">
        <v>5683</v>
      </c>
      <c r="F201" s="434" t="s">
        <v>5544</v>
      </c>
      <c r="G201" s="434">
        <f t="shared" si="9"/>
        <v>35</v>
      </c>
      <c r="H201" s="434" t="s">
        <v>4822</v>
      </c>
      <c r="I201" s="434" t="s">
        <v>4823</v>
      </c>
      <c r="J201" s="434" t="s">
        <v>5684</v>
      </c>
      <c r="K201" s="434" t="s">
        <v>5544</v>
      </c>
      <c r="L201" s="434">
        <f>VALUE(LEFT(K201,FIND("-",K201&amp;"-")-1))</f>
        <v>35</v>
      </c>
      <c r="M201" s="434" t="s">
        <v>5890</v>
      </c>
      <c r="N201" s="434" t="s">
        <v>5891</v>
      </c>
      <c r="O201" s="434" t="s">
        <v>5644</v>
      </c>
      <c r="P201" s="434" t="s">
        <v>4808</v>
      </c>
      <c r="Q201" s="434" t="s">
        <v>4809</v>
      </c>
      <c r="R201" s="434" t="s">
        <v>5892</v>
      </c>
      <c r="S201" s="448" t="s">
        <v>4913</v>
      </c>
      <c r="T201" s="448" t="s">
        <v>5755</v>
      </c>
      <c r="U201" s="456" t="s">
        <v>5893</v>
      </c>
      <c r="V201" s="434" t="s">
        <v>4799</v>
      </c>
      <c r="W201" s="434" t="s">
        <v>4799</v>
      </c>
      <c r="X201" s="434" t="s">
        <v>4799</v>
      </c>
      <c r="Y201" s="440" t="s">
        <v>4804</v>
      </c>
      <c r="Z201" s="434" t="s">
        <v>4935</v>
      </c>
      <c r="AA201" s="434" t="s">
        <v>4891</v>
      </c>
      <c r="AB201" s="434" t="s">
        <v>5488</v>
      </c>
      <c r="AC201" s="434" t="s">
        <v>5120</v>
      </c>
      <c r="AD201" s="434" t="s">
        <v>4818</v>
      </c>
      <c r="AE201" s="434" t="s">
        <v>4980</v>
      </c>
      <c r="AF201" s="434" t="s">
        <v>5757</v>
      </c>
    </row>
    <row r="202" spans="1:32" ht="15" hidden="1" customHeight="1">
      <c r="A202" s="434" t="s">
        <v>4799</v>
      </c>
      <c r="B202" s="434">
        <v>201</v>
      </c>
      <c r="C202" s="435" t="s">
        <v>4800</v>
      </c>
      <c r="D202" s="434" t="s">
        <v>4801</v>
      </c>
      <c r="E202" s="434" t="s">
        <v>5776</v>
      </c>
      <c r="F202" s="434" t="s">
        <v>5544</v>
      </c>
      <c r="G202" s="434">
        <f t="shared" si="9"/>
        <v>35</v>
      </c>
      <c r="H202" s="436" t="s">
        <v>4804</v>
      </c>
      <c r="I202" s="436" t="s">
        <v>4804</v>
      </c>
      <c r="J202" s="436" t="s">
        <v>4804</v>
      </c>
      <c r="K202" s="436" t="s">
        <v>4804</v>
      </c>
      <c r="L202" s="436" t="s">
        <v>4804</v>
      </c>
      <c r="M202" s="434" t="s">
        <v>5894</v>
      </c>
      <c r="N202" s="434" t="s">
        <v>5895</v>
      </c>
      <c r="O202" s="434" t="s">
        <v>5644</v>
      </c>
      <c r="P202" s="434" t="s">
        <v>4808</v>
      </c>
      <c r="Q202" s="434" t="s">
        <v>4809</v>
      </c>
      <c r="R202" s="434" t="s">
        <v>5896</v>
      </c>
      <c r="S202" s="448" t="s">
        <v>4913</v>
      </c>
      <c r="T202" s="448" t="s">
        <v>5755</v>
      </c>
      <c r="U202" s="456" t="s">
        <v>5897</v>
      </c>
      <c r="V202" s="434" t="s">
        <v>4799</v>
      </c>
      <c r="W202" s="434" t="s">
        <v>4799</v>
      </c>
      <c r="X202" s="434" t="s">
        <v>4799</v>
      </c>
      <c r="Y202" s="440" t="s">
        <v>4804</v>
      </c>
      <c r="Z202" s="434" t="s">
        <v>4935</v>
      </c>
      <c r="AA202" s="434" t="s">
        <v>4891</v>
      </c>
      <c r="AB202" s="434" t="s">
        <v>5488</v>
      </c>
      <c r="AC202" s="434" t="s">
        <v>5120</v>
      </c>
      <c r="AD202" s="434" t="s">
        <v>4818</v>
      </c>
      <c r="AE202" s="434" t="s">
        <v>4980</v>
      </c>
      <c r="AF202" s="434" t="s">
        <v>5757</v>
      </c>
    </row>
    <row r="203" spans="1:32" ht="15" hidden="1" customHeight="1">
      <c r="A203" s="434" t="s">
        <v>4799</v>
      </c>
      <c r="B203" s="434">
        <v>202</v>
      </c>
      <c r="C203" s="435" t="s">
        <v>4800</v>
      </c>
      <c r="D203" s="434" t="s">
        <v>4801</v>
      </c>
      <c r="E203" s="434" t="s">
        <v>5780</v>
      </c>
      <c r="F203" s="434" t="s">
        <v>5544</v>
      </c>
      <c r="G203" s="434">
        <f t="shared" si="9"/>
        <v>35</v>
      </c>
      <c r="H203" s="434" t="s">
        <v>4822</v>
      </c>
      <c r="I203" s="434" t="s">
        <v>4823</v>
      </c>
      <c r="J203" s="434" t="s">
        <v>5781</v>
      </c>
      <c r="K203" s="434" t="s">
        <v>5544</v>
      </c>
      <c r="L203" s="434">
        <f>VALUE(LEFT(K203,FIND("-",K203&amp;"-")-1))</f>
        <v>35</v>
      </c>
      <c r="M203" s="434" t="s">
        <v>5898</v>
      </c>
      <c r="N203" s="434" t="s">
        <v>5899</v>
      </c>
      <c r="O203" s="434" t="s">
        <v>5644</v>
      </c>
      <c r="P203" s="434" t="s">
        <v>4808</v>
      </c>
      <c r="Q203" s="434" t="s">
        <v>4809</v>
      </c>
      <c r="R203" s="434" t="s">
        <v>5900</v>
      </c>
      <c r="S203" s="448" t="s">
        <v>4913</v>
      </c>
      <c r="T203" s="448" t="s">
        <v>5755</v>
      </c>
      <c r="U203" s="456" t="s">
        <v>5901</v>
      </c>
      <c r="V203" s="434" t="s">
        <v>4799</v>
      </c>
      <c r="W203" s="434" t="s">
        <v>4799</v>
      </c>
      <c r="X203" s="434" t="s">
        <v>4799</v>
      </c>
      <c r="Y203" s="440" t="s">
        <v>4804</v>
      </c>
      <c r="Z203" s="434" t="s">
        <v>4935</v>
      </c>
      <c r="AA203" s="434" t="s">
        <v>4891</v>
      </c>
      <c r="AB203" s="434" t="s">
        <v>5488</v>
      </c>
      <c r="AC203" s="434" t="s">
        <v>5120</v>
      </c>
      <c r="AD203" s="434" t="s">
        <v>4818</v>
      </c>
      <c r="AE203" s="434" t="s">
        <v>4980</v>
      </c>
      <c r="AF203" s="434" t="s">
        <v>5757</v>
      </c>
    </row>
    <row r="204" spans="1:32" ht="15" hidden="1" customHeight="1">
      <c r="A204" s="434" t="s">
        <v>4799</v>
      </c>
      <c r="B204" s="434">
        <v>203</v>
      </c>
      <c r="C204" s="435" t="s">
        <v>4800</v>
      </c>
      <c r="D204" s="434" t="s">
        <v>4801</v>
      </c>
      <c r="E204" s="434" t="s">
        <v>5641</v>
      </c>
      <c r="F204" s="434" t="s">
        <v>5902</v>
      </c>
      <c r="G204" s="434">
        <f t="shared" si="9"/>
        <v>37</v>
      </c>
      <c r="H204" s="436" t="s">
        <v>4804</v>
      </c>
      <c r="I204" s="436" t="s">
        <v>4804</v>
      </c>
      <c r="J204" s="436" t="s">
        <v>4804</v>
      </c>
      <c r="K204" s="436" t="s">
        <v>4804</v>
      </c>
      <c r="L204" s="436" t="s">
        <v>4804</v>
      </c>
      <c r="M204" s="434" t="s">
        <v>5903</v>
      </c>
      <c r="N204" s="434" t="s">
        <v>5904</v>
      </c>
      <c r="O204" s="434" t="s">
        <v>5644</v>
      </c>
      <c r="P204" s="434" t="s">
        <v>4808</v>
      </c>
      <c r="Q204" s="434" t="s">
        <v>4809</v>
      </c>
      <c r="R204" s="434" t="s">
        <v>5905</v>
      </c>
      <c r="S204" s="448" t="s">
        <v>4913</v>
      </c>
      <c r="T204" s="448" t="s">
        <v>5755</v>
      </c>
      <c r="U204" s="456" t="s">
        <v>5906</v>
      </c>
      <c r="V204" s="434" t="s">
        <v>4799</v>
      </c>
      <c r="W204" s="434" t="s">
        <v>4799</v>
      </c>
      <c r="X204" s="434" t="s">
        <v>4799</v>
      </c>
      <c r="Y204" s="440" t="s">
        <v>4804</v>
      </c>
      <c r="Z204" s="434" t="s">
        <v>4935</v>
      </c>
      <c r="AA204" s="434" t="s">
        <v>4891</v>
      </c>
      <c r="AB204" s="434" t="s">
        <v>5488</v>
      </c>
      <c r="AC204" s="434" t="s">
        <v>5120</v>
      </c>
      <c r="AD204" s="434" t="s">
        <v>4818</v>
      </c>
      <c r="AE204" s="434" t="s">
        <v>4980</v>
      </c>
      <c r="AF204" s="434" t="s">
        <v>5757</v>
      </c>
    </row>
    <row r="205" spans="1:32" ht="15" hidden="1" customHeight="1">
      <c r="A205" s="434" t="s">
        <v>4799</v>
      </c>
      <c r="B205" s="434">
        <v>204</v>
      </c>
      <c r="C205" s="435" t="s">
        <v>4800</v>
      </c>
      <c r="D205" s="434" t="s">
        <v>4801</v>
      </c>
      <c r="E205" s="434" t="s">
        <v>5671</v>
      </c>
      <c r="F205" s="434" t="s">
        <v>5902</v>
      </c>
      <c r="G205" s="434">
        <f t="shared" si="9"/>
        <v>37</v>
      </c>
      <c r="H205" s="434" t="s">
        <v>4822</v>
      </c>
      <c r="I205" s="434" t="s">
        <v>4823</v>
      </c>
      <c r="J205" s="434" t="s">
        <v>5672</v>
      </c>
      <c r="K205" s="434" t="s">
        <v>5902</v>
      </c>
      <c r="L205" s="434">
        <f>VALUE(LEFT(K205,FIND("-",K205&amp;"-")-1))</f>
        <v>37</v>
      </c>
      <c r="M205" s="434" t="s">
        <v>5907</v>
      </c>
      <c r="N205" s="434" t="s">
        <v>5908</v>
      </c>
      <c r="O205" s="434" t="s">
        <v>5644</v>
      </c>
      <c r="P205" s="434" t="s">
        <v>4808</v>
      </c>
      <c r="Q205" s="434" t="s">
        <v>4809</v>
      </c>
      <c r="R205" s="434" t="s">
        <v>5909</v>
      </c>
      <c r="S205" s="448" t="s">
        <v>4913</v>
      </c>
      <c r="T205" s="448" t="s">
        <v>5755</v>
      </c>
      <c r="U205" s="456" t="s">
        <v>5910</v>
      </c>
      <c r="V205" s="434" t="s">
        <v>4799</v>
      </c>
      <c r="W205" s="434" t="s">
        <v>4799</v>
      </c>
      <c r="X205" s="434" t="s">
        <v>4799</v>
      </c>
      <c r="Y205" s="440" t="s">
        <v>4804</v>
      </c>
      <c r="Z205" s="434" t="s">
        <v>4935</v>
      </c>
      <c r="AA205" s="434" t="s">
        <v>4891</v>
      </c>
      <c r="AB205" s="434" t="s">
        <v>5488</v>
      </c>
      <c r="AC205" s="434" t="s">
        <v>5120</v>
      </c>
      <c r="AD205" s="434" t="s">
        <v>4818</v>
      </c>
      <c r="AE205" s="434" t="s">
        <v>4980</v>
      </c>
      <c r="AF205" s="434" t="s">
        <v>5757</v>
      </c>
    </row>
    <row r="206" spans="1:32" ht="15" hidden="1" customHeight="1">
      <c r="A206" s="434" t="s">
        <v>4799</v>
      </c>
      <c r="B206" s="434">
        <v>205</v>
      </c>
      <c r="C206" s="435" t="s">
        <v>4800</v>
      </c>
      <c r="D206" s="434" t="s">
        <v>4801</v>
      </c>
      <c r="E206" s="434" t="s">
        <v>4974</v>
      </c>
      <c r="F206" s="434" t="s">
        <v>5902</v>
      </c>
      <c r="G206" s="434">
        <f t="shared" si="9"/>
        <v>37</v>
      </c>
      <c r="H206" s="436" t="s">
        <v>4804</v>
      </c>
      <c r="I206" s="436" t="s">
        <v>4804</v>
      </c>
      <c r="J206" s="436" t="s">
        <v>4804</v>
      </c>
      <c r="K206" s="436" t="s">
        <v>4804</v>
      </c>
      <c r="L206" s="436" t="s">
        <v>4804</v>
      </c>
      <c r="M206" s="434" t="s">
        <v>5911</v>
      </c>
      <c r="N206" s="434" t="s">
        <v>5912</v>
      </c>
      <c r="O206" s="434" t="s">
        <v>5644</v>
      </c>
      <c r="P206" s="434" t="s">
        <v>4808</v>
      </c>
      <c r="Q206" s="434" t="s">
        <v>4809</v>
      </c>
      <c r="R206" s="434" t="s">
        <v>5913</v>
      </c>
      <c r="S206" s="448" t="s">
        <v>4913</v>
      </c>
      <c r="T206" s="448" t="s">
        <v>5755</v>
      </c>
      <c r="U206" s="456" t="s">
        <v>5914</v>
      </c>
      <c r="V206" s="434" t="s">
        <v>4799</v>
      </c>
      <c r="W206" s="434" t="s">
        <v>4799</v>
      </c>
      <c r="X206" s="434" t="s">
        <v>4799</v>
      </c>
      <c r="Y206" s="440" t="s">
        <v>4804</v>
      </c>
      <c r="Z206" s="434" t="s">
        <v>4935</v>
      </c>
      <c r="AA206" s="434" t="s">
        <v>4891</v>
      </c>
      <c r="AB206" s="434" t="s">
        <v>5488</v>
      </c>
      <c r="AC206" s="434" t="s">
        <v>5120</v>
      </c>
      <c r="AD206" s="434" t="s">
        <v>4818</v>
      </c>
      <c r="AE206" s="434" t="s">
        <v>4980</v>
      </c>
      <c r="AF206" s="434" t="s">
        <v>5757</v>
      </c>
    </row>
    <row r="207" spans="1:32" ht="15" hidden="1" customHeight="1">
      <c r="A207" s="434" t="s">
        <v>4799</v>
      </c>
      <c r="B207" s="434">
        <v>206</v>
      </c>
      <c r="C207" s="435" t="s">
        <v>4800</v>
      </c>
      <c r="D207" s="434" t="s">
        <v>4801</v>
      </c>
      <c r="E207" s="434" t="s">
        <v>5683</v>
      </c>
      <c r="F207" s="434" t="s">
        <v>5902</v>
      </c>
      <c r="G207" s="434">
        <f t="shared" si="9"/>
        <v>37</v>
      </c>
      <c r="H207" s="434" t="s">
        <v>4822</v>
      </c>
      <c r="I207" s="434" t="s">
        <v>4823</v>
      </c>
      <c r="J207" s="434" t="s">
        <v>5684</v>
      </c>
      <c r="K207" s="434" t="s">
        <v>5902</v>
      </c>
      <c r="L207" s="434">
        <f>VALUE(LEFT(K207,FIND("-",K207&amp;"-")-1))</f>
        <v>37</v>
      </c>
      <c r="M207" s="434" t="s">
        <v>5915</v>
      </c>
      <c r="N207" s="434" t="s">
        <v>5916</v>
      </c>
      <c r="O207" s="434" t="s">
        <v>5644</v>
      </c>
      <c r="P207" s="434" t="s">
        <v>4808</v>
      </c>
      <c r="Q207" s="434" t="s">
        <v>4809</v>
      </c>
      <c r="R207" s="434" t="s">
        <v>5917</v>
      </c>
      <c r="S207" s="448" t="s">
        <v>4913</v>
      </c>
      <c r="T207" s="448" t="s">
        <v>5755</v>
      </c>
      <c r="U207" s="456" t="s">
        <v>5918</v>
      </c>
      <c r="V207" s="434" t="s">
        <v>4799</v>
      </c>
      <c r="W207" s="434" t="s">
        <v>4799</v>
      </c>
      <c r="X207" s="434" t="s">
        <v>4799</v>
      </c>
      <c r="Y207" s="440" t="s">
        <v>4804</v>
      </c>
      <c r="Z207" s="434" t="s">
        <v>4935</v>
      </c>
      <c r="AA207" s="434" t="s">
        <v>4891</v>
      </c>
      <c r="AB207" s="434" t="s">
        <v>5488</v>
      </c>
      <c r="AC207" s="434" t="s">
        <v>5120</v>
      </c>
      <c r="AD207" s="434" t="s">
        <v>4818</v>
      </c>
      <c r="AE207" s="434" t="s">
        <v>4980</v>
      </c>
      <c r="AF207" s="434" t="s">
        <v>5757</v>
      </c>
    </row>
    <row r="208" spans="1:32" ht="15" hidden="1" customHeight="1">
      <c r="A208" s="434" t="s">
        <v>4799</v>
      </c>
      <c r="B208" s="434">
        <v>207</v>
      </c>
      <c r="C208" s="435" t="s">
        <v>4800</v>
      </c>
      <c r="D208" s="434" t="s">
        <v>4801</v>
      </c>
      <c r="E208" s="434" t="s">
        <v>4974</v>
      </c>
      <c r="F208" s="434" t="s">
        <v>5031</v>
      </c>
      <c r="G208" s="434">
        <f t="shared" ref="G208:G256" si="10">VALUE(LEFT(F208,FIND("-",F208&amp;"-")-1))</f>
        <v>28</v>
      </c>
      <c r="H208" s="436" t="s">
        <v>4804</v>
      </c>
      <c r="I208" s="436" t="s">
        <v>4804</v>
      </c>
      <c r="J208" s="436" t="s">
        <v>4804</v>
      </c>
      <c r="K208" s="436" t="s">
        <v>4804</v>
      </c>
      <c r="L208" s="436" t="s">
        <v>4804</v>
      </c>
      <c r="M208" s="434" t="s">
        <v>5919</v>
      </c>
      <c r="N208" s="434" t="s">
        <v>5920</v>
      </c>
      <c r="O208" s="434" t="s">
        <v>5644</v>
      </c>
      <c r="P208" s="434" t="s">
        <v>4808</v>
      </c>
      <c r="Q208" s="434" t="s">
        <v>4809</v>
      </c>
      <c r="R208" s="434" t="s">
        <v>5921</v>
      </c>
      <c r="S208" s="448" t="s">
        <v>4913</v>
      </c>
      <c r="T208" s="448" t="s">
        <v>5788</v>
      </c>
      <c r="U208" s="494" t="s">
        <v>1466</v>
      </c>
      <c r="V208" s="434" t="s">
        <v>4799</v>
      </c>
      <c r="W208" s="434" t="s">
        <v>4799</v>
      </c>
      <c r="X208" s="434" t="s">
        <v>4799</v>
      </c>
      <c r="Y208" s="440" t="s">
        <v>4804</v>
      </c>
      <c r="Z208" s="434" t="s">
        <v>4935</v>
      </c>
      <c r="AA208" s="434" t="s">
        <v>4891</v>
      </c>
      <c r="AB208" s="434" t="s">
        <v>5488</v>
      </c>
      <c r="AC208" s="434" t="s">
        <v>5120</v>
      </c>
      <c r="AD208" s="434" t="s">
        <v>4818</v>
      </c>
      <c r="AE208" s="434" t="s">
        <v>4980</v>
      </c>
      <c r="AF208" s="434" t="s">
        <v>5789</v>
      </c>
    </row>
    <row r="209" spans="1:32" ht="15" hidden="1" customHeight="1">
      <c r="A209" s="434" t="s">
        <v>4799</v>
      </c>
      <c r="B209" s="434">
        <v>208</v>
      </c>
      <c r="C209" s="435" t="s">
        <v>4800</v>
      </c>
      <c r="D209" s="434" t="s">
        <v>4801</v>
      </c>
      <c r="E209" s="434" t="s">
        <v>5683</v>
      </c>
      <c r="F209" s="434" t="s">
        <v>5031</v>
      </c>
      <c r="G209" s="434">
        <f t="shared" si="10"/>
        <v>28</v>
      </c>
      <c r="H209" s="434" t="s">
        <v>4822</v>
      </c>
      <c r="I209" s="434" t="s">
        <v>4823</v>
      </c>
      <c r="J209" s="434" t="s">
        <v>5684</v>
      </c>
      <c r="K209" s="434" t="s">
        <v>5031</v>
      </c>
      <c r="L209" s="434">
        <f>VALUE(LEFT(K209,FIND("-",K209&amp;"-")-1))</f>
        <v>28</v>
      </c>
      <c r="M209" s="434" t="s">
        <v>5922</v>
      </c>
      <c r="N209" s="434" t="s">
        <v>5923</v>
      </c>
      <c r="O209" s="434" t="s">
        <v>5644</v>
      </c>
      <c r="P209" s="434" t="s">
        <v>4808</v>
      </c>
      <c r="Q209" s="434" t="s">
        <v>4809</v>
      </c>
      <c r="R209" s="434" t="s">
        <v>5924</v>
      </c>
      <c r="S209" s="448" t="s">
        <v>4913</v>
      </c>
      <c r="T209" s="448" t="s">
        <v>5788</v>
      </c>
      <c r="U209" s="494" t="s">
        <v>1467</v>
      </c>
      <c r="V209" s="434" t="s">
        <v>4799</v>
      </c>
      <c r="W209" s="434" t="s">
        <v>4799</v>
      </c>
      <c r="X209" s="434" t="s">
        <v>4799</v>
      </c>
      <c r="Y209" s="440" t="s">
        <v>4804</v>
      </c>
      <c r="Z209" s="434" t="s">
        <v>4935</v>
      </c>
      <c r="AA209" s="434" t="s">
        <v>4891</v>
      </c>
      <c r="AB209" s="434" t="s">
        <v>5488</v>
      </c>
      <c r="AC209" s="434" t="s">
        <v>5120</v>
      </c>
      <c r="AD209" s="434" t="s">
        <v>4818</v>
      </c>
      <c r="AE209" s="434" t="s">
        <v>4980</v>
      </c>
      <c r="AF209" s="434" t="s">
        <v>5789</v>
      </c>
    </row>
    <row r="210" spans="1:32" ht="15" hidden="1" customHeight="1">
      <c r="A210" s="434" t="s">
        <v>4799</v>
      </c>
      <c r="B210" s="434">
        <v>209</v>
      </c>
      <c r="C210" s="435" t="s">
        <v>4800</v>
      </c>
      <c r="D210" s="434" t="s">
        <v>4801</v>
      </c>
      <c r="E210" s="434" t="s">
        <v>5776</v>
      </c>
      <c r="F210" s="434" t="s">
        <v>5031</v>
      </c>
      <c r="G210" s="434">
        <f t="shared" si="10"/>
        <v>28</v>
      </c>
      <c r="H210" s="436" t="s">
        <v>4804</v>
      </c>
      <c r="I210" s="436" t="s">
        <v>4804</v>
      </c>
      <c r="J210" s="436" t="s">
        <v>4804</v>
      </c>
      <c r="K210" s="436" t="s">
        <v>4804</v>
      </c>
      <c r="L210" s="436" t="s">
        <v>4804</v>
      </c>
      <c r="M210" s="434" t="s">
        <v>5925</v>
      </c>
      <c r="N210" s="434" t="s">
        <v>5926</v>
      </c>
      <c r="O210" s="434" t="s">
        <v>5644</v>
      </c>
      <c r="P210" s="434" t="s">
        <v>4808</v>
      </c>
      <c r="Q210" s="434" t="s">
        <v>4809</v>
      </c>
      <c r="R210" s="434" t="s">
        <v>5927</v>
      </c>
      <c r="S210" s="448" t="s">
        <v>4913</v>
      </c>
      <c r="T210" s="495" t="s">
        <v>5788</v>
      </c>
      <c r="U210" s="496" t="s">
        <v>1468</v>
      </c>
      <c r="V210" s="434" t="s">
        <v>4799</v>
      </c>
      <c r="W210" s="434" t="s">
        <v>4799</v>
      </c>
      <c r="X210" s="434" t="s">
        <v>4799</v>
      </c>
      <c r="Y210" s="440" t="s">
        <v>4804</v>
      </c>
      <c r="Z210" s="434" t="s">
        <v>4935</v>
      </c>
      <c r="AA210" s="434" t="s">
        <v>4891</v>
      </c>
      <c r="AB210" s="434" t="s">
        <v>5488</v>
      </c>
      <c r="AC210" s="434" t="s">
        <v>5120</v>
      </c>
      <c r="AD210" s="434" t="s">
        <v>4818</v>
      </c>
      <c r="AE210" s="434" t="s">
        <v>4980</v>
      </c>
      <c r="AF210" s="434" t="s">
        <v>5789</v>
      </c>
    </row>
    <row r="211" spans="1:32" ht="15" customHeight="1">
      <c r="A211" s="434" t="s">
        <v>5802</v>
      </c>
      <c r="B211" s="434">
        <v>178</v>
      </c>
      <c r="C211" s="435" t="s">
        <v>4800</v>
      </c>
      <c r="D211" s="434" t="s">
        <v>4801</v>
      </c>
      <c r="E211" s="434" t="s">
        <v>5734</v>
      </c>
      <c r="F211" s="434" t="s">
        <v>5928</v>
      </c>
      <c r="G211" s="434">
        <f t="shared" si="10"/>
        <v>3</v>
      </c>
      <c r="H211" s="444" t="s">
        <v>4822</v>
      </c>
      <c r="I211" s="444" t="s">
        <v>4823</v>
      </c>
      <c r="J211" s="444" t="s">
        <v>5747</v>
      </c>
      <c r="K211" s="444" t="s">
        <v>5748</v>
      </c>
      <c r="L211" s="434" t="e">
        <f>VALUE(LEFT(K211,FIND("-",K211&amp;"-")-1))</f>
        <v>#VALUE!</v>
      </c>
      <c r="M211" s="434" t="s">
        <v>5929</v>
      </c>
      <c r="N211" s="470" t="s">
        <v>5930</v>
      </c>
      <c r="O211" s="485" t="s">
        <v>5738</v>
      </c>
      <c r="P211" s="434" t="s">
        <v>4808</v>
      </c>
      <c r="Q211" s="434" t="s">
        <v>4809</v>
      </c>
      <c r="R211" s="434" t="s">
        <v>5931</v>
      </c>
      <c r="S211" s="448" t="s">
        <v>4913</v>
      </c>
      <c r="T211" s="448" t="s">
        <v>5788</v>
      </c>
      <c r="U211" s="497" t="s">
        <v>1463</v>
      </c>
      <c r="V211" s="434" t="s">
        <v>4799</v>
      </c>
      <c r="W211" s="434" t="s">
        <v>4799</v>
      </c>
      <c r="X211" s="434" t="s">
        <v>4799</v>
      </c>
      <c r="Y211" s="440" t="s">
        <v>4804</v>
      </c>
      <c r="Z211" s="434" t="s">
        <v>4935</v>
      </c>
      <c r="AA211" s="434" t="s">
        <v>4891</v>
      </c>
      <c r="AB211" s="434" t="s">
        <v>5488</v>
      </c>
      <c r="AC211" s="434" t="s">
        <v>4817</v>
      </c>
      <c r="AD211" s="434" t="s">
        <v>4818</v>
      </c>
      <c r="AE211" s="434" t="s">
        <v>4980</v>
      </c>
      <c r="AF211" s="434" t="s">
        <v>5789</v>
      </c>
    </row>
    <row r="212" spans="1:32" ht="15" hidden="1" customHeight="1">
      <c r="A212" s="434" t="s">
        <v>4799</v>
      </c>
      <c r="B212" s="434">
        <v>211</v>
      </c>
      <c r="C212" s="435" t="s">
        <v>4800</v>
      </c>
      <c r="D212" s="434" t="s">
        <v>4801</v>
      </c>
      <c r="E212" s="434" t="s">
        <v>5776</v>
      </c>
      <c r="F212" s="434" t="s">
        <v>5036</v>
      </c>
      <c r="G212" s="434">
        <f t="shared" si="10"/>
        <v>13</v>
      </c>
      <c r="H212" s="436" t="s">
        <v>4804</v>
      </c>
      <c r="I212" s="436" t="s">
        <v>4804</v>
      </c>
      <c r="J212" s="436" t="s">
        <v>4804</v>
      </c>
      <c r="K212" s="436" t="s">
        <v>4804</v>
      </c>
      <c r="L212" s="436" t="s">
        <v>4804</v>
      </c>
      <c r="M212" s="434" t="s">
        <v>5932</v>
      </c>
      <c r="N212" s="434" t="s">
        <v>5933</v>
      </c>
      <c r="O212" s="434" t="s">
        <v>5644</v>
      </c>
      <c r="P212" s="434" t="s">
        <v>4808</v>
      </c>
      <c r="Q212" s="434" t="s">
        <v>4809</v>
      </c>
      <c r="R212" s="434" t="s">
        <v>5934</v>
      </c>
      <c r="S212" s="448" t="s">
        <v>4904</v>
      </c>
      <c r="T212" s="448" t="s">
        <v>4799</v>
      </c>
      <c r="U212" s="438" t="s">
        <v>5935</v>
      </c>
      <c r="V212" s="434" t="s">
        <v>4799</v>
      </c>
      <c r="W212" s="434" t="s">
        <v>4799</v>
      </c>
      <c r="X212" s="434" t="s">
        <v>4799</v>
      </c>
      <c r="Y212" s="440" t="s">
        <v>4804</v>
      </c>
      <c r="Z212" s="434" t="s">
        <v>4935</v>
      </c>
      <c r="AA212" s="434" t="s">
        <v>4815</v>
      </c>
      <c r="AB212" s="434" t="s">
        <v>4816</v>
      </c>
      <c r="AC212" s="434" t="s">
        <v>4817</v>
      </c>
      <c r="AD212" s="434" t="s">
        <v>4818</v>
      </c>
      <c r="AE212" s="434" t="s">
        <v>4980</v>
      </c>
      <c r="AF212" s="434" t="s">
        <v>5936</v>
      </c>
    </row>
    <row r="213" spans="1:32" ht="15" hidden="1" customHeight="1">
      <c r="A213" s="434" t="s">
        <v>4799</v>
      </c>
      <c r="B213" s="434">
        <v>212</v>
      </c>
      <c r="C213" s="435" t="s">
        <v>4800</v>
      </c>
      <c r="D213" s="434" t="s">
        <v>4801</v>
      </c>
      <c r="E213" s="434" t="s">
        <v>5671</v>
      </c>
      <c r="F213" s="434" t="s">
        <v>4927</v>
      </c>
      <c r="G213" s="434">
        <f t="shared" si="10"/>
        <v>15</v>
      </c>
      <c r="H213" s="434" t="s">
        <v>4822</v>
      </c>
      <c r="I213" s="434" t="s">
        <v>4823</v>
      </c>
      <c r="J213" s="434" t="s">
        <v>5672</v>
      </c>
      <c r="K213" s="434" t="s">
        <v>4927</v>
      </c>
      <c r="L213" s="434">
        <f t="shared" ref="L213:L256" si="11">VALUE(LEFT(K213,FIND("-",K213&amp;"-")-1))</f>
        <v>15</v>
      </c>
      <c r="M213" s="434" t="s">
        <v>5937</v>
      </c>
      <c r="N213" s="434" t="s">
        <v>5938</v>
      </c>
      <c r="O213" s="434" t="s">
        <v>5644</v>
      </c>
      <c r="P213" s="434" t="s">
        <v>4808</v>
      </c>
      <c r="Q213" s="434" t="s">
        <v>4809</v>
      </c>
      <c r="R213" s="434" t="s">
        <v>5939</v>
      </c>
      <c r="S213" s="448" t="s">
        <v>4904</v>
      </c>
      <c r="T213" s="448" t="s">
        <v>4799</v>
      </c>
      <c r="U213" s="438" t="s">
        <v>5940</v>
      </c>
      <c r="V213" s="434" t="s">
        <v>4799</v>
      </c>
      <c r="W213" s="434" t="s">
        <v>4799</v>
      </c>
      <c r="X213" s="434" t="s">
        <v>4799</v>
      </c>
      <c r="Y213" s="440" t="s">
        <v>4804</v>
      </c>
      <c r="Z213" s="434" t="s">
        <v>4935</v>
      </c>
      <c r="AA213" s="434" t="s">
        <v>4815</v>
      </c>
      <c r="AB213" s="434" t="s">
        <v>4816</v>
      </c>
      <c r="AC213" s="434" t="s">
        <v>4817</v>
      </c>
      <c r="AD213" s="434" t="s">
        <v>4818</v>
      </c>
      <c r="AE213" s="434" t="s">
        <v>4980</v>
      </c>
      <c r="AF213" s="434" t="s">
        <v>5936</v>
      </c>
    </row>
    <row r="214" spans="1:32" ht="15" hidden="1" customHeight="1">
      <c r="A214" s="434" t="s">
        <v>4799</v>
      </c>
      <c r="B214" s="434">
        <v>213</v>
      </c>
      <c r="C214" s="435" t="s">
        <v>4800</v>
      </c>
      <c r="D214" s="434" t="s">
        <v>4801</v>
      </c>
      <c r="E214" s="434" t="s">
        <v>5780</v>
      </c>
      <c r="F214" s="434" t="s">
        <v>5218</v>
      </c>
      <c r="G214" s="434">
        <f t="shared" si="10"/>
        <v>11</v>
      </c>
      <c r="H214" s="434" t="s">
        <v>4822</v>
      </c>
      <c r="I214" s="434" t="s">
        <v>4823</v>
      </c>
      <c r="J214" s="434" t="s">
        <v>5781</v>
      </c>
      <c r="K214" s="434" t="s">
        <v>5218</v>
      </c>
      <c r="L214" s="434">
        <f t="shared" si="11"/>
        <v>11</v>
      </c>
      <c r="M214" s="434" t="s">
        <v>5941</v>
      </c>
      <c r="N214" s="434" t="s">
        <v>5942</v>
      </c>
      <c r="O214" s="434" t="s">
        <v>5644</v>
      </c>
      <c r="P214" s="434" t="s">
        <v>4808</v>
      </c>
      <c r="Q214" s="434" t="s">
        <v>4809</v>
      </c>
      <c r="R214" s="434" t="s">
        <v>5943</v>
      </c>
      <c r="S214" s="448" t="s">
        <v>4904</v>
      </c>
      <c r="T214" s="448" t="s">
        <v>4799</v>
      </c>
      <c r="U214" s="438" t="s">
        <v>5944</v>
      </c>
      <c r="V214" s="434" t="s">
        <v>4799</v>
      </c>
      <c r="W214" s="434" t="s">
        <v>4799</v>
      </c>
      <c r="X214" s="434" t="s">
        <v>4799</v>
      </c>
      <c r="Y214" s="440" t="s">
        <v>4804</v>
      </c>
      <c r="Z214" s="434" t="s">
        <v>4935</v>
      </c>
      <c r="AA214" s="434" t="s">
        <v>4815</v>
      </c>
      <c r="AB214" s="434" t="s">
        <v>4816</v>
      </c>
      <c r="AC214" s="434" t="s">
        <v>4817</v>
      </c>
      <c r="AD214" s="434" t="s">
        <v>4818</v>
      </c>
      <c r="AE214" s="434" t="s">
        <v>4980</v>
      </c>
      <c r="AF214" s="434" t="s">
        <v>5936</v>
      </c>
    </row>
    <row r="215" spans="1:32" ht="15" hidden="1" customHeight="1">
      <c r="A215" s="434" t="s">
        <v>4799</v>
      </c>
      <c r="B215" s="434">
        <v>214</v>
      </c>
      <c r="C215" s="435" t="s">
        <v>4800</v>
      </c>
      <c r="D215" s="434" t="s">
        <v>4801</v>
      </c>
      <c r="E215" s="434" t="s">
        <v>5776</v>
      </c>
      <c r="F215" s="434" t="s">
        <v>5218</v>
      </c>
      <c r="G215" s="434">
        <f t="shared" si="10"/>
        <v>11</v>
      </c>
      <c r="H215" s="436" t="s">
        <v>4804</v>
      </c>
      <c r="I215" s="436" t="s">
        <v>4804</v>
      </c>
      <c r="J215" s="436" t="s">
        <v>4804</v>
      </c>
      <c r="K215" s="436" t="s">
        <v>4804</v>
      </c>
      <c r="L215" s="436" t="s">
        <v>4804</v>
      </c>
      <c r="M215" s="434" t="s">
        <v>5945</v>
      </c>
      <c r="N215" s="434" t="s">
        <v>5946</v>
      </c>
      <c r="O215" s="434" t="s">
        <v>5644</v>
      </c>
      <c r="P215" s="434" t="s">
        <v>4808</v>
      </c>
      <c r="Q215" s="434" t="s">
        <v>4809</v>
      </c>
      <c r="R215" s="434" t="s">
        <v>5947</v>
      </c>
      <c r="S215" s="448" t="s">
        <v>4904</v>
      </c>
      <c r="T215" s="448" t="s">
        <v>4799</v>
      </c>
      <c r="U215" s="438" t="s">
        <v>5948</v>
      </c>
      <c r="V215" s="434" t="s">
        <v>4799</v>
      </c>
      <c r="W215" s="434" t="s">
        <v>4799</v>
      </c>
      <c r="X215" s="434" t="s">
        <v>4799</v>
      </c>
      <c r="Y215" s="440" t="s">
        <v>4804</v>
      </c>
      <c r="Z215" s="434" t="s">
        <v>4935</v>
      </c>
      <c r="AA215" s="434" t="s">
        <v>4815</v>
      </c>
      <c r="AB215" s="434" t="s">
        <v>4816</v>
      </c>
      <c r="AC215" s="434" t="s">
        <v>4817</v>
      </c>
      <c r="AD215" s="434" t="s">
        <v>4818</v>
      </c>
      <c r="AE215" s="434" t="s">
        <v>4980</v>
      </c>
      <c r="AF215" s="434" t="s">
        <v>5936</v>
      </c>
    </row>
    <row r="216" spans="1:32" ht="15" hidden="1" customHeight="1">
      <c r="A216" s="434" t="s">
        <v>4799</v>
      </c>
      <c r="B216" s="434">
        <v>215</v>
      </c>
      <c r="C216" s="435" t="s">
        <v>4800</v>
      </c>
      <c r="D216" s="434" t="s">
        <v>4801</v>
      </c>
      <c r="E216" s="434" t="s">
        <v>5780</v>
      </c>
      <c r="F216" s="434" t="s">
        <v>5036</v>
      </c>
      <c r="G216" s="434">
        <f t="shared" si="10"/>
        <v>13</v>
      </c>
      <c r="H216" s="434" t="s">
        <v>4822</v>
      </c>
      <c r="I216" s="434" t="s">
        <v>4823</v>
      </c>
      <c r="J216" s="434" t="s">
        <v>5781</v>
      </c>
      <c r="K216" s="434" t="s">
        <v>5036</v>
      </c>
      <c r="L216" s="434">
        <f t="shared" si="11"/>
        <v>13</v>
      </c>
      <c r="M216" s="434" t="s">
        <v>5949</v>
      </c>
      <c r="N216" s="434" t="s">
        <v>5950</v>
      </c>
      <c r="O216" s="434" t="s">
        <v>5644</v>
      </c>
      <c r="P216" s="434" t="s">
        <v>4808</v>
      </c>
      <c r="Q216" s="434" t="s">
        <v>4809</v>
      </c>
      <c r="R216" s="434" t="s">
        <v>5951</v>
      </c>
      <c r="S216" s="448" t="s">
        <v>4904</v>
      </c>
      <c r="T216" s="448" t="s">
        <v>4799</v>
      </c>
      <c r="U216" s="438" t="s">
        <v>5952</v>
      </c>
      <c r="V216" s="434" t="s">
        <v>4799</v>
      </c>
      <c r="W216" s="434" t="s">
        <v>4799</v>
      </c>
      <c r="X216" s="434" t="s">
        <v>4799</v>
      </c>
      <c r="Y216" s="440" t="s">
        <v>4804</v>
      </c>
      <c r="Z216" s="434" t="s">
        <v>4935</v>
      </c>
      <c r="AA216" s="434" t="s">
        <v>4815</v>
      </c>
      <c r="AB216" s="434" t="s">
        <v>4816</v>
      </c>
      <c r="AC216" s="434" t="s">
        <v>4817</v>
      </c>
      <c r="AD216" s="434" t="s">
        <v>4818</v>
      </c>
      <c r="AE216" s="434" t="s">
        <v>4980</v>
      </c>
      <c r="AF216" s="434" t="s">
        <v>5936</v>
      </c>
    </row>
    <row r="217" spans="1:32" ht="15" hidden="1" customHeight="1">
      <c r="A217" s="434" t="s">
        <v>4799</v>
      </c>
      <c r="B217" s="467">
        <v>216</v>
      </c>
      <c r="C217" s="435" t="s">
        <v>4800</v>
      </c>
      <c r="D217" s="434" t="s">
        <v>4801</v>
      </c>
      <c r="E217" s="434" t="s">
        <v>4974</v>
      </c>
      <c r="F217" s="434" t="s">
        <v>5036</v>
      </c>
      <c r="G217" s="434">
        <f t="shared" si="10"/>
        <v>13</v>
      </c>
      <c r="H217" s="436" t="s">
        <v>4804</v>
      </c>
      <c r="I217" s="436" t="s">
        <v>4804</v>
      </c>
      <c r="J217" s="436" t="s">
        <v>4804</v>
      </c>
      <c r="K217" s="436" t="s">
        <v>4804</v>
      </c>
      <c r="L217" s="436" t="s">
        <v>4804</v>
      </c>
      <c r="M217" s="434" t="s">
        <v>5953</v>
      </c>
      <c r="N217" s="434" t="s">
        <v>5954</v>
      </c>
      <c r="O217" s="434" t="s">
        <v>5955</v>
      </c>
      <c r="P217" s="434" t="s">
        <v>4808</v>
      </c>
      <c r="Q217" s="434" t="s">
        <v>4809</v>
      </c>
      <c r="R217" s="434" t="s">
        <v>5956</v>
      </c>
      <c r="S217" s="448" t="s">
        <v>4811</v>
      </c>
      <c r="T217" s="448" t="s">
        <v>4799</v>
      </c>
      <c r="U217" s="434" t="s">
        <v>5957</v>
      </c>
      <c r="V217" s="434" t="s">
        <v>4799</v>
      </c>
      <c r="W217" s="434" t="s">
        <v>4799</v>
      </c>
      <c r="X217" s="434" t="s">
        <v>4799</v>
      </c>
      <c r="Y217" s="440" t="s">
        <v>4804</v>
      </c>
      <c r="Z217" s="434" t="s">
        <v>4935</v>
      </c>
      <c r="AA217" s="434" t="s">
        <v>4815</v>
      </c>
      <c r="AB217" s="434" t="s">
        <v>4816</v>
      </c>
      <c r="AC217" s="434" t="s">
        <v>4817</v>
      </c>
      <c r="AD217" s="434" t="s">
        <v>4818</v>
      </c>
      <c r="AE217" s="434" t="s">
        <v>5958</v>
      </c>
      <c r="AF217" s="434" t="s">
        <v>5959</v>
      </c>
    </row>
    <row r="218" spans="1:32" ht="15" hidden="1" customHeight="1">
      <c r="A218" s="450" t="s">
        <v>5960</v>
      </c>
      <c r="B218" s="467">
        <v>217</v>
      </c>
      <c r="C218" s="435" t="s">
        <v>4800</v>
      </c>
      <c r="D218" s="434" t="s">
        <v>4801</v>
      </c>
      <c r="E218" s="434" t="s">
        <v>4974</v>
      </c>
      <c r="F218" s="434" t="s">
        <v>4945</v>
      </c>
      <c r="G218" s="434">
        <f t="shared" si="10"/>
        <v>17</v>
      </c>
      <c r="H218" s="436" t="s">
        <v>4804</v>
      </c>
      <c r="I218" s="436" t="s">
        <v>4804</v>
      </c>
      <c r="J218" s="436" t="s">
        <v>4804</v>
      </c>
      <c r="K218" s="436" t="s">
        <v>4804</v>
      </c>
      <c r="L218" s="436" t="s">
        <v>4804</v>
      </c>
      <c r="M218" s="434" t="s">
        <v>5961</v>
      </c>
      <c r="N218" s="434" t="s">
        <v>5962</v>
      </c>
      <c r="O218" s="434" t="s">
        <v>5963</v>
      </c>
      <c r="P218" s="434" t="s">
        <v>4808</v>
      </c>
      <c r="Q218" s="434" t="s">
        <v>4809</v>
      </c>
      <c r="R218" s="434" t="s">
        <v>5964</v>
      </c>
      <c r="S218" s="448" t="s">
        <v>4904</v>
      </c>
      <c r="T218" s="448" t="s">
        <v>4799</v>
      </c>
      <c r="U218" s="434" t="s">
        <v>5965</v>
      </c>
      <c r="V218" s="434" t="s">
        <v>4799</v>
      </c>
      <c r="W218" s="434" t="s">
        <v>4799</v>
      </c>
      <c r="X218" s="434" t="s">
        <v>4799</v>
      </c>
      <c r="Y218" s="440" t="s">
        <v>4804</v>
      </c>
      <c r="Z218" s="451" t="s">
        <v>4935</v>
      </c>
      <c r="AA218" s="451" t="s">
        <v>5966</v>
      </c>
      <c r="AB218" s="451" t="s">
        <v>4816</v>
      </c>
      <c r="AC218" s="451" t="s">
        <v>4817</v>
      </c>
      <c r="AD218" s="451" t="s">
        <v>4818</v>
      </c>
      <c r="AE218" s="434" t="s">
        <v>4980</v>
      </c>
      <c r="AF218" s="434" t="s">
        <v>5967</v>
      </c>
    </row>
    <row r="219" spans="1:32" ht="15" hidden="1" customHeight="1">
      <c r="A219" s="434" t="s">
        <v>4799</v>
      </c>
      <c r="B219" s="434">
        <v>301</v>
      </c>
      <c r="C219" s="435" t="s">
        <v>4800</v>
      </c>
      <c r="D219" s="434" t="s">
        <v>4801</v>
      </c>
      <c r="E219" s="434" t="s">
        <v>4882</v>
      </c>
      <c r="F219" s="434" t="s">
        <v>5112</v>
      </c>
      <c r="G219" s="434">
        <f t="shared" si="10"/>
        <v>8</v>
      </c>
      <c r="H219" s="436" t="s">
        <v>4804</v>
      </c>
      <c r="I219" s="436" t="s">
        <v>4804</v>
      </c>
      <c r="J219" s="436" t="s">
        <v>4804</v>
      </c>
      <c r="K219" s="436" t="s">
        <v>4804</v>
      </c>
      <c r="L219" s="436" t="s">
        <v>4804</v>
      </c>
      <c r="M219" s="463" t="s">
        <v>5968</v>
      </c>
      <c r="N219" s="436" t="s">
        <v>4804</v>
      </c>
      <c r="O219" s="434" t="s">
        <v>4807</v>
      </c>
      <c r="P219" s="434" t="s">
        <v>5969</v>
      </c>
      <c r="Q219" s="434" t="s">
        <v>5970</v>
      </c>
      <c r="R219" s="498" t="s">
        <v>5971</v>
      </c>
      <c r="S219" s="434" t="s">
        <v>4799</v>
      </c>
      <c r="T219" s="499" t="s">
        <v>4799</v>
      </c>
      <c r="U219" s="499" t="s">
        <v>5972</v>
      </c>
      <c r="V219" s="434" t="s">
        <v>4799</v>
      </c>
      <c r="W219" s="447" t="s">
        <v>5973</v>
      </c>
      <c r="X219" s="434" t="s">
        <v>4799</v>
      </c>
      <c r="Y219" s="440" t="s">
        <v>4804</v>
      </c>
      <c r="Z219" s="434" t="s">
        <v>4804</v>
      </c>
      <c r="AA219" s="434" t="s">
        <v>4804</v>
      </c>
      <c r="AB219" s="434" t="s">
        <v>4804</v>
      </c>
      <c r="AC219" s="434" t="s">
        <v>4804</v>
      </c>
      <c r="AD219" s="434" t="s">
        <v>4804</v>
      </c>
      <c r="AE219" s="434" t="s">
        <v>4906</v>
      </c>
      <c r="AF219" s="434" t="s">
        <v>5969</v>
      </c>
    </row>
    <row r="220" spans="1:32" ht="15" hidden="1" customHeight="1">
      <c r="A220" s="434" t="s">
        <v>4799</v>
      </c>
      <c r="B220" s="434">
        <v>302</v>
      </c>
      <c r="C220" s="435" t="s">
        <v>4800</v>
      </c>
      <c r="D220" s="434" t="s">
        <v>4801</v>
      </c>
      <c r="E220" s="434" t="s">
        <v>5100</v>
      </c>
      <c r="F220" s="434" t="s">
        <v>5112</v>
      </c>
      <c r="G220" s="434">
        <f t="shared" si="10"/>
        <v>8</v>
      </c>
      <c r="H220" s="434" t="s">
        <v>4822</v>
      </c>
      <c r="I220" s="434" t="s">
        <v>4823</v>
      </c>
      <c r="J220" s="434" t="s">
        <v>5101</v>
      </c>
      <c r="K220" s="434" t="s">
        <v>5112</v>
      </c>
      <c r="L220" s="434">
        <f t="shared" si="11"/>
        <v>8</v>
      </c>
      <c r="M220" s="463" t="s">
        <v>5974</v>
      </c>
      <c r="N220" s="436" t="s">
        <v>4804</v>
      </c>
      <c r="O220" s="434" t="s">
        <v>4807</v>
      </c>
      <c r="P220" s="434" t="s">
        <v>5969</v>
      </c>
      <c r="Q220" s="434" t="s">
        <v>5970</v>
      </c>
      <c r="R220" s="498" t="s">
        <v>5975</v>
      </c>
      <c r="S220" s="434" t="s">
        <v>4799</v>
      </c>
      <c r="T220" s="499" t="s">
        <v>4799</v>
      </c>
      <c r="U220" s="499" t="s">
        <v>5972</v>
      </c>
      <c r="V220" s="434" t="s">
        <v>4799</v>
      </c>
      <c r="W220" s="447" t="s">
        <v>5976</v>
      </c>
      <c r="X220" s="434" t="s">
        <v>4799</v>
      </c>
      <c r="Y220" s="440" t="s">
        <v>4804</v>
      </c>
      <c r="Z220" s="434" t="s">
        <v>4804</v>
      </c>
      <c r="AA220" s="434" t="s">
        <v>4804</v>
      </c>
      <c r="AB220" s="434" t="s">
        <v>4804</v>
      </c>
      <c r="AC220" s="434" t="s">
        <v>4804</v>
      </c>
      <c r="AD220" s="434" t="s">
        <v>4804</v>
      </c>
      <c r="AE220" s="434" t="s">
        <v>4906</v>
      </c>
      <c r="AF220" s="434" t="s">
        <v>5969</v>
      </c>
    </row>
    <row r="221" spans="1:32" ht="15" hidden="1" customHeight="1">
      <c r="A221" s="434" t="s">
        <v>4799</v>
      </c>
      <c r="B221" s="434">
        <v>303</v>
      </c>
      <c r="C221" s="435" t="s">
        <v>4800</v>
      </c>
      <c r="D221" s="434" t="s">
        <v>4801</v>
      </c>
      <c r="E221" s="434" t="s">
        <v>4802</v>
      </c>
      <c r="F221" s="434" t="s">
        <v>5112</v>
      </c>
      <c r="G221" s="434">
        <f t="shared" si="10"/>
        <v>8</v>
      </c>
      <c r="H221" s="436" t="s">
        <v>4804</v>
      </c>
      <c r="I221" s="436" t="s">
        <v>4804</v>
      </c>
      <c r="J221" s="436" t="s">
        <v>4804</v>
      </c>
      <c r="K221" s="436" t="s">
        <v>4804</v>
      </c>
      <c r="L221" s="436" t="s">
        <v>4804</v>
      </c>
      <c r="M221" s="463" t="s">
        <v>5977</v>
      </c>
      <c r="N221" s="436" t="s">
        <v>4804</v>
      </c>
      <c r="O221" s="434" t="s">
        <v>4807</v>
      </c>
      <c r="P221" s="434" t="s">
        <v>5969</v>
      </c>
      <c r="Q221" s="434" t="s">
        <v>5970</v>
      </c>
      <c r="R221" s="498" t="s">
        <v>5978</v>
      </c>
      <c r="S221" s="434" t="s">
        <v>4799</v>
      </c>
      <c r="T221" s="499" t="s">
        <v>4799</v>
      </c>
      <c r="U221" s="499" t="s">
        <v>5979</v>
      </c>
      <c r="V221" s="434" t="s">
        <v>4799</v>
      </c>
      <c r="W221" s="447" t="s">
        <v>5980</v>
      </c>
      <c r="X221" s="434" t="s">
        <v>4799</v>
      </c>
      <c r="Y221" s="440" t="s">
        <v>4804</v>
      </c>
      <c r="Z221" s="434" t="s">
        <v>4804</v>
      </c>
      <c r="AA221" s="434" t="s">
        <v>4804</v>
      </c>
      <c r="AB221" s="434" t="s">
        <v>4804</v>
      </c>
      <c r="AC221" s="434" t="s">
        <v>4804</v>
      </c>
      <c r="AD221" s="434" t="s">
        <v>4804</v>
      </c>
      <c r="AE221" s="434" t="s">
        <v>4906</v>
      </c>
      <c r="AF221" s="434" t="s">
        <v>5969</v>
      </c>
    </row>
    <row r="222" spans="1:32" ht="15" hidden="1" customHeight="1">
      <c r="A222" s="434" t="s">
        <v>4799</v>
      </c>
      <c r="B222" s="434">
        <v>304</v>
      </c>
      <c r="C222" s="435" t="s">
        <v>4800</v>
      </c>
      <c r="D222" s="434" t="s">
        <v>4801</v>
      </c>
      <c r="E222" s="434" t="s">
        <v>4821</v>
      </c>
      <c r="F222" s="434" t="s">
        <v>5112</v>
      </c>
      <c r="G222" s="434">
        <f t="shared" si="10"/>
        <v>8</v>
      </c>
      <c r="H222" s="434" t="s">
        <v>4822</v>
      </c>
      <c r="I222" s="434" t="s">
        <v>4823</v>
      </c>
      <c r="J222" s="434" t="s">
        <v>4824</v>
      </c>
      <c r="K222" s="434" t="s">
        <v>5112</v>
      </c>
      <c r="L222" s="434">
        <f t="shared" si="11"/>
        <v>8</v>
      </c>
      <c r="M222" s="463" t="s">
        <v>5981</v>
      </c>
      <c r="N222" s="436" t="s">
        <v>4804</v>
      </c>
      <c r="O222" s="434" t="s">
        <v>4807</v>
      </c>
      <c r="P222" s="434" t="s">
        <v>5969</v>
      </c>
      <c r="Q222" s="434" t="s">
        <v>5970</v>
      </c>
      <c r="R222" s="498" t="s">
        <v>5982</v>
      </c>
      <c r="S222" s="434" t="s">
        <v>4799</v>
      </c>
      <c r="T222" s="499" t="s">
        <v>4799</v>
      </c>
      <c r="U222" s="499" t="s">
        <v>5979</v>
      </c>
      <c r="V222" s="434" t="s">
        <v>4799</v>
      </c>
      <c r="W222" s="447" t="s">
        <v>5983</v>
      </c>
      <c r="X222" s="434" t="s">
        <v>4799</v>
      </c>
      <c r="Y222" s="440" t="s">
        <v>4804</v>
      </c>
      <c r="Z222" s="434" t="s">
        <v>4804</v>
      </c>
      <c r="AA222" s="434" t="s">
        <v>4804</v>
      </c>
      <c r="AB222" s="434" t="s">
        <v>4804</v>
      </c>
      <c r="AC222" s="434" t="s">
        <v>4804</v>
      </c>
      <c r="AD222" s="434" t="s">
        <v>4804</v>
      </c>
      <c r="AE222" s="434" t="s">
        <v>4906</v>
      </c>
      <c r="AF222" s="434" t="s">
        <v>5969</v>
      </c>
    </row>
    <row r="223" spans="1:32" ht="15" hidden="1" customHeight="1">
      <c r="A223" s="434" t="s">
        <v>4799</v>
      </c>
      <c r="B223" s="434">
        <v>305</v>
      </c>
      <c r="C223" s="435" t="s">
        <v>4800</v>
      </c>
      <c r="D223" s="434" t="s">
        <v>4801</v>
      </c>
      <c r="E223" s="434" t="s">
        <v>4831</v>
      </c>
      <c r="F223" s="434" t="s">
        <v>5112</v>
      </c>
      <c r="G223" s="434">
        <f t="shared" si="10"/>
        <v>8</v>
      </c>
      <c r="H223" s="436" t="s">
        <v>4804</v>
      </c>
      <c r="I223" s="436" t="s">
        <v>4804</v>
      </c>
      <c r="J223" s="436" t="s">
        <v>4804</v>
      </c>
      <c r="K223" s="436" t="s">
        <v>4804</v>
      </c>
      <c r="L223" s="436" t="s">
        <v>4804</v>
      </c>
      <c r="M223" s="463" t="s">
        <v>5984</v>
      </c>
      <c r="N223" s="436" t="s">
        <v>4804</v>
      </c>
      <c r="O223" s="434" t="s">
        <v>5985</v>
      </c>
      <c r="P223" s="434" t="s">
        <v>5969</v>
      </c>
      <c r="Q223" s="434" t="s">
        <v>5970</v>
      </c>
      <c r="R223" s="498" t="s">
        <v>5986</v>
      </c>
      <c r="S223" s="434" t="s">
        <v>4799</v>
      </c>
      <c r="T223" s="434" t="s">
        <v>4799</v>
      </c>
      <c r="U223" s="434" t="s">
        <v>5987</v>
      </c>
      <c r="V223" s="434" t="s">
        <v>4799</v>
      </c>
      <c r="W223" s="447" t="s">
        <v>5988</v>
      </c>
      <c r="X223" s="434" t="s">
        <v>4799</v>
      </c>
      <c r="Y223" s="440" t="s">
        <v>4804</v>
      </c>
      <c r="Z223" s="434" t="s">
        <v>4804</v>
      </c>
      <c r="AA223" s="434" t="s">
        <v>4804</v>
      </c>
      <c r="AB223" s="434" t="s">
        <v>4804</v>
      </c>
      <c r="AC223" s="434" t="s">
        <v>4804</v>
      </c>
      <c r="AD223" s="434" t="s">
        <v>4804</v>
      </c>
      <c r="AE223" s="434" t="s">
        <v>4906</v>
      </c>
      <c r="AF223" s="434" t="s">
        <v>5969</v>
      </c>
    </row>
    <row r="224" spans="1:32" ht="15" hidden="1" customHeight="1">
      <c r="A224" s="434" t="s">
        <v>4799</v>
      </c>
      <c r="B224" s="434">
        <v>306</v>
      </c>
      <c r="C224" s="435" t="s">
        <v>4800</v>
      </c>
      <c r="D224" s="434" t="s">
        <v>4801</v>
      </c>
      <c r="E224" s="434" t="s">
        <v>5082</v>
      </c>
      <c r="F224" s="434" t="s">
        <v>5112</v>
      </c>
      <c r="G224" s="434">
        <f t="shared" si="10"/>
        <v>8</v>
      </c>
      <c r="H224" s="436" t="s">
        <v>4804</v>
      </c>
      <c r="I224" s="436" t="s">
        <v>4804</v>
      </c>
      <c r="J224" s="436" t="s">
        <v>4804</v>
      </c>
      <c r="K224" s="436" t="s">
        <v>4804</v>
      </c>
      <c r="L224" s="436" t="s">
        <v>4804</v>
      </c>
      <c r="M224" s="463" t="s">
        <v>5989</v>
      </c>
      <c r="N224" s="436" t="s">
        <v>4804</v>
      </c>
      <c r="O224" s="434" t="s">
        <v>5985</v>
      </c>
      <c r="P224" s="434" t="s">
        <v>5969</v>
      </c>
      <c r="Q224" s="434" t="s">
        <v>5970</v>
      </c>
      <c r="R224" s="498" t="s">
        <v>5990</v>
      </c>
      <c r="S224" s="434" t="s">
        <v>4799</v>
      </c>
      <c r="T224" s="434" t="s">
        <v>4799</v>
      </c>
      <c r="U224" s="434" t="s">
        <v>5991</v>
      </c>
      <c r="V224" s="434" t="s">
        <v>4799</v>
      </c>
      <c r="W224" s="447" t="s">
        <v>5992</v>
      </c>
      <c r="X224" s="434" t="s">
        <v>4799</v>
      </c>
      <c r="Y224" s="440" t="s">
        <v>4804</v>
      </c>
      <c r="Z224" s="434" t="s">
        <v>4804</v>
      </c>
      <c r="AA224" s="434" t="s">
        <v>4804</v>
      </c>
      <c r="AB224" s="434" t="s">
        <v>4804</v>
      </c>
      <c r="AC224" s="434" t="s">
        <v>4804</v>
      </c>
      <c r="AD224" s="434" t="s">
        <v>4804</v>
      </c>
      <c r="AE224" s="434" t="s">
        <v>4906</v>
      </c>
      <c r="AF224" s="434" t="s">
        <v>5969</v>
      </c>
    </row>
    <row r="225" spans="1:32" ht="15" hidden="1" customHeight="1">
      <c r="A225" s="434" t="s">
        <v>4799</v>
      </c>
      <c r="B225" s="434">
        <v>307</v>
      </c>
      <c r="C225" s="435" t="s">
        <v>4800</v>
      </c>
      <c r="D225" s="434" t="s">
        <v>4801</v>
      </c>
      <c r="E225" s="434" t="s">
        <v>4846</v>
      </c>
      <c r="F225" s="434" t="s">
        <v>5112</v>
      </c>
      <c r="G225" s="434">
        <f t="shared" si="10"/>
        <v>8</v>
      </c>
      <c r="H225" s="436" t="s">
        <v>4804</v>
      </c>
      <c r="I225" s="436" t="s">
        <v>4804</v>
      </c>
      <c r="J225" s="436" t="s">
        <v>4804</v>
      </c>
      <c r="K225" s="436" t="s">
        <v>4804</v>
      </c>
      <c r="L225" s="436" t="s">
        <v>4804</v>
      </c>
      <c r="M225" s="463" t="s">
        <v>5993</v>
      </c>
      <c r="N225" s="436" t="s">
        <v>4804</v>
      </c>
      <c r="O225" s="434" t="s">
        <v>5985</v>
      </c>
      <c r="P225" s="434" t="s">
        <v>5969</v>
      </c>
      <c r="Q225" s="434" t="s">
        <v>5970</v>
      </c>
      <c r="R225" s="498" t="s">
        <v>5994</v>
      </c>
      <c r="S225" s="434" t="s">
        <v>4799</v>
      </c>
      <c r="T225" s="499" t="s">
        <v>4799</v>
      </c>
      <c r="U225" s="499" t="s">
        <v>5995</v>
      </c>
      <c r="V225" s="434" t="s">
        <v>4799</v>
      </c>
      <c r="W225" s="447" t="s">
        <v>5996</v>
      </c>
      <c r="X225" s="434" t="s">
        <v>4799</v>
      </c>
      <c r="Y225" s="440" t="s">
        <v>4804</v>
      </c>
      <c r="Z225" s="434" t="s">
        <v>4804</v>
      </c>
      <c r="AA225" s="434" t="s">
        <v>4804</v>
      </c>
      <c r="AB225" s="434" t="s">
        <v>4804</v>
      </c>
      <c r="AC225" s="434" t="s">
        <v>4804</v>
      </c>
      <c r="AD225" s="434" t="s">
        <v>4804</v>
      </c>
      <c r="AE225" s="434" t="s">
        <v>4906</v>
      </c>
      <c r="AF225" s="434" t="s">
        <v>5969</v>
      </c>
    </row>
    <row r="226" spans="1:32" ht="15" hidden="1" customHeight="1">
      <c r="A226" s="434" t="s">
        <v>4799</v>
      </c>
      <c r="B226" s="434">
        <v>308</v>
      </c>
      <c r="C226" s="435" t="s">
        <v>4800</v>
      </c>
      <c r="D226" s="434" t="s">
        <v>4801</v>
      </c>
      <c r="E226" s="434" t="s">
        <v>4857</v>
      </c>
      <c r="F226" s="434" t="s">
        <v>5112</v>
      </c>
      <c r="G226" s="434">
        <f t="shared" si="10"/>
        <v>8</v>
      </c>
      <c r="H226" s="434" t="s">
        <v>4822</v>
      </c>
      <c r="I226" s="434" t="s">
        <v>4823</v>
      </c>
      <c r="J226" s="434" t="s">
        <v>4858</v>
      </c>
      <c r="K226" s="434" t="s">
        <v>5112</v>
      </c>
      <c r="L226" s="434">
        <f t="shared" si="11"/>
        <v>8</v>
      </c>
      <c r="M226" s="463" t="s">
        <v>5997</v>
      </c>
      <c r="N226" s="436" t="s">
        <v>4804</v>
      </c>
      <c r="O226" s="434" t="s">
        <v>5985</v>
      </c>
      <c r="P226" s="434" t="s">
        <v>5969</v>
      </c>
      <c r="Q226" s="434" t="s">
        <v>5970</v>
      </c>
      <c r="R226" s="498" t="s">
        <v>5998</v>
      </c>
      <c r="S226" s="434" t="s">
        <v>4799</v>
      </c>
      <c r="T226" s="499" t="s">
        <v>4799</v>
      </c>
      <c r="U226" s="499" t="s">
        <v>5995</v>
      </c>
      <c r="V226" s="434" t="s">
        <v>4799</v>
      </c>
      <c r="W226" s="447" t="s">
        <v>5999</v>
      </c>
      <c r="X226" s="434" t="s">
        <v>4799</v>
      </c>
      <c r="Y226" s="440" t="s">
        <v>4804</v>
      </c>
      <c r="Z226" s="434" t="s">
        <v>4804</v>
      </c>
      <c r="AA226" s="434" t="s">
        <v>4804</v>
      </c>
      <c r="AB226" s="434" t="s">
        <v>4804</v>
      </c>
      <c r="AC226" s="434" t="s">
        <v>4804</v>
      </c>
      <c r="AD226" s="434" t="s">
        <v>4804</v>
      </c>
      <c r="AE226" s="434" t="s">
        <v>4906</v>
      </c>
      <c r="AF226" s="434" t="s">
        <v>5969</v>
      </c>
    </row>
    <row r="227" spans="1:32" ht="15" hidden="1" customHeight="1">
      <c r="A227" s="434" t="s">
        <v>4799</v>
      </c>
      <c r="B227" s="434">
        <v>309</v>
      </c>
      <c r="C227" s="435" t="s">
        <v>4800</v>
      </c>
      <c r="D227" s="434" t="s">
        <v>4801</v>
      </c>
      <c r="E227" s="434" t="s">
        <v>5650</v>
      </c>
      <c r="F227" s="434" t="s">
        <v>5112</v>
      </c>
      <c r="G227" s="434">
        <f t="shared" si="10"/>
        <v>8</v>
      </c>
      <c r="H227" s="436" t="s">
        <v>4804</v>
      </c>
      <c r="I227" s="436" t="s">
        <v>4804</v>
      </c>
      <c r="J227" s="436" t="s">
        <v>4804</v>
      </c>
      <c r="K227" s="436" t="s">
        <v>4804</v>
      </c>
      <c r="L227" s="436" t="s">
        <v>4804</v>
      </c>
      <c r="M227" s="434" t="s">
        <v>6000</v>
      </c>
      <c r="N227" s="436" t="s">
        <v>4804</v>
      </c>
      <c r="O227" s="434" t="s">
        <v>5644</v>
      </c>
      <c r="P227" s="434" t="s">
        <v>5969</v>
      </c>
      <c r="Q227" s="434" t="s">
        <v>5970</v>
      </c>
      <c r="R227" s="498" t="s">
        <v>6001</v>
      </c>
      <c r="S227" s="434" t="s">
        <v>4799</v>
      </c>
      <c r="T227" s="499" t="s">
        <v>4799</v>
      </c>
      <c r="U227" s="499" t="s">
        <v>6002</v>
      </c>
      <c r="V227" s="434" t="s">
        <v>4799</v>
      </c>
      <c r="W227" s="447" t="s">
        <v>6003</v>
      </c>
      <c r="X227" s="434" t="s">
        <v>4799</v>
      </c>
      <c r="Y227" s="440" t="s">
        <v>4804</v>
      </c>
      <c r="Z227" s="434" t="s">
        <v>4804</v>
      </c>
      <c r="AA227" s="434" t="s">
        <v>4804</v>
      </c>
      <c r="AB227" s="434" t="s">
        <v>4804</v>
      </c>
      <c r="AC227" s="434" t="s">
        <v>4804</v>
      </c>
      <c r="AD227" s="434" t="s">
        <v>4804</v>
      </c>
      <c r="AE227" s="434" t="s">
        <v>4906</v>
      </c>
      <c r="AF227" s="434" t="s">
        <v>5969</v>
      </c>
    </row>
    <row r="228" spans="1:32" ht="15" hidden="1" customHeight="1">
      <c r="A228" s="434" t="s">
        <v>4799</v>
      </c>
      <c r="B228" s="434">
        <v>310</v>
      </c>
      <c r="C228" s="435" t="s">
        <v>4800</v>
      </c>
      <c r="D228" s="434" t="s">
        <v>4801</v>
      </c>
      <c r="E228" s="434" t="s">
        <v>5663</v>
      </c>
      <c r="F228" s="434" t="s">
        <v>5112</v>
      </c>
      <c r="G228" s="434">
        <f t="shared" si="10"/>
        <v>8</v>
      </c>
      <c r="H228" s="434" t="s">
        <v>4822</v>
      </c>
      <c r="I228" s="434" t="s">
        <v>4823</v>
      </c>
      <c r="J228" s="434" t="s">
        <v>5664</v>
      </c>
      <c r="K228" s="434" t="s">
        <v>5112</v>
      </c>
      <c r="L228" s="434">
        <f t="shared" si="11"/>
        <v>8</v>
      </c>
      <c r="M228" s="434" t="s">
        <v>6004</v>
      </c>
      <c r="N228" s="436" t="s">
        <v>4804</v>
      </c>
      <c r="O228" s="434" t="s">
        <v>5644</v>
      </c>
      <c r="P228" s="434" t="s">
        <v>5969</v>
      </c>
      <c r="Q228" s="434" t="s">
        <v>5970</v>
      </c>
      <c r="R228" s="498" t="s">
        <v>6005</v>
      </c>
      <c r="S228" s="434" t="s">
        <v>4799</v>
      </c>
      <c r="T228" s="499" t="s">
        <v>4799</v>
      </c>
      <c r="U228" s="499" t="s">
        <v>6002</v>
      </c>
      <c r="V228" s="434" t="s">
        <v>4799</v>
      </c>
      <c r="W228" s="447" t="s">
        <v>6006</v>
      </c>
      <c r="X228" s="434" t="s">
        <v>4799</v>
      </c>
      <c r="Y228" s="440" t="s">
        <v>4804</v>
      </c>
      <c r="Z228" s="434" t="s">
        <v>4804</v>
      </c>
      <c r="AA228" s="434" t="s">
        <v>4804</v>
      </c>
      <c r="AB228" s="434" t="s">
        <v>4804</v>
      </c>
      <c r="AC228" s="434" t="s">
        <v>4804</v>
      </c>
      <c r="AD228" s="434" t="s">
        <v>4804</v>
      </c>
      <c r="AE228" s="434" t="s">
        <v>4906</v>
      </c>
      <c r="AF228" s="434" t="s">
        <v>5969</v>
      </c>
    </row>
    <row r="229" spans="1:32" ht="15" hidden="1" customHeight="1">
      <c r="A229" s="434" t="s">
        <v>4799</v>
      </c>
      <c r="B229" s="434">
        <v>311</v>
      </c>
      <c r="C229" s="435" t="s">
        <v>4800</v>
      </c>
      <c r="D229" s="434" t="s">
        <v>4801</v>
      </c>
      <c r="E229" s="434" t="s">
        <v>5776</v>
      </c>
      <c r="F229" s="434" t="s">
        <v>5112</v>
      </c>
      <c r="G229" s="434">
        <f t="shared" si="10"/>
        <v>8</v>
      </c>
      <c r="H229" s="436" t="s">
        <v>4804</v>
      </c>
      <c r="I229" s="436" t="s">
        <v>4804</v>
      </c>
      <c r="J229" s="436" t="s">
        <v>4804</v>
      </c>
      <c r="K229" s="436" t="s">
        <v>4804</v>
      </c>
      <c r="L229" s="436" t="s">
        <v>4804</v>
      </c>
      <c r="M229" s="434" t="s">
        <v>6007</v>
      </c>
      <c r="N229" s="436" t="s">
        <v>4804</v>
      </c>
      <c r="O229" s="434" t="s">
        <v>5644</v>
      </c>
      <c r="P229" s="434" t="s">
        <v>5969</v>
      </c>
      <c r="Q229" s="434" t="s">
        <v>5970</v>
      </c>
      <c r="R229" s="498" t="s">
        <v>6008</v>
      </c>
      <c r="S229" s="434" t="s">
        <v>4799</v>
      </c>
      <c r="T229" s="499" t="s">
        <v>4799</v>
      </c>
      <c r="U229" s="499" t="s">
        <v>6009</v>
      </c>
      <c r="V229" s="434" t="s">
        <v>4799</v>
      </c>
      <c r="W229" s="447" t="s">
        <v>6010</v>
      </c>
      <c r="X229" s="434" t="s">
        <v>4799</v>
      </c>
      <c r="Y229" s="440" t="s">
        <v>4804</v>
      </c>
      <c r="Z229" s="434" t="s">
        <v>4804</v>
      </c>
      <c r="AA229" s="434" t="s">
        <v>4804</v>
      </c>
      <c r="AB229" s="434" t="s">
        <v>4804</v>
      </c>
      <c r="AC229" s="434" t="s">
        <v>4804</v>
      </c>
      <c r="AD229" s="434" t="s">
        <v>4804</v>
      </c>
      <c r="AE229" s="434" t="s">
        <v>4906</v>
      </c>
      <c r="AF229" s="434" t="s">
        <v>5969</v>
      </c>
    </row>
    <row r="230" spans="1:32" ht="15" hidden="1" customHeight="1">
      <c r="A230" s="434" t="s">
        <v>4799</v>
      </c>
      <c r="B230" s="434">
        <v>312</v>
      </c>
      <c r="C230" s="435" t="s">
        <v>4800</v>
      </c>
      <c r="D230" s="434" t="s">
        <v>4801</v>
      </c>
      <c r="E230" s="434" t="s">
        <v>5780</v>
      </c>
      <c r="F230" s="434" t="s">
        <v>5112</v>
      </c>
      <c r="G230" s="434">
        <f t="shared" si="10"/>
        <v>8</v>
      </c>
      <c r="H230" s="434" t="s">
        <v>4822</v>
      </c>
      <c r="I230" s="434" t="s">
        <v>4823</v>
      </c>
      <c r="J230" s="434" t="s">
        <v>5781</v>
      </c>
      <c r="K230" s="434" t="s">
        <v>5112</v>
      </c>
      <c r="L230" s="434">
        <f t="shared" si="11"/>
        <v>8</v>
      </c>
      <c r="M230" s="434" t="s">
        <v>6011</v>
      </c>
      <c r="N230" s="436" t="s">
        <v>4804</v>
      </c>
      <c r="O230" s="434" t="s">
        <v>5644</v>
      </c>
      <c r="P230" s="434" t="s">
        <v>5969</v>
      </c>
      <c r="Q230" s="434" t="s">
        <v>5970</v>
      </c>
      <c r="R230" s="498" t="s">
        <v>6012</v>
      </c>
      <c r="S230" s="434" t="s">
        <v>4799</v>
      </c>
      <c r="T230" s="499" t="s">
        <v>4799</v>
      </c>
      <c r="U230" s="499" t="s">
        <v>6009</v>
      </c>
      <c r="V230" s="434" t="s">
        <v>4799</v>
      </c>
      <c r="W230" s="447" t="s">
        <v>6013</v>
      </c>
      <c r="X230" s="434" t="s">
        <v>4799</v>
      </c>
      <c r="Y230" s="440" t="s">
        <v>4804</v>
      </c>
      <c r="Z230" s="434" t="s">
        <v>4804</v>
      </c>
      <c r="AA230" s="434" t="s">
        <v>4804</v>
      </c>
      <c r="AB230" s="434" t="s">
        <v>4804</v>
      </c>
      <c r="AC230" s="434" t="s">
        <v>4804</v>
      </c>
      <c r="AD230" s="434" t="s">
        <v>4804</v>
      </c>
      <c r="AE230" s="434" t="s">
        <v>4906</v>
      </c>
      <c r="AF230" s="434" t="s">
        <v>5969</v>
      </c>
    </row>
    <row r="231" spans="1:32" ht="15" hidden="1" customHeight="1">
      <c r="A231" s="434" t="s">
        <v>4799</v>
      </c>
      <c r="B231" s="434">
        <v>313</v>
      </c>
      <c r="C231" s="435" t="s">
        <v>4800</v>
      </c>
      <c r="D231" s="434" t="s">
        <v>4801</v>
      </c>
      <c r="E231" s="434" t="s">
        <v>5474</v>
      </c>
      <c r="F231" s="434" t="s">
        <v>4927</v>
      </c>
      <c r="G231" s="434">
        <f t="shared" si="10"/>
        <v>15</v>
      </c>
      <c r="H231" s="436" t="s">
        <v>4804</v>
      </c>
      <c r="I231" s="436" t="s">
        <v>4804</v>
      </c>
      <c r="J231" s="436" t="s">
        <v>4804</v>
      </c>
      <c r="K231" s="436" t="s">
        <v>4804</v>
      </c>
      <c r="L231" s="436" t="s">
        <v>4804</v>
      </c>
      <c r="M231" s="434" t="s">
        <v>6014</v>
      </c>
      <c r="N231" s="436" t="s">
        <v>4804</v>
      </c>
      <c r="O231" s="434" t="s">
        <v>6015</v>
      </c>
      <c r="P231" s="434" t="s">
        <v>5969</v>
      </c>
      <c r="Q231" s="434" t="s">
        <v>6016</v>
      </c>
      <c r="R231" s="498" t="s">
        <v>6017</v>
      </c>
      <c r="S231" s="434" t="s">
        <v>4799</v>
      </c>
      <c r="T231" s="434" t="s">
        <v>4799</v>
      </c>
      <c r="U231" s="500" t="s">
        <v>6018</v>
      </c>
      <c r="V231" s="434" t="s">
        <v>4799</v>
      </c>
      <c r="W231" s="447" t="s">
        <v>6019</v>
      </c>
      <c r="X231" s="434" t="s">
        <v>4799</v>
      </c>
      <c r="Y231" s="440" t="s">
        <v>4804</v>
      </c>
      <c r="Z231" s="434" t="s">
        <v>4804</v>
      </c>
      <c r="AA231" s="434" t="s">
        <v>4804</v>
      </c>
      <c r="AB231" s="434" t="s">
        <v>4804</v>
      </c>
      <c r="AC231" s="434" t="s">
        <v>4804</v>
      </c>
      <c r="AD231" s="434" t="s">
        <v>4804</v>
      </c>
      <c r="AE231" s="434" t="s">
        <v>4906</v>
      </c>
      <c r="AF231" s="434" t="s">
        <v>5969</v>
      </c>
    </row>
    <row r="232" spans="1:32" ht="15" hidden="1" customHeight="1">
      <c r="A232" s="434" t="s">
        <v>4799</v>
      </c>
      <c r="B232" s="434">
        <v>314</v>
      </c>
      <c r="C232" s="435" t="s">
        <v>4800</v>
      </c>
      <c r="D232" s="434" t="s">
        <v>4801</v>
      </c>
      <c r="E232" s="434" t="s">
        <v>5474</v>
      </c>
      <c r="F232" s="434" t="s">
        <v>6020</v>
      </c>
      <c r="G232" s="434">
        <f t="shared" si="10"/>
        <v>8</v>
      </c>
      <c r="H232" s="436" t="s">
        <v>4804</v>
      </c>
      <c r="I232" s="436" t="s">
        <v>4804</v>
      </c>
      <c r="J232" s="436" t="s">
        <v>4804</v>
      </c>
      <c r="K232" s="436" t="s">
        <v>4804</v>
      </c>
      <c r="L232" s="436" t="s">
        <v>4804</v>
      </c>
      <c r="M232" s="434" t="s">
        <v>6021</v>
      </c>
      <c r="N232" s="434" t="s">
        <v>6022</v>
      </c>
      <c r="O232" s="434" t="s">
        <v>6015</v>
      </c>
      <c r="P232" s="434" t="s">
        <v>6023</v>
      </c>
      <c r="Q232" s="434" t="s">
        <v>6024</v>
      </c>
      <c r="R232" s="434" t="s">
        <v>6025</v>
      </c>
      <c r="S232" s="434" t="s">
        <v>4799</v>
      </c>
      <c r="T232" s="434" t="s">
        <v>4799</v>
      </c>
      <c r="U232" s="434" t="s">
        <v>4799</v>
      </c>
      <c r="V232" s="434" t="s">
        <v>4799</v>
      </c>
      <c r="W232" s="434" t="s">
        <v>4799</v>
      </c>
      <c r="X232" s="434" t="s">
        <v>4799</v>
      </c>
      <c r="Y232" s="440" t="s">
        <v>4804</v>
      </c>
      <c r="Z232" s="434" t="s">
        <v>4804</v>
      </c>
      <c r="AA232" s="434" t="s">
        <v>4804</v>
      </c>
      <c r="AB232" s="434" t="s">
        <v>4804</v>
      </c>
      <c r="AC232" s="434" t="s">
        <v>4804</v>
      </c>
      <c r="AD232" s="434" t="s">
        <v>4804</v>
      </c>
      <c r="AE232" s="434" t="s">
        <v>4906</v>
      </c>
      <c r="AF232" s="434" t="s">
        <v>6023</v>
      </c>
    </row>
    <row r="233" spans="1:32" ht="15" hidden="1" customHeight="1">
      <c r="A233" s="434" t="s">
        <v>4799</v>
      </c>
      <c r="B233" s="434">
        <v>315</v>
      </c>
      <c r="C233" s="435" t="s">
        <v>4800</v>
      </c>
      <c r="D233" s="434" t="s">
        <v>4801</v>
      </c>
      <c r="E233" s="434" t="s">
        <v>5474</v>
      </c>
      <c r="F233" s="434" t="s">
        <v>6026</v>
      </c>
      <c r="G233" s="434">
        <f t="shared" si="10"/>
        <v>5</v>
      </c>
      <c r="H233" s="436" t="s">
        <v>4804</v>
      </c>
      <c r="I233" s="436" t="s">
        <v>4804</v>
      </c>
      <c r="J233" s="436" t="s">
        <v>4804</v>
      </c>
      <c r="K233" s="436" t="s">
        <v>4804</v>
      </c>
      <c r="L233" s="436" t="s">
        <v>4804</v>
      </c>
      <c r="M233" s="434" t="s">
        <v>4799</v>
      </c>
      <c r="N233" s="434" t="s">
        <v>4799</v>
      </c>
      <c r="O233" s="434" t="s">
        <v>6015</v>
      </c>
      <c r="P233" s="434" t="s">
        <v>6023</v>
      </c>
      <c r="Q233" s="434" t="s">
        <v>6024</v>
      </c>
      <c r="R233" s="434" t="s">
        <v>6027</v>
      </c>
      <c r="S233" s="434" t="s">
        <v>4799</v>
      </c>
      <c r="T233" s="434" t="s">
        <v>4799</v>
      </c>
      <c r="U233" s="434" t="s">
        <v>4799</v>
      </c>
      <c r="V233" s="434" t="s">
        <v>4799</v>
      </c>
      <c r="W233" s="434" t="s">
        <v>4799</v>
      </c>
      <c r="X233" s="434" t="s">
        <v>4799</v>
      </c>
      <c r="Y233" s="440" t="s">
        <v>4804</v>
      </c>
      <c r="Z233" s="434" t="s">
        <v>4804</v>
      </c>
      <c r="AA233" s="434" t="s">
        <v>4804</v>
      </c>
      <c r="AB233" s="434" t="s">
        <v>4804</v>
      </c>
      <c r="AC233" s="434" t="s">
        <v>4804</v>
      </c>
      <c r="AD233" s="434" t="s">
        <v>4804</v>
      </c>
      <c r="AE233" s="434" t="s">
        <v>4906</v>
      </c>
      <c r="AF233" s="434" t="s">
        <v>6028</v>
      </c>
    </row>
    <row r="234" spans="1:32" ht="15" hidden="1" customHeight="1">
      <c r="A234" s="434" t="s">
        <v>4799</v>
      </c>
      <c r="B234" s="434">
        <v>401</v>
      </c>
      <c r="C234" s="435" t="s">
        <v>4800</v>
      </c>
      <c r="D234" s="434" t="s">
        <v>4801</v>
      </c>
      <c r="E234" s="434" t="s">
        <v>4846</v>
      </c>
      <c r="F234" s="434" t="s">
        <v>5123</v>
      </c>
      <c r="G234" s="434">
        <f t="shared" si="10"/>
        <v>2</v>
      </c>
      <c r="H234" s="436" t="s">
        <v>4804</v>
      </c>
      <c r="I234" s="436" t="s">
        <v>4804</v>
      </c>
      <c r="J234" s="436" t="s">
        <v>4804</v>
      </c>
      <c r="K234" s="436" t="s">
        <v>4804</v>
      </c>
      <c r="L234" s="436" t="s">
        <v>4804</v>
      </c>
      <c r="M234" s="434" t="s">
        <v>6029</v>
      </c>
      <c r="N234" s="434" t="s">
        <v>6030</v>
      </c>
      <c r="O234" s="434" t="s">
        <v>6031</v>
      </c>
      <c r="P234" s="434" t="s">
        <v>6032</v>
      </c>
      <c r="Q234" s="434" t="s">
        <v>6033</v>
      </c>
      <c r="R234" s="434" t="s">
        <v>6034</v>
      </c>
      <c r="S234" s="434" t="s">
        <v>4799</v>
      </c>
      <c r="T234" s="434" t="s">
        <v>4799</v>
      </c>
      <c r="U234" s="434" t="s">
        <v>4799</v>
      </c>
      <c r="V234" s="434" t="s">
        <v>4799</v>
      </c>
      <c r="W234" s="434" t="s">
        <v>4799</v>
      </c>
      <c r="X234" s="434" t="s">
        <v>4799</v>
      </c>
      <c r="Y234" s="440" t="s">
        <v>4804</v>
      </c>
      <c r="Z234" s="434" t="s">
        <v>4804</v>
      </c>
      <c r="AA234" s="434" t="s">
        <v>4804</v>
      </c>
      <c r="AB234" s="434" t="s">
        <v>4804</v>
      </c>
      <c r="AC234" s="434" t="s">
        <v>4804</v>
      </c>
      <c r="AD234" s="434" t="s">
        <v>4804</v>
      </c>
      <c r="AE234" s="434" t="s">
        <v>4906</v>
      </c>
      <c r="AF234" s="434" t="s">
        <v>6032</v>
      </c>
    </row>
    <row r="235" spans="1:32" ht="15" hidden="1" customHeight="1">
      <c r="A235" s="434" t="s">
        <v>4799</v>
      </c>
      <c r="B235" s="434">
        <v>402</v>
      </c>
      <c r="C235" s="435" t="s">
        <v>4800</v>
      </c>
      <c r="D235" s="434" t="s">
        <v>4801</v>
      </c>
      <c r="E235" s="434" t="s">
        <v>4857</v>
      </c>
      <c r="F235" s="434" t="s">
        <v>5123</v>
      </c>
      <c r="G235" s="434">
        <f t="shared" si="10"/>
        <v>2</v>
      </c>
      <c r="H235" s="434" t="s">
        <v>4822</v>
      </c>
      <c r="I235" s="434" t="s">
        <v>4823</v>
      </c>
      <c r="J235" s="434" t="s">
        <v>4858</v>
      </c>
      <c r="K235" s="434" t="s">
        <v>5123</v>
      </c>
      <c r="L235" s="434">
        <f t="shared" si="11"/>
        <v>2</v>
      </c>
      <c r="M235" s="434" t="s">
        <v>6035</v>
      </c>
      <c r="N235" s="434" t="s">
        <v>6036</v>
      </c>
      <c r="O235" s="434" t="s">
        <v>6031</v>
      </c>
      <c r="P235" s="434" t="s">
        <v>6032</v>
      </c>
      <c r="Q235" s="434" t="s">
        <v>6033</v>
      </c>
      <c r="R235" s="434" t="s">
        <v>6037</v>
      </c>
      <c r="S235" s="434" t="s">
        <v>4799</v>
      </c>
      <c r="T235" s="434" t="s">
        <v>4799</v>
      </c>
      <c r="U235" s="434" t="s">
        <v>4799</v>
      </c>
      <c r="V235" s="434" t="s">
        <v>4799</v>
      </c>
      <c r="W235" s="434" t="s">
        <v>4799</v>
      </c>
      <c r="X235" s="434" t="s">
        <v>4799</v>
      </c>
      <c r="Y235" s="440" t="s">
        <v>4804</v>
      </c>
      <c r="Z235" s="434" t="s">
        <v>4804</v>
      </c>
      <c r="AA235" s="434" t="s">
        <v>4804</v>
      </c>
      <c r="AB235" s="434" t="s">
        <v>4804</v>
      </c>
      <c r="AC235" s="434" t="s">
        <v>4804</v>
      </c>
      <c r="AD235" s="434" t="s">
        <v>4804</v>
      </c>
      <c r="AE235" s="434" t="s">
        <v>4906</v>
      </c>
      <c r="AF235" s="434" t="s">
        <v>6032</v>
      </c>
    </row>
    <row r="236" spans="1:32" ht="15" hidden="1" customHeight="1">
      <c r="A236" s="434" t="s">
        <v>4799</v>
      </c>
      <c r="B236" s="434">
        <v>403</v>
      </c>
      <c r="C236" s="435" t="s">
        <v>4800</v>
      </c>
      <c r="D236" s="434" t="s">
        <v>4801</v>
      </c>
      <c r="E236" s="434" t="s">
        <v>4831</v>
      </c>
      <c r="F236" s="434" t="s">
        <v>5123</v>
      </c>
      <c r="G236" s="434">
        <f t="shared" si="10"/>
        <v>2</v>
      </c>
      <c r="H236" s="436" t="s">
        <v>4804</v>
      </c>
      <c r="I236" s="436" t="s">
        <v>4804</v>
      </c>
      <c r="J236" s="436" t="s">
        <v>4804</v>
      </c>
      <c r="K236" s="436" t="s">
        <v>4804</v>
      </c>
      <c r="L236" s="436" t="s">
        <v>4804</v>
      </c>
      <c r="M236" s="434" t="s">
        <v>6038</v>
      </c>
      <c r="N236" s="434" t="s">
        <v>6039</v>
      </c>
      <c r="O236" s="434" t="s">
        <v>4807</v>
      </c>
      <c r="P236" s="434" t="s">
        <v>6032</v>
      </c>
      <c r="Q236" s="434" t="s">
        <v>6033</v>
      </c>
      <c r="R236" s="434" t="s">
        <v>6040</v>
      </c>
      <c r="S236" s="434" t="s">
        <v>4799</v>
      </c>
      <c r="T236" s="434" t="s">
        <v>4799</v>
      </c>
      <c r="U236" s="434" t="s">
        <v>4799</v>
      </c>
      <c r="V236" s="434" t="s">
        <v>4799</v>
      </c>
      <c r="W236" s="434" t="s">
        <v>4799</v>
      </c>
      <c r="X236" s="434" t="s">
        <v>4799</v>
      </c>
      <c r="Y236" s="440" t="s">
        <v>4804</v>
      </c>
      <c r="Z236" s="434" t="s">
        <v>4804</v>
      </c>
      <c r="AA236" s="434" t="s">
        <v>4804</v>
      </c>
      <c r="AB236" s="434" t="s">
        <v>4804</v>
      </c>
      <c r="AC236" s="434" t="s">
        <v>4804</v>
      </c>
      <c r="AD236" s="434" t="s">
        <v>4804</v>
      </c>
      <c r="AE236" s="434" t="s">
        <v>4906</v>
      </c>
      <c r="AF236" s="434" t="s">
        <v>6032</v>
      </c>
    </row>
    <row r="237" spans="1:32" ht="15" hidden="1" customHeight="1">
      <c r="A237" s="434" t="s">
        <v>4799</v>
      </c>
      <c r="B237" s="434">
        <v>404</v>
      </c>
      <c r="C237" s="435" t="s">
        <v>4800</v>
      </c>
      <c r="D237" s="434" t="s">
        <v>4801</v>
      </c>
      <c r="E237" s="434" t="s">
        <v>4838</v>
      </c>
      <c r="F237" s="434" t="s">
        <v>5123</v>
      </c>
      <c r="G237" s="434">
        <f t="shared" si="10"/>
        <v>2</v>
      </c>
      <c r="H237" s="434" t="s">
        <v>4822</v>
      </c>
      <c r="I237" s="434" t="s">
        <v>4823</v>
      </c>
      <c r="J237" s="434" t="s">
        <v>4839</v>
      </c>
      <c r="K237" s="434" t="s">
        <v>5123</v>
      </c>
      <c r="L237" s="434">
        <f t="shared" si="11"/>
        <v>2</v>
      </c>
      <c r="M237" s="434" t="s">
        <v>6041</v>
      </c>
      <c r="N237" s="434" t="s">
        <v>6042</v>
      </c>
      <c r="O237" s="434" t="s">
        <v>4807</v>
      </c>
      <c r="P237" s="434" t="s">
        <v>6032</v>
      </c>
      <c r="Q237" s="434" t="s">
        <v>6033</v>
      </c>
      <c r="R237" s="434" t="s">
        <v>6043</v>
      </c>
      <c r="S237" s="434" t="s">
        <v>4799</v>
      </c>
      <c r="T237" s="434" t="s">
        <v>4799</v>
      </c>
      <c r="U237" s="434" t="s">
        <v>4799</v>
      </c>
      <c r="V237" s="434" t="s">
        <v>4799</v>
      </c>
      <c r="W237" s="434" t="s">
        <v>4799</v>
      </c>
      <c r="X237" s="434" t="s">
        <v>4799</v>
      </c>
      <c r="Y237" s="440" t="s">
        <v>4804</v>
      </c>
      <c r="Z237" s="434" t="s">
        <v>4804</v>
      </c>
      <c r="AA237" s="434" t="s">
        <v>4804</v>
      </c>
      <c r="AB237" s="434" t="s">
        <v>4804</v>
      </c>
      <c r="AC237" s="434" t="s">
        <v>4804</v>
      </c>
      <c r="AD237" s="434" t="s">
        <v>4804</v>
      </c>
      <c r="AE237" s="434" t="s">
        <v>4906</v>
      </c>
      <c r="AF237" s="434" t="s">
        <v>6032</v>
      </c>
    </row>
    <row r="238" spans="1:32" ht="15" hidden="1" customHeight="1">
      <c r="A238" s="434" t="s">
        <v>4799</v>
      </c>
      <c r="B238" s="434">
        <v>405</v>
      </c>
      <c r="C238" s="435" t="s">
        <v>4800</v>
      </c>
      <c r="D238" s="434" t="s">
        <v>4801</v>
      </c>
      <c r="E238" s="434" t="s">
        <v>4802</v>
      </c>
      <c r="F238" s="434" t="s">
        <v>5123</v>
      </c>
      <c r="G238" s="434">
        <f t="shared" si="10"/>
        <v>2</v>
      </c>
      <c r="H238" s="436" t="s">
        <v>4804</v>
      </c>
      <c r="I238" s="436" t="s">
        <v>4804</v>
      </c>
      <c r="J238" s="436" t="s">
        <v>4804</v>
      </c>
      <c r="K238" s="436" t="s">
        <v>4804</v>
      </c>
      <c r="L238" s="436" t="s">
        <v>4804</v>
      </c>
      <c r="M238" s="434" t="s">
        <v>6044</v>
      </c>
      <c r="N238" s="434" t="s">
        <v>6045</v>
      </c>
      <c r="O238" s="434" t="s">
        <v>5985</v>
      </c>
      <c r="P238" s="434" t="s">
        <v>6032</v>
      </c>
      <c r="Q238" s="434" t="s">
        <v>6046</v>
      </c>
      <c r="R238" s="434" t="s">
        <v>6047</v>
      </c>
      <c r="S238" s="434" t="s">
        <v>4799</v>
      </c>
      <c r="T238" s="434" t="s">
        <v>4799</v>
      </c>
      <c r="U238" s="434" t="s">
        <v>4799</v>
      </c>
      <c r="V238" s="434" t="s">
        <v>4799</v>
      </c>
      <c r="W238" s="434" t="s">
        <v>4799</v>
      </c>
      <c r="X238" s="434" t="s">
        <v>4799</v>
      </c>
      <c r="Y238" s="440" t="s">
        <v>4804</v>
      </c>
      <c r="Z238" s="434" t="s">
        <v>4804</v>
      </c>
      <c r="AA238" s="434" t="s">
        <v>4804</v>
      </c>
      <c r="AB238" s="434" t="s">
        <v>4804</v>
      </c>
      <c r="AC238" s="434" t="s">
        <v>4804</v>
      </c>
      <c r="AD238" s="434" t="s">
        <v>4804</v>
      </c>
      <c r="AE238" s="434" t="s">
        <v>4906</v>
      </c>
      <c r="AF238" s="434" t="s">
        <v>6032</v>
      </c>
    </row>
    <row r="239" spans="1:32" ht="15" hidden="1" customHeight="1">
      <c r="A239" s="434" t="s">
        <v>4799</v>
      </c>
      <c r="B239" s="434">
        <v>406</v>
      </c>
      <c r="C239" s="435" t="s">
        <v>4800</v>
      </c>
      <c r="D239" s="434" t="s">
        <v>4801</v>
      </c>
      <c r="E239" s="434" t="s">
        <v>4821</v>
      </c>
      <c r="F239" s="434" t="s">
        <v>5123</v>
      </c>
      <c r="G239" s="434">
        <f t="shared" si="10"/>
        <v>2</v>
      </c>
      <c r="H239" s="434" t="s">
        <v>4822</v>
      </c>
      <c r="I239" s="434" t="s">
        <v>4823</v>
      </c>
      <c r="J239" s="434" t="s">
        <v>4824</v>
      </c>
      <c r="K239" s="434" t="s">
        <v>5123</v>
      </c>
      <c r="L239" s="434">
        <f t="shared" si="11"/>
        <v>2</v>
      </c>
      <c r="M239" s="434" t="s">
        <v>6048</v>
      </c>
      <c r="N239" s="434" t="s">
        <v>6049</v>
      </c>
      <c r="O239" s="434" t="s">
        <v>5985</v>
      </c>
      <c r="P239" s="434" t="s">
        <v>6032</v>
      </c>
      <c r="Q239" s="434" t="s">
        <v>6046</v>
      </c>
      <c r="R239" s="434" t="s">
        <v>6050</v>
      </c>
      <c r="S239" s="434" t="s">
        <v>4799</v>
      </c>
      <c r="T239" s="434" t="s">
        <v>4799</v>
      </c>
      <c r="U239" s="434" t="s">
        <v>4799</v>
      </c>
      <c r="V239" s="434" t="s">
        <v>4799</v>
      </c>
      <c r="W239" s="434" t="s">
        <v>4799</v>
      </c>
      <c r="X239" s="434" t="s">
        <v>4799</v>
      </c>
      <c r="Y239" s="440" t="s">
        <v>4804</v>
      </c>
      <c r="Z239" s="434" t="s">
        <v>4804</v>
      </c>
      <c r="AA239" s="434" t="s">
        <v>4804</v>
      </c>
      <c r="AB239" s="434" t="s">
        <v>4804</v>
      </c>
      <c r="AC239" s="434" t="s">
        <v>4804</v>
      </c>
      <c r="AD239" s="434" t="s">
        <v>4804</v>
      </c>
      <c r="AE239" s="434" t="s">
        <v>4906</v>
      </c>
      <c r="AF239" s="434" t="s">
        <v>6032</v>
      </c>
    </row>
    <row r="240" spans="1:32" ht="15" hidden="1" customHeight="1">
      <c r="A240" s="434" t="s">
        <v>4799</v>
      </c>
      <c r="B240" s="434">
        <v>407</v>
      </c>
      <c r="C240" s="435" t="s">
        <v>4800</v>
      </c>
      <c r="D240" s="434" t="s">
        <v>4801</v>
      </c>
      <c r="E240" s="434" t="s">
        <v>4882</v>
      </c>
      <c r="F240" s="434" t="s">
        <v>5123</v>
      </c>
      <c r="G240" s="434">
        <f t="shared" si="10"/>
        <v>2</v>
      </c>
      <c r="H240" s="436" t="s">
        <v>4804</v>
      </c>
      <c r="I240" s="436" t="s">
        <v>4804</v>
      </c>
      <c r="J240" s="436" t="s">
        <v>4804</v>
      </c>
      <c r="K240" s="436" t="s">
        <v>4804</v>
      </c>
      <c r="L240" s="436" t="s">
        <v>4804</v>
      </c>
      <c r="M240" s="434" t="s">
        <v>6051</v>
      </c>
      <c r="N240" s="434" t="s">
        <v>6052</v>
      </c>
      <c r="O240" s="434" t="s">
        <v>6053</v>
      </c>
      <c r="P240" s="434" t="s">
        <v>6032</v>
      </c>
      <c r="Q240" s="434" t="s">
        <v>6046</v>
      </c>
      <c r="R240" s="434" t="s">
        <v>6054</v>
      </c>
      <c r="S240" s="434" t="s">
        <v>4799</v>
      </c>
      <c r="T240" s="434" t="s">
        <v>4799</v>
      </c>
      <c r="U240" s="434" t="s">
        <v>4799</v>
      </c>
      <c r="V240" s="434" t="s">
        <v>4799</v>
      </c>
      <c r="W240" s="434" t="s">
        <v>4799</v>
      </c>
      <c r="X240" s="434" t="s">
        <v>4799</v>
      </c>
      <c r="Y240" s="440" t="s">
        <v>4804</v>
      </c>
      <c r="Z240" s="434" t="s">
        <v>4804</v>
      </c>
      <c r="AA240" s="434" t="s">
        <v>4804</v>
      </c>
      <c r="AB240" s="434" t="s">
        <v>4804</v>
      </c>
      <c r="AC240" s="434" t="s">
        <v>4804</v>
      </c>
      <c r="AD240" s="434" t="s">
        <v>4804</v>
      </c>
      <c r="AE240" s="434" t="s">
        <v>4906</v>
      </c>
      <c r="AF240" s="434" t="s">
        <v>6032</v>
      </c>
    </row>
    <row r="241" spans="1:32" ht="15" hidden="1" customHeight="1">
      <c r="A241" s="434" t="s">
        <v>4799</v>
      </c>
      <c r="B241" s="434">
        <v>408</v>
      </c>
      <c r="C241" s="435" t="s">
        <v>4800</v>
      </c>
      <c r="D241" s="434" t="s">
        <v>4801</v>
      </c>
      <c r="E241" s="434" t="s">
        <v>5100</v>
      </c>
      <c r="F241" s="434" t="s">
        <v>5123</v>
      </c>
      <c r="G241" s="434">
        <f t="shared" si="10"/>
        <v>2</v>
      </c>
      <c r="H241" s="434" t="s">
        <v>4822</v>
      </c>
      <c r="I241" s="434" t="s">
        <v>4823</v>
      </c>
      <c r="J241" s="434" t="s">
        <v>5101</v>
      </c>
      <c r="K241" s="434" t="s">
        <v>5123</v>
      </c>
      <c r="L241" s="434">
        <f t="shared" si="11"/>
        <v>2</v>
      </c>
      <c r="M241" s="434" t="s">
        <v>6055</v>
      </c>
      <c r="N241" s="434" t="s">
        <v>6056</v>
      </c>
      <c r="O241" s="434" t="s">
        <v>6053</v>
      </c>
      <c r="P241" s="434" t="s">
        <v>6032</v>
      </c>
      <c r="Q241" s="434" t="s">
        <v>6046</v>
      </c>
      <c r="R241" s="434" t="s">
        <v>6057</v>
      </c>
      <c r="S241" s="434" t="s">
        <v>4799</v>
      </c>
      <c r="T241" s="434" t="s">
        <v>4799</v>
      </c>
      <c r="U241" s="434" t="s">
        <v>4799</v>
      </c>
      <c r="V241" s="434" t="s">
        <v>4799</v>
      </c>
      <c r="W241" s="434" t="s">
        <v>4799</v>
      </c>
      <c r="X241" s="434" t="s">
        <v>4799</v>
      </c>
      <c r="Y241" s="440" t="s">
        <v>4804</v>
      </c>
      <c r="Z241" s="434" t="s">
        <v>4804</v>
      </c>
      <c r="AA241" s="434" t="s">
        <v>4804</v>
      </c>
      <c r="AB241" s="434" t="s">
        <v>4804</v>
      </c>
      <c r="AC241" s="434" t="s">
        <v>4804</v>
      </c>
      <c r="AD241" s="434" t="s">
        <v>4804</v>
      </c>
      <c r="AE241" s="434" t="s">
        <v>4906</v>
      </c>
      <c r="AF241" s="434" t="s">
        <v>6032</v>
      </c>
    </row>
    <row r="242" spans="1:32" ht="15" hidden="1" customHeight="1">
      <c r="A242" s="434" t="s">
        <v>4799</v>
      </c>
      <c r="B242" s="434">
        <v>409</v>
      </c>
      <c r="C242" s="435" t="s">
        <v>4800</v>
      </c>
      <c r="D242" s="434" t="s">
        <v>4801</v>
      </c>
      <c r="E242" s="434" t="s">
        <v>5641</v>
      </c>
      <c r="F242" s="434" t="s">
        <v>5123</v>
      </c>
      <c r="G242" s="434">
        <f t="shared" si="10"/>
        <v>2</v>
      </c>
      <c r="H242" s="436" t="s">
        <v>4804</v>
      </c>
      <c r="I242" s="436" t="s">
        <v>4804</v>
      </c>
      <c r="J242" s="436" t="s">
        <v>4804</v>
      </c>
      <c r="K242" s="436" t="s">
        <v>4804</v>
      </c>
      <c r="L242" s="436" t="s">
        <v>4804</v>
      </c>
      <c r="M242" s="434" t="s">
        <v>6058</v>
      </c>
      <c r="N242" s="434" t="s">
        <v>6059</v>
      </c>
      <c r="O242" s="434" t="s">
        <v>6060</v>
      </c>
      <c r="P242" s="434" t="s">
        <v>6032</v>
      </c>
      <c r="Q242" s="434" t="s">
        <v>6033</v>
      </c>
      <c r="R242" s="434" t="s">
        <v>6061</v>
      </c>
      <c r="S242" s="434" t="s">
        <v>4799</v>
      </c>
      <c r="T242" s="434" t="s">
        <v>4799</v>
      </c>
      <c r="U242" s="434" t="s">
        <v>4799</v>
      </c>
      <c r="V242" s="434" t="s">
        <v>4799</v>
      </c>
      <c r="W242" s="434" t="s">
        <v>4799</v>
      </c>
      <c r="X242" s="434" t="s">
        <v>4799</v>
      </c>
      <c r="Y242" s="440" t="s">
        <v>4804</v>
      </c>
      <c r="Z242" s="434" t="s">
        <v>4804</v>
      </c>
      <c r="AA242" s="434" t="s">
        <v>4804</v>
      </c>
      <c r="AB242" s="434" t="s">
        <v>4804</v>
      </c>
      <c r="AC242" s="434" t="s">
        <v>4804</v>
      </c>
      <c r="AD242" s="434" t="s">
        <v>4804</v>
      </c>
      <c r="AE242" s="434" t="s">
        <v>4906</v>
      </c>
      <c r="AF242" s="434" t="s">
        <v>6032</v>
      </c>
    </row>
    <row r="243" spans="1:32" ht="15" hidden="1" customHeight="1">
      <c r="A243" s="434" t="s">
        <v>4799</v>
      </c>
      <c r="B243" s="434">
        <v>410</v>
      </c>
      <c r="C243" s="435" t="s">
        <v>4800</v>
      </c>
      <c r="D243" s="434" t="s">
        <v>4801</v>
      </c>
      <c r="E243" s="434" t="s">
        <v>5671</v>
      </c>
      <c r="F243" s="434" t="s">
        <v>5123</v>
      </c>
      <c r="G243" s="434">
        <f t="shared" si="10"/>
        <v>2</v>
      </c>
      <c r="H243" s="434" t="s">
        <v>4822</v>
      </c>
      <c r="I243" s="434" t="s">
        <v>4823</v>
      </c>
      <c r="J243" s="434" t="s">
        <v>5672</v>
      </c>
      <c r="K243" s="434" t="s">
        <v>5123</v>
      </c>
      <c r="L243" s="434">
        <f t="shared" si="11"/>
        <v>2</v>
      </c>
      <c r="M243" s="434" t="s">
        <v>6062</v>
      </c>
      <c r="N243" s="434" t="s">
        <v>6063</v>
      </c>
      <c r="O243" s="434" t="s">
        <v>5644</v>
      </c>
      <c r="P243" s="434" t="s">
        <v>6032</v>
      </c>
      <c r="Q243" s="434" t="s">
        <v>6033</v>
      </c>
      <c r="R243" s="434" t="s">
        <v>6064</v>
      </c>
      <c r="S243" s="434" t="s">
        <v>4799</v>
      </c>
      <c r="T243" s="434" t="s">
        <v>4799</v>
      </c>
      <c r="U243" s="434" t="s">
        <v>4799</v>
      </c>
      <c r="V243" s="434" t="s">
        <v>4799</v>
      </c>
      <c r="W243" s="434" t="s">
        <v>4799</v>
      </c>
      <c r="X243" s="434" t="s">
        <v>4799</v>
      </c>
      <c r="Y243" s="440" t="s">
        <v>4804</v>
      </c>
      <c r="Z243" s="434" t="s">
        <v>4804</v>
      </c>
      <c r="AA243" s="434" t="s">
        <v>4804</v>
      </c>
      <c r="AB243" s="434" t="s">
        <v>4804</v>
      </c>
      <c r="AC243" s="434" t="s">
        <v>4804</v>
      </c>
      <c r="AD243" s="434" t="s">
        <v>4804</v>
      </c>
      <c r="AE243" s="434" t="s">
        <v>4906</v>
      </c>
      <c r="AF243" s="434" t="s">
        <v>6032</v>
      </c>
    </row>
    <row r="244" spans="1:32" ht="15" hidden="1" customHeight="1">
      <c r="A244" s="434" t="s">
        <v>4799</v>
      </c>
      <c r="B244" s="434">
        <v>411</v>
      </c>
      <c r="C244" s="435" t="s">
        <v>4800</v>
      </c>
      <c r="D244" s="434" t="s">
        <v>4801</v>
      </c>
      <c r="E244" s="434" t="s">
        <v>4974</v>
      </c>
      <c r="F244" s="434" t="s">
        <v>5123</v>
      </c>
      <c r="G244" s="434">
        <f t="shared" si="10"/>
        <v>2</v>
      </c>
      <c r="H244" s="436" t="s">
        <v>4804</v>
      </c>
      <c r="I244" s="436" t="s">
        <v>4804</v>
      </c>
      <c r="J244" s="436" t="s">
        <v>4804</v>
      </c>
      <c r="K244" s="436" t="s">
        <v>4804</v>
      </c>
      <c r="L244" s="436" t="s">
        <v>4804</v>
      </c>
      <c r="M244" s="434" t="s">
        <v>6065</v>
      </c>
      <c r="N244" s="434" t="s">
        <v>6066</v>
      </c>
      <c r="O244" s="434" t="s">
        <v>5644</v>
      </c>
      <c r="P244" s="434" t="s">
        <v>6032</v>
      </c>
      <c r="Q244" s="434" t="s">
        <v>6033</v>
      </c>
      <c r="R244" s="434" t="s">
        <v>6067</v>
      </c>
      <c r="S244" s="434" t="s">
        <v>4799</v>
      </c>
      <c r="T244" s="434" t="s">
        <v>4799</v>
      </c>
      <c r="U244" s="434" t="s">
        <v>4799</v>
      </c>
      <c r="V244" s="434" t="s">
        <v>4799</v>
      </c>
      <c r="W244" s="434" t="s">
        <v>4799</v>
      </c>
      <c r="X244" s="434" t="s">
        <v>4799</v>
      </c>
      <c r="Y244" s="440" t="s">
        <v>4804</v>
      </c>
      <c r="Z244" s="434" t="s">
        <v>4804</v>
      </c>
      <c r="AA244" s="434" t="s">
        <v>4804</v>
      </c>
      <c r="AB244" s="434" t="s">
        <v>4804</v>
      </c>
      <c r="AC244" s="434" t="s">
        <v>4804</v>
      </c>
      <c r="AD244" s="434" t="s">
        <v>4804</v>
      </c>
      <c r="AE244" s="434" t="s">
        <v>4906</v>
      </c>
      <c r="AF244" s="434" t="s">
        <v>6032</v>
      </c>
    </row>
    <row r="245" spans="1:32" ht="15" hidden="1" customHeight="1">
      <c r="A245" s="434" t="s">
        <v>4799</v>
      </c>
      <c r="B245" s="434">
        <v>412</v>
      </c>
      <c r="C245" s="435" t="s">
        <v>4800</v>
      </c>
      <c r="D245" s="434" t="s">
        <v>4801</v>
      </c>
      <c r="E245" s="434" t="s">
        <v>5683</v>
      </c>
      <c r="F245" s="434" t="s">
        <v>5123</v>
      </c>
      <c r="G245" s="434">
        <f t="shared" si="10"/>
        <v>2</v>
      </c>
      <c r="H245" s="434" t="s">
        <v>4822</v>
      </c>
      <c r="I245" s="434" t="s">
        <v>4823</v>
      </c>
      <c r="J245" s="434" t="s">
        <v>5684</v>
      </c>
      <c r="K245" s="434" t="s">
        <v>5123</v>
      </c>
      <c r="L245" s="434">
        <f t="shared" si="11"/>
        <v>2</v>
      </c>
      <c r="M245" s="434" t="s">
        <v>6068</v>
      </c>
      <c r="N245" s="434" t="s">
        <v>6069</v>
      </c>
      <c r="O245" s="434" t="s">
        <v>5644</v>
      </c>
      <c r="P245" s="434" t="s">
        <v>6032</v>
      </c>
      <c r="Q245" s="434" t="s">
        <v>6033</v>
      </c>
      <c r="R245" s="434" t="s">
        <v>6070</v>
      </c>
      <c r="S245" s="434" t="s">
        <v>4799</v>
      </c>
      <c r="T245" s="434" t="s">
        <v>4799</v>
      </c>
      <c r="U245" s="434" t="s">
        <v>4799</v>
      </c>
      <c r="V245" s="434" t="s">
        <v>4799</v>
      </c>
      <c r="W245" s="434" t="s">
        <v>4799</v>
      </c>
      <c r="X245" s="434" t="s">
        <v>4799</v>
      </c>
      <c r="Y245" s="440" t="s">
        <v>4804</v>
      </c>
      <c r="Z245" s="434" t="s">
        <v>4804</v>
      </c>
      <c r="AA245" s="434" t="s">
        <v>4804</v>
      </c>
      <c r="AB245" s="434" t="s">
        <v>4804</v>
      </c>
      <c r="AC245" s="434" t="s">
        <v>4804</v>
      </c>
      <c r="AD245" s="434" t="s">
        <v>4804</v>
      </c>
      <c r="AE245" s="434" t="s">
        <v>4906</v>
      </c>
      <c r="AF245" s="434" t="s">
        <v>6032</v>
      </c>
    </row>
    <row r="246" spans="1:32" ht="15" hidden="1" customHeight="1">
      <c r="A246" s="434" t="s">
        <v>4799</v>
      </c>
      <c r="B246" s="434">
        <v>501</v>
      </c>
      <c r="C246" s="435" t="s">
        <v>4800</v>
      </c>
      <c r="D246" s="434" t="s">
        <v>4801</v>
      </c>
      <c r="E246" s="434" t="s">
        <v>5474</v>
      </c>
      <c r="F246" s="434" t="s">
        <v>4866</v>
      </c>
      <c r="G246" s="434">
        <f t="shared" si="10"/>
        <v>30</v>
      </c>
      <c r="H246" s="436" t="s">
        <v>4804</v>
      </c>
      <c r="I246" s="436" t="s">
        <v>4804</v>
      </c>
      <c r="J246" s="436" t="s">
        <v>4804</v>
      </c>
      <c r="K246" s="436" t="s">
        <v>4804</v>
      </c>
      <c r="L246" s="436" t="s">
        <v>4804</v>
      </c>
      <c r="M246" s="434" t="s">
        <v>4804</v>
      </c>
      <c r="N246" s="440" t="s">
        <v>6071</v>
      </c>
      <c r="O246" s="434" t="s">
        <v>6015</v>
      </c>
      <c r="P246" s="434" t="s">
        <v>6072</v>
      </c>
      <c r="Q246" s="434" t="s">
        <v>6073</v>
      </c>
      <c r="R246" s="440" t="s">
        <v>6074</v>
      </c>
      <c r="S246" s="434" t="s">
        <v>4799</v>
      </c>
      <c r="T246" s="434" t="s">
        <v>4799</v>
      </c>
      <c r="U246" s="434" t="s">
        <v>4799</v>
      </c>
      <c r="V246" s="434" t="s">
        <v>4799</v>
      </c>
      <c r="W246" s="434" t="s">
        <v>4799</v>
      </c>
      <c r="X246" s="434" t="s">
        <v>4799</v>
      </c>
      <c r="Y246" s="440" t="s">
        <v>4804</v>
      </c>
      <c r="Z246" s="434" t="s">
        <v>4804</v>
      </c>
      <c r="AA246" s="434" t="s">
        <v>4804</v>
      </c>
      <c r="AB246" s="434" t="s">
        <v>4804</v>
      </c>
      <c r="AC246" s="434" t="s">
        <v>4804</v>
      </c>
      <c r="AD246" s="434" t="s">
        <v>4804</v>
      </c>
      <c r="AE246" s="434" t="s">
        <v>4906</v>
      </c>
      <c r="AF246" s="434" t="s">
        <v>6075</v>
      </c>
    </row>
    <row r="247" spans="1:32" ht="15" hidden="1" customHeight="1">
      <c r="A247" s="434" t="s">
        <v>4799</v>
      </c>
      <c r="B247" s="434">
        <v>502</v>
      </c>
      <c r="C247" s="435" t="s">
        <v>4800</v>
      </c>
      <c r="D247" s="434" t="s">
        <v>4801</v>
      </c>
      <c r="E247" s="434" t="s">
        <v>5106</v>
      </c>
      <c r="F247" s="434" t="s">
        <v>5112</v>
      </c>
      <c r="G247" s="434">
        <f t="shared" si="10"/>
        <v>8</v>
      </c>
      <c r="H247" s="434" t="s">
        <v>4822</v>
      </c>
      <c r="I247" s="434" t="s">
        <v>4823</v>
      </c>
      <c r="J247" s="434" t="s">
        <v>5107</v>
      </c>
      <c r="K247" s="434" t="s">
        <v>5112</v>
      </c>
      <c r="L247" s="434">
        <f t="shared" si="11"/>
        <v>8</v>
      </c>
      <c r="M247" s="501" t="s">
        <v>6076</v>
      </c>
      <c r="N247" s="440" t="s">
        <v>6077</v>
      </c>
      <c r="O247" s="434" t="s">
        <v>6015</v>
      </c>
      <c r="P247" s="434" t="s">
        <v>6072</v>
      </c>
      <c r="Q247" s="434" t="s">
        <v>6073</v>
      </c>
      <c r="R247" s="440" t="s">
        <v>6078</v>
      </c>
      <c r="S247" s="434" t="s">
        <v>4799</v>
      </c>
      <c r="T247" s="434" t="s">
        <v>4799</v>
      </c>
      <c r="U247" s="434" t="s">
        <v>4799</v>
      </c>
      <c r="V247" s="434" t="s">
        <v>4799</v>
      </c>
      <c r="W247" s="434" t="s">
        <v>4799</v>
      </c>
      <c r="X247" s="434" t="s">
        <v>4799</v>
      </c>
      <c r="Y247" s="440" t="s">
        <v>4804</v>
      </c>
      <c r="Z247" s="434" t="s">
        <v>4804</v>
      </c>
      <c r="AA247" s="434" t="s">
        <v>4804</v>
      </c>
      <c r="AB247" s="434" t="s">
        <v>4804</v>
      </c>
      <c r="AC247" s="434" t="s">
        <v>4804</v>
      </c>
      <c r="AD247" s="434" t="s">
        <v>4804</v>
      </c>
      <c r="AE247" s="434" t="s">
        <v>4906</v>
      </c>
      <c r="AF247" s="434" t="s">
        <v>6075</v>
      </c>
    </row>
    <row r="248" spans="1:32" ht="15" hidden="1" customHeight="1">
      <c r="A248" s="434" t="s">
        <v>4799</v>
      </c>
      <c r="B248" s="434">
        <v>503</v>
      </c>
      <c r="C248" s="435" t="s">
        <v>4800</v>
      </c>
      <c r="D248" s="434" t="s">
        <v>4801</v>
      </c>
      <c r="E248" s="434" t="s">
        <v>5365</v>
      </c>
      <c r="F248" s="434" t="s">
        <v>5112</v>
      </c>
      <c r="G248" s="434">
        <f t="shared" si="10"/>
        <v>8</v>
      </c>
      <c r="H248" s="436" t="s">
        <v>4804</v>
      </c>
      <c r="I248" s="436" t="s">
        <v>4804</v>
      </c>
      <c r="J248" s="436" t="s">
        <v>4804</v>
      </c>
      <c r="K248" s="436" t="s">
        <v>4804</v>
      </c>
      <c r="L248" s="436" t="s">
        <v>4804</v>
      </c>
      <c r="M248" s="434" t="s">
        <v>6076</v>
      </c>
      <c r="N248" s="440" t="s">
        <v>6079</v>
      </c>
      <c r="O248" s="434" t="s">
        <v>6080</v>
      </c>
      <c r="P248" s="434" t="s">
        <v>6072</v>
      </c>
      <c r="Q248" s="434" t="s">
        <v>6073</v>
      </c>
      <c r="R248" s="440" t="s">
        <v>6081</v>
      </c>
      <c r="S248" s="434" t="s">
        <v>4799</v>
      </c>
      <c r="T248" s="434" t="s">
        <v>4799</v>
      </c>
      <c r="U248" s="434" t="s">
        <v>4799</v>
      </c>
      <c r="V248" s="434" t="s">
        <v>4799</v>
      </c>
      <c r="W248" s="434" t="s">
        <v>4799</v>
      </c>
      <c r="X248" s="434" t="s">
        <v>4799</v>
      </c>
      <c r="Y248" s="440" t="s">
        <v>4804</v>
      </c>
      <c r="Z248" s="434" t="s">
        <v>4804</v>
      </c>
      <c r="AA248" s="434" t="s">
        <v>4804</v>
      </c>
      <c r="AB248" s="434" t="s">
        <v>4804</v>
      </c>
      <c r="AC248" s="434" t="s">
        <v>4804</v>
      </c>
      <c r="AD248" s="434" t="s">
        <v>4804</v>
      </c>
      <c r="AE248" s="434" t="s">
        <v>4906</v>
      </c>
      <c r="AF248" s="434" t="s">
        <v>6075</v>
      </c>
    </row>
    <row r="249" spans="1:32" ht="15" hidden="1" customHeight="1">
      <c r="A249" s="434" t="s">
        <v>4799</v>
      </c>
      <c r="B249" s="434">
        <v>504</v>
      </c>
      <c r="C249" s="435" t="s">
        <v>4800</v>
      </c>
      <c r="D249" s="434" t="s">
        <v>4801</v>
      </c>
      <c r="E249" s="434" t="s">
        <v>5641</v>
      </c>
      <c r="F249" s="434" t="s">
        <v>5112</v>
      </c>
      <c r="G249" s="434">
        <f t="shared" si="10"/>
        <v>8</v>
      </c>
      <c r="H249" s="436" t="s">
        <v>4804</v>
      </c>
      <c r="I249" s="436" t="s">
        <v>4804</v>
      </c>
      <c r="J249" s="436" t="s">
        <v>4804</v>
      </c>
      <c r="K249" s="436" t="s">
        <v>4804</v>
      </c>
      <c r="L249" s="436" t="s">
        <v>4804</v>
      </c>
      <c r="M249" s="434" t="s">
        <v>6082</v>
      </c>
      <c r="N249" s="440" t="s">
        <v>6083</v>
      </c>
      <c r="O249" s="434" t="s">
        <v>6060</v>
      </c>
      <c r="P249" s="434" t="s">
        <v>6072</v>
      </c>
      <c r="Q249" s="434" t="s">
        <v>6073</v>
      </c>
      <c r="R249" s="440" t="s">
        <v>6084</v>
      </c>
      <c r="S249" s="434" t="s">
        <v>4799</v>
      </c>
      <c r="T249" s="434" t="s">
        <v>4799</v>
      </c>
      <c r="U249" s="434" t="s">
        <v>4799</v>
      </c>
      <c r="V249" s="434" t="s">
        <v>4799</v>
      </c>
      <c r="W249" s="434" t="s">
        <v>4799</v>
      </c>
      <c r="X249" s="434" t="s">
        <v>4799</v>
      </c>
      <c r="Y249" s="440" t="s">
        <v>4804</v>
      </c>
      <c r="Z249" s="434" t="s">
        <v>4804</v>
      </c>
      <c r="AA249" s="434" t="s">
        <v>4804</v>
      </c>
      <c r="AB249" s="434" t="s">
        <v>4804</v>
      </c>
      <c r="AC249" s="434" t="s">
        <v>4804</v>
      </c>
      <c r="AD249" s="434" t="s">
        <v>4804</v>
      </c>
      <c r="AE249" s="434" t="s">
        <v>4906</v>
      </c>
      <c r="AF249" s="434" t="s">
        <v>6032</v>
      </c>
    </row>
    <row r="250" spans="1:32" ht="15" hidden="1" customHeight="1">
      <c r="A250" s="434" t="s">
        <v>4799</v>
      </c>
      <c r="B250" s="434">
        <v>505</v>
      </c>
      <c r="C250" s="435" t="s">
        <v>4800</v>
      </c>
      <c r="D250" s="434" t="s">
        <v>4801</v>
      </c>
      <c r="E250" s="434" t="s">
        <v>5671</v>
      </c>
      <c r="F250" s="434" t="s">
        <v>5112</v>
      </c>
      <c r="G250" s="434">
        <f t="shared" si="10"/>
        <v>8</v>
      </c>
      <c r="H250" s="434" t="s">
        <v>4822</v>
      </c>
      <c r="I250" s="434" t="s">
        <v>4823</v>
      </c>
      <c r="J250" s="434" t="s">
        <v>5672</v>
      </c>
      <c r="K250" s="434" t="s">
        <v>5112</v>
      </c>
      <c r="L250" s="434">
        <f t="shared" si="11"/>
        <v>8</v>
      </c>
      <c r="M250" s="434" t="s">
        <v>6085</v>
      </c>
      <c r="N250" s="440" t="s">
        <v>6086</v>
      </c>
      <c r="O250" s="434" t="s">
        <v>6060</v>
      </c>
      <c r="P250" s="434" t="s">
        <v>6072</v>
      </c>
      <c r="Q250" s="434" t="s">
        <v>6073</v>
      </c>
      <c r="R250" s="440" t="s">
        <v>6087</v>
      </c>
      <c r="S250" s="434" t="s">
        <v>4799</v>
      </c>
      <c r="T250" s="434" t="s">
        <v>4799</v>
      </c>
      <c r="U250" s="434" t="s">
        <v>4799</v>
      </c>
      <c r="V250" s="434" t="s">
        <v>4799</v>
      </c>
      <c r="W250" s="434" t="s">
        <v>4799</v>
      </c>
      <c r="X250" s="434" t="s">
        <v>4799</v>
      </c>
      <c r="Y250" s="440" t="s">
        <v>4804</v>
      </c>
      <c r="Z250" s="434" t="s">
        <v>4804</v>
      </c>
      <c r="AA250" s="434" t="s">
        <v>4804</v>
      </c>
      <c r="AB250" s="434" t="s">
        <v>4804</v>
      </c>
      <c r="AC250" s="434" t="s">
        <v>4804</v>
      </c>
      <c r="AD250" s="434" t="s">
        <v>4804</v>
      </c>
      <c r="AE250" s="434" t="s">
        <v>4906</v>
      </c>
      <c r="AF250" s="434" t="s">
        <v>6032</v>
      </c>
    </row>
    <row r="251" spans="1:32" ht="15" hidden="1" customHeight="1">
      <c r="A251" s="434" t="s">
        <v>4799</v>
      </c>
      <c r="B251" s="434">
        <v>506</v>
      </c>
      <c r="C251" s="435" t="s">
        <v>4800</v>
      </c>
      <c r="D251" s="434" t="s">
        <v>4801</v>
      </c>
      <c r="E251" s="434" t="s">
        <v>4974</v>
      </c>
      <c r="F251" s="434" t="s">
        <v>5112</v>
      </c>
      <c r="G251" s="434">
        <f t="shared" si="10"/>
        <v>8</v>
      </c>
      <c r="H251" s="436" t="s">
        <v>4804</v>
      </c>
      <c r="I251" s="436" t="s">
        <v>4804</v>
      </c>
      <c r="J251" s="436" t="s">
        <v>4804</v>
      </c>
      <c r="K251" s="436" t="s">
        <v>4804</v>
      </c>
      <c r="L251" s="436" t="s">
        <v>4804</v>
      </c>
      <c r="M251" s="434" t="s">
        <v>6088</v>
      </c>
      <c r="N251" s="440" t="s">
        <v>6089</v>
      </c>
      <c r="O251" s="434" t="s">
        <v>6060</v>
      </c>
      <c r="P251" s="434" t="s">
        <v>6072</v>
      </c>
      <c r="Q251" s="434" t="s">
        <v>6073</v>
      </c>
      <c r="R251" s="440" t="s">
        <v>6090</v>
      </c>
      <c r="S251" s="434" t="s">
        <v>4799</v>
      </c>
      <c r="T251" s="434" t="s">
        <v>4799</v>
      </c>
      <c r="U251" s="434" t="s">
        <v>4799</v>
      </c>
      <c r="V251" s="434" t="s">
        <v>4799</v>
      </c>
      <c r="W251" s="434" t="s">
        <v>4799</v>
      </c>
      <c r="X251" s="434" t="s">
        <v>4799</v>
      </c>
      <c r="Y251" s="440" t="s">
        <v>4804</v>
      </c>
      <c r="Z251" s="434" t="s">
        <v>4804</v>
      </c>
      <c r="AA251" s="434" t="s">
        <v>4804</v>
      </c>
      <c r="AB251" s="434" t="s">
        <v>4804</v>
      </c>
      <c r="AC251" s="434" t="s">
        <v>4804</v>
      </c>
      <c r="AD251" s="434" t="s">
        <v>4804</v>
      </c>
      <c r="AE251" s="434" t="s">
        <v>4906</v>
      </c>
      <c r="AF251" s="434" t="s">
        <v>6032</v>
      </c>
    </row>
    <row r="252" spans="1:32" ht="15" hidden="1" customHeight="1">
      <c r="A252" s="434" t="s">
        <v>4799</v>
      </c>
      <c r="B252" s="434">
        <v>507</v>
      </c>
      <c r="C252" s="435" t="s">
        <v>4800</v>
      </c>
      <c r="D252" s="434" t="s">
        <v>4801</v>
      </c>
      <c r="E252" s="434" t="s">
        <v>5683</v>
      </c>
      <c r="F252" s="434" t="s">
        <v>5112</v>
      </c>
      <c r="G252" s="434">
        <f t="shared" si="10"/>
        <v>8</v>
      </c>
      <c r="H252" s="434" t="s">
        <v>4822</v>
      </c>
      <c r="I252" s="434" t="s">
        <v>4823</v>
      </c>
      <c r="J252" s="434" t="s">
        <v>5684</v>
      </c>
      <c r="K252" s="434" t="s">
        <v>5112</v>
      </c>
      <c r="L252" s="434">
        <f t="shared" si="11"/>
        <v>8</v>
      </c>
      <c r="M252" s="434" t="s">
        <v>6091</v>
      </c>
      <c r="N252" s="440" t="s">
        <v>6092</v>
      </c>
      <c r="O252" s="434" t="s">
        <v>6060</v>
      </c>
      <c r="P252" s="434" t="s">
        <v>6072</v>
      </c>
      <c r="Q252" s="434" t="s">
        <v>6073</v>
      </c>
      <c r="R252" s="440" t="s">
        <v>6093</v>
      </c>
      <c r="S252" s="434" t="s">
        <v>4799</v>
      </c>
      <c r="T252" s="434" t="s">
        <v>4799</v>
      </c>
      <c r="U252" s="434" t="s">
        <v>4799</v>
      </c>
      <c r="V252" s="434" t="s">
        <v>4799</v>
      </c>
      <c r="W252" s="434" t="s">
        <v>4799</v>
      </c>
      <c r="X252" s="434" t="s">
        <v>4799</v>
      </c>
      <c r="Y252" s="440" t="s">
        <v>4804</v>
      </c>
      <c r="Z252" s="434" t="s">
        <v>4804</v>
      </c>
      <c r="AA252" s="434" t="s">
        <v>4804</v>
      </c>
      <c r="AB252" s="434" t="s">
        <v>4804</v>
      </c>
      <c r="AC252" s="434" t="s">
        <v>4804</v>
      </c>
      <c r="AD252" s="434" t="s">
        <v>4804</v>
      </c>
      <c r="AE252" s="434" t="s">
        <v>4906</v>
      </c>
      <c r="AF252" s="434" t="s">
        <v>6032</v>
      </c>
    </row>
    <row r="253" spans="1:32" ht="15" hidden="1" customHeight="1">
      <c r="A253" s="434" t="s">
        <v>4799</v>
      </c>
      <c r="B253" s="434">
        <v>508</v>
      </c>
      <c r="C253" s="435" t="s">
        <v>4800</v>
      </c>
      <c r="D253" s="434" t="s">
        <v>4801</v>
      </c>
      <c r="E253" s="434" t="s">
        <v>5776</v>
      </c>
      <c r="F253" s="434" t="s">
        <v>5137</v>
      </c>
      <c r="G253" s="434">
        <f t="shared" si="10"/>
        <v>4</v>
      </c>
      <c r="H253" s="436" t="s">
        <v>4804</v>
      </c>
      <c r="I253" s="436" t="s">
        <v>4804</v>
      </c>
      <c r="J253" s="436" t="s">
        <v>4804</v>
      </c>
      <c r="K253" s="436" t="s">
        <v>4804</v>
      </c>
      <c r="L253" s="436" t="s">
        <v>4804</v>
      </c>
      <c r="M253" s="434" t="s">
        <v>6094</v>
      </c>
      <c r="N253" s="440" t="s">
        <v>6095</v>
      </c>
      <c r="O253" s="434" t="s">
        <v>5644</v>
      </c>
      <c r="P253" s="434" t="s">
        <v>6072</v>
      </c>
      <c r="Q253" s="434" t="s">
        <v>6096</v>
      </c>
      <c r="R253" s="502" t="s">
        <v>6097</v>
      </c>
      <c r="S253" s="434" t="s">
        <v>4799</v>
      </c>
      <c r="T253" s="434" t="s">
        <v>4799</v>
      </c>
      <c r="U253" s="434" t="s">
        <v>4799</v>
      </c>
      <c r="V253" s="434" t="s">
        <v>4799</v>
      </c>
      <c r="W253" s="434" t="s">
        <v>4799</v>
      </c>
      <c r="X253" s="434" t="s">
        <v>4799</v>
      </c>
      <c r="Y253" s="440" t="s">
        <v>4804</v>
      </c>
      <c r="Z253" s="434" t="s">
        <v>4804</v>
      </c>
      <c r="AA253" s="434" t="s">
        <v>4804</v>
      </c>
      <c r="AB253" s="434" t="s">
        <v>4804</v>
      </c>
      <c r="AC253" s="434" t="s">
        <v>4804</v>
      </c>
      <c r="AD253" s="434" t="s">
        <v>4804</v>
      </c>
      <c r="AE253" s="434" t="s">
        <v>4906</v>
      </c>
      <c r="AF253" s="434" t="s">
        <v>6032</v>
      </c>
    </row>
    <row r="254" spans="1:32" ht="15" hidden="1" customHeight="1">
      <c r="A254" s="434" t="s">
        <v>6098</v>
      </c>
      <c r="B254" s="434">
        <v>509</v>
      </c>
      <c r="C254" s="435" t="s">
        <v>4800</v>
      </c>
      <c r="D254" s="434" t="s">
        <v>4801</v>
      </c>
      <c r="E254" s="434" t="s">
        <v>5776</v>
      </c>
      <c r="F254" s="434" t="s">
        <v>5123</v>
      </c>
      <c r="G254" s="434">
        <f t="shared" si="10"/>
        <v>2</v>
      </c>
      <c r="H254" s="436" t="s">
        <v>4804</v>
      </c>
      <c r="I254" s="436" t="s">
        <v>4804</v>
      </c>
      <c r="J254" s="436" t="s">
        <v>4804</v>
      </c>
      <c r="K254" s="436" t="s">
        <v>4804</v>
      </c>
      <c r="L254" s="436" t="s">
        <v>4804</v>
      </c>
      <c r="M254" s="434" t="s">
        <v>4799</v>
      </c>
      <c r="N254" s="434" t="s">
        <v>4799</v>
      </c>
      <c r="O254" s="434" t="s">
        <v>5644</v>
      </c>
      <c r="P254" s="434" t="s">
        <v>6072</v>
      </c>
      <c r="Q254" s="434" t="s">
        <v>6096</v>
      </c>
      <c r="R254" s="502" t="s">
        <v>6099</v>
      </c>
      <c r="S254" s="434" t="s">
        <v>4799</v>
      </c>
      <c r="T254" s="434" t="s">
        <v>4799</v>
      </c>
      <c r="U254" s="434" t="s">
        <v>4799</v>
      </c>
      <c r="V254" s="434" t="s">
        <v>4799</v>
      </c>
      <c r="W254" s="434" t="s">
        <v>4799</v>
      </c>
      <c r="X254" s="434" t="s">
        <v>4799</v>
      </c>
      <c r="Y254" s="440" t="s">
        <v>4804</v>
      </c>
      <c r="Z254" s="434" t="s">
        <v>4804</v>
      </c>
      <c r="AA254" s="434" t="s">
        <v>4804</v>
      </c>
      <c r="AB254" s="434" t="s">
        <v>4804</v>
      </c>
      <c r="AC254" s="434" t="s">
        <v>4804</v>
      </c>
      <c r="AD254" s="434" t="s">
        <v>4804</v>
      </c>
      <c r="AE254" s="434" t="s">
        <v>4906</v>
      </c>
      <c r="AF254" s="434" t="s">
        <v>6100</v>
      </c>
    </row>
    <row r="255" spans="1:32" ht="15" hidden="1" customHeight="1">
      <c r="A255" s="434" t="s">
        <v>4799</v>
      </c>
      <c r="B255" s="434">
        <v>510</v>
      </c>
      <c r="C255" s="435" t="s">
        <v>4800</v>
      </c>
      <c r="D255" s="434" t="s">
        <v>4801</v>
      </c>
      <c r="E255" s="434" t="s">
        <v>5780</v>
      </c>
      <c r="F255" s="434" t="s">
        <v>5137</v>
      </c>
      <c r="G255" s="434">
        <f t="shared" si="10"/>
        <v>4</v>
      </c>
      <c r="H255" s="434" t="s">
        <v>4822</v>
      </c>
      <c r="I255" s="434" t="s">
        <v>4823</v>
      </c>
      <c r="J255" s="434" t="s">
        <v>5781</v>
      </c>
      <c r="K255" s="434" t="s">
        <v>5137</v>
      </c>
      <c r="L255" s="434">
        <f t="shared" si="11"/>
        <v>4</v>
      </c>
      <c r="M255" s="434" t="s">
        <v>6101</v>
      </c>
      <c r="N255" s="440" t="s">
        <v>6102</v>
      </c>
      <c r="O255" s="434" t="s">
        <v>5644</v>
      </c>
      <c r="P255" s="434" t="s">
        <v>6072</v>
      </c>
      <c r="Q255" s="434" t="s">
        <v>6096</v>
      </c>
      <c r="R255" s="502" t="s">
        <v>6103</v>
      </c>
      <c r="S255" s="434" t="s">
        <v>4799</v>
      </c>
      <c r="T255" s="434" t="s">
        <v>4799</v>
      </c>
      <c r="U255" s="434" t="s">
        <v>4799</v>
      </c>
      <c r="V255" s="434" t="s">
        <v>4799</v>
      </c>
      <c r="W255" s="434" t="s">
        <v>4799</v>
      </c>
      <c r="X255" s="434" t="s">
        <v>4799</v>
      </c>
      <c r="Y255" s="440" t="s">
        <v>4804</v>
      </c>
      <c r="Z255" s="434" t="s">
        <v>4804</v>
      </c>
      <c r="AA255" s="434" t="s">
        <v>4804</v>
      </c>
      <c r="AB255" s="434" t="s">
        <v>4804</v>
      </c>
      <c r="AC255" s="434" t="s">
        <v>4804</v>
      </c>
      <c r="AD255" s="434" t="s">
        <v>4804</v>
      </c>
      <c r="AE255" s="434" t="s">
        <v>4906</v>
      </c>
      <c r="AF255" s="434" t="s">
        <v>6032</v>
      </c>
    </row>
    <row r="256" spans="1:32" ht="15" hidden="1" customHeight="1">
      <c r="A256" s="434" t="s">
        <v>6098</v>
      </c>
      <c r="B256" s="434">
        <v>511</v>
      </c>
      <c r="C256" s="435" t="s">
        <v>4800</v>
      </c>
      <c r="D256" s="434" t="s">
        <v>4801</v>
      </c>
      <c r="E256" s="434" t="s">
        <v>5780</v>
      </c>
      <c r="F256" s="434" t="s">
        <v>5123</v>
      </c>
      <c r="G256" s="434">
        <f t="shared" si="10"/>
        <v>2</v>
      </c>
      <c r="H256" s="434" t="s">
        <v>4822</v>
      </c>
      <c r="I256" s="434" t="s">
        <v>4823</v>
      </c>
      <c r="J256" s="434" t="s">
        <v>5781</v>
      </c>
      <c r="K256" s="434" t="s">
        <v>5123</v>
      </c>
      <c r="L256" s="434">
        <f t="shared" si="11"/>
        <v>2</v>
      </c>
      <c r="M256" s="434" t="s">
        <v>4799</v>
      </c>
      <c r="N256" s="470" t="s">
        <v>4799</v>
      </c>
      <c r="O256" s="434" t="s">
        <v>5644</v>
      </c>
      <c r="P256" s="434" t="s">
        <v>6072</v>
      </c>
      <c r="Q256" s="434" t="s">
        <v>6096</v>
      </c>
      <c r="R256" s="502" t="s">
        <v>6104</v>
      </c>
      <c r="S256" s="434" t="s">
        <v>4799</v>
      </c>
      <c r="T256" s="434" t="s">
        <v>4799</v>
      </c>
      <c r="U256" s="434" t="s">
        <v>4799</v>
      </c>
      <c r="V256" s="434" t="s">
        <v>4799</v>
      </c>
      <c r="W256" s="434" t="s">
        <v>4799</v>
      </c>
      <c r="X256" s="434" t="s">
        <v>4799</v>
      </c>
      <c r="Y256" s="440" t="s">
        <v>4804</v>
      </c>
      <c r="Z256" s="434" t="s">
        <v>4804</v>
      </c>
      <c r="AA256" s="434" t="s">
        <v>4804</v>
      </c>
      <c r="AB256" s="434" t="s">
        <v>4804</v>
      </c>
      <c r="AC256" s="434" t="s">
        <v>4804</v>
      </c>
      <c r="AD256" s="434" t="s">
        <v>4804</v>
      </c>
      <c r="AE256" s="434" t="s">
        <v>4906</v>
      </c>
      <c r="AF256" s="434" t="s">
        <v>6100</v>
      </c>
    </row>
    <row r="257" spans="1:32" ht="15" hidden="1" customHeight="1">
      <c r="A257" s="442" t="s">
        <v>4799</v>
      </c>
      <c r="B257" s="442">
        <v>901</v>
      </c>
      <c r="C257" s="443" t="s">
        <v>4804</v>
      </c>
      <c r="D257" s="443" t="s">
        <v>4804</v>
      </c>
      <c r="E257" s="443" t="s">
        <v>4804</v>
      </c>
      <c r="F257" s="443" t="s">
        <v>4804</v>
      </c>
      <c r="G257" s="443" t="s">
        <v>4804</v>
      </c>
      <c r="H257" s="443" t="s">
        <v>4804</v>
      </c>
      <c r="I257" s="443" t="s">
        <v>4804</v>
      </c>
      <c r="J257" s="443" t="s">
        <v>4804</v>
      </c>
      <c r="K257" s="443" t="s">
        <v>4804</v>
      </c>
      <c r="L257" s="443" t="s">
        <v>4804</v>
      </c>
      <c r="M257" s="443" t="s">
        <v>4804</v>
      </c>
      <c r="N257" s="443" t="s">
        <v>4804</v>
      </c>
      <c r="O257" s="443" t="s">
        <v>4804</v>
      </c>
      <c r="P257" s="442" t="s">
        <v>5969</v>
      </c>
      <c r="Q257" s="442" t="s">
        <v>6105</v>
      </c>
      <c r="R257" s="443" t="s">
        <v>4804</v>
      </c>
      <c r="S257" s="443" t="s">
        <v>4804</v>
      </c>
      <c r="T257" s="443" t="s">
        <v>4799</v>
      </c>
      <c r="U257" s="443" t="s">
        <v>4804</v>
      </c>
      <c r="V257" s="443" t="s">
        <v>4804</v>
      </c>
      <c r="W257" s="443" t="s">
        <v>4804</v>
      </c>
      <c r="X257" s="443" t="s">
        <v>4804</v>
      </c>
      <c r="Y257" s="443" t="s">
        <v>4804</v>
      </c>
      <c r="Z257" s="443" t="s">
        <v>4804</v>
      </c>
      <c r="AA257" s="443" t="s">
        <v>4804</v>
      </c>
      <c r="AB257" s="443" t="s">
        <v>4804</v>
      </c>
      <c r="AC257" s="443" t="s">
        <v>4804</v>
      </c>
      <c r="AD257" s="443" t="s">
        <v>4804</v>
      </c>
      <c r="AE257" s="442" t="s">
        <v>4906</v>
      </c>
      <c r="AF257" s="442">
        <v>0</v>
      </c>
    </row>
    <row r="258" spans="1:32" ht="15" hidden="1" customHeight="1">
      <c r="A258" s="442" t="s">
        <v>4799</v>
      </c>
      <c r="B258" s="442">
        <v>902</v>
      </c>
      <c r="C258" s="443" t="s">
        <v>4804</v>
      </c>
      <c r="D258" s="443" t="s">
        <v>4804</v>
      </c>
      <c r="E258" s="443" t="s">
        <v>4804</v>
      </c>
      <c r="F258" s="443" t="s">
        <v>4804</v>
      </c>
      <c r="G258" s="443" t="s">
        <v>4804</v>
      </c>
      <c r="H258" s="443" t="s">
        <v>4804</v>
      </c>
      <c r="I258" s="443" t="s">
        <v>4804</v>
      </c>
      <c r="J258" s="443" t="s">
        <v>4804</v>
      </c>
      <c r="K258" s="443" t="s">
        <v>4804</v>
      </c>
      <c r="L258" s="443" t="s">
        <v>4804</v>
      </c>
      <c r="M258" s="443" t="s">
        <v>4804</v>
      </c>
      <c r="N258" s="443" t="s">
        <v>4804</v>
      </c>
      <c r="O258" s="443" t="s">
        <v>4804</v>
      </c>
      <c r="P258" s="442" t="s">
        <v>5969</v>
      </c>
      <c r="Q258" s="442" t="s">
        <v>6105</v>
      </c>
      <c r="R258" s="443" t="s">
        <v>4804</v>
      </c>
      <c r="S258" s="443" t="s">
        <v>4804</v>
      </c>
      <c r="T258" s="443" t="s">
        <v>4799</v>
      </c>
      <c r="U258" s="443" t="s">
        <v>4804</v>
      </c>
      <c r="V258" s="443" t="s">
        <v>4804</v>
      </c>
      <c r="W258" s="443" t="s">
        <v>4804</v>
      </c>
      <c r="X258" s="443" t="s">
        <v>4804</v>
      </c>
      <c r="Y258" s="443" t="s">
        <v>4804</v>
      </c>
      <c r="Z258" s="443" t="s">
        <v>4804</v>
      </c>
      <c r="AA258" s="443" t="s">
        <v>4804</v>
      </c>
      <c r="AB258" s="443" t="s">
        <v>4804</v>
      </c>
      <c r="AC258" s="443" t="s">
        <v>4804</v>
      </c>
      <c r="AD258" s="443" t="s">
        <v>4804</v>
      </c>
      <c r="AE258" s="442" t="s">
        <v>4906</v>
      </c>
      <c r="AF258" s="442">
        <v>0</v>
      </c>
    </row>
    <row r="259" spans="1:32" ht="15" hidden="1" customHeight="1">
      <c r="A259" s="442" t="s">
        <v>4799</v>
      </c>
      <c r="B259" s="442">
        <v>903</v>
      </c>
      <c r="C259" s="443" t="s">
        <v>4804</v>
      </c>
      <c r="D259" s="443" t="s">
        <v>4804</v>
      </c>
      <c r="E259" s="443" t="s">
        <v>4804</v>
      </c>
      <c r="F259" s="443" t="s">
        <v>4804</v>
      </c>
      <c r="G259" s="443" t="s">
        <v>4804</v>
      </c>
      <c r="H259" s="443" t="s">
        <v>4804</v>
      </c>
      <c r="I259" s="443" t="s">
        <v>4804</v>
      </c>
      <c r="J259" s="443" t="s">
        <v>4804</v>
      </c>
      <c r="K259" s="443" t="s">
        <v>4804</v>
      </c>
      <c r="L259" s="443" t="s">
        <v>4804</v>
      </c>
      <c r="M259" s="443" t="s">
        <v>4804</v>
      </c>
      <c r="N259" s="443" t="s">
        <v>4804</v>
      </c>
      <c r="O259" s="443" t="s">
        <v>4804</v>
      </c>
      <c r="P259" s="442" t="s">
        <v>6032</v>
      </c>
      <c r="Q259" s="442" t="s">
        <v>6106</v>
      </c>
      <c r="R259" s="443" t="s">
        <v>4804</v>
      </c>
      <c r="S259" s="443" t="s">
        <v>4804</v>
      </c>
      <c r="T259" s="443" t="s">
        <v>4799</v>
      </c>
      <c r="U259" s="443" t="s">
        <v>4804</v>
      </c>
      <c r="V259" s="443" t="s">
        <v>4804</v>
      </c>
      <c r="W259" s="443" t="s">
        <v>4804</v>
      </c>
      <c r="X259" s="443" t="s">
        <v>4804</v>
      </c>
      <c r="Y259" s="443" t="s">
        <v>4804</v>
      </c>
      <c r="Z259" s="443" t="s">
        <v>4804</v>
      </c>
      <c r="AA259" s="443" t="s">
        <v>4804</v>
      </c>
      <c r="AB259" s="443" t="s">
        <v>4804</v>
      </c>
      <c r="AC259" s="443" t="s">
        <v>4804</v>
      </c>
      <c r="AD259" s="443" t="s">
        <v>4804</v>
      </c>
      <c r="AE259" s="442" t="s">
        <v>4906</v>
      </c>
      <c r="AF259" s="442">
        <v>0</v>
      </c>
    </row>
    <row r="260" spans="1:32" ht="15" hidden="1" customHeight="1">
      <c r="A260" s="442" t="s">
        <v>4889</v>
      </c>
      <c r="B260" s="442">
        <v>904</v>
      </c>
      <c r="C260" s="443" t="s">
        <v>4804</v>
      </c>
      <c r="D260" s="443" t="s">
        <v>4804</v>
      </c>
      <c r="E260" s="443" t="s">
        <v>4804</v>
      </c>
      <c r="F260" s="443" t="s">
        <v>4804</v>
      </c>
      <c r="G260" s="443" t="s">
        <v>4804</v>
      </c>
      <c r="H260" s="443" t="s">
        <v>4804</v>
      </c>
      <c r="I260" s="443" t="s">
        <v>4804</v>
      </c>
      <c r="J260" s="443" t="s">
        <v>4804</v>
      </c>
      <c r="K260" s="443" t="s">
        <v>4804</v>
      </c>
      <c r="L260" s="443" t="s">
        <v>4804</v>
      </c>
      <c r="M260" s="443" t="s">
        <v>4804</v>
      </c>
      <c r="N260" s="443" t="s">
        <v>4804</v>
      </c>
      <c r="O260" s="443" t="s">
        <v>4804</v>
      </c>
      <c r="P260" s="442" t="s">
        <v>6032</v>
      </c>
      <c r="Q260" s="442" t="s">
        <v>6106</v>
      </c>
      <c r="R260" s="443" t="s">
        <v>4804</v>
      </c>
      <c r="S260" s="443" t="s">
        <v>4804</v>
      </c>
      <c r="T260" s="443" t="s">
        <v>4799</v>
      </c>
      <c r="U260" s="443" t="s">
        <v>4804</v>
      </c>
      <c r="V260" s="443" t="s">
        <v>4804</v>
      </c>
      <c r="W260" s="443" t="s">
        <v>4804</v>
      </c>
      <c r="X260" s="443" t="s">
        <v>4804</v>
      </c>
      <c r="Y260" s="443" t="s">
        <v>4804</v>
      </c>
      <c r="Z260" s="443" t="s">
        <v>4804</v>
      </c>
      <c r="AA260" s="443" t="s">
        <v>4804</v>
      </c>
      <c r="AB260" s="443" t="s">
        <v>4804</v>
      </c>
      <c r="AC260" s="443" t="s">
        <v>4804</v>
      </c>
      <c r="AD260" s="443" t="s">
        <v>4804</v>
      </c>
      <c r="AE260" s="442" t="s">
        <v>4906</v>
      </c>
      <c r="AF260" s="442">
        <v>0</v>
      </c>
    </row>
  </sheetData>
  <autoFilter ref="A1:AF260" xr:uid="{58652C3C-3F98-BC41-A072-511B7B878375}">
    <filterColumn colId="0">
      <filters>
        <filter val="lnxvm to DMZ 11/7"/>
        <filter val="netvm to DMZ 11/7"/>
      </filters>
    </filterColumn>
    <sortState xmlns:xlrd2="http://schemas.microsoft.com/office/spreadsheetml/2017/richdata2" ref="A162:AF211">
      <sortCondition descending="1" ref="G1:G260"/>
    </sortState>
  </autoFilter>
  <phoneticPr fontId="17" type="noConversion"/>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ABFC-B8FD-564E-AFD9-569DE4B0C1B7}">
  <sheetPr>
    <tabColor theme="4" tint="-0.249977111117893"/>
  </sheetPr>
  <dimension ref="A1:AV54"/>
  <sheetViews>
    <sheetView showGridLines="0" tabSelected="1" zoomScale="81" zoomScaleNormal="81" workbookViewId="0">
      <pane xSplit="1" ySplit="1" topLeftCell="G2" activePane="bottomRight" state="frozen"/>
      <selection activeCell="P29" sqref="P29"/>
      <selection pane="topRight" activeCell="P29" sqref="P29"/>
      <selection pane="bottomLeft" activeCell="P29" sqref="P29"/>
      <selection pane="bottomRight" activeCell="L32" sqref="L32"/>
    </sheetView>
  </sheetViews>
  <sheetFormatPr baseColWidth="10" defaultColWidth="8.5703125" defaultRowHeight="16"/>
  <cols>
    <col min="1" max="1" width="8.28515625" style="167" customWidth="1"/>
    <col min="2" max="5" width="36.5703125" style="167" customWidth="1"/>
    <col min="6" max="6" width="8.28515625" style="167" customWidth="1"/>
    <col min="7" max="10" width="36.5703125" style="167" customWidth="1"/>
    <col min="11" max="11" width="8.28515625" style="167" customWidth="1"/>
    <col min="12" max="14" width="36.5703125" style="167" customWidth="1"/>
    <col min="15" max="15" width="8.28515625" style="167" customWidth="1"/>
    <col min="16" max="18" width="36.5703125" style="167" customWidth="1"/>
    <col min="19" max="19" width="8.28515625" style="167" customWidth="1"/>
    <col min="20" max="23" width="36.5703125" style="167" customWidth="1"/>
    <col min="24" max="25" width="8.5703125" style="520"/>
    <col min="26" max="16384" width="8.5703125" style="167"/>
  </cols>
  <sheetData>
    <row r="1" spans="1:23" s="513" customFormat="1" ht="21" thickBot="1">
      <c r="A1" s="164" t="s">
        <v>376</v>
      </c>
      <c r="B1" s="508" t="s">
        <v>3025</v>
      </c>
      <c r="C1" s="509" t="s">
        <v>3026</v>
      </c>
      <c r="D1" s="510" t="s">
        <v>3027</v>
      </c>
      <c r="E1" s="511" t="s">
        <v>3028</v>
      </c>
      <c r="F1" s="512" t="s">
        <v>3029</v>
      </c>
      <c r="G1" s="511" t="s">
        <v>3030</v>
      </c>
      <c r="H1" s="511" t="s">
        <v>3031</v>
      </c>
      <c r="I1" s="511" t="s">
        <v>3032</v>
      </c>
      <c r="J1" s="511" t="s">
        <v>3033</v>
      </c>
      <c r="K1" s="512" t="s">
        <v>3029</v>
      </c>
      <c r="L1" s="511" t="s">
        <v>3034</v>
      </c>
      <c r="M1" s="511" t="s">
        <v>3035</v>
      </c>
      <c r="N1" s="511" t="s">
        <v>3036</v>
      </c>
      <c r="O1" s="512" t="s">
        <v>3029</v>
      </c>
      <c r="P1" s="511" t="s">
        <v>3037</v>
      </c>
      <c r="Q1" s="511" t="s">
        <v>3038</v>
      </c>
      <c r="R1" s="511" t="s">
        <v>3039</v>
      </c>
      <c r="S1" s="512" t="s">
        <v>3029</v>
      </c>
      <c r="T1" s="511" t="s">
        <v>3040</v>
      </c>
      <c r="U1" s="511" t="s">
        <v>3041</v>
      </c>
      <c r="V1" s="511" t="s">
        <v>3042</v>
      </c>
      <c r="W1" s="511" t="s">
        <v>3043</v>
      </c>
    </row>
    <row r="2" spans="1:23" ht="17">
      <c r="A2" s="514" t="s">
        <v>377</v>
      </c>
      <c r="B2" s="695"/>
      <c r="C2" s="700"/>
      <c r="D2" s="700"/>
      <c r="E2" s="701"/>
      <c r="F2" s="515"/>
      <c r="H2" s="516"/>
      <c r="I2" s="507"/>
      <c r="K2" s="515"/>
      <c r="L2" s="507"/>
      <c r="N2" s="517"/>
      <c r="O2" s="515"/>
      <c r="P2" s="518"/>
      <c r="Q2" s="518"/>
      <c r="R2" s="518"/>
      <c r="S2" s="519"/>
      <c r="T2" s="507"/>
      <c r="V2" s="517"/>
      <c r="W2" s="517"/>
    </row>
    <row r="3" spans="1:23" ht="17">
      <c r="A3" s="168" t="s">
        <v>378</v>
      </c>
      <c r="B3" s="696"/>
      <c r="C3" s="696"/>
      <c r="D3" s="696"/>
      <c r="E3" s="702"/>
      <c r="F3" s="301"/>
      <c r="H3" s="169"/>
      <c r="I3" s="169"/>
      <c r="K3" s="301"/>
      <c r="L3" s="169"/>
      <c r="N3" s="169"/>
      <c r="O3" s="301"/>
      <c r="P3" s="521"/>
      <c r="Q3" s="522"/>
      <c r="R3" s="522"/>
      <c r="S3" s="301"/>
      <c r="T3" s="169"/>
      <c r="V3" s="169"/>
      <c r="W3" s="169"/>
    </row>
    <row r="4" spans="1:23" ht="17">
      <c r="A4" s="168" t="s">
        <v>379</v>
      </c>
      <c r="B4" s="695"/>
      <c r="C4" s="695"/>
      <c r="D4" s="695"/>
      <c r="E4" s="701"/>
      <c r="F4" s="302"/>
      <c r="G4" s="695"/>
      <c r="H4" s="291"/>
      <c r="I4" s="171"/>
      <c r="J4" s="171"/>
      <c r="K4" s="302"/>
      <c r="L4" s="171"/>
      <c r="M4" s="171"/>
      <c r="N4" s="171"/>
      <c r="O4" s="302"/>
      <c r="P4" s="523"/>
      <c r="Q4" s="523" t="s">
        <v>3062</v>
      </c>
      <c r="R4" s="523" t="s">
        <v>3069</v>
      </c>
      <c r="S4" s="302"/>
      <c r="T4" s="257"/>
      <c r="U4" s="524" t="s">
        <v>6195</v>
      </c>
      <c r="V4" s="524" t="s">
        <v>6196</v>
      </c>
      <c r="W4" s="525" t="s">
        <v>6197</v>
      </c>
    </row>
    <row r="5" spans="1:23" ht="17">
      <c r="A5" s="168" t="s">
        <v>380</v>
      </c>
      <c r="B5" s="696"/>
      <c r="C5" s="696"/>
      <c r="D5" s="696"/>
      <c r="E5" s="702"/>
      <c r="F5" s="304"/>
      <c r="G5" s="696"/>
      <c r="H5" s="170"/>
      <c r="I5" s="169"/>
      <c r="J5" s="169"/>
      <c r="K5" s="304"/>
      <c r="L5" s="169"/>
      <c r="M5" s="169"/>
      <c r="N5" s="169"/>
      <c r="O5" s="304"/>
      <c r="P5" s="526"/>
      <c r="Q5" s="526" t="s">
        <v>4231</v>
      </c>
      <c r="R5" s="526" t="s">
        <v>4231</v>
      </c>
      <c r="S5" s="304"/>
      <c r="T5" s="169"/>
      <c r="U5" s="317" t="s">
        <v>2815</v>
      </c>
      <c r="V5" s="317" t="s">
        <v>2818</v>
      </c>
      <c r="W5" s="527" t="s">
        <v>6198</v>
      </c>
    </row>
    <row r="6" spans="1:23" ht="17">
      <c r="A6" s="168">
        <v>38</v>
      </c>
      <c r="B6" s="695"/>
      <c r="C6" s="695"/>
      <c r="D6" s="695"/>
      <c r="E6" s="695"/>
      <c r="F6" s="300"/>
      <c r="G6" s="695"/>
      <c r="H6" s="291"/>
      <c r="I6" s="257"/>
      <c r="K6" s="302"/>
      <c r="L6" s="257"/>
      <c r="N6" s="171"/>
      <c r="O6" s="307"/>
      <c r="P6" s="528" t="s">
        <v>6199</v>
      </c>
      <c r="Q6" s="523" t="s">
        <v>3100</v>
      </c>
      <c r="R6" s="529"/>
      <c r="S6" s="307"/>
      <c r="T6" s="257"/>
      <c r="U6" s="524" t="s">
        <v>6200</v>
      </c>
      <c r="V6" s="524" t="s">
        <v>6201</v>
      </c>
      <c r="W6" s="525" t="s">
        <v>6202</v>
      </c>
    </row>
    <row r="7" spans="1:23" ht="17">
      <c r="A7" s="168" t="s">
        <v>381</v>
      </c>
      <c r="B7" s="696"/>
      <c r="C7" s="696"/>
      <c r="D7" s="696"/>
      <c r="E7" s="696"/>
      <c r="F7" s="301"/>
      <c r="G7" s="696"/>
      <c r="H7" s="170"/>
      <c r="I7" s="169"/>
      <c r="K7" s="304"/>
      <c r="L7" s="169"/>
      <c r="N7" s="169"/>
      <c r="O7" s="304"/>
      <c r="P7" s="378" t="s">
        <v>6203</v>
      </c>
      <c r="Q7" s="526" t="s">
        <v>4232</v>
      </c>
      <c r="R7" s="529"/>
      <c r="S7" s="304"/>
      <c r="T7" s="169"/>
      <c r="U7" s="317" t="s">
        <v>2820</v>
      </c>
      <c r="V7" s="317" t="s">
        <v>2817</v>
      </c>
      <c r="W7" s="527" t="s">
        <v>6204</v>
      </c>
    </row>
    <row r="8" spans="1:23" ht="17">
      <c r="A8" s="168" t="s">
        <v>382</v>
      </c>
      <c r="B8" s="530" t="s">
        <v>3140</v>
      </c>
      <c r="C8" s="531" t="s">
        <v>3125</v>
      </c>
      <c r="D8" s="532" t="s">
        <v>3115</v>
      </c>
      <c r="E8" s="532" t="s">
        <v>3104</v>
      </c>
      <c r="F8" s="335"/>
      <c r="G8" s="531" t="s">
        <v>3094</v>
      </c>
      <c r="H8" s="531" t="s">
        <v>3084</v>
      </c>
      <c r="I8" s="171"/>
      <c r="J8" s="171"/>
      <c r="K8" s="302"/>
      <c r="L8" s="171"/>
      <c r="M8" s="171"/>
      <c r="N8" s="531" t="s">
        <v>3073</v>
      </c>
      <c r="O8" s="307"/>
      <c r="P8" s="523"/>
      <c r="Q8" s="523" t="s">
        <v>3132</v>
      </c>
      <c r="R8" s="523" t="s">
        <v>3118</v>
      </c>
      <c r="S8" s="307"/>
      <c r="T8" s="257"/>
      <c r="U8" s="524" t="s">
        <v>6205</v>
      </c>
      <c r="V8" s="524" t="s">
        <v>6206</v>
      </c>
      <c r="W8" s="524" t="s">
        <v>6207</v>
      </c>
    </row>
    <row r="9" spans="1:23" ht="17">
      <c r="A9" s="168" t="s">
        <v>383</v>
      </c>
      <c r="B9" s="336" t="s">
        <v>6208</v>
      </c>
      <c r="C9" s="336" t="s">
        <v>6209</v>
      </c>
      <c r="D9" s="336" t="s">
        <v>6210</v>
      </c>
      <c r="E9" s="336" t="s">
        <v>6211</v>
      </c>
      <c r="F9" s="304"/>
      <c r="G9" s="336" t="s">
        <v>6212</v>
      </c>
      <c r="H9" s="336" t="s">
        <v>6213</v>
      </c>
      <c r="I9" s="169"/>
      <c r="J9" s="169"/>
      <c r="K9" s="304"/>
      <c r="L9" s="169"/>
      <c r="M9" s="169"/>
      <c r="N9" s="336" t="s">
        <v>6214</v>
      </c>
      <c r="O9" s="308"/>
      <c r="P9" s="526"/>
      <c r="Q9" s="526" t="s">
        <v>4232</v>
      </c>
      <c r="R9" s="526" t="s">
        <v>4232</v>
      </c>
      <c r="S9" s="308"/>
      <c r="T9" s="169"/>
      <c r="U9" s="317" t="s">
        <v>2827</v>
      </c>
      <c r="V9" s="317" t="s">
        <v>2825</v>
      </c>
      <c r="W9" s="317" t="s">
        <v>2823</v>
      </c>
    </row>
    <row r="10" spans="1:23" ht="17">
      <c r="A10" s="168" t="s">
        <v>384</v>
      </c>
      <c r="B10" s="172"/>
      <c r="C10" s="172"/>
      <c r="D10" s="172"/>
      <c r="E10" s="172"/>
      <c r="F10" s="309"/>
      <c r="G10" s="173"/>
      <c r="H10" s="173"/>
      <c r="I10" s="173"/>
      <c r="J10" s="173"/>
      <c r="K10" s="309"/>
      <c r="L10" s="173"/>
      <c r="M10" s="173"/>
      <c r="N10" s="173"/>
      <c r="O10" s="309"/>
      <c r="P10" s="173" t="s">
        <v>6215</v>
      </c>
      <c r="Q10" s="173"/>
      <c r="R10" s="173"/>
      <c r="S10" s="309"/>
      <c r="T10" s="173"/>
      <c r="U10" s="173"/>
      <c r="V10" s="173"/>
      <c r="W10" s="173"/>
    </row>
    <row r="11" spans="1:23" ht="17">
      <c r="A11" s="168" t="s">
        <v>385</v>
      </c>
      <c r="B11" s="533" t="s">
        <v>3058</v>
      </c>
      <c r="C11" s="695"/>
      <c r="D11" s="533" t="s">
        <v>3051</v>
      </c>
      <c r="E11" s="533" t="s">
        <v>3080</v>
      </c>
      <c r="F11" s="300"/>
      <c r="G11" s="534" t="s">
        <v>6216</v>
      </c>
      <c r="H11" s="524" t="s">
        <v>4251</v>
      </c>
      <c r="I11" s="535" t="s">
        <v>6217</v>
      </c>
      <c r="J11" s="536" t="s">
        <v>6218</v>
      </c>
      <c r="K11" s="300"/>
      <c r="L11" s="536" t="s">
        <v>6219</v>
      </c>
      <c r="M11" s="536" t="s">
        <v>6220</v>
      </c>
      <c r="N11" s="537" t="s">
        <v>6221</v>
      </c>
      <c r="O11" s="300"/>
      <c r="P11" s="534" t="s">
        <v>6222</v>
      </c>
      <c r="Q11" s="538" t="s">
        <v>6223</v>
      </c>
      <c r="R11" s="538" t="s">
        <v>6224</v>
      </c>
      <c r="S11" s="307"/>
      <c r="T11" s="257"/>
      <c r="U11" s="524" t="s">
        <v>6225</v>
      </c>
      <c r="V11" s="524" t="s">
        <v>6226</v>
      </c>
      <c r="W11" s="524" t="s">
        <v>6227</v>
      </c>
    </row>
    <row r="12" spans="1:23" ht="17">
      <c r="A12" s="168" t="s">
        <v>386</v>
      </c>
      <c r="B12" s="342" t="s">
        <v>6228</v>
      </c>
      <c r="C12" s="696"/>
      <c r="D12" s="343" t="s">
        <v>6229</v>
      </c>
      <c r="E12" s="344" t="s">
        <v>4245</v>
      </c>
      <c r="F12" s="308"/>
      <c r="G12" s="359" t="s">
        <v>4262</v>
      </c>
      <c r="H12" s="311" t="s">
        <v>6230</v>
      </c>
      <c r="I12" s="311" t="s">
        <v>6231</v>
      </c>
      <c r="J12" s="311" t="s">
        <v>6231</v>
      </c>
      <c r="K12" s="308"/>
      <c r="L12" s="311" t="s">
        <v>6231</v>
      </c>
      <c r="M12" s="311" t="s">
        <v>6231</v>
      </c>
      <c r="N12" s="539" t="s">
        <v>6232</v>
      </c>
      <c r="O12" s="308"/>
      <c r="P12" s="359" t="s">
        <v>4262</v>
      </c>
      <c r="Q12" s="540" t="s">
        <v>6233</v>
      </c>
      <c r="R12" s="540" t="s">
        <v>6233</v>
      </c>
      <c r="S12" s="301"/>
      <c r="T12" s="169"/>
      <c r="U12" s="317" t="s">
        <v>2813</v>
      </c>
      <c r="V12" s="317" t="s">
        <v>2816</v>
      </c>
      <c r="W12" s="317" t="s">
        <v>2819</v>
      </c>
    </row>
    <row r="13" spans="1:23" ht="17">
      <c r="A13" s="168" t="s">
        <v>387</v>
      </c>
      <c r="B13" s="533" t="s">
        <v>3070</v>
      </c>
      <c r="C13" s="695"/>
      <c r="D13" s="533" t="s">
        <v>3091</v>
      </c>
      <c r="E13" s="533" t="s">
        <v>3081</v>
      </c>
      <c r="F13" s="541"/>
      <c r="H13" s="524" t="s">
        <v>4250</v>
      </c>
      <c r="I13" s="535" t="s">
        <v>6234</v>
      </c>
      <c r="J13" s="536" t="s">
        <v>6235</v>
      </c>
      <c r="K13" s="307"/>
      <c r="L13" s="536" t="s">
        <v>6236</v>
      </c>
      <c r="M13" s="536" t="s">
        <v>6237</v>
      </c>
      <c r="N13" s="542" t="s">
        <v>6238</v>
      </c>
      <c r="O13" s="307"/>
      <c r="P13" s="523" t="s">
        <v>6239</v>
      </c>
      <c r="Q13" s="543" t="s">
        <v>6240</v>
      </c>
      <c r="R13" s="528" t="s">
        <v>6241</v>
      </c>
      <c r="S13" s="302"/>
      <c r="T13" s="544"/>
      <c r="U13" s="524" t="s">
        <v>6242</v>
      </c>
      <c r="V13" s="524" t="s">
        <v>6243</v>
      </c>
      <c r="W13" s="524" t="s">
        <v>6244</v>
      </c>
    </row>
    <row r="14" spans="1:23" ht="17">
      <c r="A14" s="168" t="s">
        <v>388</v>
      </c>
      <c r="B14" s="344" t="s">
        <v>6245</v>
      </c>
      <c r="C14" s="696"/>
      <c r="D14" s="344" t="s">
        <v>4253</v>
      </c>
      <c r="E14" s="342" t="s">
        <v>4254</v>
      </c>
      <c r="F14" s="308"/>
      <c r="H14" s="311" t="s">
        <v>6246</v>
      </c>
      <c r="I14" s="311" t="s">
        <v>6231</v>
      </c>
      <c r="J14" s="311" t="s">
        <v>6231</v>
      </c>
      <c r="K14" s="301"/>
      <c r="L14" s="311" t="s">
        <v>6231</v>
      </c>
      <c r="M14" s="311" t="s">
        <v>6231</v>
      </c>
      <c r="N14" s="170" t="s">
        <v>2844</v>
      </c>
      <c r="O14" s="301"/>
      <c r="P14" s="526" t="s">
        <v>6247</v>
      </c>
      <c r="Q14" s="378" t="s">
        <v>6203</v>
      </c>
      <c r="R14" s="545" t="s">
        <v>6203</v>
      </c>
      <c r="S14" s="304"/>
      <c r="T14" s="169"/>
      <c r="U14" s="317" t="s">
        <v>2826</v>
      </c>
      <c r="V14" s="317" t="s">
        <v>2828</v>
      </c>
      <c r="W14" s="317" t="s">
        <v>3103</v>
      </c>
    </row>
    <row r="15" spans="1:23" ht="17.25" customHeight="1">
      <c r="A15" s="168" t="s">
        <v>389</v>
      </c>
      <c r="B15" s="546" t="s">
        <v>3093</v>
      </c>
      <c r="C15" s="546" t="s">
        <v>3083</v>
      </c>
      <c r="D15" s="546" t="s">
        <v>3072</v>
      </c>
      <c r="E15" s="546" t="s">
        <v>3063</v>
      </c>
      <c r="F15" s="547"/>
      <c r="G15" s="546" t="s">
        <v>3059</v>
      </c>
      <c r="H15" s="524" t="s">
        <v>4249</v>
      </c>
      <c r="K15" s="307"/>
      <c r="M15" s="171"/>
      <c r="N15" s="712"/>
      <c r="O15" s="307"/>
      <c r="P15" s="523" t="s">
        <v>6248</v>
      </c>
      <c r="Q15" s="548"/>
      <c r="R15" s="538" t="s">
        <v>6249</v>
      </c>
      <c r="S15" s="307"/>
      <c r="T15" s="257"/>
      <c r="U15" s="524" t="s">
        <v>6250</v>
      </c>
      <c r="V15" s="524" t="s">
        <v>6251</v>
      </c>
      <c r="W15" s="524" t="s">
        <v>6252</v>
      </c>
    </row>
    <row r="16" spans="1:23" ht="17">
      <c r="A16" s="168" t="s">
        <v>390</v>
      </c>
      <c r="B16" s="353" t="s">
        <v>6253</v>
      </c>
      <c r="C16" s="353" t="s">
        <v>6253</v>
      </c>
      <c r="D16" s="354" t="s">
        <v>6253</v>
      </c>
      <c r="E16" s="354" t="s">
        <v>4258</v>
      </c>
      <c r="F16" s="308"/>
      <c r="G16" s="354" t="s">
        <v>4258</v>
      </c>
      <c r="H16" s="311" t="s">
        <v>6254</v>
      </c>
      <c r="K16" s="308"/>
      <c r="L16" s="549"/>
      <c r="M16" s="169"/>
      <c r="N16" s="713"/>
      <c r="O16" s="308"/>
      <c r="P16" s="526" t="s">
        <v>6247</v>
      </c>
      <c r="Q16" s="329"/>
      <c r="R16" s="540" t="s">
        <v>6255</v>
      </c>
      <c r="S16" s="304"/>
      <c r="T16" s="169"/>
      <c r="U16" s="317" t="s">
        <v>2835</v>
      </c>
      <c r="V16" s="317" t="s">
        <v>2836</v>
      </c>
      <c r="W16" s="317" t="s">
        <v>2840</v>
      </c>
    </row>
    <row r="17" spans="1:48" ht="17">
      <c r="A17" s="168" t="s">
        <v>391</v>
      </c>
      <c r="B17" s="534" t="s">
        <v>3068</v>
      </c>
      <c r="C17" s="534" t="s">
        <v>3089</v>
      </c>
      <c r="D17" s="534" t="s">
        <v>3079</v>
      </c>
      <c r="E17" s="534" t="s">
        <v>3090</v>
      </c>
      <c r="F17" s="547"/>
      <c r="G17" s="524" t="s">
        <v>3095</v>
      </c>
      <c r="H17" s="524" t="s">
        <v>3096</v>
      </c>
      <c r="K17" s="307"/>
      <c r="M17" s="171"/>
      <c r="N17" s="550"/>
      <c r="O17" s="307"/>
      <c r="P17" s="523" t="s">
        <v>6256</v>
      </c>
      <c r="Q17" s="551" t="s">
        <v>3075</v>
      </c>
      <c r="R17" s="538" t="s">
        <v>6257</v>
      </c>
      <c r="S17" s="307"/>
      <c r="T17" s="257"/>
      <c r="U17" s="524" t="s">
        <v>6258</v>
      </c>
      <c r="V17" s="524" t="s">
        <v>6259</v>
      </c>
      <c r="W17" s="524" t="s">
        <v>6260</v>
      </c>
    </row>
    <row r="18" spans="1:48" ht="17">
      <c r="A18" s="357" t="s">
        <v>392</v>
      </c>
      <c r="B18" s="358" t="s">
        <v>4259</v>
      </c>
      <c r="C18" s="358" t="s">
        <v>4260</v>
      </c>
      <c r="D18" s="358" t="s">
        <v>4261</v>
      </c>
      <c r="E18" s="359" t="s">
        <v>4262</v>
      </c>
      <c r="F18" s="308"/>
      <c r="G18" s="317" t="s">
        <v>6261</v>
      </c>
      <c r="H18" s="317" t="s">
        <v>6261</v>
      </c>
      <c r="K18" s="308"/>
      <c r="M18" s="170"/>
      <c r="N18" s="170"/>
      <c r="O18" s="308"/>
      <c r="P18" s="526" t="s">
        <v>6247</v>
      </c>
      <c r="Q18" s="522" t="s">
        <v>4264</v>
      </c>
      <c r="R18" s="540" t="s">
        <v>6255</v>
      </c>
      <c r="S18" s="308"/>
      <c r="T18" s="170"/>
      <c r="U18" s="317" t="s">
        <v>2830</v>
      </c>
      <c r="V18" s="317" t="s">
        <v>2832</v>
      </c>
      <c r="W18" s="317" t="s">
        <v>2833</v>
      </c>
    </row>
    <row r="19" spans="1:48" s="175" customFormat="1" ht="17">
      <c r="A19" s="174" t="s">
        <v>394</v>
      </c>
      <c r="B19" s="172"/>
      <c r="C19" s="172"/>
      <c r="D19" s="173"/>
      <c r="E19" s="173"/>
      <c r="F19" s="312"/>
      <c r="G19" s="173"/>
      <c r="H19" s="173"/>
      <c r="I19" s="173"/>
      <c r="J19" s="173"/>
      <c r="K19" s="312"/>
      <c r="L19" s="173"/>
      <c r="M19" s="173"/>
      <c r="N19" s="173"/>
      <c r="O19" s="312"/>
      <c r="P19" s="173" t="s">
        <v>6215</v>
      </c>
      <c r="Q19" s="173"/>
      <c r="R19" s="173"/>
      <c r="S19" s="312"/>
      <c r="T19" s="173"/>
      <c r="U19" s="173"/>
      <c r="V19" s="173"/>
      <c r="W19" s="173"/>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row>
    <row r="20" spans="1:48" ht="17">
      <c r="A20" s="168" t="s">
        <v>395</v>
      </c>
      <c r="B20" s="176" t="s">
        <v>396</v>
      </c>
      <c r="C20" s="176" t="s">
        <v>396</v>
      </c>
      <c r="D20" s="176" t="s">
        <v>396</v>
      </c>
      <c r="E20" s="176" t="s">
        <v>396</v>
      </c>
      <c r="F20" s="312"/>
      <c r="G20" s="176" t="s">
        <v>396</v>
      </c>
      <c r="H20" s="176" t="s">
        <v>396</v>
      </c>
      <c r="I20" s="176" t="s">
        <v>396</v>
      </c>
      <c r="J20" s="176" t="s">
        <v>396</v>
      </c>
      <c r="K20" s="312"/>
      <c r="L20" s="176" t="s">
        <v>396</v>
      </c>
      <c r="M20" s="176" t="s">
        <v>396</v>
      </c>
      <c r="N20" s="176" t="s">
        <v>6262</v>
      </c>
      <c r="O20" s="312"/>
      <c r="P20" s="176" t="s">
        <v>6262</v>
      </c>
      <c r="Q20" s="176" t="s">
        <v>396</v>
      </c>
      <c r="R20" s="176" t="s">
        <v>396</v>
      </c>
      <c r="S20" s="312"/>
      <c r="T20" s="176" t="s">
        <v>396</v>
      </c>
      <c r="U20" s="176" t="s">
        <v>396</v>
      </c>
      <c r="V20" s="176" t="s">
        <v>396</v>
      </c>
      <c r="W20" s="176" t="s">
        <v>396</v>
      </c>
    </row>
    <row r="21" spans="1:48" ht="17">
      <c r="A21" s="168" t="s">
        <v>398</v>
      </c>
      <c r="B21" s="176"/>
      <c r="C21" s="176"/>
      <c r="D21" s="176"/>
      <c r="E21" s="176"/>
      <c r="F21" s="312"/>
      <c r="G21" s="176"/>
      <c r="H21" s="176"/>
      <c r="I21" s="176"/>
      <c r="J21" s="176"/>
      <c r="K21" s="312"/>
      <c r="L21" s="176"/>
      <c r="M21" s="176"/>
      <c r="N21" s="176"/>
      <c r="O21" s="312"/>
      <c r="P21" s="176"/>
      <c r="Q21" s="176"/>
      <c r="R21" s="176"/>
      <c r="S21" s="312"/>
      <c r="T21" s="176"/>
      <c r="U21" s="176"/>
      <c r="V21" s="176"/>
      <c r="W21" s="176"/>
    </row>
    <row r="22" spans="1:48" ht="17">
      <c r="A22" s="168" t="s">
        <v>70</v>
      </c>
      <c r="B22" s="176" t="s">
        <v>402</v>
      </c>
      <c r="C22" s="176" t="s">
        <v>402</v>
      </c>
      <c r="D22" s="176" t="s">
        <v>402</v>
      </c>
      <c r="E22" s="176" t="s">
        <v>402</v>
      </c>
      <c r="F22" s="312"/>
      <c r="G22" s="176" t="s">
        <v>402</v>
      </c>
      <c r="H22" s="176" t="s">
        <v>402</v>
      </c>
      <c r="I22" s="176" t="s">
        <v>402</v>
      </c>
      <c r="J22" s="176" t="s">
        <v>402</v>
      </c>
      <c r="K22" s="312"/>
      <c r="L22" s="176" t="s">
        <v>402</v>
      </c>
      <c r="M22" s="176" t="s">
        <v>402</v>
      </c>
      <c r="N22" s="176" t="s">
        <v>6263</v>
      </c>
      <c r="O22" s="312"/>
      <c r="P22" s="176" t="s">
        <v>6263</v>
      </c>
      <c r="Q22" s="176" t="s">
        <v>402</v>
      </c>
      <c r="R22" s="176" t="s">
        <v>402</v>
      </c>
      <c r="S22" s="312"/>
      <c r="T22" s="176" t="s">
        <v>402</v>
      </c>
      <c r="U22" s="176" t="s">
        <v>402</v>
      </c>
      <c r="V22" s="176" t="s">
        <v>402</v>
      </c>
      <c r="W22" s="176" t="s">
        <v>402</v>
      </c>
    </row>
    <row r="23" spans="1:48" ht="17">
      <c r="A23" s="168" t="s">
        <v>400</v>
      </c>
      <c r="B23" s="176"/>
      <c r="C23" s="176"/>
      <c r="D23" s="176"/>
      <c r="E23" s="176"/>
      <c r="F23" s="312"/>
      <c r="G23" s="176"/>
      <c r="H23" s="176"/>
      <c r="I23" s="176"/>
      <c r="J23" s="176"/>
      <c r="K23" s="312"/>
      <c r="L23" s="176"/>
      <c r="M23" s="176"/>
      <c r="N23" s="176"/>
      <c r="O23" s="312"/>
      <c r="P23" s="176"/>
      <c r="Q23" s="176"/>
      <c r="R23" s="176"/>
      <c r="S23" s="312"/>
      <c r="T23" s="176"/>
      <c r="U23" s="176"/>
      <c r="V23" s="176"/>
      <c r="W23" s="176"/>
    </row>
    <row r="24" spans="1:48" ht="17">
      <c r="A24" s="168" t="s">
        <v>401</v>
      </c>
      <c r="B24" s="176" t="s">
        <v>399</v>
      </c>
      <c r="C24" s="176" t="s">
        <v>399</v>
      </c>
      <c r="D24" s="176" t="s">
        <v>399</v>
      </c>
      <c r="E24" s="176" t="s">
        <v>399</v>
      </c>
      <c r="F24" s="312"/>
      <c r="G24" s="176" t="s">
        <v>399</v>
      </c>
      <c r="H24" s="176" t="s">
        <v>399</v>
      </c>
      <c r="I24" s="176" t="s">
        <v>399</v>
      </c>
      <c r="J24" s="176" t="s">
        <v>399</v>
      </c>
      <c r="K24" s="312"/>
      <c r="L24" s="176" t="s">
        <v>399</v>
      </c>
      <c r="M24" s="176" t="s">
        <v>399</v>
      </c>
      <c r="N24" s="176" t="s">
        <v>6264</v>
      </c>
      <c r="O24" s="312"/>
      <c r="P24" s="176" t="s">
        <v>6264</v>
      </c>
      <c r="Q24" s="176" t="s">
        <v>399</v>
      </c>
      <c r="R24" s="176" t="s">
        <v>399</v>
      </c>
      <c r="S24" s="312"/>
      <c r="T24" s="176" t="s">
        <v>399</v>
      </c>
      <c r="U24" s="176" t="s">
        <v>399</v>
      </c>
      <c r="V24" s="176" t="s">
        <v>399</v>
      </c>
      <c r="W24" s="176" t="s">
        <v>399</v>
      </c>
    </row>
    <row r="25" spans="1:48" s="175" customFormat="1" ht="17">
      <c r="A25" s="174" t="s">
        <v>403</v>
      </c>
      <c r="B25" s="173"/>
      <c r="C25" s="173"/>
      <c r="D25" s="173"/>
      <c r="E25" s="173"/>
      <c r="F25" s="312"/>
      <c r="G25" s="173"/>
      <c r="H25" s="173"/>
      <c r="I25" s="173"/>
      <c r="J25" s="173"/>
      <c r="K25" s="312"/>
      <c r="L25" s="173"/>
      <c r="M25" s="173"/>
      <c r="N25" s="173"/>
      <c r="O25" s="312"/>
      <c r="P25" s="173" t="s">
        <v>6215</v>
      </c>
      <c r="Q25" s="173"/>
      <c r="R25" s="173"/>
      <c r="S25" s="312"/>
      <c r="T25" s="173"/>
      <c r="U25" s="173"/>
      <c r="V25" s="173"/>
      <c r="W25" s="173"/>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row>
    <row r="26" spans="1:48" ht="17">
      <c r="A26" s="168" t="s">
        <v>404</v>
      </c>
      <c r="B26" s="542" t="s">
        <v>3139</v>
      </c>
      <c r="C26" s="542" t="s">
        <v>3267</v>
      </c>
      <c r="D26" s="542" t="s">
        <v>3124</v>
      </c>
      <c r="E26" s="542" t="s">
        <v>3260</v>
      </c>
      <c r="F26" s="364"/>
      <c r="G26" s="542" t="s">
        <v>3114</v>
      </c>
      <c r="H26" s="542" t="s">
        <v>3252</v>
      </c>
      <c r="I26" s="535" t="s">
        <v>4265</v>
      </c>
      <c r="J26" s="536" t="s">
        <v>4266</v>
      </c>
      <c r="K26" s="552"/>
      <c r="L26" s="536" t="s">
        <v>4267</v>
      </c>
      <c r="M26" s="524" t="s">
        <v>3097</v>
      </c>
      <c r="N26" s="542" t="s">
        <v>3239</v>
      </c>
      <c r="O26" s="300"/>
      <c r="P26" s="523" t="s">
        <v>6265</v>
      </c>
      <c r="Q26" s="551" t="s">
        <v>3085</v>
      </c>
      <c r="R26" s="551" t="s">
        <v>3086</v>
      </c>
      <c r="S26" s="307"/>
      <c r="T26" s="553"/>
      <c r="U26" s="553"/>
      <c r="V26" s="542" t="s">
        <v>6266</v>
      </c>
      <c r="W26" s="553"/>
    </row>
    <row r="27" spans="1:48" ht="17">
      <c r="A27" s="168" t="s">
        <v>405</v>
      </c>
      <c r="B27" s="170" t="s">
        <v>6267</v>
      </c>
      <c r="C27" s="170" t="s">
        <v>6268</v>
      </c>
      <c r="D27" s="170" t="s">
        <v>6269</v>
      </c>
      <c r="E27" s="170" t="s">
        <v>6270</v>
      </c>
      <c r="F27" s="301"/>
      <c r="G27" s="170" t="s">
        <v>6271</v>
      </c>
      <c r="H27" s="170" t="s">
        <v>6272</v>
      </c>
      <c r="I27" s="554" t="s">
        <v>6273</v>
      </c>
      <c r="J27" s="554" t="s">
        <v>6273</v>
      </c>
      <c r="K27" s="301"/>
      <c r="L27" s="554" t="s">
        <v>6273</v>
      </c>
      <c r="M27" s="317" t="s">
        <v>4275</v>
      </c>
      <c r="N27" s="555" t="s">
        <v>5479</v>
      </c>
      <c r="O27" s="301"/>
      <c r="P27" s="526" t="s">
        <v>6247</v>
      </c>
      <c r="Q27" s="526" t="s">
        <v>4264</v>
      </c>
      <c r="R27" s="526" t="s">
        <v>4264</v>
      </c>
      <c r="S27" s="301"/>
      <c r="T27" s="170"/>
      <c r="U27" s="170"/>
      <c r="V27" s="556" t="s">
        <v>6274</v>
      </c>
      <c r="W27" s="170"/>
    </row>
    <row r="28" spans="1:48" ht="17">
      <c r="A28" s="168" t="s">
        <v>406</v>
      </c>
      <c r="B28" s="534" t="s">
        <v>3137</v>
      </c>
      <c r="C28" s="534" t="s">
        <v>3121</v>
      </c>
      <c r="D28" s="534" t="s">
        <v>3111</v>
      </c>
      <c r="E28" s="557" t="s">
        <v>3082</v>
      </c>
      <c r="F28" s="547"/>
      <c r="G28" s="557" t="s">
        <v>3092</v>
      </c>
      <c r="H28" s="558"/>
      <c r="I28" s="535" t="s">
        <v>4276</v>
      </c>
      <c r="J28" s="536" t="s">
        <v>4277</v>
      </c>
      <c r="K28" s="552"/>
      <c r="L28" s="536" t="s">
        <v>4278</v>
      </c>
      <c r="M28" s="536" t="s">
        <v>4279</v>
      </c>
      <c r="N28" s="542" t="s">
        <v>3294</v>
      </c>
      <c r="O28" s="307"/>
      <c r="P28" s="523" t="s">
        <v>6275</v>
      </c>
      <c r="Q28" s="551" t="s">
        <v>3106</v>
      </c>
      <c r="R28" s="551" t="s">
        <v>3098</v>
      </c>
      <c r="S28" s="307"/>
      <c r="T28" s="559" t="s">
        <v>3076</v>
      </c>
      <c r="U28" s="559" t="s">
        <v>3064</v>
      </c>
      <c r="V28" s="542" t="s">
        <v>6276</v>
      </c>
      <c r="W28" s="553"/>
    </row>
    <row r="29" spans="1:48" ht="17">
      <c r="A29" s="168" t="s">
        <v>407</v>
      </c>
      <c r="B29" s="369" t="s">
        <v>6277</v>
      </c>
      <c r="C29" s="369" t="s">
        <v>6278</v>
      </c>
      <c r="D29" s="369" t="s">
        <v>6279</v>
      </c>
      <c r="E29" s="370" t="s">
        <v>4283</v>
      </c>
      <c r="F29" s="304"/>
      <c r="G29" s="370" t="s">
        <v>4284</v>
      </c>
      <c r="H29" s="170"/>
      <c r="I29" s="311" t="s">
        <v>4285</v>
      </c>
      <c r="J29" s="311" t="s">
        <v>4285</v>
      </c>
      <c r="K29" s="304"/>
      <c r="L29" s="311" t="s">
        <v>4285</v>
      </c>
      <c r="M29" s="311" t="s">
        <v>4285</v>
      </c>
      <c r="N29" s="556"/>
      <c r="O29" s="304"/>
      <c r="P29" s="526" t="s">
        <v>6247</v>
      </c>
      <c r="Q29" s="526" t="s">
        <v>4264</v>
      </c>
      <c r="R29" s="526" t="s">
        <v>4264</v>
      </c>
      <c r="S29" s="301"/>
      <c r="T29" s="379" t="s">
        <v>2824</v>
      </c>
      <c r="U29" s="379" t="s">
        <v>2822</v>
      </c>
      <c r="V29" s="170" t="s">
        <v>6280</v>
      </c>
      <c r="W29" s="170"/>
    </row>
    <row r="30" spans="1:48" ht="17.25" customHeight="1">
      <c r="A30" s="168" t="s">
        <v>408</v>
      </c>
      <c r="B30" s="533" t="s">
        <v>3138</v>
      </c>
      <c r="C30" s="560" t="s">
        <v>3122</v>
      </c>
      <c r="D30" s="560" t="s">
        <v>3112</v>
      </c>
      <c r="E30" s="557" t="s">
        <v>3113</v>
      </c>
      <c r="F30" s="547"/>
      <c r="H30" s="560" t="s">
        <v>4286</v>
      </c>
      <c r="I30" s="535" t="s">
        <v>3126</v>
      </c>
      <c r="J30" s="536" t="s">
        <v>3127</v>
      </c>
      <c r="K30" s="552"/>
      <c r="L30" s="536" t="s">
        <v>3128</v>
      </c>
      <c r="M30" s="536" t="s">
        <v>3129</v>
      </c>
      <c r="N30" s="712"/>
      <c r="O30" s="307"/>
      <c r="P30" s="523" t="s">
        <v>6281</v>
      </c>
      <c r="Q30" s="551" t="s">
        <v>3116</v>
      </c>
      <c r="R30" s="551" t="s">
        <v>3117</v>
      </c>
      <c r="S30" s="307"/>
      <c r="T30" s="559" t="s">
        <v>4308</v>
      </c>
      <c r="U30" s="559" t="s">
        <v>3101</v>
      </c>
      <c r="V30" s="542" t="s">
        <v>6282</v>
      </c>
      <c r="W30" s="542" t="s">
        <v>3108</v>
      </c>
      <c r="AB30" s="293"/>
    </row>
    <row r="31" spans="1:48" ht="17">
      <c r="A31" s="168" t="s">
        <v>409</v>
      </c>
      <c r="B31" s="375" t="s">
        <v>6283</v>
      </c>
      <c r="C31" s="376" t="s">
        <v>4289</v>
      </c>
      <c r="D31" s="377" t="s">
        <v>4290</v>
      </c>
      <c r="E31" s="370" t="s">
        <v>4291</v>
      </c>
      <c r="F31" s="301"/>
      <c r="H31" s="376" t="s">
        <v>4293</v>
      </c>
      <c r="I31" s="311" t="s">
        <v>4294</v>
      </c>
      <c r="J31" s="311" t="s">
        <v>4294</v>
      </c>
      <c r="K31" s="301"/>
      <c r="L31" s="311" t="s">
        <v>4294</v>
      </c>
      <c r="M31" s="311" t="s">
        <v>4294</v>
      </c>
      <c r="N31" s="713"/>
      <c r="O31" s="301"/>
      <c r="P31" s="526" t="s">
        <v>6247</v>
      </c>
      <c r="Q31" s="526" t="s">
        <v>4264</v>
      </c>
      <c r="R31" s="526" t="s">
        <v>4264</v>
      </c>
      <c r="S31" s="301"/>
      <c r="T31" s="379" t="s">
        <v>2829</v>
      </c>
      <c r="U31" s="379" t="s">
        <v>2824</v>
      </c>
      <c r="V31" s="170" t="s">
        <v>6284</v>
      </c>
      <c r="W31" s="170" t="s">
        <v>2814</v>
      </c>
      <c r="AB31" s="293"/>
    </row>
    <row r="32" spans="1:48" ht="17">
      <c r="A32" s="168" t="s">
        <v>410</v>
      </c>
      <c r="B32" s="534" t="s">
        <v>3136</v>
      </c>
      <c r="C32" s="534" t="s">
        <v>3120</v>
      </c>
      <c r="D32" s="534" t="s">
        <v>3110</v>
      </c>
      <c r="F32" s="547"/>
      <c r="G32" s="532" t="s">
        <v>3170</v>
      </c>
      <c r="H32" s="532" t="s">
        <v>3179</v>
      </c>
      <c r="I32" s="535" t="s">
        <v>3141</v>
      </c>
      <c r="J32" s="536" t="s">
        <v>3142</v>
      </c>
      <c r="K32" s="552"/>
      <c r="L32" s="536" t="s">
        <v>3143</v>
      </c>
      <c r="M32" s="536" t="s">
        <v>3144</v>
      </c>
      <c r="N32" s="561"/>
      <c r="O32" s="307"/>
      <c r="P32" s="551"/>
      <c r="Q32" s="562" t="s">
        <v>4297</v>
      </c>
      <c r="R32" s="551" t="s">
        <v>3130</v>
      </c>
      <c r="S32" s="307"/>
      <c r="T32" s="559" t="s">
        <v>4315</v>
      </c>
      <c r="U32" s="559" t="s">
        <v>4309</v>
      </c>
      <c r="V32" s="559" t="s">
        <v>3133</v>
      </c>
      <c r="W32" s="542" t="s">
        <v>3047</v>
      </c>
      <c r="AB32" s="293"/>
    </row>
    <row r="33" spans="1:48" ht="17">
      <c r="A33" s="168" t="s">
        <v>411</v>
      </c>
      <c r="B33" s="381" t="s">
        <v>4299</v>
      </c>
      <c r="C33" s="382" t="s">
        <v>4300</v>
      </c>
      <c r="D33" s="382" t="s">
        <v>4301</v>
      </c>
      <c r="F33" s="313"/>
      <c r="G33" s="386" t="s">
        <v>6285</v>
      </c>
      <c r="H33" s="386" t="s">
        <v>6286</v>
      </c>
      <c r="I33" s="311" t="s">
        <v>4294</v>
      </c>
      <c r="J33" s="311" t="s">
        <v>4294</v>
      </c>
      <c r="K33" s="313"/>
      <c r="L33" s="311" t="s">
        <v>4294</v>
      </c>
      <c r="M33" s="311" t="s">
        <v>4294</v>
      </c>
      <c r="N33" s="561"/>
      <c r="O33" s="313"/>
      <c r="P33" s="563"/>
      <c r="Q33" s="564" t="s">
        <v>4264</v>
      </c>
      <c r="R33" s="526" t="s">
        <v>4264</v>
      </c>
      <c r="S33" s="308"/>
      <c r="T33" s="379" t="s">
        <v>2824</v>
      </c>
      <c r="U33" s="379" t="s">
        <v>2829</v>
      </c>
      <c r="V33" s="379" t="s">
        <v>2829</v>
      </c>
      <c r="W33" s="170" t="s">
        <v>2814</v>
      </c>
    </row>
    <row r="34" spans="1:48" s="175" customFormat="1" ht="17.25" customHeight="1">
      <c r="A34" s="174" t="s">
        <v>412</v>
      </c>
      <c r="B34" s="172"/>
      <c r="C34" s="172"/>
      <c r="D34" s="173"/>
      <c r="E34" s="173"/>
      <c r="F34" s="312"/>
      <c r="G34" s="173"/>
      <c r="H34" s="173"/>
      <c r="I34" s="173"/>
      <c r="J34" s="173"/>
      <c r="K34" s="312"/>
      <c r="L34" s="173"/>
      <c r="M34" s="173"/>
      <c r="N34" s="549" t="s">
        <v>6287</v>
      </c>
      <c r="O34" s="312"/>
      <c r="P34" s="173" t="s">
        <v>6215</v>
      </c>
      <c r="Q34" s="173"/>
      <c r="R34" s="173"/>
      <c r="S34" s="312"/>
      <c r="T34" s="173"/>
      <c r="U34" s="173"/>
      <c r="V34" s="173"/>
      <c r="W34" s="173"/>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row>
    <row r="35" spans="1:48" ht="17">
      <c r="A35" s="168" t="s">
        <v>413</v>
      </c>
      <c r="B35" s="560" t="s">
        <v>3178</v>
      </c>
      <c r="C35" s="533" t="s">
        <v>3177</v>
      </c>
      <c r="D35" s="542" t="s">
        <v>3176</v>
      </c>
      <c r="E35" s="534" t="s">
        <v>3175</v>
      </c>
      <c r="F35" s="300"/>
      <c r="G35" s="542" t="s">
        <v>3158</v>
      </c>
      <c r="H35" s="542" t="s">
        <v>6288</v>
      </c>
      <c r="I35" s="535" t="s">
        <v>3148</v>
      </c>
      <c r="J35" s="536" t="s">
        <v>3149</v>
      </c>
      <c r="K35" s="552"/>
      <c r="L35" s="536" t="s">
        <v>3150</v>
      </c>
      <c r="M35" s="536" t="s">
        <v>3151</v>
      </c>
      <c r="N35" s="565" t="s">
        <v>6289</v>
      </c>
      <c r="O35" s="300"/>
      <c r="P35" s="551"/>
      <c r="Q35" s="548"/>
      <c r="R35" s="551" t="s">
        <v>4307</v>
      </c>
      <c r="S35" s="300"/>
      <c r="T35" s="566" t="s">
        <v>3168</v>
      </c>
      <c r="U35" s="542" t="s">
        <v>6290</v>
      </c>
      <c r="V35" s="542" t="s">
        <v>6291</v>
      </c>
      <c r="W35" s="559" t="s">
        <v>3167</v>
      </c>
    </row>
    <row r="36" spans="1:48" ht="17">
      <c r="A36" s="168" t="s">
        <v>414</v>
      </c>
      <c r="B36" s="378" t="s">
        <v>6292</v>
      </c>
      <c r="C36" s="342" t="s">
        <v>6293</v>
      </c>
      <c r="D36" s="170" t="s">
        <v>6294</v>
      </c>
      <c r="E36" s="358" t="s">
        <v>6295</v>
      </c>
      <c r="F36" s="301"/>
      <c r="G36" s="170" t="s">
        <v>6296</v>
      </c>
      <c r="H36" s="170" t="s">
        <v>2841</v>
      </c>
      <c r="I36" s="311" t="s">
        <v>4313</v>
      </c>
      <c r="J36" s="311" t="s">
        <v>4313</v>
      </c>
      <c r="K36" s="301"/>
      <c r="L36" s="311" t="s">
        <v>4313</v>
      </c>
      <c r="M36" s="311" t="s">
        <v>4313</v>
      </c>
      <c r="N36" s="567"/>
      <c r="O36" s="301"/>
      <c r="P36" s="526"/>
      <c r="Q36" s="329"/>
      <c r="R36" s="526" t="s">
        <v>4314</v>
      </c>
      <c r="S36" s="301"/>
      <c r="T36" s="568" t="s">
        <v>2839</v>
      </c>
      <c r="U36" s="170" t="s">
        <v>6297</v>
      </c>
      <c r="V36" s="170" t="s">
        <v>6298</v>
      </c>
      <c r="W36" s="379" t="s">
        <v>2838</v>
      </c>
    </row>
    <row r="37" spans="1:48" ht="17.25" customHeight="1">
      <c r="A37" s="168" t="s">
        <v>415</v>
      </c>
      <c r="B37" s="712" t="s">
        <v>4385</v>
      </c>
      <c r="C37" s="712" t="s">
        <v>4385</v>
      </c>
      <c r="D37" s="712" t="s">
        <v>4385</v>
      </c>
      <c r="E37" s="712" t="s">
        <v>4385</v>
      </c>
      <c r="F37" s="547"/>
      <c r="G37" s="712" t="s">
        <v>4385</v>
      </c>
      <c r="H37" s="712" t="s">
        <v>4329</v>
      </c>
      <c r="I37" s="524" t="s">
        <v>3161</v>
      </c>
      <c r="J37" s="524" t="s">
        <v>3162</v>
      </c>
      <c r="K37" s="552"/>
      <c r="L37" s="524" t="s">
        <v>3163</v>
      </c>
      <c r="M37" s="524" t="s">
        <v>3164</v>
      </c>
      <c r="N37" s="549" t="s">
        <v>6299</v>
      </c>
      <c r="O37" s="307"/>
      <c r="P37" s="551"/>
      <c r="Q37" s="548"/>
      <c r="R37" s="551" t="s">
        <v>3185</v>
      </c>
      <c r="S37" s="307"/>
      <c r="T37" s="712" t="s">
        <v>4329</v>
      </c>
      <c r="U37" s="714" t="s">
        <v>4329</v>
      </c>
      <c r="V37" s="714" t="s">
        <v>4329</v>
      </c>
      <c r="W37" s="714" t="s">
        <v>4329</v>
      </c>
    </row>
    <row r="38" spans="1:48" ht="17">
      <c r="A38" s="168" t="s">
        <v>416</v>
      </c>
      <c r="B38" s="713"/>
      <c r="C38" s="713"/>
      <c r="D38" s="713"/>
      <c r="E38" s="713"/>
      <c r="F38" s="569"/>
      <c r="G38" s="713"/>
      <c r="H38" s="713"/>
      <c r="I38" s="311" t="s">
        <v>4313</v>
      </c>
      <c r="J38" s="311" t="s">
        <v>4313</v>
      </c>
      <c r="K38" s="569"/>
      <c r="L38" s="311" t="s">
        <v>4313</v>
      </c>
      <c r="M38" s="311" t="s">
        <v>4313</v>
      </c>
      <c r="N38" s="565" t="s">
        <v>6300</v>
      </c>
      <c r="O38" s="314"/>
      <c r="P38" s="526"/>
      <c r="Q38" s="329"/>
      <c r="R38" s="526" t="s">
        <v>4332</v>
      </c>
      <c r="S38" s="314"/>
      <c r="T38" s="713"/>
      <c r="U38" s="715"/>
      <c r="V38" s="715"/>
      <c r="W38" s="715"/>
    </row>
    <row r="39" spans="1:48" ht="17.25" customHeight="1">
      <c r="A39" s="168" t="s">
        <v>417</v>
      </c>
      <c r="B39" s="712" t="s">
        <v>6301</v>
      </c>
      <c r="C39" s="712" t="s">
        <v>6301</v>
      </c>
      <c r="D39" s="712" t="s">
        <v>6301</v>
      </c>
      <c r="E39" s="712" t="s">
        <v>6301</v>
      </c>
      <c r="F39" s="300"/>
      <c r="G39" s="701"/>
      <c r="H39" s="701"/>
      <c r="I39" s="524" t="s">
        <v>3171</v>
      </c>
      <c r="J39" s="524" t="s">
        <v>3172</v>
      </c>
      <c r="K39" s="552"/>
      <c r="L39" s="524" t="s">
        <v>3173</v>
      </c>
      <c r="M39" s="524" t="s">
        <v>3174</v>
      </c>
      <c r="N39" s="567"/>
      <c r="O39" s="300"/>
      <c r="P39" s="523" t="s">
        <v>6302</v>
      </c>
      <c r="Q39" s="548"/>
      <c r="R39" s="523"/>
      <c r="S39" s="300"/>
      <c r="T39" s="712" t="s">
        <v>6301</v>
      </c>
      <c r="U39" s="714" t="s">
        <v>6301</v>
      </c>
      <c r="V39" s="714" t="s">
        <v>6301</v>
      </c>
      <c r="W39" s="542" t="s">
        <v>6303</v>
      </c>
    </row>
    <row r="40" spans="1:48" ht="17">
      <c r="A40" s="168" t="s">
        <v>418</v>
      </c>
      <c r="B40" s="713"/>
      <c r="C40" s="713"/>
      <c r="D40" s="713"/>
      <c r="E40" s="713"/>
      <c r="F40" s="308"/>
      <c r="G40" s="702"/>
      <c r="H40" s="702"/>
      <c r="I40" s="311" t="s">
        <v>4321</v>
      </c>
      <c r="J40" s="311" t="s">
        <v>4321</v>
      </c>
      <c r="K40" s="308"/>
      <c r="L40" s="311" t="s">
        <v>4321</v>
      </c>
      <c r="M40" s="570" t="s">
        <v>4321</v>
      </c>
      <c r="N40" s="714"/>
      <c r="O40" s="571"/>
      <c r="P40" s="526" t="s">
        <v>6304</v>
      </c>
      <c r="Q40" s="329"/>
      <c r="R40" s="522"/>
      <c r="S40" s="308"/>
      <c r="T40" s="713"/>
      <c r="U40" s="715"/>
      <c r="V40" s="715"/>
      <c r="W40" s="170" t="s">
        <v>6305</v>
      </c>
    </row>
    <row r="41" spans="1:48" ht="17">
      <c r="A41" s="168" t="s">
        <v>419</v>
      </c>
      <c r="B41" s="534" t="s">
        <v>3157</v>
      </c>
      <c r="C41" s="560" t="s">
        <v>3160</v>
      </c>
      <c r="D41" s="534" t="s">
        <v>3159</v>
      </c>
      <c r="E41" s="560" t="s">
        <v>3147</v>
      </c>
      <c r="F41" s="547"/>
      <c r="G41" s="695"/>
      <c r="H41" s="695"/>
      <c r="I41" s="524" t="s">
        <v>3180</v>
      </c>
      <c r="J41" s="524" t="s">
        <v>3181</v>
      </c>
      <c r="K41" s="552"/>
      <c r="L41" s="524" t="s">
        <v>3182</v>
      </c>
      <c r="M41" s="572" t="s">
        <v>3183</v>
      </c>
      <c r="N41" s="716"/>
      <c r="O41" s="573"/>
      <c r="P41" s="523"/>
      <c r="Q41" s="548"/>
      <c r="R41" s="523" t="s">
        <v>3166</v>
      </c>
      <c r="S41" s="307"/>
      <c r="U41" s="549" t="s">
        <v>3152</v>
      </c>
      <c r="V41" s="549" t="s">
        <v>3153</v>
      </c>
      <c r="W41" s="542" t="s">
        <v>6306</v>
      </c>
    </row>
    <row r="42" spans="1:48" ht="17">
      <c r="A42" s="168" t="s">
        <v>420</v>
      </c>
      <c r="B42" s="381" t="s">
        <v>3169</v>
      </c>
      <c r="C42" s="388" t="s">
        <v>3155</v>
      </c>
      <c r="D42" s="382" t="s">
        <v>3169</v>
      </c>
      <c r="E42" s="389" t="s">
        <v>3155</v>
      </c>
      <c r="F42" s="308"/>
      <c r="G42" s="696"/>
      <c r="H42" s="696"/>
      <c r="I42" s="311" t="s">
        <v>4321</v>
      </c>
      <c r="J42" s="311" t="s">
        <v>4321</v>
      </c>
      <c r="K42" s="308"/>
      <c r="L42" s="311" t="s">
        <v>4321</v>
      </c>
      <c r="M42" s="570" t="s">
        <v>4321</v>
      </c>
      <c r="N42" s="526"/>
      <c r="O42" s="571"/>
      <c r="P42" s="526"/>
      <c r="Q42" s="329"/>
      <c r="R42" s="526" t="s">
        <v>4323</v>
      </c>
      <c r="S42" s="308"/>
      <c r="U42" s="390" t="s">
        <v>3156</v>
      </c>
      <c r="V42" s="390" t="s">
        <v>3156</v>
      </c>
      <c r="W42" s="170" t="s">
        <v>6307</v>
      </c>
    </row>
    <row r="43" spans="1:48" s="175" customFormat="1" ht="17">
      <c r="A43" s="174" t="s">
        <v>424</v>
      </c>
      <c r="B43" s="173"/>
      <c r="C43" s="173"/>
      <c r="D43" s="173"/>
      <c r="E43" s="173"/>
      <c r="F43" s="312"/>
      <c r="G43" s="173"/>
      <c r="H43" s="173"/>
      <c r="I43" s="173"/>
      <c r="J43" s="173"/>
      <c r="K43" s="312"/>
      <c r="L43" s="173"/>
      <c r="M43" s="173"/>
      <c r="N43" s="574"/>
      <c r="O43" s="312"/>
      <c r="P43" s="173" t="s">
        <v>6215</v>
      </c>
      <c r="Q43" s="173"/>
      <c r="R43" s="173"/>
      <c r="S43" s="312"/>
      <c r="T43" s="173"/>
      <c r="U43" s="173"/>
      <c r="V43" s="173"/>
      <c r="W43" s="173"/>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row>
    <row r="46" spans="1:48">
      <c r="G46" s="167" t="s">
        <v>6308</v>
      </c>
    </row>
    <row r="47" spans="1:48">
      <c r="C47" s="717"/>
      <c r="E47" s="717"/>
    </row>
    <row r="48" spans="1:48">
      <c r="C48" s="717"/>
      <c r="E48" s="717"/>
    </row>
    <row r="49" spans="3:4">
      <c r="C49" s="717"/>
    </row>
    <row r="50" spans="3:4">
      <c r="C50" s="717"/>
    </row>
    <row r="53" spans="3:4">
      <c r="D53" s="392"/>
    </row>
    <row r="54" spans="3:4">
      <c r="D54" s="293"/>
    </row>
  </sheetData>
  <mergeCells count="43">
    <mergeCell ref="C47:C48"/>
    <mergeCell ref="E47:E48"/>
    <mergeCell ref="C49:C50"/>
    <mergeCell ref="T39:T40"/>
    <mergeCell ref="U39:U40"/>
    <mergeCell ref="W37:W38"/>
    <mergeCell ref="B39:B40"/>
    <mergeCell ref="C39:C40"/>
    <mergeCell ref="D39:D40"/>
    <mergeCell ref="E39:E40"/>
    <mergeCell ref="G39:G40"/>
    <mergeCell ref="H39:H40"/>
    <mergeCell ref="V39:V40"/>
    <mergeCell ref="N40:N41"/>
    <mergeCell ref="G41:G42"/>
    <mergeCell ref="H41:H42"/>
    <mergeCell ref="T37:T38"/>
    <mergeCell ref="U37:U38"/>
    <mergeCell ref="V37:V38"/>
    <mergeCell ref="C11:C12"/>
    <mergeCell ref="C13:C14"/>
    <mergeCell ref="N15:N16"/>
    <mergeCell ref="N30:N31"/>
    <mergeCell ref="B37:B38"/>
    <mergeCell ref="C37:C38"/>
    <mergeCell ref="D37:D38"/>
    <mergeCell ref="E37:E38"/>
    <mergeCell ref="G37:G38"/>
    <mergeCell ref="H37:H38"/>
    <mergeCell ref="G4:G5"/>
    <mergeCell ref="B6:B7"/>
    <mergeCell ref="C6:C7"/>
    <mergeCell ref="D6:D7"/>
    <mergeCell ref="E6:E7"/>
    <mergeCell ref="G6:G7"/>
    <mergeCell ref="B2:B3"/>
    <mergeCell ref="C2:C3"/>
    <mergeCell ref="D2:D3"/>
    <mergeCell ref="E2:E3"/>
    <mergeCell ref="B4:B5"/>
    <mergeCell ref="C4:C5"/>
    <mergeCell ref="D4:D5"/>
    <mergeCell ref="E4:E5"/>
  </mergeCells>
  <phoneticPr fontId="17" type="noConversion"/>
  <pageMargins left="0.7" right="0.7" top="0.75" bottom="0.75" header="0.3" footer="0.3"/>
  <pageSetup paperSize="9" orientation="landscape"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EF04-2785-4842-A747-9E98D8D2089C}">
  <sheetPr>
    <tabColor theme="5" tint="-0.249977111117893"/>
  </sheetPr>
  <dimension ref="A1:AL53"/>
  <sheetViews>
    <sheetView showGridLines="0" zoomScale="70" zoomScaleNormal="70" workbookViewId="0">
      <pane xSplit="1" ySplit="1" topLeftCell="H2" activePane="bottomRight" state="frozen"/>
      <selection activeCell="P29" sqref="P29"/>
      <selection pane="topRight" activeCell="P29" sqref="P29"/>
      <selection pane="bottomLeft" activeCell="P29" sqref="P29"/>
      <selection pane="bottomRight" activeCell="I34" sqref="I34"/>
    </sheetView>
  </sheetViews>
  <sheetFormatPr baseColWidth="10" defaultColWidth="8.5703125" defaultRowHeight="16"/>
  <cols>
    <col min="1" max="1" width="8.28515625" style="167" customWidth="1"/>
    <col min="2" max="4" width="36.5703125" style="167" customWidth="1"/>
    <col min="5" max="5" width="8.28515625" style="167" customWidth="1"/>
    <col min="6" max="9" width="36.5703125" style="167" customWidth="1"/>
    <col min="10" max="10" width="8.28515625" style="167" customWidth="1"/>
    <col min="11" max="13" width="36.5703125" style="167" customWidth="1"/>
    <col min="14" max="14" width="8.28515625" style="167" customWidth="1"/>
    <col min="15" max="17" width="36.5703125" style="167" customWidth="1"/>
    <col min="18" max="18" width="8.28515625" style="167" customWidth="1"/>
    <col min="19" max="21" width="36.5703125" style="167" customWidth="1"/>
    <col min="22" max="16384" width="8.5703125" style="167"/>
  </cols>
  <sheetData>
    <row r="1" spans="1:21" s="578" customFormat="1" ht="21" thickBot="1">
      <c r="A1" s="575" t="s">
        <v>376</v>
      </c>
      <c r="B1" s="576" t="s">
        <v>3187</v>
      </c>
      <c r="C1" s="576" t="s">
        <v>3188</v>
      </c>
      <c r="D1" s="576" t="s">
        <v>3189</v>
      </c>
      <c r="E1" s="577" t="s">
        <v>3029</v>
      </c>
      <c r="F1" s="576" t="s">
        <v>3190</v>
      </c>
      <c r="G1" s="576" t="s">
        <v>3191</v>
      </c>
      <c r="H1" s="576" t="s">
        <v>3192</v>
      </c>
      <c r="I1" s="576" t="s">
        <v>3193</v>
      </c>
      <c r="J1" s="577" t="s">
        <v>3029</v>
      </c>
      <c r="K1" s="576" t="s">
        <v>3194</v>
      </c>
      <c r="L1" s="576" t="s">
        <v>3195</v>
      </c>
      <c r="M1" s="576" t="s">
        <v>3196</v>
      </c>
      <c r="N1" s="577" t="s">
        <v>3029</v>
      </c>
      <c r="O1" s="576" t="s">
        <v>3197</v>
      </c>
      <c r="P1" s="576" t="s">
        <v>3198</v>
      </c>
      <c r="Q1" s="576" t="s">
        <v>3199</v>
      </c>
      <c r="R1" s="577" t="s">
        <v>3029</v>
      </c>
      <c r="S1" s="576" t="s">
        <v>3200</v>
      </c>
      <c r="T1" s="576" t="s">
        <v>3201</v>
      </c>
      <c r="U1" s="576" t="s">
        <v>3202</v>
      </c>
    </row>
    <row r="2" spans="1:21" ht="17">
      <c r="A2" s="514" t="s">
        <v>377</v>
      </c>
      <c r="B2" s="695"/>
      <c r="C2" s="695"/>
      <c r="D2" s="695"/>
      <c r="E2" s="515"/>
      <c r="F2" s="701"/>
      <c r="G2" s="695"/>
      <c r="H2" s="700"/>
      <c r="I2" s="507"/>
      <c r="J2" s="515"/>
      <c r="K2" s="517"/>
      <c r="L2" s="695"/>
      <c r="M2" s="695"/>
      <c r="N2" s="515"/>
      <c r="O2" s="695"/>
      <c r="P2" s="695"/>
      <c r="Q2" s="695"/>
      <c r="R2" s="515"/>
      <c r="S2" s="517"/>
      <c r="T2" s="516"/>
      <c r="U2" s="517"/>
    </row>
    <row r="3" spans="1:21">
      <c r="A3" s="357" t="s">
        <v>378</v>
      </c>
      <c r="B3" s="696"/>
      <c r="C3" s="696"/>
      <c r="D3" s="696"/>
      <c r="E3" s="308"/>
      <c r="F3" s="702"/>
      <c r="G3" s="696"/>
      <c r="H3" s="696"/>
      <c r="I3" s="169"/>
      <c r="J3" s="301"/>
      <c r="K3" s="169"/>
      <c r="L3" s="696"/>
      <c r="M3" s="696"/>
      <c r="N3" s="308"/>
      <c r="O3" s="696"/>
      <c r="P3" s="696"/>
      <c r="Q3" s="696"/>
      <c r="R3" s="308"/>
      <c r="S3" s="170"/>
      <c r="T3" s="170"/>
      <c r="U3" s="170"/>
    </row>
    <row r="4" spans="1:21" ht="17">
      <c r="A4" s="168" t="s">
        <v>379</v>
      </c>
      <c r="B4" s="695"/>
      <c r="C4" s="695"/>
      <c r="D4" s="695"/>
      <c r="E4" s="302"/>
      <c r="G4" s="695"/>
      <c r="H4" s="257"/>
      <c r="I4" s="553"/>
      <c r="J4" s="302"/>
      <c r="K4" s="303"/>
      <c r="L4" s="303"/>
      <c r="M4" s="171"/>
      <c r="N4" s="302"/>
      <c r="O4" s="171"/>
      <c r="P4" s="695"/>
      <c r="Q4" s="695"/>
      <c r="R4" s="302"/>
      <c r="S4" s="524" t="s">
        <v>6309</v>
      </c>
      <c r="T4" s="524" t="s">
        <v>6310</v>
      </c>
      <c r="U4" s="525" t="s">
        <v>6311</v>
      </c>
    </row>
    <row r="5" spans="1:21" ht="17">
      <c r="A5" s="168" t="s">
        <v>380</v>
      </c>
      <c r="B5" s="696"/>
      <c r="C5" s="696"/>
      <c r="D5" s="696"/>
      <c r="E5" s="304"/>
      <c r="G5" s="696"/>
      <c r="H5" s="169"/>
      <c r="I5" s="169"/>
      <c r="J5" s="304"/>
      <c r="K5" s="169"/>
      <c r="L5" s="169"/>
      <c r="M5" s="169"/>
      <c r="N5" s="304"/>
      <c r="O5" s="169"/>
      <c r="P5" s="696"/>
      <c r="Q5" s="696"/>
      <c r="R5" s="304"/>
      <c r="S5" s="317" t="s">
        <v>2846</v>
      </c>
      <c r="T5" s="317" t="s">
        <v>2849</v>
      </c>
      <c r="U5" s="527" t="s">
        <v>6312</v>
      </c>
    </row>
    <row r="6" spans="1:21" ht="17">
      <c r="A6" s="168">
        <v>38</v>
      </c>
      <c r="B6" s="695"/>
      <c r="C6" s="695"/>
      <c r="D6" s="695"/>
      <c r="E6" s="307"/>
      <c r="F6" s="695"/>
      <c r="G6" s="695"/>
      <c r="H6" s="523"/>
      <c r="I6" s="553"/>
      <c r="J6" s="307"/>
      <c r="K6" s="303"/>
      <c r="L6" s="303"/>
      <c r="M6" s="303"/>
      <c r="N6" s="307"/>
      <c r="O6" s="171"/>
      <c r="P6" s="171"/>
      <c r="Q6" s="695"/>
      <c r="R6" s="547"/>
      <c r="S6" s="524" t="s">
        <v>6313</v>
      </c>
      <c r="T6" s="524" t="s">
        <v>3209</v>
      </c>
      <c r="U6" s="525" t="s">
        <v>6314</v>
      </c>
    </row>
    <row r="7" spans="1:21" ht="17">
      <c r="A7" s="168" t="s">
        <v>381</v>
      </c>
      <c r="B7" s="696"/>
      <c r="C7" s="696"/>
      <c r="D7" s="696"/>
      <c r="E7" s="304"/>
      <c r="F7" s="696"/>
      <c r="G7" s="696"/>
      <c r="H7" s="522"/>
      <c r="I7" s="169"/>
      <c r="J7" s="304"/>
      <c r="K7" s="169"/>
      <c r="L7" s="169"/>
      <c r="M7" s="169"/>
      <c r="N7" s="304"/>
      <c r="O7" s="169"/>
      <c r="P7" s="169"/>
      <c r="Q7" s="696"/>
      <c r="R7" s="304"/>
      <c r="S7" s="317" t="s">
        <v>2851</v>
      </c>
      <c r="T7" s="317" t="s">
        <v>2848</v>
      </c>
      <c r="U7" s="527" t="s">
        <v>6315</v>
      </c>
    </row>
    <row r="8" spans="1:21" ht="17">
      <c r="A8" s="168" t="s">
        <v>382</v>
      </c>
      <c r="B8" s="695"/>
      <c r="C8" s="695"/>
      <c r="D8" s="553"/>
      <c r="E8" s="307"/>
      <c r="F8" s="695"/>
      <c r="G8" s="553"/>
      <c r="H8" s="523"/>
      <c r="I8" s="257"/>
      <c r="J8" s="307"/>
      <c r="K8" s="171"/>
      <c r="L8" s="695"/>
      <c r="M8" s="695"/>
      <c r="N8" s="307"/>
      <c r="O8" s="695"/>
      <c r="P8" s="695"/>
      <c r="Q8" s="695"/>
      <c r="R8" s="547"/>
      <c r="S8" s="524" t="s">
        <v>6316</v>
      </c>
      <c r="T8" s="524" t="s">
        <v>6317</v>
      </c>
      <c r="U8" s="524" t="s">
        <v>6318</v>
      </c>
    </row>
    <row r="9" spans="1:21" ht="17">
      <c r="A9" s="168" t="s">
        <v>383</v>
      </c>
      <c r="B9" s="696"/>
      <c r="C9" s="697"/>
      <c r="D9" s="170"/>
      <c r="E9" s="308"/>
      <c r="F9" s="697"/>
      <c r="G9" s="169"/>
      <c r="H9" s="522"/>
      <c r="I9" s="169"/>
      <c r="J9" s="308"/>
      <c r="K9" s="169"/>
      <c r="L9" s="696"/>
      <c r="M9" s="696"/>
      <c r="N9" s="308"/>
      <c r="O9" s="696"/>
      <c r="P9" s="696"/>
      <c r="Q9" s="696"/>
      <c r="R9" s="308"/>
      <c r="S9" s="317" t="s">
        <v>2858</v>
      </c>
      <c r="T9" s="317" t="s">
        <v>2856</v>
      </c>
      <c r="U9" s="317" t="s">
        <v>2854</v>
      </c>
    </row>
    <row r="10" spans="1:21" ht="17">
      <c r="A10" s="168" t="s">
        <v>384</v>
      </c>
      <c r="B10" s="172"/>
      <c r="C10" s="172"/>
      <c r="D10" s="172"/>
      <c r="E10" s="309"/>
      <c r="F10" s="172"/>
      <c r="G10" s="173"/>
      <c r="H10" s="173"/>
      <c r="I10" s="172"/>
      <c r="J10" s="309"/>
      <c r="K10" s="173"/>
      <c r="L10" s="173"/>
      <c r="M10" s="173"/>
      <c r="N10" s="309"/>
      <c r="O10" s="173"/>
      <c r="P10" s="173"/>
      <c r="Q10" s="173"/>
      <c r="R10" s="309"/>
      <c r="S10" s="173"/>
      <c r="T10" s="173"/>
      <c r="U10" s="173"/>
    </row>
    <row r="11" spans="1:21" ht="17">
      <c r="A11" s="168" t="s">
        <v>385</v>
      </c>
      <c r="B11" s="533" t="s">
        <v>3211</v>
      </c>
      <c r="D11" s="533" t="s">
        <v>3205</v>
      </c>
      <c r="E11" s="300"/>
      <c r="G11" s="553"/>
      <c r="H11" s="579" t="s">
        <v>6319</v>
      </c>
      <c r="I11" s="524" t="s">
        <v>6320</v>
      </c>
      <c r="J11" s="300"/>
      <c r="K11" s="524" t="s">
        <v>6321</v>
      </c>
      <c r="L11" s="524" t="s">
        <v>6322</v>
      </c>
      <c r="M11" s="524" t="s">
        <v>6323</v>
      </c>
      <c r="N11" s="300"/>
      <c r="O11" s="579" t="s">
        <v>6324</v>
      </c>
      <c r="P11" s="579" t="s">
        <v>6325</v>
      </c>
      <c r="Q11" s="695"/>
      <c r="R11" s="300"/>
      <c r="S11" s="524" t="s">
        <v>6326</v>
      </c>
      <c r="T11" s="524" t="s">
        <v>6327</v>
      </c>
      <c r="U11" s="524" t="s">
        <v>6328</v>
      </c>
    </row>
    <row r="12" spans="1:21" ht="17">
      <c r="A12" s="168" t="s">
        <v>386</v>
      </c>
      <c r="B12" s="342" t="s">
        <v>4335</v>
      </c>
      <c r="D12" s="343" t="s">
        <v>6329</v>
      </c>
      <c r="E12" s="308"/>
      <c r="G12" s="169"/>
      <c r="H12" s="580" t="s">
        <v>6232</v>
      </c>
      <c r="I12" s="311" t="s">
        <v>6330</v>
      </c>
      <c r="J12" s="308"/>
      <c r="K12" s="581" t="s">
        <v>6330</v>
      </c>
      <c r="L12" s="311" t="s">
        <v>6330</v>
      </c>
      <c r="M12" s="311" t="s">
        <v>6330</v>
      </c>
      <c r="N12" s="308"/>
      <c r="O12" s="580" t="s">
        <v>6331</v>
      </c>
      <c r="P12" s="580" t="s">
        <v>6331</v>
      </c>
      <c r="Q12" s="696"/>
      <c r="R12" s="301"/>
      <c r="S12" s="317" t="s">
        <v>2845</v>
      </c>
      <c r="T12" s="317" t="s">
        <v>2847</v>
      </c>
      <c r="U12" s="317" t="s">
        <v>2850</v>
      </c>
    </row>
    <row r="13" spans="1:21" ht="17">
      <c r="A13" s="168" t="s">
        <v>387</v>
      </c>
      <c r="B13" s="533" t="s">
        <v>3228</v>
      </c>
      <c r="C13" s="695"/>
      <c r="D13" s="533" t="s">
        <v>3236</v>
      </c>
      <c r="E13" s="307"/>
      <c r="F13" s="533" t="s">
        <v>3227</v>
      </c>
      <c r="G13" s="553"/>
      <c r="H13" s="538" t="s">
        <v>6332</v>
      </c>
      <c r="I13" s="524" t="s">
        <v>6333</v>
      </c>
      <c r="J13" s="307"/>
      <c r="K13" s="524" t="s">
        <v>6334</v>
      </c>
      <c r="L13" s="524" t="s">
        <v>6335</v>
      </c>
      <c r="M13" s="524" t="s">
        <v>6336</v>
      </c>
      <c r="N13" s="307"/>
      <c r="O13" s="695"/>
      <c r="P13" s="695"/>
      <c r="Q13" s="695"/>
      <c r="R13" s="302"/>
      <c r="S13" s="524" t="s">
        <v>6337</v>
      </c>
      <c r="T13" s="524" t="s">
        <v>6338</v>
      </c>
      <c r="U13" s="524" t="s">
        <v>6339</v>
      </c>
    </row>
    <row r="14" spans="1:21" ht="17">
      <c r="A14" s="168" t="s">
        <v>388</v>
      </c>
      <c r="B14" s="342" t="s">
        <v>4338</v>
      </c>
      <c r="C14" s="697"/>
      <c r="D14" s="344" t="s">
        <v>4339</v>
      </c>
      <c r="E14" s="301"/>
      <c r="F14" s="344" t="s">
        <v>4340</v>
      </c>
      <c r="G14" s="169"/>
      <c r="H14" s="540" t="s">
        <v>6233</v>
      </c>
      <c r="I14" s="311" t="s">
        <v>6330</v>
      </c>
      <c r="J14" s="301"/>
      <c r="K14" s="311" t="s">
        <v>6330</v>
      </c>
      <c r="L14" s="311" t="s">
        <v>6330</v>
      </c>
      <c r="M14" s="311" t="s">
        <v>6330</v>
      </c>
      <c r="N14" s="301"/>
      <c r="O14" s="696"/>
      <c r="P14" s="696"/>
      <c r="Q14" s="696"/>
      <c r="R14" s="304"/>
      <c r="S14" s="317" t="s">
        <v>2857</v>
      </c>
      <c r="T14" s="317" t="s">
        <v>2859</v>
      </c>
      <c r="U14" s="317" t="s">
        <v>2860</v>
      </c>
    </row>
    <row r="15" spans="1:21" ht="17">
      <c r="A15" s="168" t="s">
        <v>389</v>
      </c>
      <c r="B15" s="566" t="s">
        <v>3238</v>
      </c>
      <c r="C15" s="566" t="s">
        <v>3230</v>
      </c>
      <c r="D15" s="566" t="s">
        <v>3222</v>
      </c>
      <c r="E15" s="368"/>
      <c r="F15" s="566" t="s">
        <v>3216</v>
      </c>
      <c r="G15" s="566" t="s">
        <v>3212</v>
      </c>
      <c r="H15" s="542" t="s">
        <v>3207</v>
      </c>
      <c r="I15" s="524" t="s">
        <v>6340</v>
      </c>
      <c r="J15" s="307"/>
      <c r="K15" s="524" t="s">
        <v>6341</v>
      </c>
      <c r="L15" s="524" t="s">
        <v>6342</v>
      </c>
      <c r="M15" s="524" t="s">
        <v>6343</v>
      </c>
      <c r="N15" s="307"/>
      <c r="O15" s="171"/>
      <c r="P15" s="695"/>
      <c r="Q15" s="695"/>
      <c r="R15" s="547"/>
      <c r="S15" s="524" t="s">
        <v>6344</v>
      </c>
      <c r="T15" s="524" t="s">
        <v>6345</v>
      </c>
      <c r="U15" s="525" t="s">
        <v>6346</v>
      </c>
    </row>
    <row r="16" spans="1:21" ht="17">
      <c r="A16" s="168" t="s">
        <v>390</v>
      </c>
      <c r="B16" s="396" t="s">
        <v>4341</v>
      </c>
      <c r="C16" s="396" t="s">
        <v>4341</v>
      </c>
      <c r="D16" s="396" t="s">
        <v>4341</v>
      </c>
      <c r="E16" s="308"/>
      <c r="F16" s="396" t="s">
        <v>4341</v>
      </c>
      <c r="G16" s="396" t="s">
        <v>4341</v>
      </c>
      <c r="H16" s="169" t="s">
        <v>6347</v>
      </c>
      <c r="I16" s="311" t="s">
        <v>6348</v>
      </c>
      <c r="J16" s="308"/>
      <c r="K16" s="311" t="s">
        <v>6348</v>
      </c>
      <c r="L16" s="311" t="s">
        <v>6348</v>
      </c>
      <c r="M16" s="311" t="s">
        <v>6348</v>
      </c>
      <c r="N16" s="308"/>
      <c r="O16" s="169"/>
      <c r="P16" s="696"/>
      <c r="Q16" s="696"/>
      <c r="R16" s="304"/>
      <c r="S16" s="317" t="s">
        <v>2866</v>
      </c>
      <c r="T16" s="317" t="s">
        <v>2867</v>
      </c>
      <c r="U16" s="527" t="s">
        <v>6349</v>
      </c>
    </row>
    <row r="17" spans="1:38" ht="17">
      <c r="A17" s="168" t="s">
        <v>391</v>
      </c>
      <c r="B17" s="534" t="s">
        <v>3220</v>
      </c>
      <c r="C17" s="534" t="s">
        <v>3234</v>
      </c>
      <c r="D17" s="534" t="s">
        <v>3226</v>
      </c>
      <c r="E17" s="307"/>
      <c r="F17" s="534" t="s">
        <v>3235</v>
      </c>
      <c r="G17" s="553"/>
      <c r="H17" s="538" t="s">
        <v>6350</v>
      </c>
      <c r="I17" s="524" t="s">
        <v>6351</v>
      </c>
      <c r="J17" s="307"/>
      <c r="K17" s="524" t="s">
        <v>6352</v>
      </c>
      <c r="L17" s="524" t="s">
        <v>6353</v>
      </c>
      <c r="M17" s="524" t="s">
        <v>6354</v>
      </c>
      <c r="N17" s="307"/>
      <c r="O17" s="695"/>
      <c r="P17" s="695"/>
      <c r="R17" s="547"/>
      <c r="S17" s="524" t="s">
        <v>6355</v>
      </c>
      <c r="T17" s="524" t="s">
        <v>6356</v>
      </c>
      <c r="U17" s="525" t="s">
        <v>6357</v>
      </c>
    </row>
    <row r="18" spans="1:38" ht="17">
      <c r="A18" s="168" t="s">
        <v>392</v>
      </c>
      <c r="B18" s="358" t="s">
        <v>4342</v>
      </c>
      <c r="C18" s="358" t="s">
        <v>4343</v>
      </c>
      <c r="D18" s="358" t="s">
        <v>4344</v>
      </c>
      <c r="E18" s="301"/>
      <c r="F18" s="397" t="s">
        <v>4345</v>
      </c>
      <c r="G18" s="169"/>
      <c r="H18" s="540" t="s">
        <v>6255</v>
      </c>
      <c r="I18" s="311" t="s">
        <v>6348</v>
      </c>
      <c r="J18" s="301"/>
      <c r="K18" s="311" t="s">
        <v>6358</v>
      </c>
      <c r="L18" s="311" t="s">
        <v>6348</v>
      </c>
      <c r="M18" s="311" t="s">
        <v>6348</v>
      </c>
      <c r="N18" s="301"/>
      <c r="O18" s="696"/>
      <c r="P18" s="696"/>
      <c r="R18" s="308"/>
      <c r="S18" s="317" t="s">
        <v>2861</v>
      </c>
      <c r="T18" s="317" t="s">
        <v>2863</v>
      </c>
      <c r="U18" s="527" t="s">
        <v>6359</v>
      </c>
    </row>
    <row r="19" spans="1:38" s="175" customFormat="1" ht="17">
      <c r="A19" s="174" t="s">
        <v>394</v>
      </c>
      <c r="B19" s="172"/>
      <c r="C19" s="172"/>
      <c r="D19" s="173"/>
      <c r="E19" s="312"/>
      <c r="F19" s="173"/>
      <c r="G19" s="173"/>
      <c r="H19" s="173"/>
      <c r="I19" s="173"/>
      <c r="J19" s="312"/>
      <c r="K19" s="173"/>
      <c r="L19" s="173"/>
      <c r="M19" s="173"/>
      <c r="N19" s="312"/>
      <c r="O19" s="173"/>
      <c r="P19" s="173"/>
      <c r="Q19" s="173"/>
      <c r="R19" s="312"/>
      <c r="S19" s="173"/>
      <c r="T19" s="173"/>
      <c r="U19" s="173"/>
      <c r="V19" s="167"/>
      <c r="W19" s="167"/>
      <c r="X19" s="167"/>
      <c r="Y19" s="167"/>
      <c r="Z19" s="167"/>
      <c r="AA19" s="167"/>
      <c r="AB19" s="167"/>
      <c r="AC19" s="167"/>
      <c r="AD19" s="167"/>
      <c r="AE19" s="167"/>
      <c r="AF19" s="167"/>
      <c r="AG19" s="167"/>
      <c r="AH19" s="167"/>
      <c r="AI19" s="167"/>
      <c r="AJ19" s="167"/>
      <c r="AK19" s="167"/>
      <c r="AL19" s="167"/>
    </row>
    <row r="20" spans="1:38" ht="17">
      <c r="A20" s="168" t="s">
        <v>395</v>
      </c>
      <c r="B20" s="176" t="s">
        <v>396</v>
      </c>
      <c r="C20" s="176" t="s">
        <v>396</v>
      </c>
      <c r="D20" s="176" t="s">
        <v>396</v>
      </c>
      <c r="E20" s="312"/>
      <c r="F20" s="176" t="s">
        <v>396</v>
      </c>
      <c r="G20" s="176" t="s">
        <v>396</v>
      </c>
      <c r="H20" s="176" t="s">
        <v>396</v>
      </c>
      <c r="I20" s="176" t="s">
        <v>396</v>
      </c>
      <c r="J20" s="312"/>
      <c r="K20" s="176" t="s">
        <v>396</v>
      </c>
      <c r="L20" s="176" t="s">
        <v>396</v>
      </c>
      <c r="M20" s="176" t="s">
        <v>396</v>
      </c>
      <c r="N20" s="312"/>
      <c r="O20" s="176" t="s">
        <v>396</v>
      </c>
      <c r="P20" s="176" t="s">
        <v>396</v>
      </c>
      <c r="Q20" s="176" t="s">
        <v>396</v>
      </c>
      <c r="R20" s="312"/>
      <c r="S20" s="176" t="s">
        <v>396</v>
      </c>
      <c r="T20" s="176" t="s">
        <v>396</v>
      </c>
      <c r="U20" s="176" t="s">
        <v>396</v>
      </c>
    </row>
    <row r="21" spans="1:38" ht="17">
      <c r="A21" s="168" t="s">
        <v>398</v>
      </c>
      <c r="B21" s="176"/>
      <c r="C21" s="176"/>
      <c r="D21" s="176"/>
      <c r="E21" s="312"/>
      <c r="F21" s="176"/>
      <c r="G21" s="176"/>
      <c r="H21" s="176"/>
      <c r="I21" s="176"/>
      <c r="J21" s="312"/>
      <c r="K21" s="176"/>
      <c r="L21" s="176"/>
      <c r="M21" s="176"/>
      <c r="N21" s="312"/>
      <c r="O21" s="176"/>
      <c r="P21" s="176"/>
      <c r="Q21" s="176"/>
      <c r="R21" s="312"/>
      <c r="S21" s="176"/>
      <c r="T21" s="176"/>
      <c r="U21" s="176"/>
    </row>
    <row r="22" spans="1:38" ht="17">
      <c r="A22" s="168" t="s">
        <v>70</v>
      </c>
      <c r="B22" s="176" t="s">
        <v>402</v>
      </c>
      <c r="C22" s="176" t="s">
        <v>402</v>
      </c>
      <c r="D22" s="176" t="s">
        <v>402</v>
      </c>
      <c r="E22" s="312"/>
      <c r="F22" s="176" t="s">
        <v>402</v>
      </c>
      <c r="G22" s="176" t="s">
        <v>402</v>
      </c>
      <c r="H22" s="176" t="s">
        <v>402</v>
      </c>
      <c r="I22" s="176" t="s">
        <v>402</v>
      </c>
      <c r="J22" s="312"/>
      <c r="K22" s="176" t="s">
        <v>402</v>
      </c>
      <c r="L22" s="176" t="s">
        <v>402</v>
      </c>
      <c r="M22" s="176" t="s">
        <v>402</v>
      </c>
      <c r="N22" s="312"/>
      <c r="O22" s="176" t="s">
        <v>402</v>
      </c>
      <c r="P22" s="176" t="s">
        <v>402</v>
      </c>
      <c r="Q22" s="176" t="s">
        <v>402</v>
      </c>
      <c r="R22" s="312"/>
      <c r="S22" s="176" t="s">
        <v>402</v>
      </c>
      <c r="T22" s="176" t="s">
        <v>402</v>
      </c>
      <c r="U22" s="176" t="s">
        <v>402</v>
      </c>
    </row>
    <row r="23" spans="1:38" ht="17">
      <c r="A23" s="168" t="s">
        <v>400</v>
      </c>
      <c r="B23" s="176"/>
      <c r="C23" s="176"/>
      <c r="D23" s="176"/>
      <c r="E23" s="312"/>
      <c r="F23" s="176"/>
      <c r="G23" s="176"/>
      <c r="H23" s="176"/>
      <c r="I23" s="176"/>
      <c r="J23" s="312"/>
      <c r="K23" s="176"/>
      <c r="L23" s="176"/>
      <c r="M23" s="176"/>
      <c r="N23" s="312"/>
      <c r="O23" s="176"/>
      <c r="P23" s="176"/>
      <c r="Q23" s="176"/>
      <c r="R23" s="312"/>
      <c r="S23" s="176"/>
      <c r="T23" s="176"/>
      <c r="U23" s="176"/>
    </row>
    <row r="24" spans="1:38" ht="17">
      <c r="A24" s="168" t="s">
        <v>401</v>
      </c>
      <c r="B24" s="176" t="s">
        <v>399</v>
      </c>
      <c r="C24" s="176" t="s">
        <v>399</v>
      </c>
      <c r="D24" s="176" t="s">
        <v>399</v>
      </c>
      <c r="E24" s="312"/>
      <c r="F24" s="176" t="s">
        <v>399</v>
      </c>
      <c r="G24" s="176" t="s">
        <v>399</v>
      </c>
      <c r="H24" s="176" t="s">
        <v>399</v>
      </c>
      <c r="I24" s="176" t="s">
        <v>399</v>
      </c>
      <c r="J24" s="312"/>
      <c r="K24" s="176" t="s">
        <v>399</v>
      </c>
      <c r="L24" s="176" t="s">
        <v>399</v>
      </c>
      <c r="M24" s="176" t="s">
        <v>399</v>
      </c>
      <c r="N24" s="312"/>
      <c r="O24" s="176" t="s">
        <v>399</v>
      </c>
      <c r="P24" s="176" t="s">
        <v>399</v>
      </c>
      <c r="Q24" s="176" t="s">
        <v>399</v>
      </c>
      <c r="R24" s="312"/>
      <c r="S24" s="176" t="s">
        <v>399</v>
      </c>
      <c r="T24" s="176" t="s">
        <v>399</v>
      </c>
      <c r="U24" s="176" t="s">
        <v>399</v>
      </c>
    </row>
    <row r="25" spans="1:38" s="175" customFormat="1" ht="17">
      <c r="A25" s="174" t="s">
        <v>403</v>
      </c>
      <c r="B25" s="173"/>
      <c r="C25" s="173"/>
      <c r="D25" s="173"/>
      <c r="E25" s="312"/>
      <c r="F25" s="173"/>
      <c r="G25" s="173"/>
      <c r="H25" s="173"/>
      <c r="I25" s="173"/>
      <c r="J25" s="312"/>
      <c r="K25" s="173"/>
      <c r="L25" s="173"/>
      <c r="M25" s="173"/>
      <c r="N25" s="312"/>
      <c r="O25" s="173"/>
      <c r="P25" s="173"/>
      <c r="Q25" s="173"/>
      <c r="R25" s="312"/>
      <c r="S25" s="173"/>
      <c r="T25" s="173"/>
      <c r="U25" s="173"/>
      <c r="V25" s="167"/>
      <c r="W25" s="167"/>
      <c r="X25" s="167"/>
      <c r="Y25" s="167"/>
      <c r="Z25" s="167"/>
      <c r="AA25" s="167"/>
      <c r="AB25" s="167"/>
      <c r="AC25" s="167"/>
      <c r="AD25" s="167"/>
      <c r="AE25" s="167"/>
      <c r="AF25" s="167"/>
      <c r="AG25" s="167"/>
      <c r="AH25" s="167"/>
      <c r="AI25" s="167"/>
      <c r="AJ25" s="167"/>
      <c r="AK25" s="167"/>
      <c r="AL25" s="167"/>
    </row>
    <row r="26" spans="1:38" ht="17">
      <c r="A26" s="168" t="s">
        <v>404</v>
      </c>
      <c r="B26" s="542" t="s">
        <v>6360</v>
      </c>
      <c r="C26" s="542" t="s">
        <v>6361</v>
      </c>
      <c r="D26" s="523" t="s">
        <v>6362</v>
      </c>
      <c r="E26" s="307"/>
      <c r="F26" s="523" t="s">
        <v>6363</v>
      </c>
      <c r="G26" s="523" t="s">
        <v>6364</v>
      </c>
      <c r="H26" s="542" t="s">
        <v>6365</v>
      </c>
      <c r="J26" s="364"/>
      <c r="L26" s="171"/>
      <c r="M26" s="171"/>
      <c r="N26" s="300"/>
      <c r="O26" s="695"/>
      <c r="P26" s="695"/>
      <c r="Q26" s="553"/>
      <c r="R26" s="300"/>
      <c r="S26" s="553"/>
      <c r="T26" s="553"/>
      <c r="U26" s="553"/>
    </row>
    <row r="27" spans="1:38" ht="17">
      <c r="A27" s="357" t="s">
        <v>405</v>
      </c>
      <c r="B27" s="170" t="s">
        <v>6366</v>
      </c>
      <c r="C27" s="170" t="s">
        <v>6367</v>
      </c>
      <c r="D27" s="522" t="s">
        <v>6368</v>
      </c>
      <c r="E27" s="301"/>
      <c r="F27" s="522" t="s">
        <v>6368</v>
      </c>
      <c r="G27" s="522" t="s">
        <v>6368</v>
      </c>
      <c r="H27" s="555" t="s">
        <v>6369</v>
      </c>
      <c r="J27" s="308"/>
      <c r="L27" s="170"/>
      <c r="M27" s="170"/>
      <c r="N27" s="308"/>
      <c r="O27" s="696"/>
      <c r="P27" s="696"/>
      <c r="Q27" s="170"/>
      <c r="R27" s="308"/>
      <c r="S27" s="170"/>
      <c r="T27" s="170"/>
      <c r="U27" s="170"/>
    </row>
    <row r="28" spans="1:38" ht="17">
      <c r="A28" s="168" t="s">
        <v>406</v>
      </c>
      <c r="B28" s="582" t="s">
        <v>3264</v>
      </c>
      <c r="C28" s="534" t="s">
        <v>3257</v>
      </c>
      <c r="E28" s="307"/>
      <c r="F28" s="560" t="s">
        <v>3123</v>
      </c>
      <c r="G28" s="257"/>
      <c r="H28" s="257"/>
      <c r="I28" s="524" t="s">
        <v>4347</v>
      </c>
      <c r="J28" s="583"/>
      <c r="K28" s="524" t="s">
        <v>4348</v>
      </c>
      <c r="L28" s="524" t="s">
        <v>4349</v>
      </c>
      <c r="M28" s="524" t="s">
        <v>3244</v>
      </c>
      <c r="N28" s="307"/>
      <c r="O28" s="584"/>
      <c r="P28" s="695"/>
      <c r="Q28" s="559" t="s">
        <v>3223</v>
      </c>
      <c r="R28" s="547"/>
      <c r="S28" s="542" t="s">
        <v>3247</v>
      </c>
      <c r="T28" s="553"/>
      <c r="U28" s="553"/>
    </row>
    <row r="29" spans="1:38" ht="19">
      <c r="A29" s="168" t="s">
        <v>407</v>
      </c>
      <c r="B29" s="585" t="s">
        <v>6370</v>
      </c>
      <c r="C29" s="369" t="s">
        <v>6371</v>
      </c>
      <c r="E29" s="304"/>
      <c r="F29" s="378" t="s">
        <v>4292</v>
      </c>
      <c r="G29" s="169"/>
      <c r="H29" s="169"/>
      <c r="I29" s="311" t="s">
        <v>4352</v>
      </c>
      <c r="J29" s="304"/>
      <c r="K29" s="311" t="s">
        <v>4352</v>
      </c>
      <c r="L29" s="311" t="s">
        <v>4352</v>
      </c>
      <c r="M29" s="317" t="s">
        <v>6261</v>
      </c>
      <c r="N29" s="304"/>
      <c r="O29" s="586"/>
      <c r="P29" s="696"/>
      <c r="Q29" s="408" t="s">
        <v>2824</v>
      </c>
      <c r="R29" s="301"/>
      <c r="S29" s="556" t="s">
        <v>2814</v>
      </c>
      <c r="T29" s="169"/>
      <c r="U29" s="169"/>
    </row>
    <row r="30" spans="1:38" ht="17">
      <c r="A30" s="168" t="s">
        <v>408</v>
      </c>
      <c r="B30" s="533" t="s">
        <v>3265</v>
      </c>
      <c r="C30" s="557" t="s">
        <v>3258</v>
      </c>
      <c r="D30" s="557" t="s">
        <v>3250</v>
      </c>
      <c r="E30" s="307"/>
      <c r="F30" s="557" t="s">
        <v>3259</v>
      </c>
      <c r="G30" s="557" t="s">
        <v>3237</v>
      </c>
      <c r="H30" s="257"/>
      <c r="I30" s="524" t="s">
        <v>4353</v>
      </c>
      <c r="J30" s="583"/>
      <c r="K30" s="524" t="s">
        <v>4354</v>
      </c>
      <c r="L30" s="524" t="s">
        <v>4355</v>
      </c>
      <c r="M30" s="524" t="s">
        <v>3245</v>
      </c>
      <c r="N30" s="307"/>
      <c r="O30" s="171"/>
      <c r="P30" s="171"/>
      <c r="Q30" s="559" t="s">
        <v>3246</v>
      </c>
      <c r="R30" s="364"/>
      <c r="S30" s="559" t="s">
        <v>3231</v>
      </c>
      <c r="T30" s="559" t="s">
        <v>3217</v>
      </c>
      <c r="U30" s="542" t="s">
        <v>3203</v>
      </c>
    </row>
    <row r="31" spans="1:38" ht="17">
      <c r="A31" s="168" t="s">
        <v>409</v>
      </c>
      <c r="B31" s="402" t="s">
        <v>4357</v>
      </c>
      <c r="C31" s="370" t="s">
        <v>4358</v>
      </c>
      <c r="D31" s="403" t="s">
        <v>4359</v>
      </c>
      <c r="E31" s="301"/>
      <c r="F31" s="404" t="s">
        <v>4360</v>
      </c>
      <c r="G31" s="404" t="s">
        <v>4361</v>
      </c>
      <c r="H31" s="169"/>
      <c r="I31" s="311" t="s">
        <v>4362</v>
      </c>
      <c r="J31" s="301"/>
      <c r="K31" s="311" t="s">
        <v>4362</v>
      </c>
      <c r="L31" s="311" t="s">
        <v>4362</v>
      </c>
      <c r="M31" s="317" t="s">
        <v>4275</v>
      </c>
      <c r="N31" s="301"/>
      <c r="O31" s="169"/>
      <c r="P31" s="169"/>
      <c r="Q31" s="408" t="s">
        <v>2829</v>
      </c>
      <c r="R31" s="405"/>
      <c r="S31" s="408" t="s">
        <v>2822</v>
      </c>
      <c r="T31" s="408" t="s">
        <v>2853</v>
      </c>
      <c r="U31" s="556" t="s">
        <v>2814</v>
      </c>
    </row>
    <row r="32" spans="1:38" ht="17">
      <c r="A32" s="168" t="s">
        <v>410</v>
      </c>
      <c r="B32" s="534" t="s">
        <v>3263</v>
      </c>
      <c r="C32" s="534" t="s">
        <v>3256</v>
      </c>
      <c r="D32" s="534" t="s">
        <v>3249</v>
      </c>
      <c r="E32" s="307"/>
      <c r="F32" s="557" t="s">
        <v>3251</v>
      </c>
      <c r="G32" s="557" t="s">
        <v>3266</v>
      </c>
      <c r="H32" s="257"/>
      <c r="I32" s="524" t="s">
        <v>4363</v>
      </c>
      <c r="J32" s="583"/>
      <c r="K32" s="524" t="s">
        <v>4364</v>
      </c>
      <c r="L32" s="524" t="s">
        <v>4365</v>
      </c>
      <c r="M32" s="169"/>
      <c r="N32" s="307"/>
      <c r="O32" s="695"/>
      <c r="P32" s="695"/>
      <c r="Q32" s="559" t="s">
        <v>3240</v>
      </c>
      <c r="R32" s="364"/>
      <c r="S32" s="559" t="s">
        <v>3253</v>
      </c>
      <c r="T32" s="559" t="s">
        <v>3261</v>
      </c>
      <c r="U32" s="542" t="s">
        <v>3241</v>
      </c>
    </row>
    <row r="33" spans="1:38" ht="17">
      <c r="A33" s="168" t="s">
        <v>411</v>
      </c>
      <c r="B33" s="369" t="s">
        <v>4366</v>
      </c>
      <c r="C33" s="358" t="s">
        <v>4367</v>
      </c>
      <c r="D33" s="358" t="s">
        <v>4368</v>
      </c>
      <c r="E33" s="313"/>
      <c r="F33" s="370" t="s">
        <v>4291</v>
      </c>
      <c r="G33" s="370" t="s">
        <v>4293</v>
      </c>
      <c r="H33" s="169"/>
      <c r="I33" s="311" t="s">
        <v>4369</v>
      </c>
      <c r="J33" s="313"/>
      <c r="K33" s="311" t="s">
        <v>4369</v>
      </c>
      <c r="L33" s="311" t="s">
        <v>4369</v>
      </c>
      <c r="N33" s="313"/>
      <c r="O33" s="696"/>
      <c r="P33" s="696"/>
      <c r="Q33" s="408" t="s">
        <v>2853</v>
      </c>
      <c r="R33" s="335"/>
      <c r="S33" s="408" t="s">
        <v>2829</v>
      </c>
      <c r="T33" s="408" t="s">
        <v>2829</v>
      </c>
      <c r="U33" s="556" t="s">
        <v>2814</v>
      </c>
    </row>
    <row r="34" spans="1:38" s="175" customFormat="1" ht="17">
      <c r="A34" s="174" t="s">
        <v>412</v>
      </c>
      <c r="B34" s="172"/>
      <c r="C34" s="172"/>
      <c r="D34" s="173"/>
      <c r="E34" s="312"/>
      <c r="F34" s="173"/>
      <c r="G34" s="173"/>
      <c r="H34" s="257" t="s">
        <v>6372</v>
      </c>
      <c r="I34" s="173"/>
      <c r="J34" s="312"/>
      <c r="K34" s="173"/>
      <c r="L34" s="173"/>
      <c r="M34" s="173"/>
      <c r="N34" s="312"/>
      <c r="O34" s="173"/>
      <c r="P34" s="173"/>
      <c r="Q34" s="173"/>
      <c r="R34" s="312"/>
      <c r="S34" s="173"/>
      <c r="T34" s="173"/>
      <c r="U34" s="173"/>
      <c r="V34" s="167"/>
      <c r="W34" s="167"/>
      <c r="X34" s="167"/>
      <c r="Y34" s="167"/>
      <c r="Z34" s="167"/>
      <c r="AA34" s="167"/>
      <c r="AB34" s="167"/>
      <c r="AC34" s="167"/>
      <c r="AD34" s="167"/>
      <c r="AE34" s="167"/>
      <c r="AF34" s="167"/>
      <c r="AG34" s="167"/>
      <c r="AH34" s="167"/>
      <c r="AI34" s="167"/>
      <c r="AJ34" s="167"/>
      <c r="AK34" s="167"/>
      <c r="AL34" s="167"/>
    </row>
    <row r="35" spans="1:38" ht="17">
      <c r="A35" s="168" t="s">
        <v>413</v>
      </c>
      <c r="B35" s="557" t="s">
        <v>3293</v>
      </c>
      <c r="C35" s="533" t="s">
        <v>3292</v>
      </c>
      <c r="E35" s="300"/>
      <c r="F35" s="534" t="s">
        <v>3291</v>
      </c>
      <c r="G35" s="542" t="s">
        <v>6373</v>
      </c>
      <c r="H35" s="565" t="s">
        <v>6289</v>
      </c>
      <c r="I35" s="524" t="s">
        <v>3269</v>
      </c>
      <c r="J35" s="552"/>
      <c r="K35" s="524" t="s">
        <v>3270</v>
      </c>
      <c r="L35" s="524" t="s">
        <v>3271</v>
      </c>
      <c r="M35" s="524" t="s">
        <v>3272</v>
      </c>
      <c r="N35" s="300"/>
      <c r="O35" s="303"/>
      <c r="P35" s="303"/>
      <c r="Q35" s="587" t="s">
        <v>3285</v>
      </c>
      <c r="R35" s="364"/>
      <c r="S35" s="549" t="s">
        <v>6374</v>
      </c>
      <c r="T35" s="549" t="s">
        <v>6375</v>
      </c>
      <c r="U35" s="559" t="s">
        <v>3284</v>
      </c>
    </row>
    <row r="36" spans="1:38" ht="17">
      <c r="A36" s="168" t="s">
        <v>414</v>
      </c>
      <c r="B36" s="404" t="s">
        <v>6292</v>
      </c>
      <c r="C36" s="342" t="s">
        <v>6293</v>
      </c>
      <c r="E36" s="301"/>
      <c r="F36" s="588" t="s">
        <v>6376</v>
      </c>
      <c r="G36" s="170" t="s">
        <v>2844</v>
      </c>
      <c r="H36" s="293"/>
      <c r="I36" s="589" t="s">
        <v>4374</v>
      </c>
      <c r="J36" s="301"/>
      <c r="K36" s="311" t="s">
        <v>4374</v>
      </c>
      <c r="L36" s="311" t="s">
        <v>4374</v>
      </c>
      <c r="M36" s="311" t="s">
        <v>4374</v>
      </c>
      <c r="N36" s="301"/>
      <c r="O36" s="169"/>
      <c r="P36" s="169"/>
      <c r="Q36" s="317" t="s">
        <v>2839</v>
      </c>
      <c r="R36" s="409"/>
      <c r="S36" s="390" t="s">
        <v>6377</v>
      </c>
      <c r="T36" s="390" t="s">
        <v>6298</v>
      </c>
      <c r="U36" s="379" t="s">
        <v>2838</v>
      </c>
    </row>
    <row r="37" spans="1:38" ht="17">
      <c r="A37" s="168" t="s">
        <v>415</v>
      </c>
      <c r="B37" s="714" t="s">
        <v>4385</v>
      </c>
      <c r="C37" s="714" t="s">
        <v>4385</v>
      </c>
      <c r="D37" s="542"/>
      <c r="E37" s="368"/>
      <c r="F37" s="714" t="s">
        <v>4385</v>
      </c>
      <c r="G37" s="712" t="s">
        <v>4385</v>
      </c>
      <c r="H37" s="565" t="s">
        <v>6378</v>
      </c>
      <c r="I37" s="590" t="s">
        <v>3280</v>
      </c>
      <c r="J37" s="583"/>
      <c r="K37" s="524" t="s">
        <v>3281</v>
      </c>
      <c r="L37" s="524" t="s">
        <v>3282</v>
      </c>
      <c r="M37" s="524" t="s">
        <v>3283</v>
      </c>
      <c r="N37" s="307"/>
      <c r="O37" s="303"/>
      <c r="P37" s="303"/>
      <c r="Q37" s="712" t="s">
        <v>4329</v>
      </c>
      <c r="R37" s="364"/>
      <c r="S37" s="712" t="s">
        <v>4329</v>
      </c>
      <c r="T37" s="712" t="s">
        <v>4329</v>
      </c>
      <c r="U37" s="714" t="s">
        <v>4329</v>
      </c>
    </row>
    <row r="38" spans="1:38" ht="17">
      <c r="A38" s="168" t="s">
        <v>416</v>
      </c>
      <c r="B38" s="715"/>
      <c r="C38" s="715"/>
      <c r="E38" s="314"/>
      <c r="F38" s="715"/>
      <c r="G38" s="718"/>
      <c r="H38" s="591" t="s">
        <v>6379</v>
      </c>
      <c r="I38" s="589" t="s">
        <v>4374</v>
      </c>
      <c r="J38" s="314"/>
      <c r="K38" s="311" t="s">
        <v>4374</v>
      </c>
      <c r="L38" s="311" t="s">
        <v>4374</v>
      </c>
      <c r="M38" s="311" t="s">
        <v>4374</v>
      </c>
      <c r="N38" s="314"/>
      <c r="O38" s="169"/>
      <c r="P38" s="169"/>
      <c r="Q38" s="713"/>
      <c r="R38" s="335"/>
      <c r="S38" s="713"/>
      <c r="T38" s="713"/>
      <c r="U38" s="719"/>
    </row>
    <row r="39" spans="1:38" ht="17">
      <c r="A39" s="168" t="s">
        <v>417</v>
      </c>
      <c r="B39" s="714" t="s">
        <v>6301</v>
      </c>
      <c r="C39" s="714" t="s">
        <v>6301</v>
      </c>
      <c r="D39" s="714" t="s">
        <v>6301</v>
      </c>
      <c r="E39" s="300"/>
      <c r="F39" s="714" t="s">
        <v>6301</v>
      </c>
      <c r="G39" s="592"/>
      <c r="I39" s="590" t="s">
        <v>3287</v>
      </c>
      <c r="J39" s="552"/>
      <c r="K39" s="524" t="s">
        <v>3288</v>
      </c>
      <c r="L39" s="524" t="s">
        <v>3289</v>
      </c>
      <c r="M39" s="524" t="s">
        <v>3290</v>
      </c>
      <c r="N39" s="300"/>
      <c r="O39" s="303"/>
      <c r="P39" s="303"/>
      <c r="Q39" s="712" t="s">
        <v>6301</v>
      </c>
      <c r="R39" s="364"/>
      <c r="S39" s="712" t="s">
        <v>6301</v>
      </c>
      <c r="T39" s="712" t="s">
        <v>6301</v>
      </c>
      <c r="U39" s="542" t="s">
        <v>6380</v>
      </c>
    </row>
    <row r="40" spans="1:38" ht="17">
      <c r="A40" s="168" t="s">
        <v>418</v>
      </c>
      <c r="B40" s="715"/>
      <c r="C40" s="715"/>
      <c r="D40" s="715"/>
      <c r="E40" s="308"/>
      <c r="F40" s="715"/>
      <c r="G40" s="169"/>
      <c r="H40" s="593"/>
      <c r="I40" s="311" t="s">
        <v>4381</v>
      </c>
      <c r="J40" s="308"/>
      <c r="K40" s="311" t="s">
        <v>4381</v>
      </c>
      <c r="L40" s="311" t="s">
        <v>4381</v>
      </c>
      <c r="M40" s="311" t="s">
        <v>4381</v>
      </c>
      <c r="N40" s="308"/>
      <c r="O40" s="169"/>
      <c r="P40" s="169"/>
      <c r="Q40" s="713"/>
      <c r="R40" s="308"/>
      <c r="S40" s="713"/>
      <c r="T40" s="713"/>
      <c r="U40" s="410" t="s">
        <v>6381</v>
      </c>
    </row>
    <row r="41" spans="1:38" ht="17">
      <c r="A41" s="168" t="s">
        <v>419</v>
      </c>
      <c r="B41" s="534" t="s">
        <v>3276</v>
      </c>
      <c r="C41" s="557" t="s">
        <v>3279</v>
      </c>
      <c r="D41" s="534" t="s">
        <v>3278</v>
      </c>
      <c r="E41" s="368"/>
      <c r="F41" s="557" t="s">
        <v>3277</v>
      </c>
      <c r="G41" s="720"/>
      <c r="H41" s="584"/>
      <c r="I41" s="524" t="s">
        <v>3295</v>
      </c>
      <c r="J41" s="583"/>
      <c r="K41" s="524" t="s">
        <v>3296</v>
      </c>
      <c r="L41" s="524" t="s">
        <v>3297</v>
      </c>
      <c r="M41" s="524" t="s">
        <v>3298</v>
      </c>
      <c r="N41" s="307"/>
      <c r="O41" s="303"/>
      <c r="P41" s="303"/>
      <c r="R41" s="547"/>
      <c r="S41" s="549" t="s">
        <v>3273</v>
      </c>
      <c r="T41" s="549" t="s">
        <v>3274</v>
      </c>
      <c r="U41" s="542" t="s">
        <v>6382</v>
      </c>
    </row>
    <row r="42" spans="1:38" ht="17">
      <c r="A42" s="168" t="s">
        <v>420</v>
      </c>
      <c r="B42" s="382" t="s">
        <v>3169</v>
      </c>
      <c r="C42" s="411" t="s">
        <v>3155</v>
      </c>
      <c r="D42" s="382" t="s">
        <v>3169</v>
      </c>
      <c r="E42" s="412"/>
      <c r="F42" s="411" t="s">
        <v>3155</v>
      </c>
      <c r="G42" s="692"/>
      <c r="H42" s="584"/>
      <c r="I42" s="311" t="s">
        <v>4381</v>
      </c>
      <c r="J42" s="308"/>
      <c r="K42" s="311" t="s">
        <v>4381</v>
      </c>
      <c r="L42" s="311" t="s">
        <v>4381</v>
      </c>
      <c r="M42" s="311" t="s">
        <v>4381</v>
      </c>
      <c r="N42" s="308"/>
      <c r="O42" s="169"/>
      <c r="P42" s="169"/>
      <c r="R42" s="308"/>
      <c r="S42" s="410" t="s">
        <v>3169</v>
      </c>
      <c r="T42" s="410" t="s">
        <v>3169</v>
      </c>
      <c r="U42" s="170" t="s">
        <v>6383</v>
      </c>
    </row>
    <row r="43" spans="1:38" s="175" customFormat="1" ht="17">
      <c r="A43" s="174" t="s">
        <v>424</v>
      </c>
      <c r="B43" s="173"/>
      <c r="C43" s="173"/>
      <c r="D43" s="173"/>
      <c r="E43" s="312"/>
      <c r="F43" s="177"/>
      <c r="G43" s="173"/>
      <c r="H43" s="173"/>
      <c r="I43" s="173"/>
      <c r="J43" s="312"/>
      <c r="K43" s="173"/>
      <c r="L43" s="173"/>
      <c r="M43" s="173"/>
      <c r="N43" s="312"/>
      <c r="O43" s="173"/>
      <c r="P43" s="173"/>
      <c r="Q43" s="173"/>
      <c r="R43" s="312"/>
      <c r="S43" s="173"/>
      <c r="T43" s="173"/>
      <c r="U43" s="173"/>
      <c r="V43" s="167"/>
      <c r="W43" s="167"/>
      <c r="X43" s="167"/>
      <c r="Y43" s="167"/>
      <c r="Z43" s="167"/>
      <c r="AA43" s="167"/>
      <c r="AB43" s="167"/>
      <c r="AC43" s="167"/>
      <c r="AD43" s="167"/>
      <c r="AE43" s="167"/>
      <c r="AF43" s="167"/>
      <c r="AG43" s="167"/>
      <c r="AH43" s="167"/>
      <c r="AI43" s="167"/>
      <c r="AJ43" s="167"/>
      <c r="AK43" s="167"/>
      <c r="AL43" s="167"/>
    </row>
    <row r="46" spans="1:38">
      <c r="D46" s="717"/>
    </row>
    <row r="47" spans="1:38">
      <c r="D47" s="717"/>
    </row>
    <row r="50" spans="3:3">
      <c r="C50" s="717"/>
    </row>
    <row r="51" spans="3:3">
      <c r="C51" s="717"/>
    </row>
    <row r="52" spans="3:3">
      <c r="C52" s="717"/>
    </row>
    <row r="53" spans="3:3">
      <c r="C53" s="717"/>
    </row>
  </sheetData>
  <mergeCells count="64">
    <mergeCell ref="G41:G42"/>
    <mergeCell ref="D46:D47"/>
    <mergeCell ref="C50:C51"/>
    <mergeCell ref="C52:C53"/>
    <mergeCell ref="Q37:Q38"/>
    <mergeCell ref="S37:S38"/>
    <mergeCell ref="T37:T38"/>
    <mergeCell ref="U37:U38"/>
    <mergeCell ref="B39:B40"/>
    <mergeCell ref="C39:C40"/>
    <mergeCell ref="D39:D40"/>
    <mergeCell ref="F39:F40"/>
    <mergeCell ref="Q39:Q40"/>
    <mergeCell ref="S39:S40"/>
    <mergeCell ref="T39:T40"/>
    <mergeCell ref="P28:P29"/>
    <mergeCell ref="O32:O33"/>
    <mergeCell ref="P32:P33"/>
    <mergeCell ref="B37:B38"/>
    <mergeCell ref="C37:C38"/>
    <mergeCell ref="F37:F38"/>
    <mergeCell ref="G37:G38"/>
    <mergeCell ref="P15:P16"/>
    <mergeCell ref="Q15:Q16"/>
    <mergeCell ref="O17:O18"/>
    <mergeCell ref="P17:P18"/>
    <mergeCell ref="O26:O27"/>
    <mergeCell ref="P26:P27"/>
    <mergeCell ref="P8:P9"/>
    <mergeCell ref="Q8:Q9"/>
    <mergeCell ref="Q11:Q12"/>
    <mergeCell ref="C13:C14"/>
    <mergeCell ref="O13:O14"/>
    <mergeCell ref="P13:P14"/>
    <mergeCell ref="Q13:Q14"/>
    <mergeCell ref="O8:O9"/>
    <mergeCell ref="B8:B9"/>
    <mergeCell ref="C8:C9"/>
    <mergeCell ref="F8:F9"/>
    <mergeCell ref="L8:L9"/>
    <mergeCell ref="M8:M9"/>
    <mergeCell ref="Q4:Q5"/>
    <mergeCell ref="B6:B7"/>
    <mergeCell ref="C6:C7"/>
    <mergeCell ref="D6:D7"/>
    <mergeCell ref="F6:F7"/>
    <mergeCell ref="G6:G7"/>
    <mergeCell ref="Q6:Q7"/>
    <mergeCell ref="B4:B5"/>
    <mergeCell ref="C4:C5"/>
    <mergeCell ref="D4:D5"/>
    <mergeCell ref="G4:G5"/>
    <mergeCell ref="P4:P5"/>
    <mergeCell ref="L2:L3"/>
    <mergeCell ref="M2:M3"/>
    <mergeCell ref="O2:O3"/>
    <mergeCell ref="P2:P3"/>
    <mergeCell ref="Q2:Q3"/>
    <mergeCell ref="H2:H3"/>
    <mergeCell ref="B2:B3"/>
    <mergeCell ref="C2:C3"/>
    <mergeCell ref="D2:D3"/>
    <mergeCell ref="F2:F3"/>
    <mergeCell ref="G2:G3"/>
  </mergeCells>
  <phoneticPr fontId="17" type="noConversion"/>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6cc4a134-6ee9-47e0-bd0a-225254289f4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8B60DA1BDCCB4FBE9DC44DD879E248" ma:contentTypeVersion="16" ma:contentTypeDescription="Create a new document." ma:contentTypeScope="" ma:versionID="f571f98dc25143e4f7a22678f1e817bf">
  <xsd:schema xmlns:xsd="http://www.w3.org/2001/XMLSchema" xmlns:xs="http://www.w3.org/2001/XMLSchema" xmlns:p="http://schemas.microsoft.com/office/2006/metadata/properties" xmlns:ns2="6cc4a134-6ee9-47e0-bd0a-225254289f46" xmlns:ns3="db201028-96b9-4fc1-8b69-95282fa1fb96" xmlns:ns4="eb3a237d-4129-4a2a-8fb3-b20be8ca4bd3" targetNamespace="http://schemas.microsoft.com/office/2006/metadata/properties" ma:root="true" ma:fieldsID="07f8bacd5336ba6c3da55997c690f856" ns2:_="" ns3:_="" ns4:_="">
    <xsd:import namespace="6cc4a134-6ee9-47e0-bd0a-225254289f46"/>
    <xsd:import namespace="db201028-96b9-4fc1-8b69-95282fa1fb96"/>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c4a134-6ee9-47e0-bd0a-225254289f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b201028-96b9-4fc1-8b69-95282fa1fb9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dc8f3fb-bf1e-4f5a-a452-50692db9e290}" ma:internalName="TaxCatchAll" ma:showField="CatchAllData" ma:web="db201028-96b9-4fc1-8b69-95282fa1f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E2E9B5-100C-4809-AE43-07D2FD7CBB8F}">
  <ds:schemaRefs>
    <ds:schemaRef ds:uri="http://schemas.microsoft.com/office/infopath/2007/PartnerControls"/>
    <ds:schemaRef ds:uri="http://schemas.microsoft.com/office/2006/documentManagement/types"/>
    <ds:schemaRef ds:uri="db201028-96b9-4fc1-8b69-95282fa1fb96"/>
    <ds:schemaRef ds:uri="6cc4a134-6ee9-47e0-bd0a-225254289f46"/>
    <ds:schemaRef ds:uri="http://purl.org/dc/elements/1.1/"/>
    <ds:schemaRef ds:uri="eb3a237d-4129-4a2a-8fb3-b20be8ca4bd3"/>
    <ds:schemaRef ds:uri="http://purl.org/dc/dcmitype/"/>
    <ds:schemaRef ds:uri="http://schemas.microsoft.com/office/2006/metadata/properti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6D7F574D-3AAB-48F1-AB70-9EC9B7559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c4a134-6ee9-47e0-bd0a-225254289f46"/>
    <ds:schemaRef ds:uri="db201028-96b9-4fc1-8b69-95282fa1fb96"/>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2EEDCD-E8FC-4A39-B44B-0EB77B3976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28</vt:i4>
      </vt:variant>
    </vt:vector>
  </HeadingPairs>
  <TitlesOfParts>
    <vt:vector size="28" baseType="lpstr">
      <vt:lpstr>Version Control</vt:lpstr>
      <vt:lpstr>name_rules</vt:lpstr>
      <vt:lpstr>Share Components</vt:lpstr>
      <vt:lpstr> VCF Resource</vt:lpstr>
      <vt:lpstr>OA VCF Resource </vt:lpstr>
      <vt:lpstr>IN House VMs</vt:lpstr>
      <vt:lpstr>FDC VMs</vt:lpstr>
      <vt:lpstr>MES VMs</vt:lpstr>
      <vt:lpstr>OA VM</vt:lpstr>
      <vt:lpstr>Overcommit Ratio</vt:lpstr>
      <vt:lpstr>DMZ CIDR</vt:lpstr>
      <vt:lpstr>MES CIDR</vt:lpstr>
      <vt:lpstr>OA CIDR</vt:lpstr>
      <vt:lpstr>VCF Components config(DMZ)</vt:lpstr>
      <vt:lpstr>VCF Components config(MES)</vt:lpstr>
      <vt:lpstr>VCF Components Config IP(OA)</vt:lpstr>
      <vt:lpstr>MES_Storage</vt:lpstr>
      <vt:lpstr>OA_Storage</vt:lpstr>
      <vt:lpstr>Firewall List</vt:lpstr>
      <vt:lpstr>MGMT_Network_DMZ</vt:lpstr>
      <vt:lpstr>MGMT_Network_MES</vt:lpstr>
      <vt:lpstr>Host_Network (OA)</vt:lpstr>
      <vt:lpstr>New-RP-DC2-R3-0827</vt:lpstr>
      <vt:lpstr>New-RP-DC1-R0-0827</vt:lpstr>
      <vt:lpstr>VCF Deploy Roles &amp; Credentials</vt:lpstr>
      <vt:lpstr>Phyical Server</vt:lpstr>
      <vt:lpstr>DC1-RackProfile-All</vt:lpstr>
      <vt:lpstr>DC2-RackProfile-All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育昕 楊</dc:creator>
  <cp:keywords/>
  <dc:description/>
  <cp:lastModifiedBy>育昕 楊</cp:lastModifiedBy>
  <cp:revision/>
  <dcterms:created xsi:type="dcterms:W3CDTF">2021-08-26T13:25:00Z</dcterms:created>
  <dcterms:modified xsi:type="dcterms:W3CDTF">2026-07-02T03:06:52Z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0x010100B48B60DA1BDCCB4FBE9DC44DD879E248</vt:lpwstr>
  </property>
  <property fmtid="{D5CDD505-2E9C-101B-9397-08002B2CF9AE}" pid="5" name="MediaServiceImageTags">
    <vt:lpwstr/>
  </property>
</Properties>
</file>