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ouad/Dropbox/Teaching LBS/Emba (Ali)/Sessions 5-format/Session 2 (Ali)/Lecture 2/In Class/"/>
    </mc:Choice>
  </mc:AlternateContent>
  <xr:revisionPtr revIDLastSave="0" documentId="13_ncr:1_{6772B879-8819-EB4B-B2AB-54CC89749A99}" xr6:coauthVersionLast="47" xr6:coauthVersionMax="47" xr10:uidLastSave="{00000000-0000-0000-0000-000000000000}"/>
  <bookViews>
    <workbookView xWindow="0" yWindow="780" windowWidth="33220" windowHeight="17300" activeTab="1" xr2:uid="{00000000-000D-0000-FFFF-FFFF00000000}"/>
  </bookViews>
  <sheets>
    <sheet name="One-sample Data" sheetId="7" r:id="rId1"/>
    <sheet name="One-sample Data (in-class)" sheetId="11" r:id="rId2"/>
    <sheet name="Two-sample Data" sheetId="4" r:id="rId3"/>
    <sheet name="Hypothesis Tes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1" l="1"/>
  <c r="F32" i="11"/>
  <c r="F33" i="7" l="1"/>
  <c r="F32" i="7"/>
  <c r="F10" i="7"/>
  <c r="F8" i="7"/>
  <c r="F7" i="7"/>
  <c r="F6" i="7"/>
  <c r="G10" i="7" s="1"/>
  <c r="F9" i="7" l="1"/>
  <c r="F11" i="7" s="1"/>
  <c r="F12" i="7" l="1"/>
</calcChain>
</file>

<file path=xl/sharedStrings.xml><?xml version="1.0" encoding="utf-8"?>
<sst xmlns="http://schemas.openxmlformats.org/spreadsheetml/2006/main" count="79" uniqueCount="42">
  <si>
    <t>period_start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</si>
  <si>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</si>
  <si>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</si>
  <si>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</si>
  <si>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</si>
  <si>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</si>
  <si>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</si>
  <si>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</si>
  <si>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</si>
  <si>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</si>
  <si>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</si>
  <si>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</si>
  <si>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</si>
  <si>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</si>
  <si>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</si>
  <si>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Critical Z-value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</si>
  <si>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</si>
  <si>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</si>
  <si>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</si>
  <si>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</si>
  <si>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</si>
  <si>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</si>
  <si>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</si>
  <si>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</si>
  <si>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</si>
  <si>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</si>
  <si>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Cancellation Rate (5 min)</t>
  </si>
  <si>
    <t>Summary statistics</t>
  </si>
  <si>
    <t>Sample Size</t>
  </si>
  <si>
    <t>Cancellation Rate</t>
  </si>
  <si>
    <t>Exprimental Data (5 min wait-time)</t>
  </si>
  <si>
    <t>Defaut Cancellation Rate (short wait-time)</t>
  </si>
  <si>
    <t>CI Lower Bound for Sample Mean</t>
  </si>
  <si>
    <t>CI Upper Bound for Sample Mean</t>
  </si>
  <si>
    <t>Sample Mean</t>
  </si>
  <si>
    <t>Sample Standard Deviation</t>
  </si>
  <si>
    <t>Group A: 5 min wait-time</t>
  </si>
  <si>
    <t>Group B: 2 min wait-time</t>
  </si>
  <si>
    <t>cancellations (group A)</t>
  </si>
  <si>
    <t>match_rate (group A)</t>
  </si>
  <si>
    <t>cancellations (group B)</t>
  </si>
  <si>
    <t>match_rate (group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</si>
</sst>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000000%"/>
    <numFmt numFmtId="166" formatCode="0.00000000000000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22" fontId="0" fillId="0" borderId="0" xfId="0" applyNumberFormat="1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  <xf numFmtId="0" fontId="0" fillId="33" borderId="0" xfId="0" applyFill="1"/>
    <xf numFmtId="9" fontId="0" fillId="0" borderId="0" xfId="0" applyNumberFormat="1"/>
    <xf numFmtId="164" fontId="0" fillId="33" borderId="0" xfId="42" applyNumberFormat="1" applyFont="1" applyFill="1"/>
    <xf numFmtId="164" fontId="0" fillId="0" borderId="0" xfId="42" applyNumberFormat="1" applyFont="1" applyFill="1" applyBorder="1" applyAlignment="1"/>
    <xf numFmtId="164" fontId="0" fillId="0" borderId="0" xfId="0" applyNumberFormat="1"/>
    <xf numFmtId="10" fontId="0" fillId="0" borderId="0" xfId="42" applyNumberFormat="1" applyFont="1"/>
    <xf numFmtId="10" fontId="0" fillId="0" borderId="0" xfId="0" applyNumberFormat="1"/>
    <xf numFmtId="0" fontId="16" fillId="33" borderId="0" xfId="0" applyFont="1" applyFill="1"/>
    <xf numFmtId="9" fontId="0" fillId="33" borderId="0" xfId="42" applyFont="1" applyFill="1"/>
    <xf numFmtId="164" fontId="0" fillId="33" borderId="0" xfId="0" applyNumberFormat="1" applyFill="1"/>
    <xf numFmtId="0" fontId="16" fillId="34" borderId="0" xfId="0" applyFont="1" applyFill="1"/>
    <xf numFmtId="0" fontId="0" fillId="34" borderId="0" xfId="0" applyFill="1"/>
    <xf numFmtId="10" fontId="0" fillId="34" borderId="0" xfId="0" applyNumberFormat="1" applyFill="1"/>
    <xf numFmtId="10" fontId="0" fillId="34" borderId="0" xfId="42" applyNumberFormat="1" applyFont="1" applyFill="1"/>
    <xf numFmtId="0" fontId="0" fillId="0" borderId="12" xfId="0" applyBorder="1"/>
    <xf numFmtId="0" fontId="0" fillId="0" borderId="13" xfId="0" applyBorder="1"/>
    <xf numFmtId="164" fontId="0" fillId="33" borderId="14" xfId="42" applyNumberFormat="1" applyFont="1" applyFill="1" applyBorder="1"/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165" fontId="0" fillId="34" borderId="0" xfId="42" applyNumberFormat="1" applyFont="1" applyFill="1"/>
    <xf numFmtId="166" fontId="0" fillId="34" borderId="0" xfId="42" applyNumberFormat="1" applyFont="1" applyFill="1"/>
    <xf numFmtId="10" fontId="0" fillId="33" borderId="0" xfId="42" applyNumberFormat="1" applyFont="1" applyFill="1" applyBorder="1" applyAlignment="1"/>
    <xf numFmtId="0" fontId="18" fillId="0" borderId="0" xfId="0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7F39-2676-1446-B1DC-10DF815C6692}">
  <dimension ref="A1:G65"/>
  <sheetViews>
    <sheetView zoomScale="125" zoomScaleNormal="125" workbookViewId="0">
      <selection activeCell="F9" sqref="F9"/>
    </sheetView>
  </sheetViews>
  <sheetFormatPr baseColWidth="10" defaultRowHeight="16" x14ac:dyDescent="0.2"/>
  <cols>
    <col min="1" max="1" width="22" customWidth="1"/>
    <col min="2" max="2" width="21.83203125" customWidth="1"/>
    <col min="5" max="5" width="39.33203125" customWidth="1"/>
    <col min="6" max="6" width="21.6640625" customWidth="1"/>
    <col min="8" max="8" width="36" customWidth="1"/>
    <col min="9" max="9" width="21.83203125" customWidth="1"/>
  </cols>
  <sheetData>
    <row r="1" spans="1:7" x14ac:dyDescent="0.2">
      <c r="A1" s="28" t="s">
        <v>30</v>
      </c>
      <c r="B1" s="28"/>
    </row>
    <row r="2" spans="1:7" x14ac:dyDescent="0.2">
      <c r="A2" s="22" t="s">
        <v>0</v>
      </c>
      <c r="B2" s="23" t="s">
        <v>29</v>
      </c>
    </row>
    <row r="3" spans="1:7" ht="19" x14ac:dyDescent="0.25">
      <c r="A3" s="1">
        <v>43150.402777777781</v>
      </c>
      <c r="B3" s="14">
        <v>5.3085774058577409E-2</v>
      </c>
      <c r="E3" s="27" t="s">
        <v>27</v>
      </c>
      <c r="F3" s="27"/>
    </row>
    <row r="4" spans="1:7" x14ac:dyDescent="0.2">
      <c r="A4" s="1">
        <v>43150.625</v>
      </c>
      <c r="B4" s="14">
        <v>6.3757183908045981E-2</v>
      </c>
    </row>
    <row r="5" spans="1:7" x14ac:dyDescent="0.2">
      <c r="A5" s="1">
        <v>43150.847222222219</v>
      </c>
      <c r="B5" s="14">
        <v>3.9439088518843118E-2</v>
      </c>
      <c r="E5" s="12" t="s">
        <v>31</v>
      </c>
      <c r="F5" s="13">
        <v>0.04</v>
      </c>
    </row>
    <row r="6" spans="1:7" x14ac:dyDescent="0.2">
      <c r="A6" s="1">
        <v>43151.069444444445</v>
      </c>
      <c r="B6" s="14">
        <v>4.0442167700188728E-2</v>
      </c>
      <c r="E6" s="15" t="s">
        <v>28</v>
      </c>
      <c r="F6" s="16">
        <f>COUNT(B3:B65)</f>
        <v>63</v>
      </c>
    </row>
    <row r="7" spans="1:7" x14ac:dyDescent="0.2">
      <c r="A7" s="1">
        <v>43151.291666666664</v>
      </c>
      <c r="B7" s="14">
        <v>6.5227377124483232E-2</v>
      </c>
      <c r="E7" s="15" t="s">
        <v>34</v>
      </c>
      <c r="F7" s="17">
        <f>AVERAGE(B3:B65)</f>
        <v>4.8504454440032298E-2</v>
      </c>
    </row>
    <row r="8" spans="1:7" x14ac:dyDescent="0.2">
      <c r="A8" s="1">
        <v>43151.513888888891</v>
      </c>
      <c r="B8" s="14">
        <v>4.6146171114991266E-2</v>
      </c>
      <c r="E8" s="15" t="s">
        <v>35</v>
      </c>
      <c r="F8" s="17">
        <f>_xlfn.STDEV.S(B3:B65)</f>
        <v>8.3535616668513647E-3</v>
      </c>
    </row>
    <row r="9" spans="1:7" x14ac:dyDescent="0.2">
      <c r="A9" s="1">
        <v>43151.736111111109</v>
      </c>
      <c r="B9" s="14">
        <v>4.6997389033942558E-2</v>
      </c>
      <c r="E9" s="15" t="s">
        <v>2</v>
      </c>
      <c r="F9" s="18">
        <f>F8/SQRT(F6)</f>
        <v>1.0524498443871858E-3</v>
      </c>
    </row>
    <row r="10" spans="1:7" x14ac:dyDescent="0.2">
      <c r="A10" s="1">
        <v>43151.958333333336</v>
      </c>
      <c r="B10" s="14">
        <v>5.1066217732884396E-2</v>
      </c>
      <c r="E10" s="15" t="s">
        <v>15</v>
      </c>
      <c r="F10" s="16">
        <f>_xlfn.NORM.S.INV(0.975)</f>
        <v>1.9599639845400536</v>
      </c>
      <c r="G10">
        <f>_xlfn.T.INV(0.975,F6-1)</f>
        <v>1.9989715170333793</v>
      </c>
    </row>
    <row r="11" spans="1:7" x14ac:dyDescent="0.2">
      <c r="A11" s="1">
        <v>43152.180555555555</v>
      </c>
      <c r="B11" s="14">
        <v>4.6523649521840266E-2</v>
      </c>
      <c r="E11" s="15" t="s">
        <v>32</v>
      </c>
      <c r="F11" s="24">
        <f>F7-G10*F9</f>
        <v>4.6400637177996099E-2</v>
      </c>
    </row>
    <row r="12" spans="1:7" x14ac:dyDescent="0.2">
      <c r="A12" s="1">
        <v>43152.402777777781</v>
      </c>
      <c r="B12" s="14">
        <v>4.5933734939759038E-2</v>
      </c>
      <c r="E12" s="15" t="s">
        <v>33</v>
      </c>
      <c r="F12" s="25">
        <f>F7+G10*F9</f>
        <v>5.0608271702068497E-2</v>
      </c>
    </row>
    <row r="13" spans="1:7" x14ac:dyDescent="0.2">
      <c r="A13" s="1">
        <v>43152.625</v>
      </c>
      <c r="B13" s="14">
        <v>5.6497175141242938E-2</v>
      </c>
    </row>
    <row r="14" spans="1:7" ht="17" thickBot="1" x14ac:dyDescent="0.25">
      <c r="A14" s="1">
        <v>43152.847222222219</v>
      </c>
      <c r="B14" s="14">
        <v>5.0886408404464872E-2</v>
      </c>
    </row>
    <row r="15" spans="1:7" x14ac:dyDescent="0.2">
      <c r="A15" s="1">
        <v>43153.069444444445</v>
      </c>
      <c r="B15" s="14">
        <v>4.5839416058394158E-2</v>
      </c>
      <c r="E15" s="4" t="s">
        <v>26</v>
      </c>
      <c r="F15" s="4"/>
    </row>
    <row r="16" spans="1:7" x14ac:dyDescent="0.2">
      <c r="A16" s="1">
        <v>43153.291666666664</v>
      </c>
      <c r="B16" s="14">
        <v>7.0967741935483872E-2</v>
      </c>
    </row>
    <row r="17" spans="1:6" x14ac:dyDescent="0.2">
      <c r="A17" s="1">
        <v>43153.513888888891</v>
      </c>
      <c r="B17" s="14">
        <v>4.2786069651741296E-2</v>
      </c>
      <c r="E17" t="s">
        <v>1</v>
      </c>
      <c r="F17">
        <v>4.8504454440032298E-2</v>
      </c>
    </row>
    <row r="18" spans="1:6" x14ac:dyDescent="0.2">
      <c r="A18" s="1">
        <v>43153.736111111109</v>
      </c>
      <c r="B18" s="14">
        <v>4.1226215644820298E-2</v>
      </c>
      <c r="E18" t="s">
        <v>2</v>
      </c>
      <c r="F18">
        <v>1.0524498443871858E-3</v>
      </c>
    </row>
    <row r="19" spans="1:6" x14ac:dyDescent="0.2">
      <c r="A19" s="1">
        <v>43153.958333333336</v>
      </c>
      <c r="B19" s="14">
        <v>5.1390058972198824E-2</v>
      </c>
      <c r="E19" t="s">
        <v>3</v>
      </c>
      <c r="F19">
        <v>4.6523649521840266E-2</v>
      </c>
    </row>
    <row r="20" spans="1:6" x14ac:dyDescent="0.2">
      <c r="A20" s="1">
        <v>43154.180555555555</v>
      </c>
      <c r="B20" s="14">
        <v>4.3516873889875664E-2</v>
      </c>
      <c r="E20" t="s">
        <v>4</v>
      </c>
      <c r="F20" t="e">
        <v>#N/A</v>
      </c>
    </row>
    <row r="21" spans="1:6" x14ac:dyDescent="0.2">
      <c r="A21" s="1">
        <v>43154.402777777781</v>
      </c>
      <c r="B21" s="14">
        <v>4.6891747052518758E-2</v>
      </c>
      <c r="E21" t="s">
        <v>5</v>
      </c>
      <c r="F21">
        <v>8.3535616668513647E-3</v>
      </c>
    </row>
    <row r="22" spans="1:6" x14ac:dyDescent="0.2">
      <c r="A22" s="1">
        <v>43154.625</v>
      </c>
      <c r="B22" s="14">
        <v>6.5000975990630497E-2</v>
      </c>
      <c r="E22" t="s">
        <v>6</v>
      </c>
      <c r="F22">
        <v>6.9781992521888544E-5</v>
      </c>
    </row>
    <row r="23" spans="1:6" x14ac:dyDescent="0.2">
      <c r="A23" s="1">
        <v>43154.847222222219</v>
      </c>
      <c r="B23" s="14">
        <v>4.4714325144907537E-2</v>
      </c>
      <c r="E23" t="s">
        <v>7</v>
      </c>
      <c r="F23">
        <v>0.58357740767247668</v>
      </c>
    </row>
    <row r="24" spans="1:6" x14ac:dyDescent="0.2">
      <c r="A24" s="1">
        <v>43155.069444444445</v>
      </c>
      <c r="B24" s="14">
        <v>4.7775947281713346E-2</v>
      </c>
      <c r="E24" t="s">
        <v>8</v>
      </c>
      <c r="F24">
        <v>1.0711390400314587</v>
      </c>
    </row>
    <row r="25" spans="1:6" x14ac:dyDescent="0.2">
      <c r="A25" s="1">
        <v>43155.291666666664</v>
      </c>
      <c r="B25" s="14">
        <v>4.7021028037383179E-2</v>
      </c>
      <c r="E25" t="s">
        <v>9</v>
      </c>
      <c r="F25">
        <v>3.5068833262307537E-2</v>
      </c>
    </row>
    <row r="26" spans="1:6" x14ac:dyDescent="0.2">
      <c r="A26" s="1">
        <v>43155.513888888891</v>
      </c>
      <c r="B26" s="14">
        <v>4.3958683641604615E-2</v>
      </c>
      <c r="E26" t="s">
        <v>10</v>
      </c>
      <c r="F26">
        <v>3.5898908673176334E-2</v>
      </c>
    </row>
    <row r="27" spans="1:6" x14ac:dyDescent="0.2">
      <c r="A27" s="1">
        <v>43155.736111111109</v>
      </c>
      <c r="B27" s="14">
        <v>4.3113772455089822E-2</v>
      </c>
      <c r="E27" t="s">
        <v>11</v>
      </c>
      <c r="F27">
        <v>7.0967741935483872E-2</v>
      </c>
    </row>
    <row r="28" spans="1:6" x14ac:dyDescent="0.2">
      <c r="A28" s="1">
        <v>43155.958333333336</v>
      </c>
      <c r="B28" s="14">
        <v>4.1283041283041284E-2</v>
      </c>
      <c r="E28" t="s">
        <v>12</v>
      </c>
      <c r="F28">
        <v>3.0557806297220349</v>
      </c>
    </row>
    <row r="29" spans="1:6" x14ac:dyDescent="0.2">
      <c r="A29" s="1">
        <v>43156.180555555555</v>
      </c>
      <c r="B29" s="14">
        <v>4.8966613672496023E-2</v>
      </c>
      <c r="E29" t="s">
        <v>13</v>
      </c>
      <c r="F29">
        <v>63</v>
      </c>
    </row>
    <row r="30" spans="1:6" ht="17" thickBot="1" x14ac:dyDescent="0.25">
      <c r="A30" s="1">
        <v>43156.402777777781</v>
      </c>
      <c r="B30" s="14">
        <v>4.2395104895104896E-2</v>
      </c>
      <c r="E30" s="2" t="s">
        <v>14</v>
      </c>
      <c r="F30" s="2">
        <v>2.103817262036197E-3</v>
      </c>
    </row>
    <row r="31" spans="1:6" x14ac:dyDescent="0.2">
      <c r="A31" s="1">
        <v>43156.625</v>
      </c>
      <c r="B31" s="14">
        <v>4.4844330191373891E-2</v>
      </c>
    </row>
    <row r="32" spans="1:6" x14ac:dyDescent="0.2">
      <c r="A32" s="1">
        <v>43156.847222222219</v>
      </c>
      <c r="B32" s="14">
        <v>4.2007637752318604E-2</v>
      </c>
      <c r="E32" s="15" t="s">
        <v>32</v>
      </c>
      <c r="F32" s="18">
        <f>F17-F30</f>
        <v>4.6400637177996099E-2</v>
      </c>
    </row>
    <row r="33" spans="1:6" x14ac:dyDescent="0.2">
      <c r="A33" s="1">
        <v>43157.069444444445</v>
      </c>
      <c r="B33" s="14">
        <v>5.0422617312736812E-2</v>
      </c>
      <c r="E33" s="15" t="s">
        <v>33</v>
      </c>
      <c r="F33" s="18">
        <f>F17+F30</f>
        <v>5.0608271702068497E-2</v>
      </c>
    </row>
    <row r="34" spans="1:6" x14ac:dyDescent="0.2">
      <c r="A34" s="1">
        <v>43157.291666666664</v>
      </c>
      <c r="B34" s="14">
        <v>6.4207953788047098E-2</v>
      </c>
    </row>
    <row r="35" spans="1:6" x14ac:dyDescent="0.2">
      <c r="A35" s="1">
        <v>43157.513888888891</v>
      </c>
      <c r="B35" s="14">
        <v>4.9376431662000508E-2</v>
      </c>
    </row>
    <row r="36" spans="1:6" x14ac:dyDescent="0.2">
      <c r="A36" s="1">
        <v>43157.736111111109</v>
      </c>
      <c r="B36" s="14">
        <v>4.92432798735035E-2</v>
      </c>
    </row>
    <row r="37" spans="1:6" x14ac:dyDescent="0.2">
      <c r="A37" s="1">
        <v>43157.958333333336</v>
      </c>
      <c r="B37" s="14">
        <v>4.2715827338129495E-2</v>
      </c>
    </row>
    <row r="38" spans="1:6" x14ac:dyDescent="0.2">
      <c r="A38" s="1">
        <v>43158.180555555555</v>
      </c>
      <c r="B38" s="14">
        <v>5.0015248551387621E-2</v>
      </c>
    </row>
    <row r="39" spans="1:6" x14ac:dyDescent="0.2">
      <c r="A39" s="1">
        <v>43158.402777777781</v>
      </c>
      <c r="B39" s="14">
        <v>5.4986838256800237E-2</v>
      </c>
    </row>
    <row r="40" spans="1:6" x14ac:dyDescent="0.2">
      <c r="A40" s="1">
        <v>43158.625</v>
      </c>
      <c r="B40" s="14">
        <v>5.9136484550849189E-2</v>
      </c>
    </row>
    <row r="41" spans="1:6" x14ac:dyDescent="0.2">
      <c r="A41" s="1">
        <v>43158.847222222219</v>
      </c>
      <c r="B41" s="14">
        <v>4.5748116254036596E-2</v>
      </c>
    </row>
    <row r="42" spans="1:6" x14ac:dyDescent="0.2">
      <c r="A42" s="1">
        <v>43159.069444444445</v>
      </c>
      <c r="B42" s="14">
        <v>5.3263546798029554E-2</v>
      </c>
    </row>
    <row r="43" spans="1:6" x14ac:dyDescent="0.2">
      <c r="A43" s="1">
        <v>43159.291666666664</v>
      </c>
      <c r="B43" s="14">
        <v>6.9331526648599817E-2</v>
      </c>
    </row>
    <row r="44" spans="1:6" x14ac:dyDescent="0.2">
      <c r="A44" s="1">
        <v>43159.513888888891</v>
      </c>
      <c r="B44" s="14">
        <v>4.7417698580489276E-2</v>
      </c>
    </row>
    <row r="45" spans="1:6" x14ac:dyDescent="0.2">
      <c r="A45" s="1">
        <v>43159.736111111109</v>
      </c>
      <c r="B45" s="14">
        <v>4.1234505438907158E-2</v>
      </c>
    </row>
    <row r="46" spans="1:6" x14ac:dyDescent="0.2">
      <c r="A46" s="1">
        <v>43159.958333333336</v>
      </c>
      <c r="B46" s="14">
        <v>4.4354838709677422E-2</v>
      </c>
    </row>
    <row r="47" spans="1:6" x14ac:dyDescent="0.2">
      <c r="A47" s="1">
        <v>43160.180555555555</v>
      </c>
      <c r="B47" s="14">
        <v>3.9823008849557522E-2</v>
      </c>
    </row>
    <row r="48" spans="1:6" x14ac:dyDescent="0.2">
      <c r="A48" s="1">
        <v>43160.402777777781</v>
      </c>
      <c r="B48" s="14">
        <v>4.8866855524079322E-2</v>
      </c>
    </row>
    <row r="49" spans="1:2" x14ac:dyDescent="0.2">
      <c r="A49" s="1">
        <v>43160.625</v>
      </c>
      <c r="B49" s="14">
        <v>6.2856020428206635E-2</v>
      </c>
    </row>
    <row r="50" spans="1:2" x14ac:dyDescent="0.2">
      <c r="A50" s="1">
        <v>43160.847222222219</v>
      </c>
      <c r="B50" s="14">
        <v>4.1231865614660218E-2</v>
      </c>
    </row>
    <row r="51" spans="1:2" x14ac:dyDescent="0.2">
      <c r="A51" s="1">
        <v>43161.069444444445</v>
      </c>
      <c r="B51" s="14">
        <v>5.2566861358745776E-2</v>
      </c>
    </row>
    <row r="52" spans="1:2" x14ac:dyDescent="0.2">
      <c r="A52" s="1">
        <v>43161.291666666664</v>
      </c>
      <c r="B52" s="14">
        <v>6.7741181966830183E-2</v>
      </c>
    </row>
    <row r="53" spans="1:2" x14ac:dyDescent="0.2">
      <c r="A53" s="1">
        <v>43161.513888888891</v>
      </c>
      <c r="B53" s="14">
        <v>3.9256198347107439E-2</v>
      </c>
    </row>
    <row r="54" spans="1:2" x14ac:dyDescent="0.2">
      <c r="A54" s="1">
        <v>43161.736111111109</v>
      </c>
      <c r="B54" s="14">
        <v>4.3769309989701341E-2</v>
      </c>
    </row>
    <row r="55" spans="1:2" x14ac:dyDescent="0.2">
      <c r="A55" s="1">
        <v>43161.958333333336</v>
      </c>
      <c r="B55" s="14">
        <v>4.6114232209737829E-2</v>
      </c>
    </row>
    <row r="56" spans="1:2" x14ac:dyDescent="0.2">
      <c r="A56" s="1">
        <v>43162.180555555555</v>
      </c>
      <c r="B56" s="14">
        <v>4.6680497925311204E-2</v>
      </c>
    </row>
    <row r="57" spans="1:2" x14ac:dyDescent="0.2">
      <c r="A57" s="1">
        <v>43162.402777777781</v>
      </c>
      <c r="B57" s="14">
        <v>3.8045925258892388E-2</v>
      </c>
    </row>
    <row r="58" spans="1:2" x14ac:dyDescent="0.2">
      <c r="A58" s="1">
        <v>43162.625</v>
      </c>
      <c r="B58" s="14">
        <v>4.2845594179466449E-2</v>
      </c>
    </row>
    <row r="59" spans="1:2" x14ac:dyDescent="0.2">
      <c r="A59" s="1">
        <v>43162.847222222219</v>
      </c>
      <c r="B59" s="14">
        <v>3.5898908673176334E-2</v>
      </c>
    </row>
    <row r="60" spans="1:2" x14ac:dyDescent="0.2">
      <c r="A60" s="1">
        <v>43163.069444444445</v>
      </c>
      <c r="B60" s="14">
        <v>4.3780193236714976E-2</v>
      </c>
    </row>
    <row r="61" spans="1:2" x14ac:dyDescent="0.2">
      <c r="A61" s="1">
        <v>43163.291666666664</v>
      </c>
      <c r="B61" s="14">
        <v>3.609401231113598E-2</v>
      </c>
    </row>
    <row r="62" spans="1:2" x14ac:dyDescent="0.2">
      <c r="A62" s="1">
        <v>43163.513888888891</v>
      </c>
      <c r="B62" s="14">
        <v>5.385427666314678E-2</v>
      </c>
    </row>
    <row r="63" spans="1:2" x14ac:dyDescent="0.2">
      <c r="A63" s="1">
        <v>43163.736111111109</v>
      </c>
      <c r="B63" s="14">
        <v>3.9560942144980564E-2</v>
      </c>
    </row>
    <row r="64" spans="1:2" x14ac:dyDescent="0.2">
      <c r="A64" s="1">
        <v>43163.958333333336</v>
      </c>
      <c r="B64" s="14">
        <v>4.379977246871445E-2</v>
      </c>
    </row>
    <row r="65" spans="1:2" x14ac:dyDescent="0.2">
      <c r="A65" s="1">
        <v>43164.180555555555</v>
      </c>
      <c r="B65" s="14">
        <v>5.1838138058714622E-2</v>
      </c>
    </row>
  </sheetData>
  <mergeCells count="2">
    <mergeCell ref="E3:F3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120D-FB98-6D49-AC70-B9403343A172}">
  <dimension ref="A1:G65"/>
  <sheetViews>
    <sheetView tabSelected="1" zoomScale="125" zoomScaleNormal="150" workbookViewId="0">
      <selection activeCell="H27" sqref="H27"/>
    </sheetView>
  </sheetViews>
  <sheetFormatPr baseColWidth="10" defaultRowHeight="16" x14ac:dyDescent="0.2"/>
  <cols>
    <col min="1" max="1" width="22" customWidth="1"/>
    <col min="2" max="2" width="21.83203125" customWidth="1"/>
    <col min="5" max="5" width="39.33203125" customWidth="1"/>
    <col min="6" max="6" width="21.6640625" customWidth="1"/>
    <col min="7" max="7" width="20.33203125" bestFit="1" customWidth="1"/>
    <col min="8" max="8" width="36" customWidth="1"/>
    <col min="9" max="9" width="21.83203125" customWidth="1"/>
  </cols>
  <sheetData>
    <row r="1" spans="1:7" x14ac:dyDescent="0.2">
      <c r="A1" s="28" t="s">
        <v>30</v>
      </c>
      <c r="B1" s="28"/>
    </row>
    <row r="2" spans="1:7" x14ac:dyDescent="0.2">
      <c r="A2" s="22" t="s">
        <v>0</v>
      </c>
      <c r="B2" s="23" t="s">
        <v>29</v>
      </c>
    </row>
    <row r="3" spans="1:7" ht="19" x14ac:dyDescent="0.25">
      <c r="A3" s="1">
        <v>43150.402777777781</v>
      </c>
      <c r="B3" s="14">
        <v>5.3085774058577409E-2</v>
      </c>
      <c r="E3" s="27" t="s">
        <v>27</v>
      </c>
      <c r="F3" s="27"/>
    </row>
    <row r="4" spans="1:7" x14ac:dyDescent="0.2">
      <c r="A4" s="1">
        <v>43150.625</v>
      </c>
      <c r="B4" s="14">
        <v>6.3757183908045981E-2</v>
      </c>
    </row>
    <row r="5" spans="1:7" x14ac:dyDescent="0.2">
      <c r="A5" s="1">
        <v>43150.847222222219</v>
      </c>
      <c r="B5" s="14">
        <v>3.9439088518843118E-2</v>
      </c>
      <c r="E5" s="12" t="s">
        <v>31</v>
      </c>
      <c r="F5" s="13"/>
      <c r="G5" s="13">
        <v>0.04</v>
      </c>
    </row>
    <row r="6" spans="1:7" x14ac:dyDescent="0.2">
      <c r="A6" s="1">
        <v>43151.069444444445</v>
      </c>
      <c r="B6" s="14">
        <v>4.0442167700188728E-2</v>
      </c>
      <c r="E6" s="15" t="s">
        <v>28</v>
      </c>
      <c r="F6" s="16"/>
    </row>
    <row r="7" spans="1:7" x14ac:dyDescent="0.2">
      <c r="A7" s="1">
        <v>43151.291666666664</v>
      </c>
      <c r="B7" s="14">
        <v>6.5227377124483232E-2</v>
      </c>
      <c r="E7" s="15" t="s">
        <v>34</v>
      </c>
      <c r="F7" s="17"/>
      <c r="G7" s="11"/>
    </row>
    <row r="8" spans="1:7" x14ac:dyDescent="0.2">
      <c r="A8" s="1">
        <v>43151.513888888891</v>
      </c>
      <c r="B8" s="14">
        <v>4.6146171114991266E-2</v>
      </c>
      <c r="E8" s="15" t="s">
        <v>35</v>
      </c>
      <c r="F8" s="17"/>
      <c r="G8" s="10"/>
    </row>
    <row r="9" spans="1:7" x14ac:dyDescent="0.2">
      <c r="A9" s="1">
        <v>43151.736111111109</v>
      </c>
      <c r="B9" s="14">
        <v>4.6997389033942558E-2</v>
      </c>
      <c r="E9" s="15" t="s">
        <v>2</v>
      </c>
      <c r="F9" s="18"/>
      <c r="G9" s="10"/>
    </row>
    <row r="10" spans="1:7" x14ac:dyDescent="0.2">
      <c r="A10" s="1">
        <v>43151.958333333336</v>
      </c>
      <c r="B10" s="14">
        <v>5.1066217732884396E-2</v>
      </c>
      <c r="E10" s="15" t="s">
        <v>15</v>
      </c>
      <c r="F10" s="16"/>
    </row>
    <row r="11" spans="1:7" x14ac:dyDescent="0.2">
      <c r="A11" s="1">
        <v>43152.180555555555</v>
      </c>
      <c r="B11" s="14">
        <v>4.6523649521840266E-2</v>
      </c>
      <c r="E11" s="15" t="s">
        <v>32</v>
      </c>
      <c r="F11" s="24"/>
      <c r="G11" s="11"/>
    </row>
    <row r="12" spans="1:7" x14ac:dyDescent="0.2">
      <c r="A12" s="1">
        <v>43152.402777777781</v>
      </c>
      <c r="B12" s="14">
        <v>4.5933734939759038E-2</v>
      </c>
      <c r="E12" s="15" t="s">
        <v>33</v>
      </c>
      <c r="F12" s="25"/>
      <c r="G12" s="11"/>
    </row>
    <row r="13" spans="1:7" x14ac:dyDescent="0.2">
      <c r="A13" s="1">
        <v>43152.625</v>
      </c>
      <c r="B13" s="14">
        <v>5.6497175141242938E-2</v>
      </c>
    </row>
    <row r="14" spans="1:7" ht="17" thickBot="1" x14ac:dyDescent="0.25">
      <c r="A14" s="1">
        <v>43152.847222222219</v>
      </c>
      <c r="B14" s="14">
        <v>5.0886408404464872E-2</v>
      </c>
    </row>
    <row r="15" spans="1:7" x14ac:dyDescent="0.2">
      <c r="A15" s="1">
        <v>43153.069444444445</v>
      </c>
      <c r="B15" s="14">
        <v>4.5839416058394158E-2</v>
      </c>
      <c r="E15" s="4" t="s">
        <v>29</v>
      </c>
      <c r="F15" s="4"/>
    </row>
    <row r="16" spans="1:7" x14ac:dyDescent="0.2">
      <c r="A16" s="1">
        <v>43153.291666666664</v>
      </c>
      <c r="B16" s="14">
        <v>7.0967741935483872E-2</v>
      </c>
    </row>
    <row r="17" spans="1:6" x14ac:dyDescent="0.2">
      <c r="A17" s="1">
        <v>43153.513888888891</v>
      </c>
      <c r="B17" s="14">
        <v>4.2786069651741296E-2</v>
      </c>
      <c r="E17" t="s">
        <v>1</v>
      </c>
    </row>
    <row r="18" spans="1:6" x14ac:dyDescent="0.2">
      <c r="A18" s="1">
        <v>43153.736111111109</v>
      </c>
      <c r="B18" s="14">
        <v>4.1226215644820298E-2</v>
      </c>
      <c r="E18" t="s">
        <v>2</v>
      </c>
    </row>
    <row r="19" spans="1:6" x14ac:dyDescent="0.2">
      <c r="A19" s="1">
        <v>43153.958333333336</v>
      </c>
      <c r="B19" s="14">
        <v>5.1390058972198824E-2</v>
      </c>
      <c r="E19" t="s">
        <v>3</v>
      </c>
    </row>
    <row r="20" spans="1:6" x14ac:dyDescent="0.2">
      <c r="A20" s="1">
        <v>43154.180555555555</v>
      </c>
      <c r="B20" s="14">
        <v>4.3516873889875664E-2</v>
      </c>
      <c r="E20" t="s">
        <v>4</v>
      </c>
    </row>
    <row r="21" spans="1:6" x14ac:dyDescent="0.2">
      <c r="A21" s="1">
        <v>43154.402777777781</v>
      </c>
      <c r="B21" s="14">
        <v>4.6891747052518758E-2</v>
      </c>
      <c r="E21" t="s">
        <v>5</v>
      </c>
    </row>
    <row r="22" spans="1:6" x14ac:dyDescent="0.2">
      <c r="A22" s="1">
        <v>43154.625</v>
      </c>
      <c r="B22" s="14">
        <v>6.5000975990630497E-2</v>
      </c>
      <c r="E22" t="s">
        <v>6</v>
      </c>
    </row>
    <row r="23" spans="1:6" x14ac:dyDescent="0.2">
      <c r="A23" s="1">
        <v>43154.847222222219</v>
      </c>
      <c r="B23" s="14">
        <v>4.4714325144907537E-2</v>
      </c>
      <c r="E23" t="s">
        <v>7</v>
      </c>
    </row>
    <row r="24" spans="1:6" x14ac:dyDescent="0.2">
      <c r="A24" s="1">
        <v>43155.069444444445</v>
      </c>
      <c r="B24" s="14">
        <v>4.7775947281713346E-2</v>
      </c>
      <c r="E24" t="s">
        <v>8</v>
      </c>
    </row>
    <row r="25" spans="1:6" x14ac:dyDescent="0.2">
      <c r="A25" s="1">
        <v>43155.291666666664</v>
      </c>
      <c r="B25" s="14">
        <v>4.7021028037383179E-2</v>
      </c>
      <c r="E25" t="s">
        <v>9</v>
      </c>
    </row>
    <row r="26" spans="1:6" x14ac:dyDescent="0.2">
      <c r="A26" s="1">
        <v>43155.513888888891</v>
      </c>
      <c r="B26" s="14">
        <v>4.3958683641604615E-2</v>
      </c>
      <c r="E26" t="s">
        <v>10</v>
      </c>
    </row>
    <row r="27" spans="1:6" x14ac:dyDescent="0.2">
      <c r="A27" s="1">
        <v>43155.736111111109</v>
      </c>
      <c r="B27" s="14">
        <v>4.3113772455089822E-2</v>
      </c>
      <c r="E27" t="s">
        <v>11</v>
      </c>
    </row>
    <row r="28" spans="1:6" x14ac:dyDescent="0.2">
      <c r="A28" s="1">
        <v>43155.958333333336</v>
      </c>
      <c r="B28" s="14">
        <v>4.1283041283041284E-2</v>
      </c>
      <c r="E28" t="s">
        <v>12</v>
      </c>
    </row>
    <row r="29" spans="1:6" x14ac:dyDescent="0.2">
      <c r="A29" s="1">
        <v>43156.180555555555</v>
      </c>
      <c r="B29" s="14">
        <v>4.8966613672496023E-2</v>
      </c>
      <c r="E29" t="s">
        <v>13</v>
      </c>
    </row>
    <row r="30" spans="1:6" ht="17" thickBot="1" x14ac:dyDescent="0.25">
      <c r="A30" s="1">
        <v>43156.402777777781</v>
      </c>
      <c r="B30" s="14">
        <v>4.2395104895104896E-2</v>
      </c>
      <c r="E30" s="2" t="s">
        <v>14</v>
      </c>
      <c r="F30" s="2"/>
    </row>
    <row r="31" spans="1:6" x14ac:dyDescent="0.2">
      <c r="A31" s="1">
        <v>43156.625</v>
      </c>
      <c r="B31" s="14">
        <v>4.4844330191373891E-2</v>
      </c>
    </row>
    <row r="32" spans="1:6" x14ac:dyDescent="0.2">
      <c r="A32" s="1">
        <v>43156.847222222219</v>
      </c>
      <c r="B32" s="14">
        <v>4.2007637752318604E-2</v>
      </c>
      <c r="E32" s="15" t="s">
        <v>32</v>
      </c>
      <c r="F32" s="18">
        <f>F17-F30</f>
        <v>0</v>
      </c>
    </row>
    <row r="33" spans="1:6" x14ac:dyDescent="0.2">
      <c r="A33" s="1">
        <v>43157.069444444445</v>
      </c>
      <c r="B33" s="14">
        <v>5.0422617312736812E-2</v>
      </c>
      <c r="E33" s="15" t="s">
        <v>33</v>
      </c>
      <c r="F33" s="18">
        <f>F17+F30</f>
        <v>0</v>
      </c>
    </row>
    <row r="34" spans="1:6" x14ac:dyDescent="0.2">
      <c r="A34" s="1">
        <v>43157.291666666664</v>
      </c>
      <c r="B34" s="14">
        <v>6.4207953788047098E-2</v>
      </c>
    </row>
    <row r="35" spans="1:6" x14ac:dyDescent="0.2">
      <c r="A35" s="1">
        <v>43157.513888888891</v>
      </c>
      <c r="B35" s="14">
        <v>4.9376431662000508E-2</v>
      </c>
    </row>
    <row r="36" spans="1:6" x14ac:dyDescent="0.2">
      <c r="A36" s="1">
        <v>43157.736111111109</v>
      </c>
      <c r="B36" s="14">
        <v>4.92432798735035E-2</v>
      </c>
    </row>
    <row r="37" spans="1:6" x14ac:dyDescent="0.2">
      <c r="A37" s="1">
        <v>43157.958333333336</v>
      </c>
      <c r="B37" s="14">
        <v>4.2715827338129495E-2</v>
      </c>
    </row>
    <row r="38" spans="1:6" x14ac:dyDescent="0.2">
      <c r="A38" s="1">
        <v>43158.180555555555</v>
      </c>
      <c r="B38" s="14">
        <v>5.0015248551387621E-2</v>
      </c>
    </row>
    <row r="39" spans="1:6" x14ac:dyDescent="0.2">
      <c r="A39" s="1">
        <v>43158.402777777781</v>
      </c>
      <c r="B39" s="14">
        <v>5.4986838256800237E-2</v>
      </c>
    </row>
    <row r="40" spans="1:6" x14ac:dyDescent="0.2">
      <c r="A40" s="1">
        <v>43158.625</v>
      </c>
      <c r="B40" s="14">
        <v>5.9136484550849189E-2</v>
      </c>
    </row>
    <row r="41" spans="1:6" x14ac:dyDescent="0.2">
      <c r="A41" s="1">
        <v>43158.847222222219</v>
      </c>
      <c r="B41" s="14">
        <v>4.5748116254036596E-2</v>
      </c>
    </row>
    <row r="42" spans="1:6" x14ac:dyDescent="0.2">
      <c r="A42" s="1">
        <v>43159.069444444445</v>
      </c>
      <c r="B42" s="14">
        <v>5.3263546798029554E-2</v>
      </c>
    </row>
    <row r="43" spans="1:6" x14ac:dyDescent="0.2">
      <c r="A43" s="1">
        <v>43159.291666666664</v>
      </c>
      <c r="B43" s="14">
        <v>6.9331526648599817E-2</v>
      </c>
    </row>
    <row r="44" spans="1:6" x14ac:dyDescent="0.2">
      <c r="A44" s="1">
        <v>43159.513888888891</v>
      </c>
      <c r="B44" s="14">
        <v>4.7417698580489276E-2</v>
      </c>
    </row>
    <row r="45" spans="1:6" x14ac:dyDescent="0.2">
      <c r="A45" s="1">
        <v>43159.736111111109</v>
      </c>
      <c r="B45" s="14">
        <v>4.1234505438907158E-2</v>
      </c>
    </row>
    <row r="46" spans="1:6" x14ac:dyDescent="0.2">
      <c r="A46" s="1">
        <v>43159.958333333336</v>
      </c>
      <c r="B46" s="14">
        <v>4.4354838709677422E-2</v>
      </c>
    </row>
    <row r="47" spans="1:6" x14ac:dyDescent="0.2">
      <c r="A47" s="1">
        <v>43160.180555555555</v>
      </c>
      <c r="B47" s="14">
        <v>3.9823008849557522E-2</v>
      </c>
    </row>
    <row r="48" spans="1:6" x14ac:dyDescent="0.2">
      <c r="A48" s="1">
        <v>43160.402777777781</v>
      </c>
      <c r="B48" s="14">
        <v>4.8866855524079322E-2</v>
      </c>
    </row>
    <row r="49" spans="1:2" x14ac:dyDescent="0.2">
      <c r="A49" s="1">
        <v>43160.625</v>
      </c>
      <c r="B49" s="14">
        <v>6.2856020428206635E-2</v>
      </c>
    </row>
    <row r="50" spans="1:2" x14ac:dyDescent="0.2">
      <c r="A50" s="1">
        <v>43160.847222222219</v>
      </c>
      <c r="B50" s="14">
        <v>4.1231865614660218E-2</v>
      </c>
    </row>
    <row r="51" spans="1:2" x14ac:dyDescent="0.2">
      <c r="A51" s="1">
        <v>43161.069444444445</v>
      </c>
      <c r="B51" s="14">
        <v>5.2566861358745776E-2</v>
      </c>
    </row>
    <row r="52" spans="1:2" x14ac:dyDescent="0.2">
      <c r="A52" s="1">
        <v>43161.291666666664</v>
      </c>
      <c r="B52" s="14">
        <v>6.7741181966830183E-2</v>
      </c>
    </row>
    <row r="53" spans="1:2" x14ac:dyDescent="0.2">
      <c r="A53" s="1">
        <v>43161.513888888891</v>
      </c>
      <c r="B53" s="14">
        <v>3.9256198347107439E-2</v>
      </c>
    </row>
    <row r="54" spans="1:2" x14ac:dyDescent="0.2">
      <c r="A54" s="1">
        <v>43161.736111111109</v>
      </c>
      <c r="B54" s="14">
        <v>4.3769309989701341E-2</v>
      </c>
    </row>
    <row r="55" spans="1:2" x14ac:dyDescent="0.2">
      <c r="A55" s="1">
        <v>43161.958333333336</v>
      </c>
      <c r="B55" s="14">
        <v>4.6114232209737829E-2</v>
      </c>
    </row>
    <row r="56" spans="1:2" x14ac:dyDescent="0.2">
      <c r="A56" s="1">
        <v>43162.180555555555</v>
      </c>
      <c r="B56" s="14">
        <v>4.6680497925311204E-2</v>
      </c>
    </row>
    <row r="57" spans="1:2" x14ac:dyDescent="0.2">
      <c r="A57" s="1">
        <v>43162.402777777781</v>
      </c>
      <c r="B57" s="14">
        <v>3.8045925258892388E-2</v>
      </c>
    </row>
    <row r="58" spans="1:2" x14ac:dyDescent="0.2">
      <c r="A58" s="1">
        <v>43162.625</v>
      </c>
      <c r="B58" s="14">
        <v>4.2845594179466449E-2</v>
      </c>
    </row>
    <row r="59" spans="1:2" x14ac:dyDescent="0.2">
      <c r="A59" s="1">
        <v>43162.847222222219</v>
      </c>
      <c r="B59" s="14">
        <v>3.5898908673176334E-2</v>
      </c>
    </row>
    <row r="60" spans="1:2" x14ac:dyDescent="0.2">
      <c r="A60" s="1">
        <v>43163.069444444445</v>
      </c>
      <c r="B60" s="14">
        <v>4.3780193236714976E-2</v>
      </c>
    </row>
    <row r="61" spans="1:2" x14ac:dyDescent="0.2">
      <c r="A61" s="1">
        <v>43163.291666666664</v>
      </c>
      <c r="B61" s="14">
        <v>3.609401231113598E-2</v>
      </c>
    </row>
    <row r="62" spans="1:2" x14ac:dyDescent="0.2">
      <c r="A62" s="1">
        <v>43163.513888888891</v>
      </c>
      <c r="B62" s="14">
        <v>5.385427666314678E-2</v>
      </c>
    </row>
    <row r="63" spans="1:2" x14ac:dyDescent="0.2">
      <c r="A63" s="1">
        <v>43163.736111111109</v>
      </c>
      <c r="B63" s="14">
        <v>3.9560942144980564E-2</v>
      </c>
    </row>
    <row r="64" spans="1:2" x14ac:dyDescent="0.2">
      <c r="A64" s="1">
        <v>43163.958333333336</v>
      </c>
      <c r="B64" s="14">
        <v>4.379977246871445E-2</v>
      </c>
    </row>
    <row r="65" spans="1:2" x14ac:dyDescent="0.2">
      <c r="A65" s="1">
        <v>43164.180555555555</v>
      </c>
      <c r="B65" s="14">
        <v>5.1838138058714622E-2</v>
      </c>
    </row>
  </sheetData>
  <mergeCells count="2">
    <mergeCell ref="A1:B1"/>
    <mergeCell ref="E3:F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1974-98AA-954D-BAD5-C2C6319F6584}">
  <dimension ref="A1:I65"/>
  <sheetViews>
    <sheetView topLeftCell="A49" zoomScale="259" zoomScaleNormal="125" workbookViewId="0">
      <selection activeCell="G43" sqref="G43"/>
    </sheetView>
  </sheetViews>
  <sheetFormatPr baseColWidth="10" defaultRowHeight="16" x14ac:dyDescent="0.2"/>
  <cols>
    <col min="1" max="1" width="16" customWidth="1"/>
    <col min="2" max="2" width="22.6640625" customWidth="1"/>
    <col min="3" max="3" width="21.33203125" customWidth="1"/>
    <col min="4" max="4" width="18.1640625" customWidth="1"/>
    <col min="5" max="5" width="22.33203125" customWidth="1"/>
    <col min="6" max="6" width="21.1640625" customWidth="1"/>
  </cols>
  <sheetData>
    <row r="1" spans="1:9" ht="19" x14ac:dyDescent="0.25">
      <c r="A1" s="29" t="s">
        <v>36</v>
      </c>
      <c r="B1" s="29"/>
      <c r="C1" s="29"/>
      <c r="D1" s="29" t="s">
        <v>37</v>
      </c>
      <c r="E1" s="29"/>
      <c r="F1" s="29"/>
    </row>
    <row r="2" spans="1:9" x14ac:dyDescent="0.2">
      <c r="A2" s="19" t="s">
        <v>0</v>
      </c>
      <c r="B2" s="19" t="s">
        <v>38</v>
      </c>
      <c r="C2" s="19" t="s">
        <v>39</v>
      </c>
      <c r="D2" s="20" t="s">
        <v>0</v>
      </c>
      <c r="E2" s="19" t="s">
        <v>40</v>
      </c>
      <c r="F2" s="19" t="s">
        <v>41</v>
      </c>
    </row>
    <row r="3" spans="1:9" x14ac:dyDescent="0.2">
      <c r="A3" s="1">
        <v>43150.402777777781</v>
      </c>
      <c r="B3" s="7">
        <v>5.3085774058577409E-2</v>
      </c>
      <c r="C3" s="21">
        <v>0.59832635983263593</v>
      </c>
      <c r="D3" s="1">
        <v>43150.291666666664</v>
      </c>
      <c r="E3" s="7">
        <v>5.4935622317596564E-2</v>
      </c>
      <c r="F3" s="7">
        <v>0.72360515021459226</v>
      </c>
      <c r="G3" s="6"/>
      <c r="H3" s="9"/>
      <c r="I3" s="9"/>
    </row>
    <row r="4" spans="1:9" x14ac:dyDescent="0.2">
      <c r="A4" s="1">
        <v>43150.625</v>
      </c>
      <c r="B4" s="7">
        <v>6.3757183908045981E-2</v>
      </c>
      <c r="C4" s="21">
        <v>0.72467672413793105</v>
      </c>
      <c r="D4" s="1">
        <v>43150.513888888891</v>
      </c>
      <c r="E4" s="7">
        <v>3.3276931754089113E-2</v>
      </c>
      <c r="F4" s="7">
        <v>0.64382402707275799</v>
      </c>
      <c r="H4" s="9"/>
      <c r="I4" s="9"/>
    </row>
    <row r="5" spans="1:9" x14ac:dyDescent="0.2">
      <c r="A5" s="1">
        <v>43150.847222222219</v>
      </c>
      <c r="B5" s="7">
        <v>3.9439088518843118E-2</v>
      </c>
      <c r="C5" s="21">
        <v>0.60356412503651768</v>
      </c>
      <c r="D5" s="1">
        <v>43150.736111111109</v>
      </c>
      <c r="E5" s="7">
        <v>4.5811187041255377E-2</v>
      </c>
      <c r="F5" s="7">
        <v>0.55682105796001014</v>
      </c>
      <c r="H5" s="9"/>
      <c r="I5" s="9"/>
    </row>
    <row r="6" spans="1:9" x14ac:dyDescent="0.2">
      <c r="A6" s="1">
        <v>43151.069444444445</v>
      </c>
      <c r="B6" s="7">
        <v>4.0442167700188728E-2</v>
      </c>
      <c r="C6" s="21">
        <v>0.51712051765974654</v>
      </c>
      <c r="D6" s="1">
        <v>43150.958333333336</v>
      </c>
      <c r="E6" s="7">
        <v>2.7400904495876562E-2</v>
      </c>
      <c r="F6" s="7">
        <v>0.69167331737164139</v>
      </c>
      <c r="H6" s="9"/>
      <c r="I6" s="9"/>
    </row>
    <row r="7" spans="1:9" x14ac:dyDescent="0.2">
      <c r="A7" s="1">
        <v>43151.291666666664</v>
      </c>
      <c r="B7" s="7">
        <v>6.5227377124483232E-2</v>
      </c>
      <c r="C7" s="21">
        <v>0.60266421681212679</v>
      </c>
      <c r="D7" s="1">
        <v>43151.180555555555</v>
      </c>
      <c r="E7" s="7">
        <v>3.5130061678734247E-2</v>
      </c>
      <c r="F7" s="7">
        <v>0.70340573880396884</v>
      </c>
      <c r="H7" s="9"/>
      <c r="I7" s="9"/>
    </row>
    <row r="8" spans="1:9" x14ac:dyDescent="0.2">
      <c r="A8" s="1">
        <v>43151.513888888891</v>
      </c>
      <c r="B8" s="7">
        <v>4.6146171114991266E-2</v>
      </c>
      <c r="C8" s="21">
        <v>0.61785981541531554</v>
      </c>
      <c r="D8" s="1">
        <v>43151.402777777781</v>
      </c>
      <c r="E8" s="7">
        <v>3.8012365468284862E-2</v>
      </c>
      <c r="F8" s="7">
        <v>0.62354018777192577</v>
      </c>
      <c r="H8" s="9"/>
      <c r="I8" s="9"/>
    </row>
    <row r="9" spans="1:9" x14ac:dyDescent="0.2">
      <c r="A9" s="1">
        <v>43151.736111111109</v>
      </c>
      <c r="B9" s="7">
        <v>4.6997389033942558E-2</v>
      </c>
      <c r="C9" s="21">
        <v>0.61781984334203655</v>
      </c>
      <c r="D9" s="1">
        <v>43151.625</v>
      </c>
      <c r="E9" s="7">
        <v>4.7870182555780932E-2</v>
      </c>
      <c r="F9" s="7">
        <v>0.76612576064908722</v>
      </c>
      <c r="H9" s="9"/>
      <c r="I9" s="9"/>
    </row>
    <row r="10" spans="1:9" x14ac:dyDescent="0.2">
      <c r="A10" s="1">
        <v>43151.958333333336</v>
      </c>
      <c r="B10" s="7">
        <v>5.1066217732884396E-2</v>
      </c>
      <c r="C10" s="21">
        <v>0.62121212121212122</v>
      </c>
      <c r="D10" s="1">
        <v>43151.847222222219</v>
      </c>
      <c r="E10" s="7">
        <v>3.823953823953824E-2</v>
      </c>
      <c r="F10" s="7">
        <v>0.53727753727753724</v>
      </c>
      <c r="H10" s="9"/>
      <c r="I10" s="9"/>
    </row>
    <row r="11" spans="1:9" x14ac:dyDescent="0.2">
      <c r="A11" s="1">
        <v>43152.180555555555</v>
      </c>
      <c r="B11" s="7">
        <v>4.6523649521840266E-2</v>
      </c>
      <c r="C11" s="21">
        <v>0.54923752907728096</v>
      </c>
      <c r="D11" s="1">
        <v>43152.069444444445</v>
      </c>
      <c r="E11" s="7">
        <v>3.6347775516138416E-2</v>
      </c>
      <c r="F11" s="7">
        <v>0.55364931666182027</v>
      </c>
      <c r="H11" s="9"/>
      <c r="I11" s="9"/>
    </row>
    <row r="12" spans="1:9" x14ac:dyDescent="0.2">
      <c r="A12" s="1">
        <v>43152.402777777781</v>
      </c>
      <c r="B12" s="7">
        <v>4.5933734939759038E-2</v>
      </c>
      <c r="C12" s="21">
        <v>0.58835341365461846</v>
      </c>
      <c r="D12" s="1">
        <v>43152.291666666664</v>
      </c>
      <c r="E12" s="7">
        <v>4.5496750232126279E-2</v>
      </c>
      <c r="F12" s="7">
        <v>0.66388115134633241</v>
      </c>
      <c r="H12" s="9"/>
      <c r="I12" s="9"/>
    </row>
    <row r="13" spans="1:9" x14ac:dyDescent="0.2">
      <c r="A13" s="1">
        <v>43152.625</v>
      </c>
      <c r="B13" s="7">
        <v>5.6497175141242938E-2</v>
      </c>
      <c r="C13" s="21">
        <v>0.80187025131502043</v>
      </c>
      <c r="D13" s="1">
        <v>43152.513888888891</v>
      </c>
      <c r="E13" s="7">
        <v>3.9744499645138397E-2</v>
      </c>
      <c r="F13" s="7">
        <v>0.7203690560681334</v>
      </c>
      <c r="H13" s="9"/>
      <c r="I13" s="9"/>
    </row>
    <row r="14" spans="1:9" x14ac:dyDescent="0.2">
      <c r="A14" s="1">
        <v>43152.847222222219</v>
      </c>
      <c r="B14" s="7">
        <v>5.0886408404464872E-2</v>
      </c>
      <c r="C14" s="21">
        <v>0.57321076822061723</v>
      </c>
      <c r="D14" s="1">
        <v>43152.736111111109</v>
      </c>
      <c r="E14" s="7">
        <v>3.920041536863967E-2</v>
      </c>
      <c r="F14" s="7">
        <v>0.59190031152647971</v>
      </c>
      <c r="H14" s="9"/>
      <c r="I14" s="9"/>
    </row>
    <row r="15" spans="1:9" x14ac:dyDescent="0.2">
      <c r="A15" s="1">
        <v>43153.069444444445</v>
      </c>
      <c r="B15" s="7">
        <v>4.5839416058394158E-2</v>
      </c>
      <c r="C15" s="21">
        <v>0.63883211678832119</v>
      </c>
      <c r="D15" s="1">
        <v>43152.958333333336</v>
      </c>
      <c r="E15" s="7">
        <v>4.3318456287739567E-2</v>
      </c>
      <c r="F15" s="7">
        <v>0.58099238645313733</v>
      </c>
      <c r="H15" s="9"/>
      <c r="I15" s="9"/>
    </row>
    <row r="16" spans="1:9" x14ac:dyDescent="0.2">
      <c r="A16" s="1">
        <v>43153.291666666664</v>
      </c>
      <c r="B16" s="7">
        <v>7.0967741935483872E-2</v>
      </c>
      <c r="C16" s="21">
        <v>0.68541935483870964</v>
      </c>
      <c r="D16" s="1">
        <v>43153.180555555555</v>
      </c>
      <c r="E16" s="7">
        <v>3.4045008655510675E-2</v>
      </c>
      <c r="F16" s="7">
        <v>0.58136180034622043</v>
      </c>
      <c r="H16" s="9"/>
      <c r="I16" s="9"/>
    </row>
    <row r="17" spans="1:9" x14ac:dyDescent="0.2">
      <c r="A17" s="1">
        <v>43153.513888888891</v>
      </c>
      <c r="B17" s="7">
        <v>4.2786069651741296E-2</v>
      </c>
      <c r="C17" s="21">
        <v>0.54004975124378107</v>
      </c>
      <c r="D17" s="1">
        <v>43153.402777777781</v>
      </c>
      <c r="E17" s="7">
        <v>4.0514110086616373E-2</v>
      </c>
      <c r="F17" s="7">
        <v>0.59150600726459901</v>
      </c>
      <c r="H17" s="9"/>
      <c r="I17" s="9"/>
    </row>
    <row r="18" spans="1:9" x14ac:dyDescent="0.2">
      <c r="A18" s="1">
        <v>43153.736111111109</v>
      </c>
      <c r="B18" s="7">
        <v>4.1226215644820298E-2</v>
      </c>
      <c r="C18" s="21">
        <v>0.55100422832980978</v>
      </c>
      <c r="D18" s="1">
        <v>43153.625</v>
      </c>
      <c r="E18" s="7">
        <v>5.8245964386753203E-2</v>
      </c>
      <c r="F18" s="7">
        <v>0.83291729073057086</v>
      </c>
      <c r="H18" s="9"/>
      <c r="I18" s="9"/>
    </row>
    <row r="19" spans="1:9" x14ac:dyDescent="0.2">
      <c r="A19" s="1">
        <v>43153.958333333336</v>
      </c>
      <c r="B19" s="7">
        <v>5.1390058972198824E-2</v>
      </c>
      <c r="C19" s="21">
        <v>0.66329682673406343</v>
      </c>
      <c r="D19" s="1">
        <v>43153.847222222219</v>
      </c>
      <c r="E19" s="7">
        <v>4.1418586590732588E-2</v>
      </c>
      <c r="F19" s="7">
        <v>0.55759772197773749</v>
      </c>
      <c r="H19" s="9"/>
      <c r="I19" s="9"/>
    </row>
    <row r="20" spans="1:9" x14ac:dyDescent="0.2">
      <c r="A20" s="1">
        <v>43154.180555555555</v>
      </c>
      <c r="B20" s="7">
        <v>4.3516873889875664E-2</v>
      </c>
      <c r="C20" s="21">
        <v>0.63587921847246887</v>
      </c>
      <c r="D20" s="1">
        <v>43154.069444444445</v>
      </c>
      <c r="E20" s="7">
        <v>4.2971352431712191E-2</v>
      </c>
      <c r="F20" s="7">
        <v>0.64457028647568293</v>
      </c>
      <c r="H20" s="9"/>
      <c r="I20" s="9"/>
    </row>
    <row r="21" spans="1:9" x14ac:dyDescent="0.2">
      <c r="A21" s="1">
        <v>43154.402777777781</v>
      </c>
      <c r="B21" s="7">
        <v>4.6891747052518758E-2</v>
      </c>
      <c r="C21" s="21">
        <v>0.69453376205787787</v>
      </c>
      <c r="D21" s="1">
        <v>43154.291666666664</v>
      </c>
      <c r="E21" s="7">
        <v>4.7808764940239043E-2</v>
      </c>
      <c r="F21" s="7">
        <v>0.80016775005242191</v>
      </c>
      <c r="H21" s="9"/>
      <c r="I21" s="9"/>
    </row>
    <row r="22" spans="1:9" x14ac:dyDescent="0.2">
      <c r="A22" s="1">
        <v>43154.625</v>
      </c>
      <c r="B22" s="7">
        <v>6.5000975990630497E-2</v>
      </c>
      <c r="C22" s="21">
        <v>0.82041772398984969</v>
      </c>
      <c r="D22" s="1">
        <v>43154.513888888891</v>
      </c>
      <c r="E22" s="7">
        <v>4.2518587360594794E-2</v>
      </c>
      <c r="F22" s="7">
        <v>0.60339219330855021</v>
      </c>
      <c r="H22" s="9"/>
      <c r="I22" s="9"/>
    </row>
    <row r="23" spans="1:9" x14ac:dyDescent="0.2">
      <c r="A23" s="1">
        <v>43154.847222222219</v>
      </c>
      <c r="B23" s="7">
        <v>4.4714325144907537E-2</v>
      </c>
      <c r="C23" s="21">
        <v>0.4816450455423682</v>
      </c>
      <c r="D23" s="1">
        <v>43154.736111111109</v>
      </c>
      <c r="E23" s="7">
        <v>4.6530178144110611E-2</v>
      </c>
      <c r="F23" s="7">
        <v>0.64690241956926353</v>
      </c>
      <c r="H23" s="9"/>
      <c r="I23" s="9"/>
    </row>
    <row r="24" spans="1:9" x14ac:dyDescent="0.2">
      <c r="A24" s="1">
        <v>43155.069444444445</v>
      </c>
      <c r="B24" s="7">
        <v>4.7775947281713346E-2</v>
      </c>
      <c r="C24" s="21">
        <v>0.62575507962657884</v>
      </c>
      <c r="D24" s="1">
        <v>43154.958333333336</v>
      </c>
      <c r="E24" s="7">
        <v>3.6477331943720687E-2</v>
      </c>
      <c r="F24" s="7">
        <v>0.71391349661281922</v>
      </c>
      <c r="H24" s="9"/>
      <c r="I24" s="9"/>
    </row>
    <row r="25" spans="1:9" x14ac:dyDescent="0.2">
      <c r="A25" s="1">
        <v>43155.291666666664</v>
      </c>
      <c r="B25" s="7">
        <v>4.7021028037383179E-2</v>
      </c>
      <c r="C25" s="21">
        <v>0.65362149532710279</v>
      </c>
      <c r="D25" s="1">
        <v>43155.180555555555</v>
      </c>
      <c r="E25" s="7">
        <v>2.8910529519172244E-2</v>
      </c>
      <c r="F25" s="7">
        <v>0.79610468654899569</v>
      </c>
      <c r="H25" s="9"/>
      <c r="I25" s="9"/>
    </row>
    <row r="26" spans="1:9" x14ac:dyDescent="0.2">
      <c r="A26" s="1">
        <v>43155.513888888891</v>
      </c>
      <c r="B26" s="7">
        <v>4.3958683641604615E-2</v>
      </c>
      <c r="C26" s="21">
        <v>0.59380254624069184</v>
      </c>
      <c r="D26" s="1">
        <v>43155.402777777781</v>
      </c>
      <c r="E26" s="7">
        <v>4.2383765733367586E-2</v>
      </c>
      <c r="F26" s="7">
        <v>0.67094785512458255</v>
      </c>
      <c r="H26" s="9"/>
      <c r="I26" s="9"/>
    </row>
    <row r="27" spans="1:9" x14ac:dyDescent="0.2">
      <c r="A27" s="1">
        <v>43155.736111111109</v>
      </c>
      <c r="B27" s="7">
        <v>4.3113772455089822E-2</v>
      </c>
      <c r="C27" s="21">
        <v>0.56646706586826345</v>
      </c>
      <c r="D27" s="1">
        <v>43155.625</v>
      </c>
      <c r="E27" s="7">
        <v>3.4348165495706483E-2</v>
      </c>
      <c r="F27" s="7">
        <v>0.66900858704137389</v>
      </c>
      <c r="H27" s="9"/>
      <c r="I27" s="9"/>
    </row>
    <row r="28" spans="1:9" x14ac:dyDescent="0.2">
      <c r="A28" s="1">
        <v>43155.958333333336</v>
      </c>
      <c r="B28" s="7">
        <v>4.1283041283041284E-2</v>
      </c>
      <c r="C28" s="21">
        <v>0.69854469854469858</v>
      </c>
      <c r="D28" s="1">
        <v>43155.847222222219</v>
      </c>
      <c r="E28" s="7">
        <v>4.7840703387638996E-2</v>
      </c>
      <c r="F28" s="7">
        <v>0.76829583656581324</v>
      </c>
      <c r="H28" s="9"/>
      <c r="I28" s="9"/>
    </row>
    <row r="29" spans="1:9" x14ac:dyDescent="0.2">
      <c r="A29" s="1">
        <v>43156.180555555555</v>
      </c>
      <c r="B29" s="7">
        <v>4.8966613672496023E-2</v>
      </c>
      <c r="C29" s="21">
        <v>0.7310015898251192</v>
      </c>
      <c r="D29" s="1">
        <v>43156.069444444445</v>
      </c>
      <c r="E29" s="7">
        <v>2.8338945005611672E-2</v>
      </c>
      <c r="F29" s="7">
        <v>0.76739618406285071</v>
      </c>
      <c r="H29" s="9"/>
      <c r="I29" s="9"/>
    </row>
    <row r="30" spans="1:9" x14ac:dyDescent="0.2">
      <c r="A30" s="1">
        <v>43156.402777777781</v>
      </c>
      <c r="B30" s="7">
        <v>4.2395104895104896E-2</v>
      </c>
      <c r="C30" s="21">
        <v>0.68181818181818177</v>
      </c>
      <c r="D30" s="1">
        <v>43156.291666666664</v>
      </c>
      <c r="E30" s="7">
        <v>3.7491157745814664E-2</v>
      </c>
      <c r="F30" s="7">
        <v>0.59184154680499879</v>
      </c>
      <c r="H30" s="9"/>
      <c r="I30" s="9"/>
    </row>
    <row r="31" spans="1:9" x14ac:dyDescent="0.2">
      <c r="A31" s="1">
        <v>43156.625</v>
      </c>
      <c r="B31" s="7">
        <v>4.4844330191373891E-2</v>
      </c>
      <c r="C31" s="21">
        <v>0.54955726935161386</v>
      </c>
      <c r="D31" s="1">
        <v>43156.513888888891</v>
      </c>
      <c r="E31" s="7">
        <v>3.3907427341227127E-2</v>
      </c>
      <c r="F31" s="7">
        <v>0.62002152852529602</v>
      </c>
      <c r="H31" s="9"/>
      <c r="I31" s="9"/>
    </row>
    <row r="32" spans="1:9" x14ac:dyDescent="0.2">
      <c r="A32" s="1">
        <v>43156.847222222219</v>
      </c>
      <c r="B32" s="7">
        <v>4.2007637752318604E-2</v>
      </c>
      <c r="C32" s="21">
        <v>0.60611020185488274</v>
      </c>
      <c r="D32" s="1">
        <v>43156.736111111109</v>
      </c>
      <c r="E32" s="7">
        <v>4.3489004200642452E-2</v>
      </c>
      <c r="F32" s="7">
        <v>0.71781566592537682</v>
      </c>
      <c r="H32" s="9"/>
      <c r="I32" s="9"/>
    </row>
    <row r="33" spans="1:9" x14ac:dyDescent="0.2">
      <c r="A33" s="1">
        <v>43157.069444444445</v>
      </c>
      <c r="B33" s="7">
        <v>5.0422617312736812E-2</v>
      </c>
      <c r="C33" s="21">
        <v>0.54532206353832702</v>
      </c>
      <c r="D33" s="1">
        <v>43156.958333333336</v>
      </c>
      <c r="E33" s="7">
        <v>3.6914963744232039E-2</v>
      </c>
      <c r="F33" s="7">
        <v>0.70511975390024173</v>
      </c>
      <c r="H33" s="9"/>
      <c r="I33" s="9"/>
    </row>
    <row r="34" spans="1:9" x14ac:dyDescent="0.2">
      <c r="A34" s="1">
        <v>43157.291666666664</v>
      </c>
      <c r="B34" s="7">
        <v>6.4207953788047098E-2</v>
      </c>
      <c r="C34" s="21">
        <v>0.69140191068651413</v>
      </c>
      <c r="D34" s="1">
        <v>43157.180555555555</v>
      </c>
      <c r="E34" s="7">
        <v>3.8706256627783667E-2</v>
      </c>
      <c r="F34" s="7">
        <v>0.62698833510074237</v>
      </c>
      <c r="H34" s="9"/>
      <c r="I34" s="9"/>
    </row>
    <row r="35" spans="1:9" x14ac:dyDescent="0.2">
      <c r="A35" s="1">
        <v>43157.513888888891</v>
      </c>
      <c r="B35" s="7">
        <v>4.9376431662000508E-2</v>
      </c>
      <c r="C35" s="21">
        <v>0.6253499618223467</v>
      </c>
      <c r="D35" s="1">
        <v>43157.402777777781</v>
      </c>
      <c r="E35" s="7">
        <v>3.6728837876614059E-2</v>
      </c>
      <c r="F35" s="7">
        <v>0.62180774748923962</v>
      </c>
      <c r="H35" s="9"/>
      <c r="I35" s="9"/>
    </row>
    <row r="36" spans="1:9" x14ac:dyDescent="0.2">
      <c r="A36" s="1">
        <v>43157.736111111109</v>
      </c>
      <c r="B36" s="7">
        <v>4.92432798735035E-2</v>
      </c>
      <c r="C36" s="21">
        <v>0.67133498983510276</v>
      </c>
      <c r="D36" s="1">
        <v>43157.625</v>
      </c>
      <c r="E36" s="7">
        <v>4.4987440054807031E-2</v>
      </c>
      <c r="F36" s="7">
        <v>0.64169901804064855</v>
      </c>
      <c r="H36" s="9"/>
      <c r="I36" s="9"/>
    </row>
    <row r="37" spans="1:9" x14ac:dyDescent="0.2">
      <c r="A37" s="1">
        <v>43157.958333333336</v>
      </c>
      <c r="B37" s="7">
        <v>4.2715827338129495E-2</v>
      </c>
      <c r="C37" s="21">
        <v>0.61758093525179858</v>
      </c>
      <c r="D37" s="1">
        <v>43157.847222222219</v>
      </c>
      <c r="E37" s="7">
        <v>4.3996819507023589E-2</v>
      </c>
      <c r="F37" s="7">
        <v>0.64192949907235619</v>
      </c>
      <c r="H37" s="9"/>
      <c r="I37" s="9"/>
    </row>
    <row r="38" spans="1:9" x14ac:dyDescent="0.2">
      <c r="A38" s="1">
        <v>43158.180555555555</v>
      </c>
      <c r="B38" s="7">
        <v>5.0015248551387621E-2</v>
      </c>
      <c r="C38" s="21">
        <v>0.4842939920707533</v>
      </c>
      <c r="D38" s="1">
        <v>43158.069444444445</v>
      </c>
      <c r="E38" s="7">
        <v>4.4284528092997509E-2</v>
      </c>
      <c r="F38" s="7">
        <v>0.75477442568502628</v>
      </c>
      <c r="H38" s="9"/>
      <c r="I38" s="9"/>
    </row>
    <row r="39" spans="1:9" x14ac:dyDescent="0.2">
      <c r="A39" s="1">
        <v>43158.402777777781</v>
      </c>
      <c r="B39" s="7">
        <v>5.4986838256800237E-2</v>
      </c>
      <c r="C39" s="21">
        <v>0.60924246855805786</v>
      </c>
      <c r="D39" s="1">
        <v>43158.291666666664</v>
      </c>
      <c r="E39" s="7">
        <v>5.2911056324672863E-2</v>
      </c>
      <c r="F39" s="7">
        <v>0.7699601744737341</v>
      </c>
      <c r="H39" s="9"/>
      <c r="I39" s="9"/>
    </row>
    <row r="40" spans="1:9" x14ac:dyDescent="0.2">
      <c r="A40" s="1">
        <v>43158.625</v>
      </c>
      <c r="B40" s="7">
        <v>5.9136484550849189E-2</v>
      </c>
      <c r="C40" s="21">
        <v>0.78616738285246568</v>
      </c>
      <c r="D40" s="1">
        <v>43158.513888888891</v>
      </c>
      <c r="E40" s="7">
        <v>3.0285210232284622E-2</v>
      </c>
      <c r="F40" s="7">
        <v>0.65627756542193472</v>
      </c>
      <c r="H40" s="9"/>
      <c r="I40" s="9"/>
    </row>
    <row r="41" spans="1:9" x14ac:dyDescent="0.2">
      <c r="A41" s="1">
        <v>43158.847222222219</v>
      </c>
      <c r="B41" s="7">
        <v>4.5748116254036596E-2</v>
      </c>
      <c r="C41" s="21">
        <v>0.62055974165769645</v>
      </c>
      <c r="D41" s="1">
        <v>43158.736111111109</v>
      </c>
      <c r="E41" s="7">
        <v>3.30781848004374E-2</v>
      </c>
      <c r="F41" s="7">
        <v>0.69464188080918532</v>
      </c>
      <c r="H41" s="9"/>
      <c r="I41" s="9"/>
    </row>
    <row r="42" spans="1:9" x14ac:dyDescent="0.2">
      <c r="A42" s="1">
        <v>43159.069444444445</v>
      </c>
      <c r="B42" s="7">
        <v>5.3263546798029554E-2</v>
      </c>
      <c r="C42" s="21">
        <v>0.67210591133004927</v>
      </c>
      <c r="D42" s="1">
        <v>43158.958333333336</v>
      </c>
      <c r="E42" s="7">
        <v>4.7975596228508041E-2</v>
      </c>
      <c r="F42" s="7">
        <v>0.52273987798114252</v>
      </c>
      <c r="H42" s="9"/>
      <c r="I42" s="9"/>
    </row>
    <row r="43" spans="1:9" x14ac:dyDescent="0.2">
      <c r="A43" s="1">
        <v>43159.291666666664</v>
      </c>
      <c r="B43" s="7">
        <v>6.9331526648599817E-2</v>
      </c>
      <c r="C43" s="21">
        <v>0.77664859981933154</v>
      </c>
      <c r="D43" s="1">
        <v>43159.180555555555</v>
      </c>
      <c r="E43" s="7">
        <v>4.2393265183403486E-2</v>
      </c>
      <c r="F43" s="7">
        <v>0.6686710763680096</v>
      </c>
      <c r="H43" s="9"/>
      <c r="I43" s="9"/>
    </row>
    <row r="44" spans="1:9" x14ac:dyDescent="0.2">
      <c r="A44" s="1">
        <v>43159.513888888891</v>
      </c>
      <c r="B44" s="7">
        <v>4.7417698580489276E-2</v>
      </c>
      <c r="C44" s="21">
        <v>0.66475385080036242</v>
      </c>
      <c r="D44" s="1">
        <v>43159.402777777781</v>
      </c>
      <c r="E44" s="7">
        <v>3.930854842529008E-2</v>
      </c>
      <c r="F44" s="7">
        <v>0.6360407293393322</v>
      </c>
      <c r="H44" s="9"/>
      <c r="I44" s="9"/>
    </row>
    <row r="45" spans="1:9" x14ac:dyDescent="0.2">
      <c r="A45" s="1">
        <v>43159.736111111109</v>
      </c>
      <c r="B45" s="7">
        <v>4.1234505438907158E-2</v>
      </c>
      <c r="C45" s="21">
        <v>0.6311662028838857</v>
      </c>
      <c r="D45" s="1">
        <v>43159.625</v>
      </c>
      <c r="E45" s="7">
        <v>5.1913059098257587E-2</v>
      </c>
      <c r="F45" s="7">
        <v>0.75965511047242684</v>
      </c>
      <c r="H45" s="9"/>
      <c r="I45" s="9"/>
    </row>
    <row r="46" spans="1:9" x14ac:dyDescent="0.2">
      <c r="A46" s="1">
        <v>43159.958333333336</v>
      </c>
      <c r="B46" s="7">
        <v>4.4354838709677422E-2</v>
      </c>
      <c r="C46" s="21">
        <v>0.52016129032258063</v>
      </c>
      <c r="D46" s="1">
        <v>43159.847222222219</v>
      </c>
      <c r="E46" s="7">
        <v>3.8470844422937335E-2</v>
      </c>
      <c r="F46" s="7">
        <v>0.61577546576336806</v>
      </c>
      <c r="H46" s="9"/>
      <c r="I46" s="9"/>
    </row>
    <row r="47" spans="1:9" x14ac:dyDescent="0.2">
      <c r="A47" s="1">
        <v>43160.180555555555</v>
      </c>
      <c r="B47" s="7">
        <v>3.9823008849557522E-2</v>
      </c>
      <c r="C47" s="21">
        <v>0.6435287610619469</v>
      </c>
      <c r="D47" s="1">
        <v>43160.069444444445</v>
      </c>
      <c r="E47" s="7">
        <v>4.6993006993006993E-2</v>
      </c>
      <c r="F47" s="7">
        <v>0.7289510489510489</v>
      </c>
      <c r="H47" s="9"/>
      <c r="I47" s="9"/>
    </row>
    <row r="48" spans="1:9" x14ac:dyDescent="0.2">
      <c r="A48" s="1">
        <v>43160.402777777781</v>
      </c>
      <c r="B48" s="7">
        <v>4.8866855524079322E-2</v>
      </c>
      <c r="C48" s="21">
        <v>0.53564683663833801</v>
      </c>
      <c r="D48" s="1">
        <v>43160.291666666664</v>
      </c>
      <c r="E48" s="7">
        <v>3.937007874015748E-2</v>
      </c>
      <c r="F48" s="7">
        <v>0.72440944881889768</v>
      </c>
      <c r="H48" s="9"/>
      <c r="I48" s="9"/>
    </row>
    <row r="49" spans="1:9" x14ac:dyDescent="0.2">
      <c r="A49" s="1">
        <v>43160.625</v>
      </c>
      <c r="B49" s="7">
        <v>6.2856020428206635E-2</v>
      </c>
      <c r="C49" s="21">
        <v>0.63641720683559222</v>
      </c>
      <c r="D49" s="1">
        <v>43160.513888888891</v>
      </c>
      <c r="E49" s="7">
        <v>3.6027713625866049E-2</v>
      </c>
      <c r="F49" s="7">
        <v>0.59145496535796771</v>
      </c>
      <c r="H49" s="9"/>
      <c r="I49" s="9"/>
    </row>
    <row r="50" spans="1:9" x14ac:dyDescent="0.2">
      <c r="A50" s="1">
        <v>43160.847222222219</v>
      </c>
      <c r="B50" s="7">
        <v>4.1231865614660218E-2</v>
      </c>
      <c r="C50" s="21">
        <v>0.6024433698142021</v>
      </c>
      <c r="D50" s="1">
        <v>43160.736111111109</v>
      </c>
      <c r="E50" s="7">
        <v>4.4632894443204639E-2</v>
      </c>
      <c r="F50" s="7">
        <v>0.60008926578888644</v>
      </c>
      <c r="H50" s="9"/>
      <c r="I50" s="9"/>
    </row>
    <row r="51" spans="1:9" x14ac:dyDescent="0.2">
      <c r="A51" s="1">
        <v>43161.069444444445</v>
      </c>
      <c r="B51" s="7">
        <v>5.2566861358745776E-2</v>
      </c>
      <c r="C51" s="21">
        <v>0.6683061789117738</v>
      </c>
      <c r="D51" s="1">
        <v>43160.958333333336</v>
      </c>
      <c r="E51" s="7">
        <v>3.8400507775309428E-2</v>
      </c>
      <c r="F51" s="7">
        <v>0.65058711520152335</v>
      </c>
      <c r="H51" s="9"/>
      <c r="I51" s="9"/>
    </row>
    <row r="52" spans="1:9" x14ac:dyDescent="0.2">
      <c r="A52" s="1">
        <v>43161.291666666664</v>
      </c>
      <c r="B52" s="7">
        <v>6.7741181966830183E-2</v>
      </c>
      <c r="C52" s="21">
        <v>0.81219341275402945</v>
      </c>
      <c r="D52" s="1">
        <v>43161.180555555555</v>
      </c>
      <c r="E52" s="7">
        <v>4.2696629213483148E-2</v>
      </c>
      <c r="F52" s="7">
        <v>0.65104333868378816</v>
      </c>
      <c r="H52" s="9"/>
      <c r="I52" s="9"/>
    </row>
    <row r="53" spans="1:9" x14ac:dyDescent="0.2">
      <c r="A53" s="1">
        <v>43161.513888888891</v>
      </c>
      <c r="B53" s="7">
        <v>3.9256198347107439E-2</v>
      </c>
      <c r="C53" s="21">
        <v>0.52195247933884292</v>
      </c>
      <c r="D53" s="1">
        <v>43161.402777777781</v>
      </c>
      <c r="E53" s="7">
        <v>3.9399092970521542E-2</v>
      </c>
      <c r="F53" s="7">
        <v>0.64852607709750565</v>
      </c>
      <c r="H53" s="9"/>
      <c r="I53" s="9"/>
    </row>
    <row r="54" spans="1:9" x14ac:dyDescent="0.2">
      <c r="A54" s="1">
        <v>43161.736111111109</v>
      </c>
      <c r="B54" s="7">
        <v>4.3769309989701341E-2</v>
      </c>
      <c r="C54" s="21">
        <v>0.64701338825952626</v>
      </c>
      <c r="D54" s="1">
        <v>43161.625</v>
      </c>
      <c r="E54" s="7">
        <v>4.2597619544790147E-2</v>
      </c>
      <c r="F54" s="7">
        <v>0.80288160367508876</v>
      </c>
      <c r="H54" s="9"/>
      <c r="I54" s="9"/>
    </row>
    <row r="55" spans="1:9" x14ac:dyDescent="0.2">
      <c r="A55" s="1">
        <v>43161.958333333336</v>
      </c>
      <c r="B55" s="7">
        <v>4.6114232209737829E-2</v>
      </c>
      <c r="C55" s="21">
        <v>0.4592696629213483</v>
      </c>
      <c r="D55" s="1">
        <v>43161.847222222219</v>
      </c>
      <c r="E55" s="7">
        <v>4.998563631140477E-2</v>
      </c>
      <c r="F55" s="7">
        <v>0.55386383223211721</v>
      </c>
      <c r="H55" s="9"/>
      <c r="I55" s="9"/>
    </row>
    <row r="56" spans="1:9" x14ac:dyDescent="0.2">
      <c r="A56" s="1">
        <v>43162.180555555555</v>
      </c>
      <c r="B56" s="7">
        <v>4.6680497925311204E-2</v>
      </c>
      <c r="C56" s="21">
        <v>0.63070539419087135</v>
      </c>
      <c r="D56" s="1">
        <v>43162.069444444445</v>
      </c>
      <c r="E56" s="7">
        <v>4.0799783842204812E-2</v>
      </c>
      <c r="F56" s="7">
        <v>0.54120507970818699</v>
      </c>
      <c r="H56" s="9"/>
      <c r="I56" s="9"/>
    </row>
    <row r="57" spans="1:9" x14ac:dyDescent="0.2">
      <c r="A57" s="1">
        <v>43162.402777777781</v>
      </c>
      <c r="B57" s="7">
        <v>3.8045925258892388E-2</v>
      </c>
      <c r="C57" s="21">
        <v>0.65758667266996851</v>
      </c>
      <c r="D57" s="1">
        <v>43162.291666666664</v>
      </c>
      <c r="E57" s="7">
        <v>3.7968054464519507E-2</v>
      </c>
      <c r="F57" s="7">
        <v>0.54333595181984817</v>
      </c>
      <c r="H57" s="9"/>
      <c r="I57" s="9"/>
    </row>
    <row r="58" spans="1:9" x14ac:dyDescent="0.2">
      <c r="A58" s="1">
        <v>43162.625</v>
      </c>
      <c r="B58" s="7">
        <v>4.2845594179466449E-2</v>
      </c>
      <c r="C58" s="21">
        <v>0.53354890864995963</v>
      </c>
      <c r="D58" s="1">
        <v>43162.513888888891</v>
      </c>
      <c r="E58" s="7">
        <v>5.3344389165284688E-2</v>
      </c>
      <c r="F58" s="7">
        <v>0.65257048092868986</v>
      </c>
      <c r="H58" s="9"/>
      <c r="I58" s="9"/>
    </row>
    <row r="59" spans="1:9" x14ac:dyDescent="0.2">
      <c r="A59" s="1">
        <v>43162.847222222219</v>
      </c>
      <c r="B59" s="7">
        <v>3.5898908673176334E-2</v>
      </c>
      <c r="C59" s="21">
        <v>0.63411832280298674</v>
      </c>
      <c r="D59" s="1">
        <v>43162.736111111109</v>
      </c>
      <c r="E59" s="7">
        <v>3.8531278331822301E-2</v>
      </c>
      <c r="F59" s="7">
        <v>0.69809610154125112</v>
      </c>
      <c r="H59" s="9"/>
      <c r="I59" s="9"/>
    </row>
    <row r="60" spans="1:9" x14ac:dyDescent="0.2">
      <c r="A60" s="1">
        <v>43163.069444444445</v>
      </c>
      <c r="B60" s="7">
        <v>4.3780193236714976E-2</v>
      </c>
      <c r="C60" s="21">
        <v>0.6844806763285024</v>
      </c>
      <c r="D60" s="1">
        <v>43162.958333333336</v>
      </c>
      <c r="E60" s="7">
        <v>3.8790644609241302E-2</v>
      </c>
      <c r="F60" s="7">
        <v>0.71249286936679979</v>
      </c>
      <c r="H60" s="9"/>
      <c r="I60" s="9"/>
    </row>
    <row r="61" spans="1:9" x14ac:dyDescent="0.2">
      <c r="A61" s="1">
        <v>43163.291666666664</v>
      </c>
      <c r="B61" s="7">
        <v>3.609401231113598E-2</v>
      </c>
      <c r="C61" s="21">
        <v>0.5114717403469502</v>
      </c>
      <c r="D61" s="1">
        <v>43163.180555555555</v>
      </c>
      <c r="E61" s="7">
        <v>3.870967741935484E-2</v>
      </c>
      <c r="F61" s="7">
        <v>0.63841642228739004</v>
      </c>
      <c r="H61" s="9"/>
      <c r="I61" s="9"/>
    </row>
    <row r="62" spans="1:9" x14ac:dyDescent="0.2">
      <c r="A62" s="1">
        <v>43163.513888888891</v>
      </c>
      <c r="B62" s="7">
        <v>5.385427666314678E-2</v>
      </c>
      <c r="C62" s="21">
        <v>0.52111932418162621</v>
      </c>
      <c r="D62" s="1">
        <v>43163.402777777781</v>
      </c>
      <c r="E62" s="7">
        <v>4.8935091277890468E-2</v>
      </c>
      <c r="F62" s="7">
        <v>0.69269776876267752</v>
      </c>
      <c r="H62" s="9"/>
      <c r="I62" s="9"/>
    </row>
    <row r="63" spans="1:9" x14ac:dyDescent="0.2">
      <c r="A63" s="1">
        <v>43163.736111111109</v>
      </c>
      <c r="B63" s="7">
        <v>3.9560942144980564E-2</v>
      </c>
      <c r="C63" s="21">
        <v>0.59455751200548823</v>
      </c>
      <c r="D63" s="1">
        <v>43163.625</v>
      </c>
      <c r="E63" s="7">
        <v>4.3584190579317811E-2</v>
      </c>
      <c r="F63" s="7">
        <v>0.58987547374120197</v>
      </c>
      <c r="H63" s="9"/>
      <c r="I63" s="9"/>
    </row>
    <row r="64" spans="1:9" x14ac:dyDescent="0.2">
      <c r="A64" s="1">
        <v>43163.958333333336</v>
      </c>
      <c r="B64" s="7">
        <v>4.379977246871445E-2</v>
      </c>
      <c r="C64" s="21">
        <v>0.66069397042093292</v>
      </c>
      <c r="D64" s="1">
        <v>43163.847222222219</v>
      </c>
      <c r="E64" s="7">
        <v>4.3442397580423425E-2</v>
      </c>
      <c r="F64" s="7">
        <v>0.59499587572174872</v>
      </c>
      <c r="H64" s="9"/>
      <c r="I64" s="9"/>
    </row>
    <row r="65" spans="1:9" x14ac:dyDescent="0.2">
      <c r="A65" s="1">
        <v>43164.180555555555</v>
      </c>
      <c r="B65" s="7">
        <v>5.1838138058714622E-2</v>
      </c>
      <c r="C65" s="21">
        <v>0.62443797937053691</v>
      </c>
      <c r="D65" s="1">
        <v>43164.069444444445</v>
      </c>
      <c r="E65" s="7">
        <v>3.8416422287390027E-2</v>
      </c>
      <c r="F65" s="7">
        <v>0.66187683284457477</v>
      </c>
      <c r="H65" s="9"/>
      <c r="I65" s="9"/>
    </row>
  </sheetData>
  <mergeCells count="2"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AB50-39B4-E248-AB68-9E67B0B55A68}">
  <dimension ref="B2:D14"/>
  <sheetViews>
    <sheetView zoomScale="187" zoomScaleNormal="125" workbookViewId="0">
      <selection activeCell="C5" sqref="C5"/>
    </sheetView>
  </sheetViews>
  <sheetFormatPr baseColWidth="10" defaultRowHeight="16" x14ac:dyDescent="0.2"/>
  <cols>
    <col min="2" max="2" width="26.5" customWidth="1"/>
    <col min="3" max="4" width="22.83203125" customWidth="1"/>
    <col min="8" max="8" width="27.33203125" customWidth="1"/>
    <col min="9" max="10" width="26.5" customWidth="1"/>
    <col min="14" max="14" width="27.6640625" customWidth="1"/>
  </cols>
  <sheetData>
    <row r="2" spans="2:4" x14ac:dyDescent="0.2">
      <c r="B2" t="s">
        <v>16</v>
      </c>
    </row>
    <row r="3" spans="2:4" ht="17" thickBot="1" x14ac:dyDescent="0.25"/>
    <row r="4" spans="2:4" x14ac:dyDescent="0.2">
      <c r="B4" s="3"/>
      <c r="C4" s="3" t="s">
        <v>38</v>
      </c>
      <c r="D4" s="3" t="s">
        <v>40</v>
      </c>
    </row>
    <row r="5" spans="2:4" x14ac:dyDescent="0.2">
      <c r="B5" t="s">
        <v>1</v>
      </c>
      <c r="C5" s="8">
        <v>4.8504454440032298E-2</v>
      </c>
      <c r="D5" s="8">
        <v>4.1215936402611918E-2</v>
      </c>
    </row>
    <row r="6" spans="2:4" x14ac:dyDescent="0.2">
      <c r="B6" t="s">
        <v>17</v>
      </c>
      <c r="C6" s="8">
        <v>6.9781992521888544E-5</v>
      </c>
      <c r="D6" s="8">
        <v>4.0864958564549683E-5</v>
      </c>
    </row>
    <row r="7" spans="2:4" x14ac:dyDescent="0.2">
      <c r="B7" t="s">
        <v>18</v>
      </c>
      <c r="C7">
        <v>63</v>
      </c>
      <c r="D7">
        <v>63</v>
      </c>
    </row>
    <row r="8" spans="2:4" x14ac:dyDescent="0.2">
      <c r="B8" t="s">
        <v>19</v>
      </c>
      <c r="C8">
        <v>0</v>
      </c>
    </row>
    <row r="9" spans="2:4" x14ac:dyDescent="0.2">
      <c r="B9" t="s">
        <v>20</v>
      </c>
      <c r="C9">
        <v>116</v>
      </c>
    </row>
    <row r="10" spans="2:4" x14ac:dyDescent="0.2">
      <c r="B10" t="s">
        <v>21</v>
      </c>
      <c r="C10">
        <v>5.4997099018590569</v>
      </c>
    </row>
    <row r="11" spans="2:4" x14ac:dyDescent="0.2">
      <c r="B11" t="s">
        <v>22</v>
      </c>
      <c r="C11">
        <v>1.1491221979779385E-7</v>
      </c>
    </row>
    <row r="12" spans="2:4" x14ac:dyDescent="0.2">
      <c r="B12" t="s">
        <v>23</v>
      </c>
      <c r="C12">
        <v>1.6580957442687665</v>
      </c>
    </row>
    <row r="13" spans="2:4" x14ac:dyDescent="0.2">
      <c r="B13" s="5" t="s">
        <v>24</v>
      </c>
      <c r="C13" s="26">
        <v>2.2982443959558771E-7</v>
      </c>
      <c r="D13" s="5"/>
    </row>
    <row r="14" spans="2:4" ht="17" thickBot="1" x14ac:dyDescent="0.25">
      <c r="B14" s="2" t="s">
        <v>25</v>
      </c>
      <c r="C14" s="2">
        <v>1.98062600245909</v>
      </c>
      <c r="D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e006b2bdfc7100d96a4b29f4bdfa4515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dada58345766a1a0cc3b93590a79a703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owshiddenversion" ma:index="82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3" nillable="true" ma:displayName="UI Version" ma:hidden="true" ma:internalName="_UIVersion" ma:readOnly="true">
      <xsd:simpleType>
        <xsd:restriction base="dms:Unknown"/>
      </xsd:simpleType>
    </xsd:element>
    <xsd:element name="_UIVersionString" ma:index="84" nillable="true" ma:displayName="Version" ma:internalName="_UIVersionString" ma:readOnly="true">
      <xsd:simpleType>
        <xsd:restriction base="dms:Text"/>
      </xsd:simpleType>
    </xsd:element>
    <xsd:element name="InstanceID" ma:index="85" nillable="true" ma:displayName="Instance ID" ma:hidden="true" ma:internalName="InstanceID" ma:readOnly="true">
      <xsd:simpleType>
        <xsd:restriction base="dms:Unknown"/>
      </xsd:simpleType>
    </xsd:element>
    <xsd:element name="Order" ma:index="86" nillable="true" ma:displayName="Order" ma:hidden="true" ma:internalName="Order">
      <xsd:simpleType>
        <xsd:restriction base="dms:Number"/>
      </xsd:simpleType>
    </xsd:element>
    <xsd:element name="GUID" ma:index="87" nillable="true" ma:displayName="GUID" ma:hidden="true" ma:internalName="GUID" ma:readOnly="true">
      <xsd:simpleType>
        <xsd:restriction base="dms:Unknown"/>
      </xsd:simpleType>
    </xsd:element>
    <xsd:element name="WorkflowVersion" ma:index="88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89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0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1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2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34d50ce1-d15b-4c34-9ee5-4682b5c3a0d2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55083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HBS Supplement 619-702 for Uber Case Study.xlsx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775022</RISPersonID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140CAC-2EC9-4D4A-8752-1DC7E71E3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A8192-600E-437C-AB40-7AA1A3802773}">
  <ds:schemaRefs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0B91B04-2990-4B57-B48B-0D67EE7C5EF0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One-sample Data</vt:lpstr>
      <vt:lpstr>One-sample Data (in-class)</vt:lpstr>
      <vt:lpstr>Two-sample Data</vt:lpstr>
      <vt:lpstr>Hypothesis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HBS Supplement 619-702 for Uber Case Study_8fe88680-684e-4063-8ee1-eb94a2e57881.xlsx</dc:title>
  <dc:creator>Chiara Farronato</dc:creator>
  <cp:lastModifiedBy>Ali Aouad</cp:lastModifiedBy>
  <cp:lastPrinted>2018-10-03T15:31:43Z</cp:lastPrinted>
  <dcterms:created xsi:type="dcterms:W3CDTF">2018-09-17T18:14:35Z</dcterms:created>
  <dcterms:modified xsi:type="dcterms:W3CDTF">2023-10-09T15:23:08Z</dcterms:modified>
</cp:coreProperties>
</file>