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'Лист1'!$A$1:$G$845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419]mmmm\ yyyy;@"/>
    <numFmt numFmtId="166" formatCode="0.0"/>
  </numFmts>
  <fonts count="8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sz val="12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theme="1"/>
      <sz val="10"/>
    </font>
  </fonts>
  <fills count="12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3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1" fillId="0" borderId="1" pivotButton="0" quotePrefix="0" xfId="0"/>
    <xf numFmtId="0" fontId="1" fillId="5" borderId="0" pivotButton="0" quotePrefix="0" xfId="0"/>
    <xf numFmtId="0" fontId="1" fillId="5" borderId="1" pivotButton="0" quotePrefix="0" xfId="0"/>
    <xf numFmtId="0" fontId="5" fillId="0" borderId="1" pivotButton="0" quotePrefix="0" xfId="0"/>
    <xf numFmtId="0" fontId="1" fillId="0" borderId="2" pivotButton="0" quotePrefix="0" xfId="0"/>
    <xf numFmtId="0" fontId="1" fillId="5" borderId="2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0" fontId="1" fillId="3" borderId="7" pivotButton="0" quotePrefix="0" xfId="0"/>
    <xf numFmtId="0" fontId="1" fillId="9" borderId="1" pivotButton="0" quotePrefix="0" xfId="0"/>
    <xf numFmtId="0" fontId="1" fillId="10" borderId="1" pivotButton="0" quotePrefix="0" xfId="0"/>
    <xf numFmtId="0" fontId="6" fillId="4" borderId="2" applyAlignment="1" pivotButton="0" quotePrefix="0" xfId="0">
      <alignment horizontal="left"/>
    </xf>
    <xf numFmtId="0" fontId="6" fillId="4" borderId="4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5" borderId="5" pivotButton="0" quotePrefix="0" xfId="0"/>
    <xf numFmtId="0" fontId="1" fillId="0" borderId="2" applyAlignment="1" pivotButton="0" quotePrefix="0" xfId="0">
      <alignment horizontal="left"/>
    </xf>
    <xf numFmtId="0" fontId="5" fillId="0" borderId="10" pivotButton="0" quotePrefix="0" xfId="0"/>
    <xf numFmtId="0" fontId="7" fillId="0" borderId="0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7" borderId="2" pivotButton="0" quotePrefix="0" xfId="0"/>
    <xf numFmtId="0" fontId="1" fillId="11" borderId="1" pivotButton="0" quotePrefix="0" xfId="0"/>
    <xf numFmtId="0" fontId="1" fillId="11" borderId="2" pivotButton="0" quotePrefix="0" xfId="0"/>
    <xf numFmtId="0" fontId="1" fillId="4" borderId="2" applyAlignment="1" pivotButton="0" quotePrefix="0" xfId="0">
      <alignment horizontal="left"/>
    </xf>
    <xf numFmtId="0" fontId="1" fillId="4" borderId="4" applyAlignment="1" pivotButton="0" quotePrefix="0" xfId="0">
      <alignment horizontal="left"/>
    </xf>
    <xf numFmtId="0" fontId="1" fillId="9" borderId="11" pivotButton="0" quotePrefix="0" xfId="0"/>
    <xf numFmtId="0" fontId="1" fillId="10" borderId="11" pivotButton="0" quotePrefix="0" xfId="0"/>
    <xf numFmtId="0" fontId="2" fillId="0" borderId="11" applyAlignment="1" pivotButton="0" quotePrefix="0" xfId="0">
      <alignment horizontal="center"/>
    </xf>
    <xf numFmtId="164" fontId="1" fillId="0" borderId="11" applyAlignment="1" pivotButton="0" quotePrefix="0" xfId="0">
      <alignment horizontal="center"/>
    </xf>
    <xf numFmtId="165" fontId="1" fillId="3" borderId="1" pivotButton="0" quotePrefix="0" xfId="0"/>
    <xf numFmtId="165" fontId="1" fillId="3" borderId="5" pivotButton="0" quotePrefix="0" xfId="0"/>
    <xf numFmtId="166" fontId="1" fillId="3" borderId="1" pivotButton="0" quotePrefix="0" xfId="0"/>
    <xf numFmtId="166" fontId="1" fillId="5" borderId="1" pivotButton="0" quotePrefix="0" xfId="0"/>
    <xf numFmtId="166" fontId="1" fillId="5" borderId="11" pivotButton="0" quotePrefix="0" xfId="0"/>
    <xf numFmtId="166" fontId="1" fillId="3" borderId="11" pivotButton="0" quotePrefix="0" xfId="0"/>
    <xf numFmtId="166" fontId="1" fillId="0" borderId="1" pivotButton="0" quotePrefix="0" xfId="0"/>
    <xf numFmtId="166" fontId="1" fillId="0" borderId="2" pivotButton="0" quotePrefix="0" xfId="0"/>
    <xf numFmtId="0" fontId="1" fillId="0" borderId="5" pivotButton="0" quotePrefix="0" xfId="0"/>
    <xf numFmtId="0" fontId="1" fillId="0" borderId="7" pivotButton="0" quotePrefix="0" xfId="0"/>
    <xf numFmtId="0" fontId="1" fillId="0" borderId="13" pivotButton="0" quotePrefix="0" xfId="0"/>
    <xf numFmtId="0" fontId="1" fillId="5" borderId="11" pivotButton="0" quotePrefix="0" xfId="0"/>
    <xf numFmtId="165" fontId="1" fillId="3" borderId="7" pivotButton="0" quotePrefix="0" xfId="0"/>
    <xf numFmtId="0" fontId="1" fillId="0" borderId="11" applyAlignment="1" pivotButton="0" quotePrefix="0" xfId="0">
      <alignment horizontal="center"/>
    </xf>
    <xf numFmtId="0" fontId="1" fillId="0" borderId="11" pivotButton="0" quotePrefix="0" xfId="0"/>
    <xf numFmtId="0" fontId="1" fillId="2" borderId="1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4" fillId="4" borderId="11" pivotButton="0" quotePrefix="0" xfId="0"/>
    <xf numFmtId="0" fontId="1" fillId="0" borderId="11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5" fillId="0" borderId="1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1" fillId="3" borderId="11" applyAlignment="1" pivotButton="0" quotePrefix="0" xfId="0">
      <alignment horizontal="center"/>
    </xf>
    <xf numFmtId="0" fontId="1" fillId="4" borderId="11" applyAlignment="1" pivotButton="0" quotePrefix="0" xfId="0">
      <alignment horizontal="left"/>
    </xf>
    <xf numFmtId="0" fontId="1" fillId="0" borderId="11" pivotButton="0" quotePrefix="0" xfId="0"/>
    <xf numFmtId="0" fontId="1" fillId="4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G845"/>
  <sheetViews>
    <sheetView workbookViewId="0">
      <selection activeCell="F646" sqref="F646"/>
    </sheetView>
  </sheetViews>
  <sheetFormatPr baseColWidth="8" defaultRowHeight="15"/>
  <cols>
    <col width="25" customWidth="1" min="3" max="3"/>
    <col width="25.5703125" bestFit="1" customWidth="1" min="5" max="5"/>
    <col width="19" bestFit="1" customWidth="1" min="6" max="6"/>
  </cols>
  <sheetData>
    <row r="1" ht="15.75" customHeight="1">
      <c r="A1" s="54" t="inlineStr">
        <is>
          <t>День недели</t>
        </is>
      </c>
      <c r="B1" s="54" t="inlineStr">
        <is>
          <t>Месяц</t>
        </is>
      </c>
      <c r="C1" s="54" t="inlineStr">
        <is>
          <t>Дата</t>
        </is>
      </c>
      <c r="D1" s="54" t="inlineStr">
        <is>
          <t>Наименование</t>
        </is>
      </c>
      <c r="E1" s="54" t="inlineStr">
        <is>
          <t>Категория</t>
        </is>
      </c>
      <c r="F1" s="54" t="inlineStr">
        <is>
          <t>Подкатегория</t>
        </is>
      </c>
      <c r="G1" s="54" t="inlineStr">
        <is>
          <t>Стоимость</t>
        </is>
      </c>
    </row>
    <row r="2" hidden="1" ht="15.75" customHeight="1">
      <c r="A2" s="54" t="n">
        <v>3</v>
      </c>
      <c r="B2" s="54" t="n">
        <v>3</v>
      </c>
      <c r="C2" s="34" t="n">
        <v>44621</v>
      </c>
      <c r="D2" s="33" t="inlineStr">
        <is>
          <t>автобус</t>
        </is>
      </c>
      <c r="E2" s="33" t="inlineStr">
        <is>
          <t>Транспорт</t>
        </is>
      </c>
      <c r="F2" s="33" t="inlineStr">
        <is>
          <t>Метро</t>
        </is>
      </c>
      <c r="G2" s="33" t="n">
        <v>180</v>
      </c>
    </row>
    <row r="3" hidden="1" ht="15.75" customHeight="1">
      <c r="A3" s="54" t="n">
        <v>3</v>
      </c>
      <c r="B3" s="54" t="n">
        <v>3</v>
      </c>
      <c r="C3" s="34" t="n">
        <v>44621</v>
      </c>
      <c r="D3" s="33" t="inlineStr">
        <is>
          <t>метро</t>
        </is>
      </c>
      <c r="E3" s="33" t="inlineStr">
        <is>
          <t>Транспорт</t>
        </is>
      </c>
      <c r="F3" s="33" t="inlineStr">
        <is>
          <t>метро</t>
        </is>
      </c>
      <c r="G3" s="33" t="n">
        <v>66</v>
      </c>
    </row>
    <row r="4" hidden="1" ht="15.75" customHeight="1">
      <c r="A4" s="54" t="n">
        <v>4</v>
      </c>
      <c r="B4" s="54" t="n">
        <v>3</v>
      </c>
      <c r="C4" s="34" t="n">
        <v>44622</v>
      </c>
      <c r="D4" s="33" t="inlineStr">
        <is>
          <t>автобус</t>
        </is>
      </c>
      <c r="E4" s="33" t="inlineStr">
        <is>
          <t>Транспорт</t>
        </is>
      </c>
      <c r="F4" s="33" t="inlineStr">
        <is>
          <t>Автобус</t>
        </is>
      </c>
      <c r="G4" s="33" t="n">
        <v>180</v>
      </c>
    </row>
    <row r="5" hidden="1" ht="15.75" customHeight="1">
      <c r="A5" s="54" t="n">
        <v>3</v>
      </c>
      <c r="B5" s="54" t="n">
        <v>3</v>
      </c>
      <c r="C5" s="34" t="n">
        <v>44621</v>
      </c>
      <c r="D5" s="33" t="inlineStr">
        <is>
          <t>хлеб</t>
        </is>
      </c>
      <c r="E5" s="33" t="inlineStr">
        <is>
          <t>Продукты</t>
        </is>
      </c>
      <c r="F5" s="33" t="inlineStr">
        <is>
          <t>мучное</t>
        </is>
      </c>
      <c r="G5" s="33" t="n">
        <v>57</v>
      </c>
    </row>
    <row r="6" ht="15.75" customHeight="1">
      <c r="A6" s="54" t="n">
        <v>3</v>
      </c>
      <c r="B6" s="54" t="n">
        <v>3</v>
      </c>
      <c r="C6" s="34" t="n">
        <v>44621</v>
      </c>
      <c r="D6" s="33" t="inlineStr">
        <is>
          <t>интернет</t>
        </is>
      </c>
      <c r="E6" s="33" t="inlineStr">
        <is>
          <t>Квартира</t>
        </is>
      </c>
      <c r="F6" s="33" t="inlineStr">
        <is>
          <t>Интернет</t>
        </is>
      </c>
      <c r="G6" s="33" t="n">
        <v>350</v>
      </c>
    </row>
    <row r="7" hidden="1" ht="15.75" customHeight="1">
      <c r="A7" s="54" t="n">
        <v>3</v>
      </c>
      <c r="B7" s="54" t="n">
        <v>3</v>
      </c>
      <c r="C7" s="34" t="n">
        <v>44621</v>
      </c>
      <c r="D7" s="33" t="inlineStr">
        <is>
          <t>перекус</t>
        </is>
      </c>
      <c r="E7" s="33" t="inlineStr">
        <is>
          <t>еда</t>
        </is>
      </c>
      <c r="F7" s="33" t="inlineStr">
        <is>
          <t>Перекус</t>
        </is>
      </c>
      <c r="G7" s="33" t="n">
        <v>116</v>
      </c>
    </row>
    <row r="8" hidden="1" ht="15.75" customHeight="1">
      <c r="A8" s="54" t="n">
        <v>4</v>
      </c>
      <c r="B8" s="54" t="n">
        <v>3</v>
      </c>
      <c r="C8" s="34" t="n">
        <v>44622</v>
      </c>
      <c r="D8" s="33" t="inlineStr">
        <is>
          <t>автобус</t>
        </is>
      </c>
      <c r="E8" s="33" t="inlineStr">
        <is>
          <t>Транспорт</t>
        </is>
      </c>
      <c r="F8" s="33" t="inlineStr">
        <is>
          <t>Автобус</t>
        </is>
      </c>
      <c r="G8" s="33" t="n">
        <v>180</v>
      </c>
    </row>
    <row r="9" hidden="1" ht="15.75" customHeight="1">
      <c r="A9" s="54" t="n">
        <v>4</v>
      </c>
      <c r="B9" s="54" t="n">
        <v>3</v>
      </c>
      <c r="C9" s="34" t="n">
        <v>44622</v>
      </c>
      <c r="D9" s="33" t="inlineStr">
        <is>
          <t>метро</t>
        </is>
      </c>
      <c r="E9" s="33" t="inlineStr">
        <is>
          <t>Транспорт</t>
        </is>
      </c>
      <c r="F9" s="33" t="inlineStr">
        <is>
          <t>метро</t>
        </is>
      </c>
      <c r="G9" s="33" t="n">
        <v>132</v>
      </c>
    </row>
    <row r="10" hidden="1" ht="15.75" customHeight="1">
      <c r="A10" s="54" t="n">
        <v>4</v>
      </c>
      <c r="B10" s="54" t="n">
        <v>3</v>
      </c>
      <c r="C10" s="34" t="n">
        <v>44622</v>
      </c>
      <c r="D10" s="33" t="inlineStr">
        <is>
          <t>подарок на др</t>
        </is>
      </c>
      <c r="E10" s="33" t="inlineStr">
        <is>
          <t>Прочее</t>
        </is>
      </c>
      <c r="F10" s="33" t="inlineStr">
        <is>
          <t>Подарки</t>
        </is>
      </c>
      <c r="G10" s="33" t="n">
        <v>1000</v>
      </c>
    </row>
    <row r="11" hidden="1" ht="15.75" customHeight="1">
      <c r="A11" s="54" t="n">
        <v>4</v>
      </c>
      <c r="B11" s="54" t="n">
        <v>3</v>
      </c>
      <c r="C11" s="34" t="n">
        <v>44622</v>
      </c>
      <c r="D11" s="33" t="inlineStr">
        <is>
          <t>перекус</t>
        </is>
      </c>
      <c r="E11" s="33" t="inlineStr">
        <is>
          <t>еда</t>
        </is>
      </c>
      <c r="F11" s="33" t="inlineStr">
        <is>
          <t>Перекус</t>
        </is>
      </c>
      <c r="G11" s="33" t="n">
        <v>207</v>
      </c>
    </row>
    <row r="12" hidden="1" ht="15.75" customHeight="1">
      <c r="A12" s="54" t="n">
        <v>5</v>
      </c>
      <c r="B12" s="54" t="n">
        <v>3</v>
      </c>
      <c r="C12" s="34" t="n">
        <v>44623</v>
      </c>
      <c r="D12" s="33" t="inlineStr">
        <is>
          <t>автобус</t>
        </is>
      </c>
      <c r="E12" s="33" t="inlineStr">
        <is>
          <t>Транспорт</t>
        </is>
      </c>
      <c r="F12" s="33" t="inlineStr">
        <is>
          <t>Автобус</t>
        </is>
      </c>
      <c r="G12" s="33" t="n">
        <v>180</v>
      </c>
    </row>
    <row r="13" hidden="1" ht="15.75" customHeight="1">
      <c r="A13" s="54" t="n">
        <v>5</v>
      </c>
      <c r="B13" s="54" t="n">
        <v>3</v>
      </c>
      <c r="C13" s="34" t="n">
        <v>44623</v>
      </c>
      <c r="D13" s="33" t="inlineStr">
        <is>
          <t>метро</t>
        </is>
      </c>
      <c r="E13" s="33" t="inlineStr">
        <is>
          <t>Транспорт</t>
        </is>
      </c>
      <c r="F13" s="33" t="inlineStr">
        <is>
          <t>метро</t>
        </is>
      </c>
      <c r="G13" s="33" t="n">
        <v>66</v>
      </c>
    </row>
    <row r="14" hidden="1" ht="15.75" customHeight="1">
      <c r="A14" s="54" t="n">
        <v>5</v>
      </c>
      <c r="B14" s="54" t="n">
        <v>3</v>
      </c>
      <c r="C14" s="34" t="n">
        <v>44623</v>
      </c>
      <c r="D14" s="33" t="inlineStr">
        <is>
          <t>перекус</t>
        </is>
      </c>
      <c r="E14" s="33" t="inlineStr">
        <is>
          <t>еда</t>
        </is>
      </c>
      <c r="F14" s="33" t="inlineStr">
        <is>
          <t>Перекус</t>
        </is>
      </c>
      <c r="G14" s="33" t="n">
        <v>89</v>
      </c>
    </row>
    <row r="15" ht="15.75" customHeight="1">
      <c r="A15" s="54" t="n">
        <v>5</v>
      </c>
      <c r="B15" s="54" t="n">
        <v>3</v>
      </c>
      <c r="C15" s="34" t="n">
        <v>44623</v>
      </c>
      <c r="D15" s="33" t="inlineStr">
        <is>
          <t>порошок</t>
        </is>
      </c>
      <c r="E15" s="33" t="inlineStr">
        <is>
          <t>Квартира</t>
        </is>
      </c>
      <c r="F15" s="33" t="inlineStr">
        <is>
          <t>бытовая химия</t>
        </is>
      </c>
      <c r="G15" s="33" t="n">
        <v>165</v>
      </c>
    </row>
    <row r="16" hidden="1" ht="15.75" customHeight="1">
      <c r="A16" s="54" t="n">
        <v>6</v>
      </c>
      <c r="B16" s="54" t="n">
        <v>3</v>
      </c>
      <c r="C16" s="34" t="n">
        <v>44624</v>
      </c>
      <c r="D16" s="33" t="inlineStr">
        <is>
          <t>автобус</t>
        </is>
      </c>
      <c r="E16" s="33" t="inlineStr">
        <is>
          <t>Транспорт</t>
        </is>
      </c>
      <c r="F16" s="33" t="inlineStr">
        <is>
          <t>Автобус</t>
        </is>
      </c>
      <c r="G16" s="33" t="n">
        <v>180</v>
      </c>
    </row>
    <row r="17" hidden="1" ht="15.75" customHeight="1">
      <c r="A17" s="54" t="n">
        <v>6</v>
      </c>
      <c r="B17" s="54" t="n">
        <v>3</v>
      </c>
      <c r="C17" s="34" t="n">
        <v>44624</v>
      </c>
      <c r="D17" s="33" t="inlineStr">
        <is>
          <t>метро</t>
        </is>
      </c>
      <c r="E17" s="33" t="inlineStr">
        <is>
          <t>Транспорт</t>
        </is>
      </c>
      <c r="F17" s="33" t="inlineStr">
        <is>
          <t>метро</t>
        </is>
      </c>
      <c r="G17" s="33" t="n">
        <v>66</v>
      </c>
    </row>
    <row r="18" hidden="1" ht="15.75" customHeight="1">
      <c r="A18" s="54" t="n">
        <v>6</v>
      </c>
      <c r="B18" s="54" t="n">
        <v>3</v>
      </c>
      <c r="C18" s="34" t="n">
        <v>44624</v>
      </c>
      <c r="D18" s="33" t="inlineStr">
        <is>
          <t>мороженное</t>
        </is>
      </c>
      <c r="E18" s="33" t="inlineStr">
        <is>
          <t>Продукты</t>
        </is>
      </c>
      <c r="F18" s="33" t="inlineStr">
        <is>
          <t>Сладости/Напитки</t>
        </is>
      </c>
      <c r="G18" s="33" t="n">
        <v>119</v>
      </c>
    </row>
    <row r="19" hidden="1" ht="15.75" customHeight="1">
      <c r="A19" s="54" t="n">
        <v>6</v>
      </c>
      <c r="B19" s="54" t="n">
        <v>3</v>
      </c>
      <c r="C19" s="34" t="n">
        <v>44624</v>
      </c>
      <c r="D19" s="33" t="inlineStr">
        <is>
          <t>творожный сыр</t>
        </is>
      </c>
      <c r="E19" s="33" t="inlineStr">
        <is>
          <t>Продукты</t>
        </is>
      </c>
      <c r="F19" s="33" t="inlineStr">
        <is>
          <t>молочка</t>
        </is>
      </c>
      <c r="G19" s="33" t="n">
        <v>90</v>
      </c>
    </row>
    <row r="20" hidden="1" ht="15.75" customHeight="1">
      <c r="A20" s="54" t="n">
        <v>6</v>
      </c>
      <c r="B20" s="54" t="n">
        <v>3</v>
      </c>
      <c r="C20" s="34" t="n">
        <v>44624</v>
      </c>
      <c r="D20" s="33" t="inlineStr">
        <is>
          <t>рыба</t>
        </is>
      </c>
      <c r="E20" s="33" t="inlineStr">
        <is>
          <t>Продукты</t>
        </is>
      </c>
      <c r="F20" s="33" t="inlineStr">
        <is>
          <t>мясное</t>
        </is>
      </c>
      <c r="G20" s="33" t="n">
        <v>150</v>
      </c>
    </row>
    <row r="21" hidden="1" ht="15.75" customHeight="1">
      <c r="A21" s="54" t="n">
        <v>6</v>
      </c>
      <c r="B21" s="54" t="n">
        <v>3</v>
      </c>
      <c r="C21" s="34" t="n">
        <v>44624</v>
      </c>
      <c r="D21" s="33" t="inlineStr">
        <is>
          <t>сыр</t>
        </is>
      </c>
      <c r="E21" s="33" t="inlineStr">
        <is>
          <t>Продукты</t>
        </is>
      </c>
      <c r="F21" s="33" t="inlineStr">
        <is>
          <t>молочка</t>
        </is>
      </c>
      <c r="G21" s="33" t="n">
        <v>150</v>
      </c>
    </row>
    <row r="22" hidden="1" ht="15.75" customHeight="1">
      <c r="A22" s="54" t="n">
        <v>6</v>
      </c>
      <c r="B22" s="54" t="n">
        <v>3</v>
      </c>
      <c r="C22" s="34" t="n">
        <v>44624</v>
      </c>
      <c r="D22" s="33" t="inlineStr">
        <is>
          <t>молоко</t>
        </is>
      </c>
      <c r="E22" s="33" t="inlineStr">
        <is>
          <t>Продукты</t>
        </is>
      </c>
      <c r="F22" s="33" t="inlineStr">
        <is>
          <t>молочка</t>
        </is>
      </c>
      <c r="G22" s="33" t="n">
        <v>63</v>
      </c>
    </row>
    <row r="23" hidden="1" ht="15.75" customHeight="1">
      <c r="A23" s="54" t="n">
        <v>6</v>
      </c>
      <c r="B23" s="54" t="n">
        <v>3</v>
      </c>
      <c r="C23" s="34" t="n">
        <v>44624</v>
      </c>
      <c r="D23" s="33" t="inlineStr">
        <is>
          <t>масло</t>
        </is>
      </c>
      <c r="E23" s="33" t="inlineStr">
        <is>
          <t>Продукты</t>
        </is>
      </c>
      <c r="F23" s="33" t="inlineStr">
        <is>
          <t>молочка</t>
        </is>
      </c>
      <c r="G23" s="33" t="n">
        <v>115</v>
      </c>
    </row>
    <row r="24" hidden="1" ht="15.75" customHeight="1">
      <c r="A24" s="54" t="n">
        <v>6</v>
      </c>
      <c r="B24" s="54" t="n">
        <v>3</v>
      </c>
      <c r="C24" s="34" t="n">
        <v>44624</v>
      </c>
      <c r="D24" s="33" t="inlineStr">
        <is>
          <t>фарш</t>
        </is>
      </c>
      <c r="E24" s="33" t="inlineStr">
        <is>
          <t>Продукты</t>
        </is>
      </c>
      <c r="F24" s="33" t="inlineStr">
        <is>
          <t>мясное</t>
        </is>
      </c>
      <c r="G24" s="33" t="n">
        <v>270</v>
      </c>
    </row>
    <row r="25" hidden="1" ht="15.75" customHeight="1">
      <c r="A25" s="54" t="n">
        <v>6</v>
      </c>
      <c r="B25" s="54" t="n">
        <v>3</v>
      </c>
      <c r="C25" s="34" t="n">
        <v>44624</v>
      </c>
      <c r="D25" s="33" t="inlineStr">
        <is>
          <t>чеснок</t>
        </is>
      </c>
      <c r="E25" s="33" t="inlineStr">
        <is>
          <t>Продукты</t>
        </is>
      </c>
      <c r="F25" s="33" t="inlineStr">
        <is>
          <t>овощи</t>
        </is>
      </c>
      <c r="G25" s="33" t="n">
        <v>31</v>
      </c>
    </row>
    <row r="26" hidden="1" ht="15.75" customHeight="1">
      <c r="A26" s="54" t="n">
        <v>7</v>
      </c>
      <c r="B26" s="54" t="n">
        <v>3</v>
      </c>
      <c r="C26" s="34" t="n">
        <v>44625</v>
      </c>
      <c r="D26" s="33" t="inlineStr">
        <is>
          <t>автобус</t>
        </is>
      </c>
      <c r="E26" s="33" t="inlineStr">
        <is>
          <t>Транспорт</t>
        </is>
      </c>
      <c r="F26" s="33" t="inlineStr">
        <is>
          <t>Автобус</t>
        </is>
      </c>
      <c r="G26" s="33" t="n">
        <v>240</v>
      </c>
    </row>
    <row r="27" hidden="1" ht="15.75" customHeight="1">
      <c r="A27" s="54" t="n">
        <v>7</v>
      </c>
      <c r="B27" s="54" t="n">
        <v>3</v>
      </c>
      <c r="C27" s="34" t="n">
        <v>44625</v>
      </c>
      <c r="D27" s="33" t="inlineStr">
        <is>
          <t>метро</t>
        </is>
      </c>
      <c r="E27" s="33" t="inlineStr">
        <is>
          <t>Транспорт</t>
        </is>
      </c>
      <c r="F27" s="33" t="inlineStr">
        <is>
          <t>метро</t>
        </is>
      </c>
      <c r="G27" s="33" t="n">
        <v>132</v>
      </c>
    </row>
    <row r="28" hidden="1" ht="15.75" customHeight="1">
      <c r="A28" s="54" t="n">
        <v>7</v>
      </c>
      <c r="B28" s="54" t="n">
        <v>3</v>
      </c>
      <c r="C28" s="34" t="n">
        <v>44625</v>
      </c>
      <c r="D28" s="33" t="inlineStr">
        <is>
          <t>пиво</t>
        </is>
      </c>
      <c r="E28" s="33" t="inlineStr">
        <is>
          <t>Алкоголь</t>
        </is>
      </c>
      <c r="F28" s="33" t="inlineStr">
        <is>
          <t>Пиво</t>
        </is>
      </c>
      <c r="G28" s="33" t="n">
        <v>325</v>
      </c>
    </row>
    <row r="29" hidden="1" ht="15.75" customHeight="1">
      <c r="A29" s="54" t="n">
        <v>7</v>
      </c>
      <c r="B29" s="54" t="n">
        <v>3</v>
      </c>
      <c r="C29" s="34" t="n">
        <v>44625</v>
      </c>
      <c r="D29" s="33" t="inlineStr">
        <is>
          <t>чипсы</t>
        </is>
      </c>
      <c r="E29" s="33" t="inlineStr">
        <is>
          <t>Алкоголь</t>
        </is>
      </c>
      <c r="F29" s="33" t="inlineStr">
        <is>
          <t>Закуски</t>
        </is>
      </c>
      <c r="G29" s="33" t="n">
        <v>200</v>
      </c>
    </row>
    <row r="30" hidden="1" ht="15.75" customHeight="1">
      <c r="A30" s="54" t="n">
        <v>2</v>
      </c>
      <c r="B30" s="54" t="n">
        <v>3</v>
      </c>
      <c r="C30" s="34" t="n">
        <v>44627</v>
      </c>
      <c r="D30" s="33" t="inlineStr">
        <is>
          <t>маршрутка</t>
        </is>
      </c>
      <c r="E30" s="33" t="inlineStr">
        <is>
          <t>Транспорт</t>
        </is>
      </c>
      <c r="F30" s="33" t="inlineStr">
        <is>
          <t>маршрутка</t>
        </is>
      </c>
      <c r="G30" s="33" t="n">
        <v>45</v>
      </c>
    </row>
    <row r="31" hidden="1" ht="15.75" customHeight="1">
      <c r="A31" s="54" t="n">
        <v>2</v>
      </c>
      <c r="B31" s="54" t="n">
        <v>3</v>
      </c>
      <c r="C31" s="34" t="n">
        <v>44627</v>
      </c>
      <c r="D31" s="33" t="inlineStr">
        <is>
          <t>ресторан</t>
        </is>
      </c>
      <c r="E31" s="33" t="inlineStr">
        <is>
          <t>Рестораны</t>
        </is>
      </c>
      <c r="F31" s="33" t="inlineStr">
        <is>
          <t>Ресторан</t>
        </is>
      </c>
      <c r="G31" s="33" t="n">
        <v>350</v>
      </c>
    </row>
    <row r="32" hidden="1" ht="15.75" customHeight="1">
      <c r="A32" s="54" t="n">
        <v>2</v>
      </c>
      <c r="B32" s="54" t="n">
        <v>3</v>
      </c>
      <c r="C32" s="34" t="n">
        <v>44627</v>
      </c>
      <c r="D32" s="33" t="inlineStr">
        <is>
          <t>мороженное</t>
        </is>
      </c>
      <c r="E32" s="33" t="inlineStr">
        <is>
          <t>Продукты</t>
        </is>
      </c>
      <c r="F32" s="33" t="inlineStr">
        <is>
          <t>Сладости/Напитки</t>
        </is>
      </c>
      <c r="G32" s="33" t="n">
        <v>236</v>
      </c>
    </row>
    <row r="33" hidden="1" ht="15.75" customHeight="1">
      <c r="A33" s="54" t="n">
        <v>2</v>
      </c>
      <c r="B33" s="54" t="n">
        <v>3</v>
      </c>
      <c r="C33" s="34" t="n">
        <v>44627</v>
      </c>
      <c r="D33" s="33" t="inlineStr">
        <is>
          <t>цаетная капуста</t>
        </is>
      </c>
      <c r="E33" s="33" t="inlineStr">
        <is>
          <t>Продукты</t>
        </is>
      </c>
      <c r="F33" s="33" t="inlineStr">
        <is>
          <t>овощи</t>
        </is>
      </c>
      <c r="G33" s="33" t="n">
        <v>252</v>
      </c>
    </row>
    <row r="34" hidden="1" ht="15.75" customHeight="1">
      <c r="A34" s="54" t="n">
        <v>2</v>
      </c>
      <c r="B34" s="54" t="n">
        <v>3</v>
      </c>
      <c r="C34" s="34" t="n">
        <v>44627</v>
      </c>
      <c r="D34" s="33" t="inlineStr">
        <is>
          <t>стручковая фасоль</t>
        </is>
      </c>
      <c r="E34" s="33" t="inlineStr">
        <is>
          <t>Продукты</t>
        </is>
      </c>
      <c r="F34" s="33" t="inlineStr">
        <is>
          <t>овощи</t>
        </is>
      </c>
      <c r="G34" s="33" t="n">
        <v>203</v>
      </c>
    </row>
    <row r="35" hidden="1" ht="15.75" customHeight="1">
      <c r="A35" s="54" t="n">
        <v>2</v>
      </c>
      <c r="B35" s="54" t="n">
        <v>3</v>
      </c>
      <c r="C35" s="34" t="n">
        <v>44627</v>
      </c>
      <c r="D35" s="33" t="inlineStr">
        <is>
          <t>зелёный горох</t>
        </is>
      </c>
      <c r="E35" s="33" t="inlineStr">
        <is>
          <t>Продукты</t>
        </is>
      </c>
      <c r="F35" s="33" t="inlineStr">
        <is>
          <t>овощи</t>
        </is>
      </c>
      <c r="G35" s="33" t="n">
        <v>203</v>
      </c>
    </row>
    <row r="36" ht="15.75" customHeight="1">
      <c r="A36" s="54" t="n">
        <v>2</v>
      </c>
      <c r="B36" s="54" t="n">
        <v>3</v>
      </c>
      <c r="C36" s="34" t="n">
        <v>44627</v>
      </c>
      <c r="D36" s="33" t="inlineStr">
        <is>
          <t>туалетная бумага</t>
        </is>
      </c>
      <c r="E36" s="33" t="inlineStr">
        <is>
          <t>Квартира</t>
        </is>
      </c>
      <c r="F36" s="33" t="inlineStr">
        <is>
          <t>товары для дома</t>
        </is>
      </c>
      <c r="G36" s="33" t="n">
        <v>269</v>
      </c>
    </row>
    <row r="37" hidden="1" ht="15.75" customHeight="1">
      <c r="A37" s="54" t="n">
        <v>2</v>
      </c>
      <c r="B37" s="54" t="n">
        <v>3</v>
      </c>
      <c r="C37" s="34" t="n">
        <v>44627</v>
      </c>
      <c r="D37" s="33" t="inlineStr">
        <is>
          <t>маш</t>
        </is>
      </c>
      <c r="E37" s="33" t="inlineStr">
        <is>
          <t>Продукты</t>
        </is>
      </c>
      <c r="F37" s="33" t="inlineStr">
        <is>
          <t>крупы</t>
        </is>
      </c>
      <c r="G37" s="33" t="n">
        <v>280</v>
      </c>
    </row>
    <row r="38" hidden="1" ht="15.75" customHeight="1">
      <c r="A38" s="54" t="n">
        <v>2</v>
      </c>
      <c r="B38" s="54" t="n">
        <v>3</v>
      </c>
      <c r="C38" s="34" t="n">
        <v>44627</v>
      </c>
      <c r="D38" s="33" t="inlineStr">
        <is>
          <t>чивапчичи</t>
        </is>
      </c>
      <c r="E38" s="33" t="inlineStr">
        <is>
          <t>Продукты</t>
        </is>
      </c>
      <c r="F38" s="33" t="inlineStr">
        <is>
          <t>мясное</t>
        </is>
      </c>
      <c r="G38" s="33" t="n">
        <v>280</v>
      </c>
    </row>
    <row r="39" hidden="1" ht="15.75" customHeight="1">
      <c r="A39" s="54" t="n">
        <v>2</v>
      </c>
      <c r="B39" s="54" t="n">
        <v>3</v>
      </c>
      <c r="C39" s="34" t="n">
        <v>44627</v>
      </c>
      <c r="D39" s="33" t="inlineStr">
        <is>
          <t>свинина</t>
        </is>
      </c>
      <c r="E39" s="33" t="inlineStr">
        <is>
          <t>Продукты</t>
        </is>
      </c>
      <c r="F39" s="33" t="inlineStr">
        <is>
          <t>мясное</t>
        </is>
      </c>
      <c r="G39" s="33" t="n">
        <v>218</v>
      </c>
    </row>
    <row r="40" hidden="1" ht="15.75" customHeight="1">
      <c r="A40" s="54" t="n">
        <v>2</v>
      </c>
      <c r="B40" s="54" t="n">
        <v>3</v>
      </c>
      <c r="C40" s="34" t="n">
        <v>44627</v>
      </c>
      <c r="D40" s="33" t="inlineStr">
        <is>
          <t>фарш</t>
        </is>
      </c>
      <c r="E40" s="33" t="inlineStr">
        <is>
          <t>Продукты</t>
        </is>
      </c>
      <c r="F40" s="33" t="inlineStr">
        <is>
          <t>мясное</t>
        </is>
      </c>
      <c r="G40" s="33" t="n">
        <v>240</v>
      </c>
    </row>
    <row r="41" ht="15.75" customHeight="1">
      <c r="A41" s="54" t="n">
        <v>2</v>
      </c>
      <c r="B41" s="54" t="n">
        <v>3</v>
      </c>
      <c r="C41" s="34" t="n">
        <v>44627</v>
      </c>
      <c r="D41" s="33" t="inlineStr">
        <is>
          <t>перчатки</t>
        </is>
      </c>
      <c r="E41" s="33" t="inlineStr">
        <is>
          <t>Квартира</t>
        </is>
      </c>
      <c r="F41" s="33" t="inlineStr">
        <is>
          <t>товары для дома</t>
        </is>
      </c>
      <c r="G41" s="33" t="n">
        <v>117</v>
      </c>
    </row>
    <row r="42" hidden="1" ht="15.75" customHeight="1">
      <c r="A42" s="54" t="n">
        <v>2</v>
      </c>
      <c r="B42" s="54" t="n">
        <v>3</v>
      </c>
      <c r="C42" s="34" t="n">
        <v>44627</v>
      </c>
      <c r="D42" s="33" t="inlineStr">
        <is>
          <t>творог</t>
        </is>
      </c>
      <c r="E42" s="33" t="inlineStr">
        <is>
          <t>Продукты</t>
        </is>
      </c>
      <c r="F42" s="33" t="inlineStr">
        <is>
          <t>молочка</t>
        </is>
      </c>
      <c r="G42" s="33" t="n">
        <v>146</v>
      </c>
    </row>
    <row r="43" hidden="1" ht="15.75" customHeight="1">
      <c r="A43" s="54" t="n">
        <v>2</v>
      </c>
      <c r="B43" s="54" t="n">
        <v>3</v>
      </c>
      <c r="C43" s="34" t="n">
        <v>44627</v>
      </c>
      <c r="D43" s="33" t="inlineStr">
        <is>
          <t>сироп</t>
        </is>
      </c>
      <c r="E43" s="33" t="inlineStr">
        <is>
          <t>Продукты</t>
        </is>
      </c>
      <c r="F43" s="33" t="inlineStr">
        <is>
          <t>прочее</t>
        </is>
      </c>
      <c r="G43" s="33" t="n">
        <v>180</v>
      </c>
    </row>
    <row r="44" ht="15.75" customHeight="1">
      <c r="A44" s="54" t="n">
        <v>2</v>
      </c>
      <c r="B44" s="54" t="n">
        <v>3</v>
      </c>
      <c r="C44" s="34" t="n">
        <v>44627</v>
      </c>
      <c r="D44" s="33" t="inlineStr">
        <is>
          <t>коробка с ручками</t>
        </is>
      </c>
      <c r="E44" s="33" t="inlineStr">
        <is>
          <t>Квартира</t>
        </is>
      </c>
      <c r="F44" s="33" t="inlineStr">
        <is>
          <t>товары для дома</t>
        </is>
      </c>
      <c r="G44" s="33" t="n">
        <v>227</v>
      </c>
    </row>
    <row r="45" hidden="1" ht="15.75" customHeight="1">
      <c r="A45" s="54" t="n">
        <v>2</v>
      </c>
      <c r="B45" s="54" t="n">
        <v>3</v>
      </c>
      <c r="C45" s="34" t="n">
        <v>44627</v>
      </c>
      <c r="D45" s="33" t="inlineStr">
        <is>
          <t>фольга</t>
        </is>
      </c>
      <c r="E45" s="33" t="inlineStr">
        <is>
          <t>Продукты</t>
        </is>
      </c>
      <c r="F45" s="33" t="inlineStr">
        <is>
          <t>прочее</t>
        </is>
      </c>
      <c r="G45" s="33" t="n">
        <v>55</v>
      </c>
    </row>
    <row r="46" hidden="1" ht="15.75" customHeight="1">
      <c r="A46" s="54" t="n">
        <v>2</v>
      </c>
      <c r="B46" s="54" t="n">
        <v>3</v>
      </c>
      <c r="C46" s="34" t="n">
        <v>44627</v>
      </c>
      <c r="D46" s="33" t="inlineStr">
        <is>
          <t>нут</t>
        </is>
      </c>
      <c r="E46" s="33" t="inlineStr">
        <is>
          <t>Продукты</t>
        </is>
      </c>
      <c r="F46" s="33" t="inlineStr">
        <is>
          <t>крупы</t>
        </is>
      </c>
      <c r="G46" s="33" t="n">
        <v>88</v>
      </c>
    </row>
    <row r="47" hidden="1" ht="15.75" customHeight="1">
      <c r="A47" s="54" t="n">
        <v>3</v>
      </c>
      <c r="B47" s="54" t="n">
        <v>3</v>
      </c>
      <c r="C47" s="34" t="n">
        <v>44628</v>
      </c>
      <c r="D47" s="33" t="inlineStr">
        <is>
          <t>автобус</t>
        </is>
      </c>
      <c r="E47" s="33" t="inlineStr">
        <is>
          <t>Транспорт</t>
        </is>
      </c>
      <c r="F47" s="33" t="inlineStr">
        <is>
          <t>Автобус</t>
        </is>
      </c>
      <c r="G47" s="33" t="n">
        <v>60</v>
      </c>
    </row>
    <row r="48" hidden="1" ht="15.75" customHeight="1">
      <c r="A48" s="54" t="n">
        <v>3</v>
      </c>
      <c r="B48" s="54" t="n">
        <v>3</v>
      </c>
      <c r="C48" s="34" t="n">
        <v>44628</v>
      </c>
      <c r="D48" s="33" t="inlineStr">
        <is>
          <t>метро</t>
        </is>
      </c>
      <c r="E48" s="33" t="inlineStr">
        <is>
          <t>Транспорт</t>
        </is>
      </c>
      <c r="F48" s="33" t="inlineStr">
        <is>
          <t>метро</t>
        </is>
      </c>
      <c r="G48" s="33" t="n">
        <v>66</v>
      </c>
    </row>
    <row r="49" hidden="1" ht="15.75" customHeight="1">
      <c r="A49" s="54" t="n">
        <v>3</v>
      </c>
      <c r="B49" s="54" t="n">
        <v>3</v>
      </c>
      <c r="C49" s="34" t="n">
        <v>44628</v>
      </c>
      <c r="D49" s="33" t="inlineStr">
        <is>
          <t>музей</t>
        </is>
      </c>
      <c r="E49" s="33" t="inlineStr">
        <is>
          <t>Кино, театры, музеи</t>
        </is>
      </c>
      <c r="F49" s="33" t="n"/>
      <c r="G49" s="33" t="n">
        <v>450</v>
      </c>
    </row>
    <row r="50" hidden="1" ht="15.75" customHeight="1">
      <c r="A50" s="54" t="n">
        <v>3</v>
      </c>
      <c r="B50" s="54" t="n">
        <v>3</v>
      </c>
      <c r="C50" s="34" t="n">
        <v>44628</v>
      </c>
      <c r="D50" s="33" t="inlineStr">
        <is>
          <t>ресторан</t>
        </is>
      </c>
      <c r="E50" s="33" t="inlineStr">
        <is>
          <t>Рестораны</t>
        </is>
      </c>
      <c r="F50" s="33" t="inlineStr">
        <is>
          <t>Ресторан</t>
        </is>
      </c>
      <c r="G50" s="33" t="n">
        <v>1550</v>
      </c>
    </row>
    <row r="51" hidden="1" ht="15.75" customHeight="1">
      <c r="A51" s="54" t="n">
        <v>4</v>
      </c>
      <c r="B51" s="54" t="n">
        <v>3</v>
      </c>
      <c r="C51" s="34" t="n">
        <v>44629</v>
      </c>
      <c r="D51" s="33" t="inlineStr">
        <is>
          <t>автобус</t>
        </is>
      </c>
      <c r="E51" s="33" t="inlineStr">
        <is>
          <t>Транспорт</t>
        </is>
      </c>
      <c r="F51" s="33" t="inlineStr">
        <is>
          <t>Автобус</t>
        </is>
      </c>
      <c r="G51" s="33" t="n">
        <v>120</v>
      </c>
    </row>
    <row r="52" hidden="1" ht="15.75" customHeight="1">
      <c r="A52" s="54" t="n">
        <v>4</v>
      </c>
      <c r="B52" s="54" t="n">
        <v>3</v>
      </c>
      <c r="C52" s="34" t="n">
        <v>44629</v>
      </c>
      <c r="D52" s="33" t="inlineStr">
        <is>
          <t>метро</t>
        </is>
      </c>
      <c r="E52" s="33" t="inlineStr">
        <is>
          <t>Транспорт</t>
        </is>
      </c>
      <c r="F52" s="33" t="inlineStr">
        <is>
          <t>метро</t>
        </is>
      </c>
      <c r="G52" s="33" t="n">
        <v>132</v>
      </c>
    </row>
    <row r="53" hidden="1" ht="15.75" customHeight="1">
      <c r="A53" s="54" t="n">
        <v>4</v>
      </c>
      <c r="B53" s="54" t="n">
        <v>3</v>
      </c>
      <c r="C53" s="34" t="n">
        <v>44629</v>
      </c>
      <c r="D53" s="33" t="inlineStr">
        <is>
          <t>перекус</t>
        </is>
      </c>
      <c r="E53" s="33" t="inlineStr">
        <is>
          <t>еда</t>
        </is>
      </c>
      <c r="F53" s="33" t="inlineStr">
        <is>
          <t>Перекус</t>
        </is>
      </c>
      <c r="G53" s="33" t="n">
        <v>258</v>
      </c>
    </row>
    <row r="54" hidden="1" ht="15.75" customHeight="1">
      <c r="A54" s="54" t="n">
        <v>4</v>
      </c>
      <c r="B54" s="54" t="n">
        <v>3</v>
      </c>
      <c r="C54" s="34" t="n">
        <v>44629</v>
      </c>
      <c r="D54" s="33" t="inlineStr">
        <is>
          <t>сыр</t>
        </is>
      </c>
      <c r="E54" s="33" t="inlineStr">
        <is>
          <t>Продукты</t>
        </is>
      </c>
      <c r="F54" s="33" t="inlineStr">
        <is>
          <t>молочка</t>
        </is>
      </c>
      <c r="G54" s="33" t="n">
        <v>205</v>
      </c>
    </row>
    <row r="55" hidden="1" ht="15.75" customHeight="1">
      <c r="A55" s="54" t="n">
        <v>5</v>
      </c>
      <c r="B55" s="54" t="n">
        <v>3</v>
      </c>
      <c r="C55" s="34" t="n">
        <v>44630</v>
      </c>
      <c r="D55" s="33" t="inlineStr">
        <is>
          <t>автобус</t>
        </is>
      </c>
      <c r="E55" s="33" t="inlineStr">
        <is>
          <t>Транспорт</t>
        </is>
      </c>
      <c r="F55" s="33" t="inlineStr">
        <is>
          <t>Автобус</t>
        </is>
      </c>
      <c r="G55" s="33" t="n">
        <v>120</v>
      </c>
    </row>
    <row r="56" hidden="1" ht="15.75" customHeight="1">
      <c r="A56" s="54" t="n">
        <v>5</v>
      </c>
      <c r="B56" s="54" t="n">
        <v>3</v>
      </c>
      <c r="C56" s="34" t="n">
        <v>44630</v>
      </c>
      <c r="D56" s="33" t="inlineStr">
        <is>
          <t>метро</t>
        </is>
      </c>
      <c r="E56" s="33" t="inlineStr">
        <is>
          <t>Транспорт</t>
        </is>
      </c>
      <c r="F56" s="33" t="inlineStr">
        <is>
          <t>метро</t>
        </is>
      </c>
      <c r="G56" s="33" t="n">
        <v>198</v>
      </c>
    </row>
    <row r="57" hidden="1" ht="15.75" customHeight="1">
      <c r="A57" s="54" t="n">
        <v>5</v>
      </c>
      <c r="B57" s="54" t="n">
        <v>3</v>
      </c>
      <c r="C57" s="34" t="n">
        <v>44630</v>
      </c>
      <c r="D57" s="33" t="inlineStr">
        <is>
          <t>перекус</t>
        </is>
      </c>
      <c r="E57" s="33" t="inlineStr">
        <is>
          <t>еда</t>
        </is>
      </c>
      <c r="F57" s="33" t="inlineStr">
        <is>
          <t>Перекус</t>
        </is>
      </c>
      <c r="G57" s="33" t="n">
        <v>200</v>
      </c>
    </row>
    <row r="58" hidden="1" ht="15.75" customHeight="1">
      <c r="A58" s="54" t="n">
        <v>5</v>
      </c>
      <c r="B58" s="54" t="n">
        <v>3</v>
      </c>
      <c r="C58" s="34" t="n">
        <v>44630</v>
      </c>
      <c r="D58" s="33" t="inlineStr">
        <is>
          <t>маршрутка</t>
        </is>
      </c>
      <c r="E58" s="33" t="inlineStr">
        <is>
          <t>Транспорт</t>
        </is>
      </c>
      <c r="F58" s="33" t="inlineStr">
        <is>
          <t>маршрутка</t>
        </is>
      </c>
      <c r="G58" s="33" t="n">
        <v>47</v>
      </c>
    </row>
    <row r="59" hidden="1" ht="15.75" customHeight="1">
      <c r="A59" s="54" t="n">
        <v>5</v>
      </c>
      <c r="B59" s="54" t="n">
        <v>3</v>
      </c>
      <c r="C59" s="34" t="n">
        <v>44630</v>
      </c>
      <c r="D59" s="33" t="inlineStr">
        <is>
          <t>пиво</t>
        </is>
      </c>
      <c r="E59" s="33" t="inlineStr">
        <is>
          <t>Алкоголь</t>
        </is>
      </c>
      <c r="F59" s="33" t="inlineStr">
        <is>
          <t>Пиво</t>
        </is>
      </c>
      <c r="G59" s="33" t="n">
        <v>480</v>
      </c>
    </row>
    <row r="60" hidden="1" ht="15.75" customHeight="1">
      <c r="A60" s="54" t="n">
        <v>6</v>
      </c>
      <c r="B60" s="54" t="n">
        <v>3</v>
      </c>
      <c r="C60" s="34" t="n">
        <v>44631</v>
      </c>
      <c r="D60" s="33" t="inlineStr">
        <is>
          <t>автобус</t>
        </is>
      </c>
      <c r="E60" s="33" t="inlineStr">
        <is>
          <t>Транспорт</t>
        </is>
      </c>
      <c r="F60" s="33" t="inlineStr">
        <is>
          <t>Автобус</t>
        </is>
      </c>
      <c r="G60" s="33" t="n">
        <v>180</v>
      </c>
    </row>
    <row r="61" hidden="1" ht="15.75" customHeight="1">
      <c r="A61" s="54" t="n">
        <v>6</v>
      </c>
      <c r="B61" s="54" t="n">
        <v>3</v>
      </c>
      <c r="C61" s="34" t="n">
        <v>44631</v>
      </c>
      <c r="D61" s="33" t="inlineStr">
        <is>
          <t>метро</t>
        </is>
      </c>
      <c r="E61" s="33" t="inlineStr">
        <is>
          <t>Транспорт</t>
        </is>
      </c>
      <c r="F61" s="33" t="inlineStr">
        <is>
          <t>метро</t>
        </is>
      </c>
      <c r="G61" s="33" t="n">
        <v>66</v>
      </c>
    </row>
    <row r="62" hidden="1" ht="15.75" customHeight="1">
      <c r="A62" s="54" t="n">
        <v>6</v>
      </c>
      <c r="B62" s="54" t="n">
        <v>3</v>
      </c>
      <c r="C62" s="34" t="n">
        <v>44631</v>
      </c>
      <c r="D62" s="33" t="inlineStr">
        <is>
          <t>подарок Вике</t>
        </is>
      </c>
      <c r="E62" s="33" t="inlineStr">
        <is>
          <t>Прочее</t>
        </is>
      </c>
      <c r="F62" s="33" t="inlineStr">
        <is>
          <t>Подарки</t>
        </is>
      </c>
      <c r="G62" s="33" t="n">
        <v>3039</v>
      </c>
    </row>
    <row r="63" hidden="1" ht="15.75" customHeight="1">
      <c r="A63" s="54" t="n">
        <v>6</v>
      </c>
      <c r="B63" s="54" t="n">
        <v>3</v>
      </c>
      <c r="C63" s="34" t="n">
        <v>44631</v>
      </c>
      <c r="D63" s="33" t="inlineStr">
        <is>
          <t>подарок маме</t>
        </is>
      </c>
      <c r="E63" s="33" t="inlineStr">
        <is>
          <t>Прочее</t>
        </is>
      </c>
      <c r="F63" s="33" t="inlineStr">
        <is>
          <t>Подарки</t>
        </is>
      </c>
      <c r="G63" s="33" t="n">
        <v>2050</v>
      </c>
    </row>
    <row r="64" ht="15.75" customHeight="1">
      <c r="A64" s="54" t="n">
        <v>6</v>
      </c>
      <c r="B64" s="54" t="n">
        <v>3</v>
      </c>
      <c r="C64" s="34" t="n">
        <v>44631</v>
      </c>
      <c r="D64" s="33" t="inlineStr">
        <is>
          <t>аренда квартиры</t>
        </is>
      </c>
      <c r="E64" s="33" t="inlineStr">
        <is>
          <t>Квартира</t>
        </is>
      </c>
      <c r="F64" s="33" t="inlineStr">
        <is>
          <t>аренда</t>
        </is>
      </c>
      <c r="G64" s="33" t="n">
        <v>10000</v>
      </c>
    </row>
    <row r="65" hidden="1" ht="15.75" customHeight="1">
      <c r="A65" s="54" t="n">
        <v>6</v>
      </c>
      <c r="B65" s="54" t="n">
        <v>3</v>
      </c>
      <c r="C65" s="34" t="n">
        <v>44631</v>
      </c>
      <c r="D65" s="33" t="inlineStr">
        <is>
          <t>яйца</t>
        </is>
      </c>
      <c r="E65" s="33" t="inlineStr">
        <is>
          <t>Продукты</t>
        </is>
      </c>
      <c r="F65" s="33" t="inlineStr">
        <is>
          <t>мясное</t>
        </is>
      </c>
      <c r="G65" s="33" t="n">
        <v>67</v>
      </c>
    </row>
    <row r="66" hidden="1" ht="15.75" customHeight="1">
      <c r="A66" s="54" t="n">
        <v>6</v>
      </c>
      <c r="B66" s="54" t="n">
        <v>3</v>
      </c>
      <c r="C66" s="34" t="n">
        <v>44631</v>
      </c>
      <c r="D66" s="33" t="inlineStr">
        <is>
          <t>пасты</t>
        </is>
      </c>
      <c r="E66" s="33" t="inlineStr">
        <is>
          <t>Здоровье, красота, гигиена</t>
        </is>
      </c>
      <c r="F66" s="33" t="n"/>
      <c r="G66" s="33" t="n">
        <v>250</v>
      </c>
    </row>
    <row r="67" hidden="1" ht="15.75" customHeight="1">
      <c r="A67" s="54" t="n">
        <v>6</v>
      </c>
      <c r="B67" s="54" t="n">
        <v>3</v>
      </c>
      <c r="C67" s="34" t="n">
        <v>44631</v>
      </c>
      <c r="D67" s="33" t="inlineStr">
        <is>
          <t>шоколад</t>
        </is>
      </c>
      <c r="E67" s="33" t="inlineStr">
        <is>
          <t>Продукты</t>
        </is>
      </c>
      <c r="F67" s="33" t="inlineStr">
        <is>
          <t>Сладости/Напитки</t>
        </is>
      </c>
      <c r="G67" s="33" t="n">
        <v>70</v>
      </c>
    </row>
    <row r="68" hidden="1" ht="15.75" customHeight="1">
      <c r="A68" s="54" t="n">
        <v>6</v>
      </c>
      <c r="B68" s="54" t="n">
        <v>3</v>
      </c>
      <c r="C68" s="34" t="n">
        <v>44631</v>
      </c>
      <c r="D68" s="33" t="inlineStr">
        <is>
          <t>молоко</t>
        </is>
      </c>
      <c r="E68" s="33" t="inlineStr">
        <is>
          <t>Продукты</t>
        </is>
      </c>
      <c r="F68" s="33" t="inlineStr">
        <is>
          <t>молочка</t>
        </is>
      </c>
      <c r="G68" s="33" t="n">
        <v>56</v>
      </c>
    </row>
    <row r="69" hidden="1" ht="15.75" customHeight="1">
      <c r="A69" s="54" t="n">
        <v>6</v>
      </c>
      <c r="B69" s="54" t="n">
        <v>3</v>
      </c>
      <c r="C69" s="34" t="n">
        <v>44631</v>
      </c>
      <c r="D69" s="33" t="inlineStr">
        <is>
          <t>бар</t>
        </is>
      </c>
      <c r="E69" s="33" t="inlineStr">
        <is>
          <t>Рестораны</t>
        </is>
      </c>
      <c r="F69" s="33" t="inlineStr">
        <is>
          <t>Бар</t>
        </is>
      </c>
      <c r="G69" s="33" t="n">
        <v>644</v>
      </c>
    </row>
    <row r="70" hidden="1" ht="15.75" customHeight="1">
      <c r="A70" s="54" t="n">
        <v>7</v>
      </c>
      <c r="B70" s="54" t="n">
        <v>3</v>
      </c>
      <c r="C70" s="34" t="n">
        <v>44632</v>
      </c>
      <c r="D70" s="33" t="inlineStr">
        <is>
          <t>автобус</t>
        </is>
      </c>
      <c r="E70" s="33" t="inlineStr">
        <is>
          <t>Транспорт</t>
        </is>
      </c>
      <c r="F70" s="33" t="inlineStr">
        <is>
          <t>Автобус</t>
        </is>
      </c>
      <c r="G70" s="33" t="n">
        <v>120</v>
      </c>
    </row>
    <row r="71" hidden="1" ht="15.75" customHeight="1">
      <c r="A71" s="54" t="n">
        <v>7</v>
      </c>
      <c r="B71" s="54" t="n">
        <v>3</v>
      </c>
      <c r="C71" s="34" t="n">
        <v>44632</v>
      </c>
      <c r="D71" s="33" t="inlineStr">
        <is>
          <t>метро</t>
        </is>
      </c>
      <c r="E71" s="33" t="inlineStr">
        <is>
          <t>Транспорт</t>
        </is>
      </c>
      <c r="F71" s="33" t="inlineStr">
        <is>
          <t>Метро</t>
        </is>
      </c>
      <c r="G71" s="33" t="n">
        <v>132</v>
      </c>
    </row>
    <row r="72" hidden="1" ht="15.75" customHeight="1">
      <c r="A72" s="54" t="n">
        <v>7</v>
      </c>
      <c r="B72" s="54" t="n">
        <v>3</v>
      </c>
      <c r="C72" s="34" t="n">
        <v>44632</v>
      </c>
      <c r="D72" s="33" t="inlineStr">
        <is>
          <t>вода</t>
        </is>
      </c>
      <c r="E72" s="33" t="inlineStr">
        <is>
          <t>еда</t>
        </is>
      </c>
      <c r="F72" s="33" t="inlineStr">
        <is>
          <t>Напитки</t>
        </is>
      </c>
      <c r="G72" s="33" t="n">
        <v>36</v>
      </c>
    </row>
    <row r="73" hidden="1" ht="15.75" customHeight="1">
      <c r="A73" s="54" t="n">
        <v>1</v>
      </c>
      <c r="B73" s="54" t="n">
        <v>3</v>
      </c>
      <c r="C73" s="34" t="n">
        <v>44633</v>
      </c>
      <c r="D73" s="33" t="inlineStr">
        <is>
          <t>автобус</t>
        </is>
      </c>
      <c r="E73" s="33" t="inlineStr">
        <is>
          <t>Транспорт</t>
        </is>
      </c>
      <c r="F73" s="33" t="inlineStr">
        <is>
          <t>Автобус</t>
        </is>
      </c>
      <c r="G73" s="33" t="n">
        <v>60</v>
      </c>
    </row>
    <row r="74" hidden="1" ht="15.75" customHeight="1">
      <c r="A74" s="54" t="n">
        <v>1</v>
      </c>
      <c r="B74" s="54" t="n">
        <v>3</v>
      </c>
      <c r="C74" s="34" t="n">
        <v>44633</v>
      </c>
      <c r="D74" s="33" t="inlineStr">
        <is>
          <t>сыр</t>
        </is>
      </c>
      <c r="E74" s="33" t="inlineStr">
        <is>
          <t>Продукты</t>
        </is>
      </c>
      <c r="F74" s="33" t="inlineStr">
        <is>
          <t>молочка</t>
        </is>
      </c>
      <c r="G74" s="33" t="n">
        <v>405</v>
      </c>
    </row>
    <row r="75" hidden="1" ht="15.75" customHeight="1">
      <c r="A75" s="54" t="n">
        <v>1</v>
      </c>
      <c r="B75" s="54" t="n">
        <v>3</v>
      </c>
      <c r="C75" s="34" t="n">
        <v>44633</v>
      </c>
      <c r="D75" s="33" t="inlineStr">
        <is>
          <t>бекон</t>
        </is>
      </c>
      <c r="E75" s="33" t="inlineStr">
        <is>
          <t>Продукты</t>
        </is>
      </c>
      <c r="F75" s="33" t="inlineStr">
        <is>
          <t>мясное</t>
        </is>
      </c>
      <c r="G75" s="33" t="n">
        <v>120</v>
      </c>
    </row>
    <row r="76" hidden="1" ht="15.75" customHeight="1">
      <c r="A76" s="54" t="n">
        <v>1</v>
      </c>
      <c r="B76" s="54" t="n">
        <v>3</v>
      </c>
      <c r="C76" s="34" t="n">
        <v>44633</v>
      </c>
      <c r="D76" s="33" t="inlineStr">
        <is>
          <t>соевый соус</t>
        </is>
      </c>
      <c r="E76" s="33" t="inlineStr">
        <is>
          <t>Продукты</t>
        </is>
      </c>
      <c r="F76" s="33" t="inlineStr">
        <is>
          <t>прочее</t>
        </is>
      </c>
      <c r="G76" s="33" t="n">
        <v>64</v>
      </c>
    </row>
    <row r="77" hidden="1" ht="15.75" customHeight="1">
      <c r="A77" s="54" t="n">
        <v>1</v>
      </c>
      <c r="B77" s="54" t="n">
        <v>3</v>
      </c>
      <c r="C77" s="34" t="n">
        <v>44633</v>
      </c>
      <c r="D77" s="33" t="inlineStr">
        <is>
          <t>шампиньоны</t>
        </is>
      </c>
      <c r="E77" s="33" t="inlineStr">
        <is>
          <t>Продукты</t>
        </is>
      </c>
      <c r="F77" s="33" t="inlineStr">
        <is>
          <t>овощи</t>
        </is>
      </c>
      <c r="G77" s="33" t="n">
        <v>90</v>
      </c>
    </row>
    <row r="78" hidden="1" ht="15.75" customHeight="1">
      <c r="A78" s="54" t="n">
        <v>1</v>
      </c>
      <c r="B78" s="54" t="n">
        <v>3</v>
      </c>
      <c r="C78" s="34" t="n">
        <v>44633</v>
      </c>
      <c r="D78" s="33" t="inlineStr">
        <is>
          <t>хлеб</t>
        </is>
      </c>
      <c r="E78" s="33" t="inlineStr">
        <is>
          <t>Продукты</t>
        </is>
      </c>
      <c r="F78" s="33" t="inlineStr">
        <is>
          <t>мучное</t>
        </is>
      </c>
      <c r="G78" s="33" t="n">
        <v>100</v>
      </c>
    </row>
    <row r="79" hidden="1" ht="15.75" customHeight="1">
      <c r="A79" s="54" t="n">
        <v>1</v>
      </c>
      <c r="B79" s="54" t="n">
        <v>3</v>
      </c>
      <c r="C79" s="34" t="n">
        <v>44633</v>
      </c>
      <c r="D79" s="33" t="inlineStr">
        <is>
          <t>молоко</t>
        </is>
      </c>
      <c r="E79" s="33" t="inlineStr">
        <is>
          <t>Продукты</t>
        </is>
      </c>
      <c r="F79" s="33" t="inlineStr">
        <is>
          <t>молочка</t>
        </is>
      </c>
      <c r="G79" s="33" t="n">
        <v>139</v>
      </c>
    </row>
    <row r="80" hidden="1" ht="15.75" customHeight="1">
      <c r="A80" s="54" t="n">
        <v>1</v>
      </c>
      <c r="B80" s="54" t="n">
        <v>3</v>
      </c>
      <c r="C80" s="34" t="n">
        <v>44633</v>
      </c>
      <c r="D80" s="33" t="inlineStr">
        <is>
          <t>чай</t>
        </is>
      </c>
      <c r="E80" s="33" t="inlineStr">
        <is>
          <t>Продукты</t>
        </is>
      </c>
      <c r="F80" s="33" t="inlineStr">
        <is>
          <t>Сладости/Напитки</t>
        </is>
      </c>
      <c r="G80" s="33" t="n">
        <v>110</v>
      </c>
    </row>
    <row r="81" hidden="1" ht="15.75" customHeight="1">
      <c r="A81" s="54" t="n">
        <v>1</v>
      </c>
      <c r="B81" s="54" t="n">
        <v>3</v>
      </c>
      <c r="C81" s="34" t="n">
        <v>44633</v>
      </c>
      <c r="D81" s="33" t="inlineStr">
        <is>
          <t>печенье</t>
        </is>
      </c>
      <c r="E81" s="33" t="inlineStr">
        <is>
          <t>Продукты</t>
        </is>
      </c>
      <c r="F81" s="33" t="inlineStr">
        <is>
          <t>Сладости/Напитки</t>
        </is>
      </c>
      <c r="G81" s="33" t="n">
        <v>95</v>
      </c>
    </row>
    <row r="82" hidden="1" ht="15.75" customHeight="1">
      <c r="A82" s="54" t="n">
        <v>2</v>
      </c>
      <c r="B82" s="54" t="n">
        <v>3</v>
      </c>
      <c r="C82" s="34" t="n">
        <v>44634</v>
      </c>
      <c r="D82" s="33" t="inlineStr">
        <is>
          <t>автобус</t>
        </is>
      </c>
      <c r="E82" s="33" t="inlineStr">
        <is>
          <t>Транспорт</t>
        </is>
      </c>
      <c r="F82" s="33" t="inlineStr">
        <is>
          <t>Автобус</t>
        </is>
      </c>
      <c r="G82" s="33" t="n">
        <v>120</v>
      </c>
    </row>
    <row r="83" hidden="1" ht="15.75" customHeight="1">
      <c r="A83" s="54" t="n">
        <v>2</v>
      </c>
      <c r="B83" s="54" t="n">
        <v>3</v>
      </c>
      <c r="C83" s="34" t="n">
        <v>44634</v>
      </c>
      <c r="D83" s="33" t="inlineStr">
        <is>
          <t>метро</t>
        </is>
      </c>
      <c r="E83" s="33" t="inlineStr">
        <is>
          <t>Транспорт</t>
        </is>
      </c>
      <c r="F83" s="33" t="inlineStr">
        <is>
          <t>Метро</t>
        </is>
      </c>
      <c r="G83" s="33" t="n">
        <v>66</v>
      </c>
    </row>
    <row r="84" hidden="1" ht="15.75" customHeight="1">
      <c r="A84" s="54" t="n">
        <v>2</v>
      </c>
      <c r="B84" s="54" t="n">
        <v>3</v>
      </c>
      <c r="C84" s="34" t="n">
        <v>44634</v>
      </c>
      <c r="D84" s="33" t="inlineStr">
        <is>
          <t>маршрутка</t>
        </is>
      </c>
      <c r="E84" s="33" t="inlineStr">
        <is>
          <t>Транспорт</t>
        </is>
      </c>
      <c r="F84" s="33" t="inlineStr">
        <is>
          <t>маршрутка</t>
        </is>
      </c>
      <c r="G84" s="33" t="n">
        <v>47</v>
      </c>
    </row>
    <row r="85" hidden="1" ht="15.75" customHeight="1">
      <c r="A85" s="54" t="n">
        <v>2</v>
      </c>
      <c r="B85" s="54" t="n">
        <v>3</v>
      </c>
      <c r="C85" s="34" t="n">
        <v>44634</v>
      </c>
      <c r="D85" s="33" t="inlineStr">
        <is>
          <t>яндекс музыка</t>
        </is>
      </c>
      <c r="E85" s="33" t="inlineStr">
        <is>
          <t>Связь</t>
        </is>
      </c>
      <c r="F85" s="33" t="inlineStr">
        <is>
          <t>Яндекс+</t>
        </is>
      </c>
      <c r="G85" s="33" t="n">
        <v>99</v>
      </c>
    </row>
    <row r="86" ht="15.75" customHeight="1">
      <c r="A86" s="54" t="n">
        <v>2</v>
      </c>
      <c r="B86" s="54" t="n">
        <v>3</v>
      </c>
      <c r="C86" s="34" t="n">
        <v>44634</v>
      </c>
      <c r="D86" s="33" t="inlineStr">
        <is>
          <t>газ</t>
        </is>
      </c>
      <c r="E86" s="33" t="inlineStr">
        <is>
          <t>Квартира</t>
        </is>
      </c>
      <c r="F86" s="33" t="inlineStr">
        <is>
          <t>Газ</t>
        </is>
      </c>
      <c r="G86" s="33" t="n">
        <v>70</v>
      </c>
    </row>
    <row r="87" ht="15.75" customHeight="1">
      <c r="A87" s="54" t="n">
        <v>2</v>
      </c>
      <c r="B87" s="54" t="n">
        <v>3</v>
      </c>
      <c r="C87" s="34" t="n">
        <v>44634</v>
      </c>
      <c r="D87" s="33" t="inlineStr">
        <is>
          <t>жкх</t>
        </is>
      </c>
      <c r="E87" s="33" t="inlineStr">
        <is>
          <t>Квартира</t>
        </is>
      </c>
      <c r="F87" s="33" t="inlineStr">
        <is>
          <t>жкх</t>
        </is>
      </c>
      <c r="G87" s="33" t="n">
        <v>1938</v>
      </c>
    </row>
    <row r="88" ht="15.75" customHeight="1">
      <c r="A88" s="54" t="n">
        <v>2</v>
      </c>
      <c r="B88" s="54" t="n">
        <v>3</v>
      </c>
      <c r="C88" s="34" t="n">
        <v>44634</v>
      </c>
      <c r="D88" s="33" t="inlineStr">
        <is>
          <t>электричество</t>
        </is>
      </c>
      <c r="E88" s="33" t="inlineStr">
        <is>
          <t>Квартира</t>
        </is>
      </c>
      <c r="F88" s="33" t="inlineStr">
        <is>
          <t>Электричество</t>
        </is>
      </c>
      <c r="G88" s="33" t="n">
        <v>240</v>
      </c>
    </row>
    <row r="89" hidden="1" ht="15.75" customHeight="1">
      <c r="A89" s="54" t="n">
        <v>2</v>
      </c>
      <c r="B89" s="54" t="n">
        <v>3</v>
      </c>
      <c r="C89" s="34" t="n">
        <v>44634</v>
      </c>
      <c r="D89" s="33" t="inlineStr">
        <is>
          <t>картофель</t>
        </is>
      </c>
      <c r="E89" s="33" t="inlineStr">
        <is>
          <t>Продукты</t>
        </is>
      </c>
      <c r="F89" s="33" t="inlineStr">
        <is>
          <t>овощи</t>
        </is>
      </c>
      <c r="G89" s="33" t="n">
        <v>154</v>
      </c>
    </row>
    <row r="90" hidden="1" ht="15.75" customHeight="1">
      <c r="A90" s="54" t="n">
        <v>3</v>
      </c>
      <c r="B90" s="54" t="n">
        <v>3</v>
      </c>
      <c r="C90" s="34" t="n">
        <v>44635</v>
      </c>
      <c r="D90" s="33" t="inlineStr">
        <is>
          <t>филе курицы</t>
        </is>
      </c>
      <c r="E90" s="33" t="inlineStr">
        <is>
          <t>Продукты</t>
        </is>
      </c>
      <c r="F90" s="33" t="inlineStr">
        <is>
          <t>мясное</t>
        </is>
      </c>
      <c r="G90" s="33" t="n">
        <v>249</v>
      </c>
    </row>
    <row r="91" hidden="1" ht="15.75" customHeight="1">
      <c r="A91" s="54" t="n">
        <v>3</v>
      </c>
      <c r="B91" s="54" t="n">
        <v>3</v>
      </c>
      <c r="C91" s="34" t="n">
        <v>44635</v>
      </c>
      <c r="D91" s="33" t="inlineStr">
        <is>
          <t>молоко</t>
        </is>
      </c>
      <c r="E91" s="33" t="inlineStr">
        <is>
          <t>Продукты</t>
        </is>
      </c>
      <c r="F91" s="33" t="inlineStr">
        <is>
          <t>молочка</t>
        </is>
      </c>
      <c r="G91" s="33" t="n">
        <v>78</v>
      </c>
    </row>
    <row r="92" hidden="1" ht="15.75" customHeight="1">
      <c r="A92" s="54" t="n">
        <v>3</v>
      </c>
      <c r="B92" s="54" t="n">
        <v>3</v>
      </c>
      <c r="C92" s="34" t="n">
        <v>44635</v>
      </c>
      <c r="D92" s="33" t="inlineStr">
        <is>
          <t>спагетти</t>
        </is>
      </c>
      <c r="E92" s="33" t="inlineStr">
        <is>
          <t>Продукты</t>
        </is>
      </c>
      <c r="F92" s="33" t="inlineStr">
        <is>
          <t>крупы</t>
        </is>
      </c>
      <c r="G92" s="33" t="n">
        <v>90</v>
      </c>
    </row>
    <row r="93" hidden="1" ht="15.75" customHeight="1">
      <c r="A93" s="54" t="n">
        <v>3</v>
      </c>
      <c r="B93" s="54" t="n">
        <v>3</v>
      </c>
      <c r="C93" s="34" t="n">
        <v>44635</v>
      </c>
      <c r="D93" s="33" t="inlineStr">
        <is>
          <t>апельсин</t>
        </is>
      </c>
      <c r="E93" s="33" t="inlineStr">
        <is>
          <t>Продукты</t>
        </is>
      </c>
      <c r="F93" s="33" t="inlineStr">
        <is>
          <t>фрукты</t>
        </is>
      </c>
      <c r="G93" s="33" t="n">
        <v>58</v>
      </c>
    </row>
    <row r="94" hidden="1" ht="15.75" customHeight="1">
      <c r="A94" s="54" t="n">
        <v>3</v>
      </c>
      <c r="B94" s="54" t="n">
        <v>3</v>
      </c>
      <c r="C94" s="34" t="n">
        <v>44635</v>
      </c>
      <c r="D94" s="33" t="inlineStr">
        <is>
          <t>ряженка</t>
        </is>
      </c>
      <c r="E94" s="33" t="inlineStr">
        <is>
          <t>Продукты</t>
        </is>
      </c>
      <c r="F94" s="33" t="inlineStr">
        <is>
          <t>молочка</t>
        </is>
      </c>
      <c r="G94" s="33" t="n">
        <v>45</v>
      </c>
    </row>
    <row r="95" hidden="1" ht="15.75" customHeight="1">
      <c r="A95" s="54" t="n">
        <v>3</v>
      </c>
      <c r="B95" s="54" t="n">
        <v>3</v>
      </c>
      <c r="C95" s="34" t="n">
        <v>44635</v>
      </c>
      <c r="D95" s="33" t="inlineStr">
        <is>
          <t>бананы</t>
        </is>
      </c>
      <c r="E95" s="33" t="inlineStr">
        <is>
          <t>Продукты</t>
        </is>
      </c>
      <c r="F95" s="33" t="inlineStr">
        <is>
          <t>фрукты</t>
        </is>
      </c>
      <c r="G95" s="33" t="n">
        <v>133</v>
      </c>
    </row>
    <row r="96" hidden="1" ht="15.75" customHeight="1">
      <c r="A96" s="54" t="n">
        <v>3</v>
      </c>
      <c r="B96" s="54" t="n">
        <v>3</v>
      </c>
      <c r="C96" s="34" t="n">
        <v>44635</v>
      </c>
      <c r="D96" s="33" t="inlineStr">
        <is>
          <t>творог</t>
        </is>
      </c>
      <c r="E96" s="33" t="inlineStr">
        <is>
          <t>Продукты</t>
        </is>
      </c>
      <c r="F96" s="33" t="inlineStr">
        <is>
          <t>молочка</t>
        </is>
      </c>
      <c r="G96" s="33" t="n">
        <v>113</v>
      </c>
    </row>
    <row r="97" hidden="1" ht="15.75" customHeight="1">
      <c r="A97" s="54" t="n">
        <v>3</v>
      </c>
      <c r="B97" s="54" t="n">
        <v>3</v>
      </c>
      <c r="C97" s="34" t="n">
        <v>44635</v>
      </c>
      <c r="D97" s="33" t="inlineStr">
        <is>
          <t>конфеты</t>
        </is>
      </c>
      <c r="E97" s="33" t="inlineStr">
        <is>
          <t>Продукты</t>
        </is>
      </c>
      <c r="F97" s="33" t="inlineStr">
        <is>
          <t>Сладости/Напитки</t>
        </is>
      </c>
      <c r="G97" s="33" t="n">
        <v>40</v>
      </c>
    </row>
    <row r="98" hidden="1" ht="15.75" customHeight="1">
      <c r="A98" s="54" t="n">
        <v>3</v>
      </c>
      <c r="B98" s="54" t="n">
        <v>3</v>
      </c>
      <c r="C98" s="34" t="n">
        <v>44635</v>
      </c>
      <c r="D98" s="33" t="inlineStr">
        <is>
          <t>автобус</t>
        </is>
      </c>
      <c r="E98" s="33" t="inlineStr">
        <is>
          <t>Транспорт</t>
        </is>
      </c>
      <c r="F98" s="33" t="inlineStr">
        <is>
          <t>Автобус</t>
        </is>
      </c>
      <c r="G98" s="33" t="n">
        <v>240</v>
      </c>
    </row>
    <row r="99" hidden="1" ht="15.75" customHeight="1">
      <c r="A99" s="54" t="n">
        <v>3</v>
      </c>
      <c r="B99" s="54" t="n">
        <v>3</v>
      </c>
      <c r="C99" s="34" t="n">
        <v>44635</v>
      </c>
      <c r="D99" s="33" t="inlineStr">
        <is>
          <t>метро</t>
        </is>
      </c>
      <c r="E99" s="33" t="inlineStr">
        <is>
          <t>Транспорт</t>
        </is>
      </c>
      <c r="F99" s="33" t="inlineStr">
        <is>
          <t>Метро</t>
        </is>
      </c>
      <c r="G99" s="33" t="n">
        <v>66</v>
      </c>
    </row>
    <row r="100" hidden="1" ht="15.75" customHeight="1">
      <c r="A100" s="54" t="n">
        <v>3</v>
      </c>
      <c r="B100" s="54" t="n">
        <v>3</v>
      </c>
      <c r="C100" s="34" t="n">
        <v>44635</v>
      </c>
      <c r="D100" s="33" t="inlineStr">
        <is>
          <t>проездной</t>
        </is>
      </c>
      <c r="E100" s="33" t="inlineStr">
        <is>
          <t>Транспорт</t>
        </is>
      </c>
      <c r="F100" s="33" t="inlineStr">
        <is>
          <t>проездной</t>
        </is>
      </c>
      <c r="G100" s="33" t="n">
        <v>1205</v>
      </c>
    </row>
    <row r="101" hidden="1" ht="15.75" customHeight="1">
      <c r="A101" s="54" t="n">
        <v>3</v>
      </c>
      <c r="B101" s="54" t="n">
        <v>3</v>
      </c>
      <c r="C101" s="34" t="n">
        <v>44635</v>
      </c>
      <c r="D101" s="33" t="inlineStr">
        <is>
          <t>фаст-фуд</t>
        </is>
      </c>
      <c r="E101" s="33" t="inlineStr">
        <is>
          <t>еда</t>
        </is>
      </c>
      <c r="F101" s="33" t="inlineStr">
        <is>
          <t>Фаст-Фуд</t>
        </is>
      </c>
      <c r="G101" s="33" t="n">
        <v>233</v>
      </c>
    </row>
    <row r="102" hidden="1" ht="15.75" customHeight="1">
      <c r="A102" s="54" t="n">
        <v>4</v>
      </c>
      <c r="B102" s="54" t="n">
        <v>3</v>
      </c>
      <c r="C102" s="34" t="n">
        <v>44636</v>
      </c>
      <c r="D102" s="33" t="inlineStr">
        <is>
          <t>автобус</t>
        </is>
      </c>
      <c r="E102" s="33" t="inlineStr">
        <is>
          <t>Транспорт</t>
        </is>
      </c>
      <c r="F102" s="33" t="inlineStr">
        <is>
          <t>Автобус</t>
        </is>
      </c>
      <c r="G102" s="33" t="n">
        <v>60</v>
      </c>
    </row>
    <row r="103" hidden="1" ht="15.75" customHeight="1">
      <c r="A103" s="54" t="n">
        <v>4</v>
      </c>
      <c r="B103" s="54" t="n">
        <v>3</v>
      </c>
      <c r="C103" s="34" t="n">
        <v>44636</v>
      </c>
      <c r="D103" s="33" t="inlineStr">
        <is>
          <t>метро</t>
        </is>
      </c>
      <c r="E103" s="33" t="inlineStr">
        <is>
          <t>Транспорт</t>
        </is>
      </c>
      <c r="F103" s="33" t="inlineStr">
        <is>
          <t>Метро</t>
        </is>
      </c>
      <c r="G103" s="33" t="n">
        <v>132</v>
      </c>
    </row>
    <row r="104" hidden="1" ht="15.75" customHeight="1">
      <c r="A104" s="54" t="n">
        <v>4</v>
      </c>
      <c r="B104" s="54" t="n">
        <v>3</v>
      </c>
      <c r="C104" s="34" t="n">
        <v>44636</v>
      </c>
      <c r="D104" s="33" t="inlineStr">
        <is>
          <t>маршрутка</t>
        </is>
      </c>
      <c r="E104" s="33" t="inlineStr">
        <is>
          <t>Транспорт</t>
        </is>
      </c>
      <c r="F104" s="33" t="inlineStr">
        <is>
          <t>маршрутка</t>
        </is>
      </c>
      <c r="G104" s="33" t="n">
        <v>47</v>
      </c>
    </row>
    <row r="105" hidden="1" ht="15.75" customHeight="1">
      <c r="A105" s="54" t="n">
        <v>4</v>
      </c>
      <c r="B105" s="54" t="n">
        <v>3</v>
      </c>
      <c r="C105" s="34" t="n">
        <v>44636</v>
      </c>
      <c r="D105" s="33" t="inlineStr">
        <is>
          <t>ресторан</t>
        </is>
      </c>
      <c r="E105" s="33" t="inlineStr">
        <is>
          <t>Рестораны</t>
        </is>
      </c>
      <c r="F105" s="33" t="inlineStr">
        <is>
          <t>Ресторан</t>
        </is>
      </c>
      <c r="G105" s="33" t="n">
        <v>2000</v>
      </c>
    </row>
    <row r="106" hidden="1" ht="15.75" customHeight="1">
      <c r="A106" s="54" t="n">
        <v>5</v>
      </c>
      <c r="B106" s="54" t="n">
        <v>3</v>
      </c>
      <c r="C106" s="34" t="n">
        <v>44637</v>
      </c>
      <c r="D106" s="33" t="inlineStr">
        <is>
          <t>автобус</t>
        </is>
      </c>
      <c r="E106" s="33" t="inlineStr">
        <is>
          <t>Транспорт</t>
        </is>
      </c>
      <c r="F106" s="33" t="inlineStr">
        <is>
          <t>Автобус</t>
        </is>
      </c>
      <c r="G106" s="33" t="n">
        <v>180</v>
      </c>
    </row>
    <row r="107" hidden="1" ht="15.75" customHeight="1">
      <c r="A107" s="54" t="n">
        <v>5</v>
      </c>
      <c r="B107" s="54" t="n">
        <v>3</v>
      </c>
      <c r="C107" s="34" t="n">
        <v>44637</v>
      </c>
      <c r="D107" s="33" t="inlineStr">
        <is>
          <t>метро</t>
        </is>
      </c>
      <c r="E107" s="33" t="inlineStr">
        <is>
          <t>Транспорт</t>
        </is>
      </c>
      <c r="F107" s="33" t="inlineStr">
        <is>
          <t>Метро</t>
        </is>
      </c>
      <c r="G107" s="33" t="n">
        <v>66</v>
      </c>
    </row>
    <row r="108" hidden="1" ht="15.75" customHeight="1">
      <c r="A108" s="54" t="n">
        <v>5</v>
      </c>
      <c r="B108" s="54" t="n">
        <v>3</v>
      </c>
      <c r="C108" s="34" t="n">
        <v>44637</v>
      </c>
      <c r="D108" s="33" t="inlineStr">
        <is>
          <t>перекус</t>
        </is>
      </c>
      <c r="E108" s="33" t="inlineStr">
        <is>
          <t>еда</t>
        </is>
      </c>
      <c r="F108" s="33" t="inlineStr">
        <is>
          <t>Перекус</t>
        </is>
      </c>
      <c r="G108" s="33" t="n">
        <v>150</v>
      </c>
    </row>
    <row r="109" hidden="1" ht="15.75" customHeight="1">
      <c r="A109" s="54" t="n">
        <v>5</v>
      </c>
      <c r="B109" s="54" t="n">
        <v>3</v>
      </c>
      <c r="C109" s="34" t="n">
        <v>44637</v>
      </c>
      <c r="D109" s="33" t="inlineStr">
        <is>
          <t>коллаген</t>
        </is>
      </c>
      <c r="E109" s="33" t="inlineStr">
        <is>
          <t>Здоровье, красота, гигиена</t>
        </is>
      </c>
      <c r="F109" s="33" t="n"/>
      <c r="G109" s="33" t="n">
        <v>501</v>
      </c>
    </row>
    <row r="110" hidden="1" ht="15.75" customHeight="1">
      <c r="A110" s="54" t="n">
        <v>6</v>
      </c>
      <c r="B110" s="54" t="n">
        <v>3</v>
      </c>
      <c r="C110" s="34" t="n">
        <v>44638</v>
      </c>
      <c r="D110" s="33" t="inlineStr">
        <is>
          <t>автобус</t>
        </is>
      </c>
      <c r="E110" s="33" t="inlineStr">
        <is>
          <t>Транспорт</t>
        </is>
      </c>
      <c r="F110" s="33" t="inlineStr">
        <is>
          <t>Автобус</t>
        </is>
      </c>
      <c r="G110" s="33" t="n">
        <v>120</v>
      </c>
    </row>
    <row r="111" hidden="1" ht="15.75" customHeight="1">
      <c r="A111" s="54" t="n">
        <v>6</v>
      </c>
      <c r="B111" s="54" t="n">
        <v>3</v>
      </c>
      <c r="C111" s="34" t="n">
        <v>44638</v>
      </c>
      <c r="D111" s="33" t="inlineStr">
        <is>
          <t>метро</t>
        </is>
      </c>
      <c r="E111" s="33" t="inlineStr">
        <is>
          <t>Транспорт</t>
        </is>
      </c>
      <c r="F111" s="33" t="inlineStr">
        <is>
          <t>Метро</t>
        </is>
      </c>
      <c r="G111" s="33" t="n">
        <v>132</v>
      </c>
    </row>
    <row r="112" hidden="1" ht="15.75" customHeight="1">
      <c r="A112" s="54" t="n">
        <v>6</v>
      </c>
      <c r="B112" s="54" t="n">
        <v>3</v>
      </c>
      <c r="C112" s="34" t="n">
        <v>44638</v>
      </c>
      <c r="D112" s="33" t="inlineStr">
        <is>
          <t>перекус</t>
        </is>
      </c>
      <c r="E112" s="33" t="inlineStr">
        <is>
          <t>еда</t>
        </is>
      </c>
      <c r="F112" s="33" t="inlineStr">
        <is>
          <t>Перекус</t>
        </is>
      </c>
      <c r="G112" s="33" t="n">
        <v>263</v>
      </c>
    </row>
    <row r="113" hidden="1" ht="15.75" customHeight="1">
      <c r="A113" s="54" t="n">
        <v>6</v>
      </c>
      <c r="B113" s="54" t="n">
        <v>3</v>
      </c>
      <c r="C113" s="34" t="n">
        <v>44638</v>
      </c>
      <c r="D113" s="33" t="inlineStr">
        <is>
          <t>цветы</t>
        </is>
      </c>
      <c r="E113" s="33" t="inlineStr">
        <is>
          <t>Прочее</t>
        </is>
      </c>
      <c r="F113" s="33" t="inlineStr">
        <is>
          <t>Подарки</t>
        </is>
      </c>
      <c r="G113" s="33" t="n">
        <v>490</v>
      </c>
    </row>
    <row r="114" hidden="1" ht="15.75" customHeight="1">
      <c r="A114" s="54" t="n">
        <v>7</v>
      </c>
      <c r="B114" s="54" t="n">
        <v>3</v>
      </c>
      <c r="C114" s="34" t="n">
        <v>44639</v>
      </c>
      <c r="D114" s="33" t="inlineStr">
        <is>
          <t>автобус</t>
        </is>
      </c>
      <c r="E114" s="33" t="inlineStr">
        <is>
          <t>Транспорт</t>
        </is>
      </c>
      <c r="F114" s="33" t="inlineStr">
        <is>
          <t>Автобус</t>
        </is>
      </c>
      <c r="G114" s="33" t="n">
        <v>60</v>
      </c>
    </row>
    <row r="115" hidden="1" ht="15.75" customHeight="1">
      <c r="A115" s="54" t="n">
        <v>7</v>
      </c>
      <c r="B115" s="54" t="n">
        <v>3</v>
      </c>
      <c r="C115" s="34" t="n">
        <v>44639</v>
      </c>
      <c r="D115" s="33" t="inlineStr">
        <is>
          <t>метро</t>
        </is>
      </c>
      <c r="E115" s="33" t="inlineStr">
        <is>
          <t>Транспорт</t>
        </is>
      </c>
      <c r="F115" s="33" t="inlineStr">
        <is>
          <t>Метро</t>
        </is>
      </c>
      <c r="G115" s="33" t="n">
        <v>66</v>
      </c>
    </row>
    <row r="116" hidden="1" ht="15.75" customHeight="1">
      <c r="A116" s="54" t="n">
        <v>7</v>
      </c>
      <c r="B116" s="54" t="n">
        <v>3</v>
      </c>
      <c r="C116" s="34" t="n">
        <v>44639</v>
      </c>
      <c r="D116" s="33" t="inlineStr">
        <is>
          <t>маршрутка</t>
        </is>
      </c>
      <c r="E116" s="33" t="inlineStr">
        <is>
          <t>Транспорт</t>
        </is>
      </c>
      <c r="F116" s="33" t="inlineStr">
        <is>
          <t>маршрутка</t>
        </is>
      </c>
      <c r="G116" s="33" t="n">
        <v>88</v>
      </c>
    </row>
    <row r="117" hidden="1" ht="15.75" customHeight="1">
      <c r="A117" s="54" t="n">
        <v>7</v>
      </c>
      <c r="B117" s="54" t="n">
        <v>3</v>
      </c>
      <c r="C117" s="34" t="n">
        <v>44639</v>
      </c>
      <c r="D117" s="33" t="inlineStr">
        <is>
          <t>печень</t>
        </is>
      </c>
      <c r="E117" s="33" t="inlineStr">
        <is>
          <t>Продукты</t>
        </is>
      </c>
      <c r="F117" s="33" t="inlineStr">
        <is>
          <t>мясное</t>
        </is>
      </c>
      <c r="G117" s="33" t="n">
        <v>152</v>
      </c>
    </row>
    <row r="118" hidden="1" ht="15.75" customHeight="1">
      <c r="A118" s="54" t="n">
        <v>7</v>
      </c>
      <c r="B118" s="54" t="n">
        <v>3</v>
      </c>
      <c r="C118" s="34" t="n">
        <v>44639</v>
      </c>
      <c r="D118" s="33" t="inlineStr">
        <is>
          <t>молоко</t>
        </is>
      </c>
      <c r="E118" s="33" t="inlineStr">
        <is>
          <t>Продукты</t>
        </is>
      </c>
      <c r="F118" s="33" t="inlineStr">
        <is>
          <t>молочка</t>
        </is>
      </c>
      <c r="G118" s="33" t="n">
        <v>63</v>
      </c>
    </row>
    <row r="119" hidden="1" ht="15.75" customHeight="1">
      <c r="A119" s="54" t="n">
        <v>7</v>
      </c>
      <c r="B119" s="54" t="n">
        <v>3</v>
      </c>
      <c r="C119" s="34" t="n">
        <v>44639</v>
      </c>
      <c r="D119" s="33" t="inlineStr">
        <is>
          <t>наггетсы</t>
        </is>
      </c>
      <c r="E119" s="33" t="inlineStr">
        <is>
          <t>Продукты</t>
        </is>
      </c>
      <c r="F119" s="33" t="inlineStr">
        <is>
          <t>мясное</t>
        </is>
      </c>
      <c r="G119" s="33" t="n">
        <v>120</v>
      </c>
    </row>
    <row r="120" ht="15.75" customHeight="1">
      <c r="A120" s="54" t="n">
        <v>7</v>
      </c>
      <c r="B120" s="54" t="n">
        <v>3</v>
      </c>
      <c r="C120" s="34" t="n">
        <v>44639</v>
      </c>
      <c r="D120" s="33" t="inlineStr">
        <is>
          <t>мелочь в дом</t>
        </is>
      </c>
      <c r="E120" s="33" t="inlineStr">
        <is>
          <t>Квартира</t>
        </is>
      </c>
      <c r="F120" s="33" t="inlineStr">
        <is>
          <t>товары для дома</t>
        </is>
      </c>
      <c r="G120" s="33" t="n">
        <v>150</v>
      </c>
    </row>
    <row r="121" hidden="1" ht="15.75" customHeight="1">
      <c r="A121" s="54" t="n">
        <v>7</v>
      </c>
      <c r="B121" s="54" t="n">
        <v>3</v>
      </c>
      <c r="C121" s="34" t="n">
        <v>44639</v>
      </c>
      <c r="D121" s="33" t="inlineStr">
        <is>
          <t>тунец</t>
        </is>
      </c>
      <c r="E121" s="33" t="inlineStr">
        <is>
          <t>Продукты</t>
        </is>
      </c>
      <c r="F121" s="33" t="inlineStr">
        <is>
          <t>мясное</t>
        </is>
      </c>
      <c r="G121" s="33" t="n">
        <v>160</v>
      </c>
    </row>
    <row r="122" hidden="1" ht="15.75" customHeight="1">
      <c r="A122" s="54" t="n">
        <v>7</v>
      </c>
      <c r="B122" s="54" t="n">
        <v>3</v>
      </c>
      <c r="C122" s="34" t="n">
        <v>44639</v>
      </c>
      <c r="D122" s="33" t="inlineStr">
        <is>
          <t>хлеб</t>
        </is>
      </c>
      <c r="E122" s="33" t="inlineStr">
        <is>
          <t>Продукты</t>
        </is>
      </c>
      <c r="F122" s="33" t="inlineStr">
        <is>
          <t>мучное</t>
        </is>
      </c>
      <c r="G122" s="33" t="n">
        <v>50</v>
      </c>
    </row>
    <row r="123" hidden="1" ht="15.75" customHeight="1">
      <c r="A123" s="54" t="n">
        <v>7</v>
      </c>
      <c r="B123" s="54" t="n">
        <v>3</v>
      </c>
      <c r="C123" s="34" t="n">
        <v>44639</v>
      </c>
      <c r="D123" s="33" t="inlineStr">
        <is>
          <t>бальзам для губ</t>
        </is>
      </c>
      <c r="E123" s="33" t="inlineStr">
        <is>
          <t>Здоровье, красота, гигиена</t>
        </is>
      </c>
      <c r="F123" s="33" t="n"/>
      <c r="G123" s="33" t="n">
        <v>40</v>
      </c>
    </row>
    <row r="124" hidden="1" ht="15.75" customHeight="1">
      <c r="A124" s="54" t="n">
        <v>1</v>
      </c>
      <c r="B124" s="54" t="n">
        <v>3</v>
      </c>
      <c r="C124" s="34" t="n">
        <v>44640</v>
      </c>
      <c r="D124" s="33" t="inlineStr">
        <is>
          <t>автобус</t>
        </is>
      </c>
      <c r="E124" s="33" t="inlineStr">
        <is>
          <t>Транспорт</t>
        </is>
      </c>
      <c r="F124" s="33" t="inlineStr">
        <is>
          <t>Автобус</t>
        </is>
      </c>
      <c r="G124" s="33" t="n">
        <v>60</v>
      </c>
    </row>
    <row r="125" hidden="1" ht="15.75" customHeight="1">
      <c r="A125" s="54" t="n">
        <v>1</v>
      </c>
      <c r="B125" s="54" t="n">
        <v>3</v>
      </c>
      <c r="C125" s="34" t="n">
        <v>44640</v>
      </c>
      <c r="D125" s="33" t="inlineStr">
        <is>
          <t>боржоми</t>
        </is>
      </c>
      <c r="E125" s="33" t="inlineStr">
        <is>
          <t>еда</t>
        </is>
      </c>
      <c r="F125" s="33" t="inlineStr">
        <is>
          <t>Напитки</t>
        </is>
      </c>
      <c r="G125" s="33" t="n">
        <v>64</v>
      </c>
    </row>
    <row r="126" hidden="1" ht="15.75" customHeight="1">
      <c r="A126" s="54" t="n">
        <v>1</v>
      </c>
      <c r="B126" s="54" t="n">
        <v>3</v>
      </c>
      <c r="C126" s="34" t="n">
        <v>44640</v>
      </c>
      <c r="D126" s="33" t="inlineStr">
        <is>
          <t>сладости</t>
        </is>
      </c>
      <c r="E126" s="33" t="inlineStr">
        <is>
          <t>Продукты</t>
        </is>
      </c>
      <c r="F126" s="33" t="inlineStr">
        <is>
          <t>Сладости/Напитки</t>
        </is>
      </c>
      <c r="G126" s="33" t="n">
        <v>140</v>
      </c>
    </row>
    <row r="127" hidden="1" ht="15.75" customHeight="1">
      <c r="A127" s="54" t="n">
        <v>2</v>
      </c>
      <c r="B127" s="54" t="n">
        <v>3</v>
      </c>
      <c r="C127" s="34" t="n">
        <v>44641</v>
      </c>
      <c r="D127" s="33" t="inlineStr">
        <is>
          <t>автобус</t>
        </is>
      </c>
      <c r="E127" s="33" t="inlineStr">
        <is>
          <t>Транспорт</t>
        </is>
      </c>
      <c r="F127" s="33" t="inlineStr">
        <is>
          <t>Автобус</t>
        </is>
      </c>
      <c r="G127" s="33" t="n">
        <v>180</v>
      </c>
    </row>
    <row r="128" hidden="1" ht="15.75" customHeight="1">
      <c r="A128" s="54" t="n">
        <v>2</v>
      </c>
      <c r="B128" s="54" t="n">
        <v>3</v>
      </c>
      <c r="C128" s="34" t="n">
        <v>44641</v>
      </c>
      <c r="D128" s="33" t="inlineStr">
        <is>
          <t>метро</t>
        </is>
      </c>
      <c r="E128" s="33" t="inlineStr">
        <is>
          <t>Транспорт</t>
        </is>
      </c>
      <c r="F128" s="33" t="inlineStr">
        <is>
          <t>Метро</t>
        </is>
      </c>
      <c r="G128" s="33" t="n">
        <v>66</v>
      </c>
    </row>
    <row r="129" hidden="1" ht="15.75" customHeight="1">
      <c r="A129" s="54" t="n">
        <v>2</v>
      </c>
      <c r="B129" s="54" t="n">
        <v>3</v>
      </c>
      <c r="C129" s="34" t="n">
        <v>44641</v>
      </c>
      <c r="D129" s="33" t="inlineStr">
        <is>
          <t>джинсы</t>
        </is>
      </c>
      <c r="E129" s="33" t="inlineStr">
        <is>
          <t>Одежда</t>
        </is>
      </c>
      <c r="F129" s="33" t="inlineStr">
        <is>
          <t>Штаны</t>
        </is>
      </c>
      <c r="G129" s="33" t="n">
        <v>3500</v>
      </c>
    </row>
    <row r="130" hidden="1" ht="15.75" customHeight="1">
      <c r="A130" s="54" t="n">
        <v>2</v>
      </c>
      <c r="B130" s="54" t="n">
        <v>3</v>
      </c>
      <c r="C130" s="34" t="n">
        <v>44641</v>
      </c>
      <c r="D130" s="33" t="inlineStr">
        <is>
          <t>футболка</t>
        </is>
      </c>
      <c r="E130" s="33" t="inlineStr">
        <is>
          <t>Одежда</t>
        </is>
      </c>
      <c r="F130" s="33" t="inlineStr">
        <is>
          <t>Верхняя</t>
        </is>
      </c>
      <c r="G130" s="33" t="n">
        <v>600</v>
      </c>
    </row>
    <row r="131" hidden="1" ht="15.75" customHeight="1">
      <c r="A131" s="54" t="n">
        <v>2</v>
      </c>
      <c r="B131" s="54" t="n">
        <v>3</v>
      </c>
      <c r="C131" s="34" t="n">
        <v>44641</v>
      </c>
      <c r="D131" s="33" t="inlineStr">
        <is>
          <t>толстовка</t>
        </is>
      </c>
      <c r="E131" s="33" t="inlineStr">
        <is>
          <t>Одежда</t>
        </is>
      </c>
      <c r="F131" s="33" t="inlineStr">
        <is>
          <t>Верхняя</t>
        </is>
      </c>
      <c r="G131" s="33" t="n">
        <v>1400</v>
      </c>
    </row>
    <row r="132" hidden="1" ht="15.75" customHeight="1">
      <c r="A132" s="54" t="n">
        <v>2</v>
      </c>
      <c r="B132" s="54" t="n">
        <v>3</v>
      </c>
      <c r="C132" s="34" t="n">
        <v>44641</v>
      </c>
      <c r="D132" s="33" t="inlineStr">
        <is>
          <t>до до</t>
        </is>
      </c>
      <c r="E132" s="33" t="inlineStr">
        <is>
          <t>еда</t>
        </is>
      </c>
      <c r="F132" s="33" t="inlineStr">
        <is>
          <t>Фаст-Фуд</t>
        </is>
      </c>
      <c r="G132" s="33" t="n">
        <v>367</v>
      </c>
    </row>
    <row r="133" hidden="1" ht="15.75" customHeight="1">
      <c r="A133" s="54" t="n">
        <v>2</v>
      </c>
      <c r="B133" s="54" t="n">
        <v>3</v>
      </c>
      <c r="C133" s="34" t="n">
        <v>44641</v>
      </c>
      <c r="D133" s="33" t="inlineStr">
        <is>
          <t>рис</t>
        </is>
      </c>
      <c r="E133" s="33" t="inlineStr">
        <is>
          <t>Продукты</t>
        </is>
      </c>
      <c r="F133" s="33" t="inlineStr">
        <is>
          <t>крупы</t>
        </is>
      </c>
      <c r="G133" s="33" t="n">
        <v>138</v>
      </c>
    </row>
    <row r="134" hidden="1" ht="15.75" customHeight="1">
      <c r="A134" s="54" t="n">
        <v>3</v>
      </c>
      <c r="B134" s="54" t="n">
        <v>3</v>
      </c>
      <c r="C134" s="34" t="n">
        <v>44642</v>
      </c>
      <c r="D134" s="33" t="inlineStr">
        <is>
          <t>автобус</t>
        </is>
      </c>
      <c r="E134" s="33" t="inlineStr">
        <is>
          <t>Транспорт</t>
        </is>
      </c>
      <c r="F134" s="33" t="inlineStr">
        <is>
          <t>Автобус</t>
        </is>
      </c>
      <c r="G134" s="33" t="n">
        <v>180</v>
      </c>
    </row>
    <row r="135" hidden="1" ht="15.75" customHeight="1">
      <c r="A135" s="54" t="n">
        <v>3</v>
      </c>
      <c r="B135" s="54" t="n">
        <v>3</v>
      </c>
      <c r="C135" s="34" t="n">
        <v>44642</v>
      </c>
      <c r="D135" s="33" t="inlineStr">
        <is>
          <t>метро</t>
        </is>
      </c>
      <c r="E135" s="33" t="inlineStr">
        <is>
          <t>Транспорт</t>
        </is>
      </c>
      <c r="F135" s="33" t="inlineStr">
        <is>
          <t>Метро</t>
        </is>
      </c>
      <c r="G135" s="33" t="n">
        <v>132</v>
      </c>
    </row>
    <row r="136" hidden="1" ht="15.75" customHeight="1">
      <c r="A136" s="54" t="n">
        <v>3</v>
      </c>
      <c r="B136" s="54" t="n">
        <v>3</v>
      </c>
      <c r="C136" s="34" t="n">
        <v>44642</v>
      </c>
      <c r="D136" s="33" t="inlineStr">
        <is>
          <t>перекус</t>
        </is>
      </c>
      <c r="E136" s="33" t="inlineStr">
        <is>
          <t>еда</t>
        </is>
      </c>
      <c r="F136" s="33" t="inlineStr">
        <is>
          <t>Фаст-Фуд</t>
        </is>
      </c>
      <c r="G136" s="33" t="n">
        <v>318</v>
      </c>
    </row>
    <row r="137" hidden="1" ht="15.75" customHeight="1">
      <c r="A137" s="54" t="n">
        <v>3</v>
      </c>
      <c r="B137" s="54" t="n">
        <v>3</v>
      </c>
      <c r="C137" s="34" t="n">
        <v>44642</v>
      </c>
      <c r="D137" s="33" t="inlineStr">
        <is>
          <t>сахар</t>
        </is>
      </c>
      <c r="E137" s="33" t="inlineStr">
        <is>
          <t>Продукты</t>
        </is>
      </c>
      <c r="F137" s="33" t="inlineStr">
        <is>
          <t>прочее</t>
        </is>
      </c>
      <c r="G137" s="33" t="n">
        <v>73</v>
      </c>
    </row>
    <row r="138" hidden="1" ht="15.75" customHeight="1">
      <c r="A138" s="54" t="n">
        <v>3</v>
      </c>
      <c r="B138" s="54" t="n">
        <v>3</v>
      </c>
      <c r="C138" s="34" t="n">
        <v>44642</v>
      </c>
      <c r="D138" s="33" t="inlineStr">
        <is>
          <t>гречка</t>
        </is>
      </c>
      <c r="E138" s="33" t="inlineStr">
        <is>
          <t>Продукты</t>
        </is>
      </c>
      <c r="F138" s="33" t="inlineStr">
        <is>
          <t>крупы</t>
        </is>
      </c>
      <c r="G138" s="33" t="n">
        <v>75</v>
      </c>
    </row>
    <row r="139" hidden="1" ht="15.75" customHeight="1">
      <c r="A139" s="54" t="n">
        <v>4</v>
      </c>
      <c r="B139" s="54" t="n">
        <v>3</v>
      </c>
      <c r="C139" s="34" t="n">
        <v>44643</v>
      </c>
      <c r="D139" s="33" t="inlineStr">
        <is>
          <t>автобус</t>
        </is>
      </c>
      <c r="E139" s="33" t="inlineStr">
        <is>
          <t>Транспорт</t>
        </is>
      </c>
      <c r="F139" s="33" t="inlineStr">
        <is>
          <t>Автобус</t>
        </is>
      </c>
      <c r="G139" s="33" t="n">
        <v>240</v>
      </c>
    </row>
    <row r="140" hidden="1" ht="15.75" customHeight="1">
      <c r="A140" s="54" t="n">
        <v>4</v>
      </c>
      <c r="B140" s="54" t="n">
        <v>3</v>
      </c>
      <c r="C140" s="34" t="n">
        <v>44643</v>
      </c>
      <c r="D140" s="33" t="inlineStr">
        <is>
          <t>кино</t>
        </is>
      </c>
      <c r="E140" s="33" t="inlineStr">
        <is>
          <t>Кино, театры, музеи</t>
        </is>
      </c>
      <c r="F140" s="33" t="n"/>
      <c r="G140" s="33" t="n">
        <v>150</v>
      </c>
    </row>
    <row r="141" hidden="1" ht="15.75" customHeight="1">
      <c r="A141" s="54" t="n">
        <v>4</v>
      </c>
      <c r="B141" s="54" t="n">
        <v>3</v>
      </c>
      <c r="C141" s="34" t="n">
        <v>44643</v>
      </c>
      <c r="D141" s="33" t="inlineStr">
        <is>
          <t>шоколад</t>
        </is>
      </c>
      <c r="E141" s="33" t="inlineStr">
        <is>
          <t>Продукты</t>
        </is>
      </c>
      <c r="F141" s="33" t="inlineStr">
        <is>
          <t>Сладости/Напитки</t>
        </is>
      </c>
      <c r="G141" s="33" t="n">
        <v>55</v>
      </c>
    </row>
    <row r="142" hidden="1" ht="15.75" customHeight="1">
      <c r="A142" s="54" t="n">
        <v>4</v>
      </c>
      <c r="B142" s="54" t="n">
        <v>3</v>
      </c>
      <c r="C142" s="34" t="n">
        <v>44643</v>
      </c>
      <c r="D142" s="33" t="inlineStr">
        <is>
          <t>шаверма</t>
        </is>
      </c>
      <c r="E142" s="33" t="inlineStr">
        <is>
          <t>еда</t>
        </is>
      </c>
      <c r="F142" s="33" t="inlineStr">
        <is>
          <t>Фаст-Фуд</t>
        </is>
      </c>
      <c r="G142" s="33" t="n">
        <v>150</v>
      </c>
    </row>
    <row r="143" hidden="1" ht="15.75" customHeight="1">
      <c r="A143" s="54" t="n">
        <v>4</v>
      </c>
      <c r="B143" s="54" t="n">
        <v>3</v>
      </c>
      <c r="C143" s="34" t="n">
        <v>44643</v>
      </c>
      <c r="D143" s="33" t="inlineStr">
        <is>
          <t>метро</t>
        </is>
      </c>
      <c r="E143" s="33" t="inlineStr">
        <is>
          <t>Транспорт</t>
        </is>
      </c>
      <c r="F143" s="33" t="inlineStr">
        <is>
          <t>Метро</t>
        </is>
      </c>
      <c r="G143" s="33" t="n">
        <v>132</v>
      </c>
    </row>
    <row r="144" hidden="1" ht="15.75" customHeight="1">
      <c r="A144" s="54" t="n">
        <v>4</v>
      </c>
      <c r="B144" s="54" t="n">
        <v>3</v>
      </c>
      <c r="C144" s="34" t="n">
        <v>44643</v>
      </c>
      <c r="D144" s="33" t="inlineStr">
        <is>
          <t>голень</t>
        </is>
      </c>
      <c r="E144" s="33" t="inlineStr">
        <is>
          <t>Продукты</t>
        </is>
      </c>
      <c r="F144" s="33" t="inlineStr">
        <is>
          <t>мясное</t>
        </is>
      </c>
      <c r="G144" s="33" t="n">
        <v>191</v>
      </c>
    </row>
    <row r="145" hidden="1" ht="15.75" customHeight="1">
      <c r="A145" s="54" t="n">
        <v>4</v>
      </c>
      <c r="B145" s="54" t="n">
        <v>3</v>
      </c>
      <c r="C145" s="34" t="n">
        <v>44643</v>
      </c>
      <c r="D145" s="33" t="inlineStr">
        <is>
          <t>яйца</t>
        </is>
      </c>
      <c r="E145" s="33" t="inlineStr">
        <is>
          <t>Продукты</t>
        </is>
      </c>
      <c r="F145" s="33" t="inlineStr">
        <is>
          <t>мясное</t>
        </is>
      </c>
      <c r="G145" s="33" t="n">
        <v>93</v>
      </c>
    </row>
    <row r="146" hidden="1" ht="15.75" customHeight="1">
      <c r="A146" s="54" t="n">
        <v>5</v>
      </c>
      <c r="B146" s="54" t="n">
        <v>3</v>
      </c>
      <c r="C146" s="34" t="n">
        <v>44644</v>
      </c>
      <c r="D146" s="33" t="inlineStr">
        <is>
          <t>автобус</t>
        </is>
      </c>
      <c r="E146" s="33" t="inlineStr">
        <is>
          <t>Транспорт</t>
        </is>
      </c>
      <c r="F146" s="33" t="inlineStr">
        <is>
          <t>Автобус</t>
        </is>
      </c>
      <c r="G146" s="33" t="n">
        <v>180</v>
      </c>
    </row>
    <row r="147" hidden="1" ht="15.75" customHeight="1">
      <c r="A147" s="54" t="n">
        <v>5</v>
      </c>
      <c r="B147" s="54" t="n">
        <v>3</v>
      </c>
      <c r="C147" s="34" t="n">
        <v>44644</v>
      </c>
      <c r="D147" s="33" t="inlineStr">
        <is>
          <t>метро</t>
        </is>
      </c>
      <c r="E147" s="33" t="inlineStr">
        <is>
          <t>Транспорт</t>
        </is>
      </c>
      <c r="F147" s="33" t="inlineStr">
        <is>
          <t>Метро</t>
        </is>
      </c>
      <c r="G147" s="33" t="n">
        <v>66</v>
      </c>
    </row>
    <row r="148" hidden="1" ht="15.75" customHeight="1">
      <c r="A148" s="54" t="n">
        <v>5</v>
      </c>
      <c r="B148" s="54" t="n">
        <v>3</v>
      </c>
      <c r="C148" s="34" t="n">
        <v>44644</v>
      </c>
      <c r="D148" s="33" t="inlineStr">
        <is>
          <t>перекус</t>
        </is>
      </c>
      <c r="E148" s="33" t="inlineStr">
        <is>
          <t>еда</t>
        </is>
      </c>
      <c r="F148" s="33" t="inlineStr">
        <is>
          <t>Перекус</t>
        </is>
      </c>
      <c r="G148" s="33" t="n">
        <v>240</v>
      </c>
    </row>
    <row r="149" hidden="1" ht="15.75" customHeight="1">
      <c r="A149" s="54" t="n">
        <v>6</v>
      </c>
      <c r="B149" s="54" t="n">
        <v>3</v>
      </c>
      <c r="C149" s="34" t="n">
        <v>44645</v>
      </c>
      <c r="D149" s="33" t="inlineStr">
        <is>
          <t>автобус</t>
        </is>
      </c>
      <c r="E149" s="33" t="inlineStr">
        <is>
          <t>Транспорт</t>
        </is>
      </c>
      <c r="F149" s="33" t="inlineStr">
        <is>
          <t>Автобус</t>
        </is>
      </c>
      <c r="G149" s="33" t="n">
        <v>180</v>
      </c>
    </row>
    <row r="150" hidden="1" ht="15.75" customHeight="1">
      <c r="A150" s="54" t="n">
        <v>6</v>
      </c>
      <c r="B150" s="54" t="n">
        <v>3</v>
      </c>
      <c r="C150" s="34" t="n">
        <v>44645</v>
      </c>
      <c r="D150" s="33" t="inlineStr">
        <is>
          <t>метро</t>
        </is>
      </c>
      <c r="E150" s="33" t="inlineStr">
        <is>
          <t>Транспорт</t>
        </is>
      </c>
      <c r="F150" s="33" t="inlineStr">
        <is>
          <t>Метро</t>
        </is>
      </c>
      <c r="G150" s="33" t="n">
        <v>66</v>
      </c>
    </row>
    <row r="151" hidden="1" ht="15.75" customHeight="1">
      <c r="A151" s="54" t="n">
        <v>6</v>
      </c>
      <c r="B151" s="54" t="n">
        <v>3</v>
      </c>
      <c r="C151" s="34" t="n">
        <v>44645</v>
      </c>
      <c r="D151" s="33" t="inlineStr">
        <is>
          <t>маршрутка</t>
        </is>
      </c>
      <c r="E151" s="33" t="inlineStr">
        <is>
          <t>Транспорт</t>
        </is>
      </c>
      <c r="F151" s="33" t="inlineStr">
        <is>
          <t>маршрутка</t>
        </is>
      </c>
      <c r="G151" s="33" t="n">
        <v>47</v>
      </c>
    </row>
    <row r="152" hidden="1" ht="15.75" customHeight="1">
      <c r="A152" s="54" t="n">
        <v>6</v>
      </c>
      <c r="B152" s="54" t="n">
        <v>3</v>
      </c>
      <c r="C152" s="34" t="n">
        <v>44645</v>
      </c>
      <c r="D152" s="33" t="inlineStr">
        <is>
          <t>мобильный банк</t>
        </is>
      </c>
      <c r="E152" s="33" t="inlineStr">
        <is>
          <t>Связь</t>
        </is>
      </c>
      <c r="F152" s="33" t="inlineStr">
        <is>
          <t>Банки</t>
        </is>
      </c>
      <c r="G152" s="33" t="n">
        <v>60</v>
      </c>
    </row>
    <row r="153" hidden="1" ht="15.75" customHeight="1">
      <c r="A153" s="54" t="n">
        <v>6</v>
      </c>
      <c r="B153" s="54" t="n">
        <v>3</v>
      </c>
      <c r="C153" s="34" t="n">
        <v>44645</v>
      </c>
      <c r="D153" s="33" t="inlineStr">
        <is>
          <t>плавленный сыр</t>
        </is>
      </c>
      <c r="E153" s="33" t="inlineStr">
        <is>
          <t>Продукты</t>
        </is>
      </c>
      <c r="F153" s="33" t="inlineStr">
        <is>
          <t>молочка</t>
        </is>
      </c>
      <c r="G153" s="33" t="n">
        <v>190</v>
      </c>
    </row>
    <row r="154" hidden="1" ht="15.75" customHeight="1">
      <c r="A154" s="54" t="n">
        <v>6</v>
      </c>
      <c r="B154" s="54" t="n">
        <v>3</v>
      </c>
      <c r="C154" s="34" t="n">
        <v>44645</v>
      </c>
      <c r="D154" s="33" t="inlineStr">
        <is>
          <t>сыр</t>
        </is>
      </c>
      <c r="E154" s="33" t="inlineStr">
        <is>
          <t>Продукты</t>
        </is>
      </c>
      <c r="F154" s="33" t="inlineStr">
        <is>
          <t>молочка</t>
        </is>
      </c>
      <c r="G154" s="33" t="n">
        <v>110</v>
      </c>
    </row>
    <row r="155" hidden="1" ht="15.75" customHeight="1">
      <c r="A155" s="54" t="n">
        <v>6</v>
      </c>
      <c r="B155" s="54" t="n">
        <v>3</v>
      </c>
      <c r="C155" s="34" t="n">
        <v>44645</v>
      </c>
      <c r="D155" s="33" t="inlineStr">
        <is>
          <t>колбаса</t>
        </is>
      </c>
      <c r="E155" s="33" t="inlineStr">
        <is>
          <t>Продукты</t>
        </is>
      </c>
      <c r="F155" s="33" t="inlineStr">
        <is>
          <t>мясное</t>
        </is>
      </c>
      <c r="G155" s="33" t="n">
        <v>123</v>
      </c>
    </row>
    <row r="156" hidden="1" ht="15.75" customHeight="1">
      <c r="A156" s="54" t="n">
        <v>6</v>
      </c>
      <c r="B156" s="54" t="n">
        <v>3</v>
      </c>
      <c r="C156" s="34" t="n">
        <v>44645</v>
      </c>
      <c r="D156" s="33" t="inlineStr">
        <is>
          <t>фарш</t>
        </is>
      </c>
      <c r="E156" s="33" t="inlineStr">
        <is>
          <t>Продукты</t>
        </is>
      </c>
      <c r="F156" s="33" t="inlineStr">
        <is>
          <t>мясное</t>
        </is>
      </c>
      <c r="G156" s="33" t="n">
        <v>130</v>
      </c>
    </row>
    <row r="157" hidden="1" ht="15.75" customHeight="1">
      <c r="A157" s="54" t="n">
        <v>6</v>
      </c>
      <c r="B157" s="54" t="n">
        <v>3</v>
      </c>
      <c r="C157" s="34" t="n">
        <v>44645</v>
      </c>
      <c r="D157" s="33" t="inlineStr">
        <is>
          <t>хлеб</t>
        </is>
      </c>
      <c r="E157" s="33" t="inlineStr">
        <is>
          <t>Продукты</t>
        </is>
      </c>
      <c r="F157" s="33" t="inlineStr">
        <is>
          <t>мучное</t>
        </is>
      </c>
      <c r="G157" s="33" t="n">
        <v>50</v>
      </c>
    </row>
    <row r="158" hidden="1" ht="15.75" customHeight="1">
      <c r="A158" s="54" t="n">
        <v>6</v>
      </c>
      <c r="B158" s="54" t="n">
        <v>3</v>
      </c>
      <c r="C158" s="34" t="n">
        <v>44645</v>
      </c>
      <c r="D158" s="33" t="inlineStr">
        <is>
          <t>бананы</t>
        </is>
      </c>
      <c r="E158" s="33" t="inlineStr">
        <is>
          <t>Продукты</t>
        </is>
      </c>
      <c r="F158" s="33" t="inlineStr">
        <is>
          <t>фрукты</t>
        </is>
      </c>
      <c r="G158" s="33" t="n">
        <v>115</v>
      </c>
    </row>
    <row r="159" hidden="1" ht="15.75" customHeight="1">
      <c r="A159" s="54" t="n">
        <v>6</v>
      </c>
      <c r="B159" s="54" t="n">
        <v>3</v>
      </c>
      <c r="C159" s="34" t="n">
        <v>44645</v>
      </c>
      <c r="D159" s="33" t="inlineStr">
        <is>
          <t>печенье</t>
        </is>
      </c>
      <c r="E159" s="33" t="inlineStr">
        <is>
          <t>Продукты</t>
        </is>
      </c>
      <c r="F159" s="33" t="inlineStr">
        <is>
          <t>Сладости/Напитки</t>
        </is>
      </c>
      <c r="G159" s="33" t="n">
        <v>30</v>
      </c>
    </row>
    <row r="160" hidden="1" ht="15.75" customHeight="1">
      <c r="A160" s="54" t="n">
        <v>1</v>
      </c>
      <c r="B160" s="54" t="n">
        <v>3</v>
      </c>
      <c r="C160" s="34" t="n">
        <v>44647</v>
      </c>
      <c r="D160" s="33" t="inlineStr">
        <is>
          <t>автобус</t>
        </is>
      </c>
      <c r="E160" s="33" t="inlineStr">
        <is>
          <t>Транспорт</t>
        </is>
      </c>
      <c r="F160" s="33" t="inlineStr">
        <is>
          <t>Автобус</t>
        </is>
      </c>
      <c r="G160" s="33" t="n">
        <v>60</v>
      </c>
    </row>
    <row r="161" hidden="1" ht="15.75" customHeight="1">
      <c r="A161" s="54" t="n">
        <v>1</v>
      </c>
      <c r="B161" s="54" t="n">
        <v>3</v>
      </c>
      <c r="C161" s="34" t="n">
        <v>44647</v>
      </c>
      <c r="D161" s="33" t="inlineStr">
        <is>
          <t>суши</t>
        </is>
      </c>
      <c r="E161" s="33" t="inlineStr">
        <is>
          <t>Рестораны</t>
        </is>
      </c>
      <c r="F161" s="33" t="inlineStr">
        <is>
          <t>Доставка</t>
        </is>
      </c>
      <c r="G161" s="33" t="n">
        <v>580</v>
      </c>
    </row>
    <row r="162" hidden="1" ht="15.75" customHeight="1">
      <c r="A162" s="54" t="n">
        <v>1</v>
      </c>
      <c r="B162" s="54" t="n">
        <v>3</v>
      </c>
      <c r="C162" s="34" t="n">
        <v>44647</v>
      </c>
      <c r="D162" s="33" t="inlineStr">
        <is>
          <t>перекус</t>
        </is>
      </c>
      <c r="E162" s="33" t="inlineStr">
        <is>
          <t>еда</t>
        </is>
      </c>
      <c r="F162" s="33" t="inlineStr">
        <is>
          <t>Перекус</t>
        </is>
      </c>
      <c r="G162" s="33" t="n">
        <v>80</v>
      </c>
    </row>
    <row r="163" hidden="1" ht="15.75" customHeight="1">
      <c r="A163" s="54" t="n">
        <v>2</v>
      </c>
      <c r="B163" s="54" t="n">
        <v>3</v>
      </c>
      <c r="C163" s="34" t="n">
        <v>44648</v>
      </c>
      <c r="D163" s="33" t="inlineStr">
        <is>
          <t>автобус</t>
        </is>
      </c>
      <c r="E163" s="33" t="inlineStr">
        <is>
          <t>Транспорт</t>
        </is>
      </c>
      <c r="F163" s="33" t="inlineStr">
        <is>
          <t>Автобус</t>
        </is>
      </c>
      <c r="G163" s="33" t="n">
        <v>180</v>
      </c>
    </row>
    <row r="164" hidden="1" ht="15.75" customHeight="1">
      <c r="A164" s="54" t="n">
        <v>2</v>
      </c>
      <c r="B164" s="54" t="n">
        <v>3</v>
      </c>
      <c r="C164" s="34" t="n">
        <v>44648</v>
      </c>
      <c r="D164" s="33" t="inlineStr">
        <is>
          <t>др</t>
        </is>
      </c>
      <c r="E164" s="33" t="inlineStr">
        <is>
          <t>Прочее</t>
        </is>
      </c>
      <c r="F164" s="33" t="inlineStr">
        <is>
          <t>Подарки</t>
        </is>
      </c>
      <c r="G164" s="33" t="n">
        <v>900</v>
      </c>
    </row>
    <row r="165" hidden="1" ht="15.75" customHeight="1">
      <c r="A165" s="54" t="n">
        <v>2</v>
      </c>
      <c r="B165" s="54" t="n">
        <v>3</v>
      </c>
      <c r="C165" s="34" t="n">
        <v>44648</v>
      </c>
      <c r="D165" s="33" t="inlineStr">
        <is>
          <t>сыр</t>
        </is>
      </c>
      <c r="E165" s="33" t="inlineStr">
        <is>
          <t>Продукты</t>
        </is>
      </c>
      <c r="F165" s="33" t="inlineStr">
        <is>
          <t>молочка</t>
        </is>
      </c>
      <c r="G165" s="33" t="n">
        <v>123</v>
      </c>
    </row>
    <row r="166" hidden="1" ht="15.75" customHeight="1">
      <c r="A166" s="54" t="n">
        <v>2</v>
      </c>
      <c r="B166" s="54" t="n">
        <v>3</v>
      </c>
      <c r="C166" s="34" t="n">
        <v>44648</v>
      </c>
      <c r="D166" s="33" t="inlineStr">
        <is>
          <t>яйца</t>
        </is>
      </c>
      <c r="E166" s="33" t="inlineStr">
        <is>
          <t>Продукты</t>
        </is>
      </c>
      <c r="F166" s="33" t="inlineStr">
        <is>
          <t>мясное</t>
        </is>
      </c>
      <c r="G166" s="33" t="n">
        <v>93</v>
      </c>
    </row>
    <row r="167" hidden="1" ht="15.75" customHeight="1">
      <c r="A167" s="54" t="n">
        <v>2</v>
      </c>
      <c r="B167" s="54" t="n">
        <v>3</v>
      </c>
      <c r="C167" s="34" t="n">
        <v>44648</v>
      </c>
      <c r="D167" s="33" t="inlineStr">
        <is>
          <t>бананы</t>
        </is>
      </c>
      <c r="E167" s="33" t="inlineStr">
        <is>
          <t>Продукты</t>
        </is>
      </c>
      <c r="F167" s="33" t="inlineStr">
        <is>
          <t>фрукты</t>
        </is>
      </c>
      <c r="G167" s="33" t="n">
        <v>88</v>
      </c>
    </row>
    <row r="168" hidden="1" ht="15.75" customHeight="1">
      <c r="A168" s="54" t="n">
        <v>2</v>
      </c>
      <c r="B168" s="54" t="n">
        <v>3</v>
      </c>
      <c r="C168" s="34" t="n">
        <v>44648</v>
      </c>
      <c r="D168" s="33" t="inlineStr">
        <is>
          <t>фасоль</t>
        </is>
      </c>
      <c r="E168" s="33" t="inlineStr">
        <is>
          <t>Продукты</t>
        </is>
      </c>
      <c r="F168" s="33" t="inlineStr">
        <is>
          <t>овощи</t>
        </is>
      </c>
      <c r="G168" s="33" t="n">
        <v>149</v>
      </c>
    </row>
    <row r="169" hidden="1" ht="15.75" customHeight="1">
      <c r="A169" s="54" t="n">
        <v>2</v>
      </c>
      <c r="B169" s="54" t="n">
        <v>3</v>
      </c>
      <c r="C169" s="34" t="n">
        <v>44648</v>
      </c>
      <c r="D169" s="33" t="inlineStr">
        <is>
          <t>йогурт</t>
        </is>
      </c>
      <c r="E169" s="33" t="inlineStr">
        <is>
          <t>Продукты</t>
        </is>
      </c>
      <c r="F169" s="33" t="inlineStr">
        <is>
          <t>молочка</t>
        </is>
      </c>
      <c r="G169" s="33" t="n">
        <v>44</v>
      </c>
    </row>
    <row r="170" hidden="1" ht="15.75" customHeight="1">
      <c r="A170" s="54" t="n">
        <v>2</v>
      </c>
      <c r="B170" s="54" t="n">
        <v>3</v>
      </c>
      <c r="C170" s="34" t="n">
        <v>44648</v>
      </c>
      <c r="D170" s="33" t="inlineStr">
        <is>
          <t>масло</t>
        </is>
      </c>
      <c r="E170" s="33" t="inlineStr">
        <is>
          <t>Продукты</t>
        </is>
      </c>
      <c r="F170" s="33" t="inlineStr">
        <is>
          <t>молочка</t>
        </is>
      </c>
      <c r="G170" s="33" t="n">
        <v>107</v>
      </c>
    </row>
    <row r="171" hidden="1" ht="15.75" customHeight="1">
      <c r="A171" s="54" t="n">
        <v>2</v>
      </c>
      <c r="B171" s="54" t="n">
        <v>3</v>
      </c>
      <c r="C171" s="34" t="n">
        <v>44648</v>
      </c>
      <c r="D171" s="33" t="inlineStr">
        <is>
          <t>творог</t>
        </is>
      </c>
      <c r="E171" s="33" t="inlineStr">
        <is>
          <t>Продукты</t>
        </is>
      </c>
      <c r="F171" s="33" t="inlineStr">
        <is>
          <t>молочка</t>
        </is>
      </c>
      <c r="G171" s="33" t="n">
        <v>112</v>
      </c>
    </row>
    <row r="172" hidden="1" ht="15.75" customHeight="1">
      <c r="A172" s="54" t="n">
        <v>3</v>
      </c>
      <c r="B172" s="54" t="n">
        <v>3</v>
      </c>
      <c r="C172" s="34" t="n">
        <v>44649</v>
      </c>
      <c r="D172" s="33" t="inlineStr">
        <is>
          <t>автобус</t>
        </is>
      </c>
      <c r="E172" s="33" t="inlineStr">
        <is>
          <t>Транспорт</t>
        </is>
      </c>
      <c r="F172" s="33" t="inlineStr">
        <is>
          <t>Автобус</t>
        </is>
      </c>
      <c r="G172" s="33" t="n">
        <v>180</v>
      </c>
    </row>
    <row r="173" hidden="1" ht="15.75" customHeight="1">
      <c r="A173" s="54" t="n">
        <v>3</v>
      </c>
      <c r="B173" s="54" t="n">
        <v>3</v>
      </c>
      <c r="C173" s="34" t="n">
        <v>44649</v>
      </c>
      <c r="D173" s="33" t="inlineStr">
        <is>
          <t>метро</t>
        </is>
      </c>
      <c r="E173" s="33" t="inlineStr">
        <is>
          <t>Транспорт</t>
        </is>
      </c>
      <c r="F173" s="33" t="inlineStr">
        <is>
          <t>Метро</t>
        </is>
      </c>
      <c r="G173" s="33" t="n">
        <v>66</v>
      </c>
    </row>
    <row r="174" hidden="1" ht="15.75" customHeight="1">
      <c r="A174" s="54" t="n">
        <v>3</v>
      </c>
      <c r="B174" s="54" t="n">
        <v>3</v>
      </c>
      <c r="C174" s="34" t="n">
        <v>44649</v>
      </c>
      <c r="D174" s="33" t="inlineStr">
        <is>
          <t>рыба</t>
        </is>
      </c>
      <c r="E174" s="33" t="inlineStr">
        <is>
          <t>Продукты</t>
        </is>
      </c>
      <c r="F174" s="33" t="inlineStr">
        <is>
          <t>мясное</t>
        </is>
      </c>
      <c r="G174" s="33" t="n">
        <v>100</v>
      </c>
    </row>
    <row r="175" hidden="1" ht="15.75" customHeight="1">
      <c r="A175" s="54" t="n">
        <v>3</v>
      </c>
      <c r="B175" s="54" t="n">
        <v>3</v>
      </c>
      <c r="C175" s="34" t="n">
        <v>44649</v>
      </c>
      <c r="D175" s="33" t="inlineStr">
        <is>
          <t>пиво</t>
        </is>
      </c>
      <c r="E175" s="33" t="inlineStr">
        <is>
          <t>Алкоголь</t>
        </is>
      </c>
      <c r="F175" s="33" t="inlineStr">
        <is>
          <t>Пиво</t>
        </is>
      </c>
      <c r="G175" s="33" t="n">
        <v>77</v>
      </c>
    </row>
    <row r="176" hidden="1" ht="15.75" customHeight="1">
      <c r="A176" s="54" t="n">
        <v>3</v>
      </c>
      <c r="B176" s="54" t="n">
        <v>3</v>
      </c>
      <c r="C176" s="34" t="n">
        <v>44649</v>
      </c>
      <c r="D176" s="33" t="inlineStr">
        <is>
          <t>сыр</t>
        </is>
      </c>
      <c r="E176" s="33" t="inlineStr">
        <is>
          <t>Продукты</t>
        </is>
      </c>
      <c r="F176" s="33" t="inlineStr">
        <is>
          <t>молочка</t>
        </is>
      </c>
      <c r="G176" s="33" t="n">
        <v>73</v>
      </c>
    </row>
    <row r="177" hidden="1" ht="15.75" customHeight="1">
      <c r="A177" s="54" t="n">
        <v>4</v>
      </c>
      <c r="B177" s="54" t="n">
        <v>3</v>
      </c>
      <c r="C177" s="34" t="n">
        <v>44650</v>
      </c>
      <c r="D177" s="33" t="inlineStr">
        <is>
          <t>автобус</t>
        </is>
      </c>
      <c r="E177" s="33" t="inlineStr">
        <is>
          <t>Транспорт</t>
        </is>
      </c>
      <c r="F177" s="33" t="inlineStr">
        <is>
          <t>Автобус</t>
        </is>
      </c>
      <c r="G177" s="33" t="n">
        <v>120</v>
      </c>
    </row>
    <row r="178" hidden="1" ht="15.75" customHeight="1">
      <c r="A178" s="54" t="n">
        <v>4</v>
      </c>
      <c r="B178" s="54" t="n">
        <v>3</v>
      </c>
      <c r="C178" s="34" t="n">
        <v>44650</v>
      </c>
      <c r="D178" s="33" t="inlineStr">
        <is>
          <t>метро</t>
        </is>
      </c>
      <c r="E178" s="33" t="inlineStr">
        <is>
          <t>Транспорт</t>
        </is>
      </c>
      <c r="F178" s="33" t="inlineStr">
        <is>
          <t>Метро</t>
        </is>
      </c>
      <c r="G178" s="33" t="n">
        <v>132</v>
      </c>
    </row>
    <row r="179" hidden="1" ht="15.75" customHeight="1">
      <c r="A179" s="54" t="n">
        <v>4</v>
      </c>
      <c r="B179" s="54" t="n">
        <v>3</v>
      </c>
      <c r="C179" s="34" t="n">
        <v>44650</v>
      </c>
      <c r="D179" s="33" t="inlineStr">
        <is>
          <t>перекус</t>
        </is>
      </c>
      <c r="E179" s="33" t="inlineStr">
        <is>
          <t>еда</t>
        </is>
      </c>
      <c r="F179" s="33" t="inlineStr">
        <is>
          <t>Фаст-Фуд</t>
        </is>
      </c>
      <c r="G179" s="33" t="n">
        <v>174</v>
      </c>
    </row>
    <row r="180" hidden="1" ht="15.75" customHeight="1">
      <c r="A180" s="54" t="n">
        <v>5</v>
      </c>
      <c r="B180" s="54" t="n">
        <v>3</v>
      </c>
      <c r="C180" s="34" t="n">
        <v>44651</v>
      </c>
      <c r="D180" s="33" t="inlineStr">
        <is>
          <t>автобус</t>
        </is>
      </c>
      <c r="E180" s="33" t="inlineStr">
        <is>
          <t>Транспорт</t>
        </is>
      </c>
      <c r="F180" s="33" t="inlineStr">
        <is>
          <t>Автобус</t>
        </is>
      </c>
      <c r="G180" s="33" t="n">
        <v>180</v>
      </c>
    </row>
    <row r="181" hidden="1" ht="15.75" customHeight="1">
      <c r="A181" s="54" t="n">
        <v>5</v>
      </c>
      <c r="B181" s="54" t="n">
        <v>3</v>
      </c>
      <c r="C181" s="34" t="n">
        <v>44651</v>
      </c>
      <c r="D181" s="33" t="inlineStr">
        <is>
          <t>метро</t>
        </is>
      </c>
      <c r="E181" s="33" t="inlineStr">
        <is>
          <t>Транспорт</t>
        </is>
      </c>
      <c r="F181" s="33" t="inlineStr">
        <is>
          <t>Метро</t>
        </is>
      </c>
      <c r="G181" s="33" t="n">
        <v>66</v>
      </c>
    </row>
    <row r="182" hidden="1" ht="15.75" customHeight="1">
      <c r="A182" s="54" t="n">
        <v>5</v>
      </c>
      <c r="B182" s="54" t="n">
        <v>3</v>
      </c>
      <c r="C182" s="34" t="n">
        <v>44651</v>
      </c>
      <c r="D182" s="33" t="inlineStr">
        <is>
          <t>шоколад</t>
        </is>
      </c>
      <c r="E182" s="33" t="inlineStr">
        <is>
          <t>еда</t>
        </is>
      </c>
      <c r="F182" s="33" t="inlineStr">
        <is>
          <t>Сладости</t>
        </is>
      </c>
      <c r="G182" s="33" t="n">
        <v>60</v>
      </c>
    </row>
    <row r="183" hidden="1" ht="15.75" customHeight="1">
      <c r="A183" s="54" t="n">
        <v>6</v>
      </c>
      <c r="B183" s="54" t="n">
        <v>4</v>
      </c>
      <c r="C183" s="34" t="n">
        <v>44652</v>
      </c>
      <c r="D183" s="33" t="inlineStr">
        <is>
          <t>автобус</t>
        </is>
      </c>
      <c r="E183" s="33" t="inlineStr">
        <is>
          <t>Транспорт</t>
        </is>
      </c>
      <c r="F183" s="33" t="inlineStr">
        <is>
          <t>Автобус</t>
        </is>
      </c>
      <c r="G183" s="33" t="n">
        <v>120</v>
      </c>
    </row>
    <row r="184" hidden="1" ht="15.75" customHeight="1">
      <c r="A184" s="54" t="n">
        <v>6</v>
      </c>
      <c r="B184" s="54" t="n">
        <v>4</v>
      </c>
      <c r="C184" s="34" t="n">
        <v>44652</v>
      </c>
      <c r="D184" s="33" t="inlineStr">
        <is>
          <t>метро</t>
        </is>
      </c>
      <c r="E184" s="33" t="inlineStr">
        <is>
          <t>Транспорт</t>
        </is>
      </c>
      <c r="F184" s="33" t="inlineStr">
        <is>
          <t>Метро</t>
        </is>
      </c>
      <c r="G184" s="33" t="n">
        <v>132</v>
      </c>
    </row>
    <row r="185" hidden="1" ht="15.75" customHeight="1">
      <c r="A185" s="54" t="n">
        <v>6</v>
      </c>
      <c r="B185" s="54" t="n">
        <v>4</v>
      </c>
      <c r="C185" s="34" t="n">
        <v>44652</v>
      </c>
      <c r="D185" s="33" t="inlineStr">
        <is>
          <t>инвестиции</t>
        </is>
      </c>
      <c r="E185" s="33" t="inlineStr">
        <is>
          <t>инвестиции</t>
        </is>
      </c>
      <c r="F185" s="33" t="n"/>
      <c r="G185" s="33" t="n">
        <v>36700</v>
      </c>
    </row>
    <row r="186" hidden="1" ht="15.75" customHeight="1">
      <c r="A186" s="54" t="n">
        <v>6</v>
      </c>
      <c r="B186" s="54" t="n">
        <v>4</v>
      </c>
      <c r="C186" s="34" t="n">
        <v>44652</v>
      </c>
      <c r="D186" s="33" t="inlineStr">
        <is>
          <t>шаверма</t>
        </is>
      </c>
      <c r="E186" s="33" t="inlineStr">
        <is>
          <t>еда</t>
        </is>
      </c>
      <c r="F186" s="33" t="inlineStr">
        <is>
          <t>Фаст-Фуд</t>
        </is>
      </c>
      <c r="G186" s="33" t="n">
        <v>190</v>
      </c>
    </row>
    <row r="187" hidden="1" ht="15.75" customHeight="1">
      <c r="A187" s="54" t="n">
        <v>6</v>
      </c>
      <c r="B187" s="54" t="n">
        <v>4</v>
      </c>
      <c r="C187" s="34" t="n">
        <v>44652</v>
      </c>
      <c r="D187" s="33" t="inlineStr">
        <is>
          <t>закуска</t>
        </is>
      </c>
      <c r="E187" s="33" t="inlineStr">
        <is>
          <t>Алкоголь</t>
        </is>
      </c>
      <c r="F187" s="33" t="inlineStr">
        <is>
          <t>Закуски</t>
        </is>
      </c>
      <c r="G187" s="33" t="n">
        <v>238</v>
      </c>
    </row>
    <row r="188" ht="15.75" customHeight="1">
      <c r="A188" s="54" t="n">
        <v>6</v>
      </c>
      <c r="B188" s="54" t="n">
        <v>4</v>
      </c>
      <c r="C188" s="34" t="n">
        <v>44652</v>
      </c>
      <c r="D188" s="33" t="inlineStr">
        <is>
          <t>интернет</t>
        </is>
      </c>
      <c r="E188" s="33" t="inlineStr">
        <is>
          <t>Квартира</t>
        </is>
      </c>
      <c r="F188" s="33" t="inlineStr">
        <is>
          <t>Интернет</t>
        </is>
      </c>
      <c r="G188" s="33" t="n">
        <v>350</v>
      </c>
    </row>
    <row r="189" hidden="1" ht="15.75" customHeight="1">
      <c r="A189" s="54" t="n">
        <v>6</v>
      </c>
      <c r="B189" s="54" t="n">
        <v>4</v>
      </c>
      <c r="C189" s="34" t="n">
        <v>44652</v>
      </c>
      <c r="D189" s="33" t="inlineStr">
        <is>
          <t>соусы</t>
        </is>
      </c>
      <c r="E189" s="33" t="inlineStr">
        <is>
          <t>Продукты</t>
        </is>
      </c>
      <c r="F189" s="33" t="inlineStr">
        <is>
          <t>прочее</t>
        </is>
      </c>
      <c r="G189" s="33" t="n">
        <v>166</v>
      </c>
    </row>
    <row r="190" hidden="1" ht="15.75" customHeight="1">
      <c r="A190" s="54" t="n">
        <v>6</v>
      </c>
      <c r="B190" s="54" t="n">
        <v>4</v>
      </c>
      <c r="C190" s="34" t="n">
        <v>44652</v>
      </c>
      <c r="D190" s="33" t="inlineStr">
        <is>
          <t>яйца</t>
        </is>
      </c>
      <c r="E190" s="33" t="inlineStr">
        <is>
          <t>Продукты</t>
        </is>
      </c>
      <c r="F190" s="33" t="inlineStr">
        <is>
          <t>мясное</t>
        </is>
      </c>
      <c r="G190" s="33" t="n">
        <v>87</v>
      </c>
    </row>
    <row r="191" hidden="1" ht="15.75" customHeight="1">
      <c r="A191" s="54" t="n">
        <v>6</v>
      </c>
      <c r="B191" s="54" t="n">
        <v>4</v>
      </c>
      <c r="C191" s="34" t="n">
        <v>44652</v>
      </c>
      <c r="D191" s="33" t="inlineStr">
        <is>
          <t>молоко</t>
        </is>
      </c>
      <c r="E191" s="33" t="inlineStr">
        <is>
          <t>Продукты</t>
        </is>
      </c>
      <c r="F191" s="33" t="inlineStr">
        <is>
          <t>молочка</t>
        </is>
      </c>
      <c r="G191" s="33" t="n">
        <v>63</v>
      </c>
    </row>
    <row r="192" hidden="1" ht="15.75" customHeight="1">
      <c r="A192" s="54" t="n">
        <v>6</v>
      </c>
      <c r="B192" s="54" t="n">
        <v>4</v>
      </c>
      <c r="C192" s="34" t="n">
        <v>44652</v>
      </c>
      <c r="D192" s="33" t="inlineStr">
        <is>
          <t>авокадо</t>
        </is>
      </c>
      <c r="E192" s="33" t="inlineStr">
        <is>
          <t>Продукты</t>
        </is>
      </c>
      <c r="F192" s="33" t="inlineStr">
        <is>
          <t>фрукты</t>
        </is>
      </c>
      <c r="G192" s="33" t="n">
        <v>146</v>
      </c>
    </row>
    <row r="193" hidden="1" ht="15.75" customHeight="1">
      <c r="A193" s="54" t="n">
        <v>6</v>
      </c>
      <c r="B193" s="54" t="n">
        <v>4</v>
      </c>
      <c r="C193" s="34" t="n">
        <v>44652</v>
      </c>
      <c r="D193" s="33" t="inlineStr">
        <is>
          <t>филе курицы</t>
        </is>
      </c>
      <c r="E193" s="33" t="inlineStr">
        <is>
          <t>Продукты</t>
        </is>
      </c>
      <c r="F193" s="33" t="inlineStr">
        <is>
          <t>мясное</t>
        </is>
      </c>
      <c r="G193" s="33" t="n">
        <v>233</v>
      </c>
    </row>
    <row r="194" hidden="1" ht="15.75" customHeight="1">
      <c r="A194" s="54" t="n">
        <v>6</v>
      </c>
      <c r="B194" s="54" t="n">
        <v>4</v>
      </c>
      <c r="C194" s="34" t="n">
        <v>44652</v>
      </c>
      <c r="D194" s="33" t="inlineStr">
        <is>
          <t>сыр</t>
        </is>
      </c>
      <c r="E194" s="33" t="inlineStr">
        <is>
          <t>Продукты</t>
        </is>
      </c>
      <c r="F194" s="33" t="inlineStr">
        <is>
          <t>молочка</t>
        </is>
      </c>
      <c r="G194" s="33" t="n">
        <v>164</v>
      </c>
    </row>
    <row r="195" hidden="1" ht="15.75" customHeight="1">
      <c r="A195" s="54" t="n">
        <v>6</v>
      </c>
      <c r="B195" s="54" t="n">
        <v>4</v>
      </c>
      <c r="C195" s="34" t="n">
        <v>44652</v>
      </c>
      <c r="D195" s="33" t="inlineStr">
        <is>
          <t>бекон</t>
        </is>
      </c>
      <c r="E195" s="33" t="inlineStr">
        <is>
          <t>Продукты</t>
        </is>
      </c>
      <c r="F195" s="33" t="inlineStr">
        <is>
          <t>мясное</t>
        </is>
      </c>
      <c r="G195" s="33" t="n">
        <v>130</v>
      </c>
    </row>
    <row r="196" hidden="1" ht="15.75" customHeight="1">
      <c r="A196" s="54" t="n">
        <v>7</v>
      </c>
      <c r="B196" s="54" t="n">
        <v>4</v>
      </c>
      <c r="C196" s="34" t="n">
        <v>44653</v>
      </c>
      <c r="D196" s="33" t="inlineStr">
        <is>
          <t>мороженное</t>
        </is>
      </c>
      <c r="E196" s="33" t="inlineStr">
        <is>
          <t>Продукты</t>
        </is>
      </c>
      <c r="F196" s="33" t="inlineStr">
        <is>
          <t>Сладости/Напитки</t>
        </is>
      </c>
      <c r="G196" s="33" t="n">
        <v>151</v>
      </c>
    </row>
    <row r="197" hidden="1" ht="15.75" customHeight="1">
      <c r="A197" s="54" t="n">
        <v>7</v>
      </c>
      <c r="B197" s="54" t="n">
        <v>4</v>
      </c>
      <c r="C197" s="34" t="n">
        <v>44653</v>
      </c>
      <c r="D197" s="33" t="inlineStr">
        <is>
          <t>сладости</t>
        </is>
      </c>
      <c r="E197" s="33" t="inlineStr">
        <is>
          <t>Продукты</t>
        </is>
      </c>
      <c r="F197" s="33" t="inlineStr">
        <is>
          <t>Сладости/Напитки</t>
        </is>
      </c>
      <c r="G197" s="33" t="n">
        <v>216</v>
      </c>
    </row>
    <row r="198" hidden="1" ht="15.75" customHeight="1">
      <c r="A198" s="54" t="n">
        <v>1</v>
      </c>
      <c r="B198" s="54" t="n">
        <v>4</v>
      </c>
      <c r="C198" s="34" t="n">
        <v>44654</v>
      </c>
      <c r="D198" s="33" t="inlineStr">
        <is>
          <t>автобус</t>
        </is>
      </c>
      <c r="E198" s="33" t="inlineStr">
        <is>
          <t>Транспорт</t>
        </is>
      </c>
      <c r="F198" s="33" t="inlineStr">
        <is>
          <t>Автобус</t>
        </is>
      </c>
      <c r="G198" s="33" t="n">
        <v>240</v>
      </c>
    </row>
    <row r="199" hidden="1" ht="15.75" customHeight="1">
      <c r="A199" s="54" t="n">
        <v>1</v>
      </c>
      <c r="B199" s="54" t="n">
        <v>4</v>
      </c>
      <c r="C199" s="34" t="n">
        <v>44654</v>
      </c>
      <c r="D199" s="33" t="inlineStr">
        <is>
          <t>перекус</t>
        </is>
      </c>
      <c r="E199" s="33" t="inlineStr">
        <is>
          <t>еда</t>
        </is>
      </c>
      <c r="F199" s="33" t="inlineStr">
        <is>
          <t>Перекус</t>
        </is>
      </c>
      <c r="G199" s="33" t="n">
        <v>70</v>
      </c>
    </row>
    <row r="200" hidden="1" ht="15.75" customHeight="1">
      <c r="A200" s="54" t="n">
        <v>1</v>
      </c>
      <c r="B200" s="54" t="n">
        <v>4</v>
      </c>
      <c r="C200" s="34" t="n">
        <v>44654</v>
      </c>
      <c r="D200" s="33" t="inlineStr">
        <is>
          <t>кафе</t>
        </is>
      </c>
      <c r="E200" s="33" t="inlineStr">
        <is>
          <t>Рестораны</t>
        </is>
      </c>
      <c r="F200" s="33" t="inlineStr">
        <is>
          <t>Ресторан</t>
        </is>
      </c>
      <c r="G200" s="33" t="n">
        <v>440</v>
      </c>
    </row>
    <row r="201" hidden="1" ht="15.75" customHeight="1">
      <c r="A201" s="54" t="n">
        <v>1</v>
      </c>
      <c r="B201" s="54" t="n">
        <v>4</v>
      </c>
      <c r="C201" s="34" t="n">
        <v>44654</v>
      </c>
      <c r="D201" s="33" t="inlineStr">
        <is>
          <t>чай</t>
        </is>
      </c>
      <c r="E201" s="33" t="inlineStr">
        <is>
          <t>Продукты</t>
        </is>
      </c>
      <c r="F201" s="33" t="inlineStr">
        <is>
          <t>кофе/чай</t>
        </is>
      </c>
      <c r="G201" s="33" t="n">
        <v>165</v>
      </c>
    </row>
    <row r="202" hidden="1" ht="15.75" customHeight="1">
      <c r="A202" s="54" t="n">
        <v>1</v>
      </c>
      <c r="B202" s="54" t="n">
        <v>4</v>
      </c>
      <c r="C202" s="34" t="n">
        <v>44654</v>
      </c>
      <c r="D202" s="33" t="inlineStr">
        <is>
          <t>циплёнок</t>
        </is>
      </c>
      <c r="E202" s="33" t="inlineStr">
        <is>
          <t>Продукты</t>
        </is>
      </c>
      <c r="F202" s="33" t="inlineStr">
        <is>
          <t>мясное</t>
        </is>
      </c>
      <c r="G202" s="33" t="n">
        <v>236</v>
      </c>
    </row>
    <row r="203" hidden="1" ht="15.75" customHeight="1">
      <c r="A203" s="54" t="n">
        <v>1</v>
      </c>
      <c r="B203" s="54" t="n">
        <v>4</v>
      </c>
      <c r="C203" s="34" t="n">
        <v>44654</v>
      </c>
      <c r="D203" s="33" t="inlineStr">
        <is>
          <t>рукав для запекания</t>
        </is>
      </c>
      <c r="E203" s="33" t="inlineStr">
        <is>
          <t>Продукты</t>
        </is>
      </c>
      <c r="F203" s="33" t="inlineStr">
        <is>
          <t>прочее</t>
        </is>
      </c>
      <c r="G203" s="33" t="n">
        <v>59</v>
      </c>
    </row>
    <row r="204" hidden="1" ht="15.75" customHeight="1">
      <c r="A204" s="54" t="n">
        <v>1</v>
      </c>
      <c r="B204" s="54" t="n">
        <v>4</v>
      </c>
      <c r="C204" s="34" t="n">
        <v>44654</v>
      </c>
      <c r="D204" s="33" t="inlineStr">
        <is>
          <t>картофель</t>
        </is>
      </c>
      <c r="E204" s="33" t="inlineStr">
        <is>
          <t>Продукты</t>
        </is>
      </c>
      <c r="F204" s="33" t="inlineStr">
        <is>
          <t>овощи</t>
        </is>
      </c>
      <c r="G204" s="33" t="n">
        <v>88</v>
      </c>
    </row>
    <row r="205" hidden="1" ht="15.75" customHeight="1">
      <c r="A205" s="54" t="n">
        <v>1</v>
      </c>
      <c r="B205" s="54" t="n">
        <v>4</v>
      </c>
      <c r="C205" s="34" t="n">
        <v>44654</v>
      </c>
      <c r="D205" s="33" t="inlineStr">
        <is>
          <t>шоколад</t>
        </is>
      </c>
      <c r="E205" s="33" t="inlineStr">
        <is>
          <t>Продукты</t>
        </is>
      </c>
      <c r="F205" s="33" t="inlineStr">
        <is>
          <t>Сладости/Напитки</t>
        </is>
      </c>
      <c r="G205" s="33" t="n">
        <v>109</v>
      </c>
    </row>
    <row r="206" hidden="1" ht="15.75" customHeight="1">
      <c r="A206" s="54" t="n">
        <v>2</v>
      </c>
      <c r="B206" s="54" t="n">
        <v>4</v>
      </c>
      <c r="C206" s="34" t="n">
        <v>44655</v>
      </c>
      <c r="D206" s="33" t="inlineStr">
        <is>
          <t>автобус</t>
        </is>
      </c>
      <c r="E206" s="33" t="inlineStr">
        <is>
          <t>Транспорт</t>
        </is>
      </c>
      <c r="F206" s="33" t="inlineStr">
        <is>
          <t>Автобус</t>
        </is>
      </c>
      <c r="G206" s="33" t="n">
        <v>180</v>
      </c>
    </row>
    <row r="207" hidden="1" ht="15.75" customHeight="1">
      <c r="A207" s="54" t="n">
        <v>3</v>
      </c>
      <c r="B207" s="54" t="n">
        <v>4</v>
      </c>
      <c r="C207" s="34" t="n">
        <v>44656</v>
      </c>
      <c r="D207" s="33" t="inlineStr">
        <is>
          <t>автобус</t>
        </is>
      </c>
      <c r="E207" s="33" t="inlineStr">
        <is>
          <t>Транспорт</t>
        </is>
      </c>
      <c r="F207" s="33" t="inlineStr">
        <is>
          <t>Автобус</t>
        </is>
      </c>
      <c r="G207" s="33" t="n">
        <v>180</v>
      </c>
    </row>
    <row r="208" hidden="1" ht="15.75" customHeight="1">
      <c r="A208" s="54" t="n">
        <v>3</v>
      </c>
      <c r="B208" s="54" t="n">
        <v>4</v>
      </c>
      <c r="C208" s="34" t="n">
        <v>44656</v>
      </c>
      <c r="D208" s="33" t="inlineStr">
        <is>
          <t>метро</t>
        </is>
      </c>
      <c r="E208" s="33" t="inlineStr">
        <is>
          <t>Транспорт</t>
        </is>
      </c>
      <c r="F208" s="33" t="inlineStr">
        <is>
          <t>Метро</t>
        </is>
      </c>
      <c r="G208" s="33" t="n">
        <v>66</v>
      </c>
    </row>
    <row r="209" hidden="1" ht="15.75" customHeight="1">
      <c r="A209" s="54" t="n">
        <v>3</v>
      </c>
      <c r="B209" s="54" t="n">
        <v>4</v>
      </c>
      <c r="C209" s="34" t="n">
        <v>44656</v>
      </c>
      <c r="D209" s="33" t="inlineStr">
        <is>
          <t>перекус</t>
        </is>
      </c>
      <c r="E209" s="33" t="inlineStr">
        <is>
          <t>еда</t>
        </is>
      </c>
      <c r="F209" s="33" t="inlineStr">
        <is>
          <t>Фаст-Фуд</t>
        </is>
      </c>
      <c r="G209" s="33" t="n">
        <v>287</v>
      </c>
    </row>
    <row r="210" hidden="1" ht="15.75" customHeight="1">
      <c r="A210" s="54" t="n">
        <v>3</v>
      </c>
      <c r="B210" s="54" t="n">
        <v>4</v>
      </c>
      <c r="C210" s="34" t="n">
        <v>44656</v>
      </c>
      <c r="D210" s="33" t="inlineStr">
        <is>
          <t>вода</t>
        </is>
      </c>
      <c r="E210" s="33" t="inlineStr">
        <is>
          <t>еда</t>
        </is>
      </c>
      <c r="F210" s="33" t="inlineStr">
        <is>
          <t>Напитки</t>
        </is>
      </c>
      <c r="G210" s="33" t="n">
        <v>70</v>
      </c>
    </row>
    <row r="211" hidden="1" ht="15.75" customHeight="1">
      <c r="A211" s="54" t="n">
        <v>4</v>
      </c>
      <c r="B211" s="54" t="n">
        <v>4</v>
      </c>
      <c r="C211" s="34" t="n">
        <v>44657</v>
      </c>
      <c r="D211" s="33" t="inlineStr">
        <is>
          <t>автобус</t>
        </is>
      </c>
      <c r="E211" s="33" t="inlineStr">
        <is>
          <t>Транспорт</t>
        </is>
      </c>
      <c r="F211" s="33" t="inlineStr">
        <is>
          <t>Автобус</t>
        </is>
      </c>
      <c r="G211" s="33" t="n">
        <v>180</v>
      </c>
    </row>
    <row r="212" hidden="1" ht="15.75" customHeight="1">
      <c r="A212" s="54" t="n">
        <v>4</v>
      </c>
      <c r="B212" s="54" t="n">
        <v>4</v>
      </c>
      <c r="C212" s="34" t="n">
        <v>44657</v>
      </c>
      <c r="D212" s="33" t="inlineStr">
        <is>
          <t>метро</t>
        </is>
      </c>
      <c r="E212" s="33" t="inlineStr">
        <is>
          <t>Транспорт</t>
        </is>
      </c>
      <c r="F212" s="33" t="inlineStr">
        <is>
          <t>Метро</t>
        </is>
      </c>
      <c r="G212" s="33" t="n">
        <v>66</v>
      </c>
    </row>
    <row r="213" hidden="1" ht="15.75" customHeight="1">
      <c r="A213" s="54" t="n">
        <v>4</v>
      </c>
      <c r="B213" s="54" t="n">
        <v>4</v>
      </c>
      <c r="C213" s="34" t="n">
        <v>44657</v>
      </c>
      <c r="D213" s="33" t="inlineStr">
        <is>
          <t>цветы маме</t>
        </is>
      </c>
      <c r="E213" s="33" t="inlineStr">
        <is>
          <t>Прочее</t>
        </is>
      </c>
      <c r="F213" s="33" t="inlineStr">
        <is>
          <t>Подарки</t>
        </is>
      </c>
      <c r="G213" s="33" t="n">
        <v>2690</v>
      </c>
    </row>
    <row r="214" hidden="1" ht="15.75" customHeight="1">
      <c r="A214" s="54" t="n">
        <v>4</v>
      </c>
      <c r="B214" s="54" t="n">
        <v>4</v>
      </c>
      <c r="C214" s="34" t="n">
        <v>44657</v>
      </c>
      <c r="D214" s="33" t="inlineStr">
        <is>
          <t>кукуруза</t>
        </is>
      </c>
      <c r="E214" s="33" t="inlineStr">
        <is>
          <t>Продукты</t>
        </is>
      </c>
      <c r="F214" s="33" t="inlineStr">
        <is>
          <t>овощи</t>
        </is>
      </c>
      <c r="G214" s="33" t="n">
        <v>60</v>
      </c>
    </row>
    <row r="215" hidden="1" ht="15.75" customHeight="1">
      <c r="A215" s="54" t="n">
        <v>4</v>
      </c>
      <c r="B215" s="54" t="n">
        <v>4</v>
      </c>
      <c r="C215" s="34" t="n">
        <v>44657</v>
      </c>
      <c r="D215" s="33" t="inlineStr">
        <is>
          <t>кола</t>
        </is>
      </c>
      <c r="E215" s="33" t="inlineStr">
        <is>
          <t>Продукты</t>
        </is>
      </c>
      <c r="F215" s="33" t="inlineStr">
        <is>
          <t>Сладости/Напитки</t>
        </is>
      </c>
      <c r="G215" s="33" t="n">
        <v>93</v>
      </c>
    </row>
    <row r="216" hidden="1" ht="15.75" customHeight="1">
      <c r="A216" s="54" t="n">
        <v>4</v>
      </c>
      <c r="B216" s="54" t="n">
        <v>4</v>
      </c>
      <c r="C216" s="34" t="n">
        <v>44657</v>
      </c>
      <c r="D216" s="33" t="inlineStr">
        <is>
          <t>индейка</t>
        </is>
      </c>
      <c r="E216" s="33" t="inlineStr">
        <is>
          <t>Продукты</t>
        </is>
      </c>
      <c r="F216" s="33" t="inlineStr">
        <is>
          <t>мясное</t>
        </is>
      </c>
      <c r="G216" s="33" t="n">
        <v>400</v>
      </c>
    </row>
    <row r="217" hidden="1" ht="15.75" customHeight="1">
      <c r="A217" s="54" t="n">
        <v>4</v>
      </c>
      <c r="B217" s="54" t="n">
        <v>4</v>
      </c>
      <c r="C217" s="34" t="n">
        <v>44657</v>
      </c>
      <c r="D217" s="33" t="inlineStr">
        <is>
          <t>рыба</t>
        </is>
      </c>
      <c r="E217" s="33" t="inlineStr">
        <is>
          <t>Продукты</t>
        </is>
      </c>
      <c r="F217" s="33" t="inlineStr">
        <is>
          <t>мясное</t>
        </is>
      </c>
      <c r="G217" s="33" t="n">
        <v>100</v>
      </c>
    </row>
    <row r="218" hidden="1" ht="15.75" customHeight="1">
      <c r="A218" s="54" t="n">
        <v>5</v>
      </c>
      <c r="B218" s="54" t="n">
        <v>4</v>
      </c>
      <c r="C218" s="34" t="n">
        <v>44658</v>
      </c>
      <c r="D218" s="33" t="inlineStr">
        <is>
          <t>автобус</t>
        </is>
      </c>
      <c r="E218" s="33" t="inlineStr">
        <is>
          <t>Транспорт</t>
        </is>
      </c>
      <c r="F218" s="33" t="inlineStr">
        <is>
          <t>Автобус</t>
        </is>
      </c>
      <c r="G218" s="33" t="n">
        <v>120</v>
      </c>
    </row>
    <row r="219" hidden="1" ht="15.75" customHeight="1">
      <c r="A219" s="54" t="n">
        <v>5</v>
      </c>
      <c r="B219" s="54" t="n">
        <v>4</v>
      </c>
      <c r="C219" s="34" t="n">
        <v>44658</v>
      </c>
      <c r="D219" s="33" t="inlineStr">
        <is>
          <t>метро</t>
        </is>
      </c>
      <c r="E219" s="33" t="inlineStr">
        <is>
          <t>Транспорт</t>
        </is>
      </c>
      <c r="F219" s="33" t="inlineStr">
        <is>
          <t>Метро</t>
        </is>
      </c>
      <c r="G219" s="33" t="n">
        <v>132</v>
      </c>
    </row>
    <row r="220" hidden="1" ht="15.75" customHeight="1">
      <c r="A220" s="54" t="n">
        <v>5</v>
      </c>
      <c r="B220" s="54" t="n">
        <v>4</v>
      </c>
      <c r="C220" s="34" t="n">
        <v>44658</v>
      </c>
      <c r="D220" s="33" t="inlineStr">
        <is>
          <t>обед</t>
        </is>
      </c>
      <c r="E220" s="33" t="inlineStr">
        <is>
          <t>еда</t>
        </is>
      </c>
      <c r="F220" s="33" t="inlineStr">
        <is>
          <t>Обед (работа)</t>
        </is>
      </c>
      <c r="G220" s="33" t="n">
        <v>208</v>
      </c>
    </row>
    <row r="221" hidden="1" ht="15.75" customHeight="1">
      <c r="A221" s="54" t="n">
        <v>6</v>
      </c>
      <c r="B221" s="54" t="n">
        <v>4</v>
      </c>
      <c r="C221" s="34" t="n">
        <v>44659</v>
      </c>
      <c r="D221" s="33" t="inlineStr">
        <is>
          <t>автобус</t>
        </is>
      </c>
      <c r="E221" s="33" t="inlineStr">
        <is>
          <t>Транспорт</t>
        </is>
      </c>
      <c r="F221" s="33" t="inlineStr">
        <is>
          <t>Автобус</t>
        </is>
      </c>
      <c r="G221" s="33" t="n">
        <v>60</v>
      </c>
    </row>
    <row r="222" hidden="1" ht="15.75" customHeight="1">
      <c r="A222" s="54" t="n">
        <v>6</v>
      </c>
      <c r="B222" s="54" t="n">
        <v>4</v>
      </c>
      <c r="C222" s="34" t="n">
        <v>44659</v>
      </c>
      <c r="D222" s="33" t="inlineStr">
        <is>
          <t>метро</t>
        </is>
      </c>
      <c r="E222" s="33" t="inlineStr">
        <is>
          <t>Транспорт</t>
        </is>
      </c>
      <c r="F222" s="33" t="inlineStr">
        <is>
          <t>Метро</t>
        </is>
      </c>
      <c r="G222" s="33" t="n">
        <v>66</v>
      </c>
    </row>
    <row r="223" hidden="1" ht="15.75" customHeight="1">
      <c r="A223" s="54" t="n">
        <v>6</v>
      </c>
      <c r="B223" s="54" t="n">
        <v>4</v>
      </c>
      <c r="C223" s="34" t="n">
        <v>44659</v>
      </c>
      <c r="D223" s="33" t="inlineStr">
        <is>
          <t>додо</t>
        </is>
      </c>
      <c r="E223" s="33" t="inlineStr">
        <is>
          <t>Рестораны</t>
        </is>
      </c>
      <c r="F223" s="33" t="inlineStr">
        <is>
          <t>Доставка</t>
        </is>
      </c>
      <c r="G223" s="33" t="n">
        <v>474</v>
      </c>
    </row>
    <row r="224" hidden="1" ht="15.75" customHeight="1">
      <c r="A224" s="54" t="n">
        <v>6</v>
      </c>
      <c r="B224" s="54" t="n">
        <v>4</v>
      </c>
      <c r="C224" s="34" t="n">
        <v>44659</v>
      </c>
      <c r="D224" s="33" t="inlineStr">
        <is>
          <t>сливки</t>
        </is>
      </c>
      <c r="E224" s="33" t="inlineStr">
        <is>
          <t>Продукты</t>
        </is>
      </c>
      <c r="F224" s="33" t="inlineStr">
        <is>
          <t>молочка</t>
        </is>
      </c>
      <c r="G224" s="33" t="n">
        <v>119</v>
      </c>
    </row>
    <row r="225" hidden="1" ht="15.75" customHeight="1">
      <c r="A225" s="54" t="n">
        <v>6</v>
      </c>
      <c r="B225" s="54" t="n">
        <v>4</v>
      </c>
      <c r="C225" s="34" t="n">
        <v>44659</v>
      </c>
      <c r="D225" s="33" t="inlineStr">
        <is>
          <t>сыр</t>
        </is>
      </c>
      <c r="E225" s="33" t="inlineStr">
        <is>
          <t>Продукты</t>
        </is>
      </c>
      <c r="F225" s="33" t="inlineStr">
        <is>
          <t>молочка</t>
        </is>
      </c>
      <c r="G225" s="33" t="n">
        <v>150</v>
      </c>
    </row>
    <row r="226" hidden="1" ht="15.75" customHeight="1">
      <c r="A226" s="54" t="n">
        <v>6</v>
      </c>
      <c r="B226" s="54" t="n">
        <v>4</v>
      </c>
      <c r="C226" s="34" t="n">
        <v>44659</v>
      </c>
      <c r="D226" s="33" t="inlineStr">
        <is>
          <t>сырок</t>
        </is>
      </c>
      <c r="E226" s="33" t="inlineStr">
        <is>
          <t>Продукты</t>
        </is>
      </c>
      <c r="F226" s="33" t="inlineStr">
        <is>
          <t>молочка</t>
        </is>
      </c>
      <c r="G226" s="33" t="n">
        <v>30</v>
      </c>
    </row>
    <row r="227" hidden="1" ht="15.75" customHeight="1">
      <c r="A227" s="54" t="n">
        <v>7</v>
      </c>
      <c r="B227" s="54" t="n">
        <v>4</v>
      </c>
      <c r="C227" s="34" t="n">
        <v>44660</v>
      </c>
      <c r="D227" s="33" t="inlineStr">
        <is>
          <t>автобус</t>
        </is>
      </c>
      <c r="E227" s="33" t="inlineStr">
        <is>
          <t>Транспорт</t>
        </is>
      </c>
      <c r="F227" s="33" t="inlineStr">
        <is>
          <t>Автобус</t>
        </is>
      </c>
      <c r="G227" s="33" t="n">
        <v>60</v>
      </c>
    </row>
    <row r="228" hidden="1" ht="15.75" customHeight="1">
      <c r="A228" s="54" t="n">
        <v>7</v>
      </c>
      <c r="B228" s="54" t="n">
        <v>4</v>
      </c>
      <c r="C228" s="34" t="n">
        <v>44660</v>
      </c>
      <c r="D228" s="33" t="inlineStr">
        <is>
          <t>метро</t>
        </is>
      </c>
      <c r="E228" s="33" t="inlineStr">
        <is>
          <t>Транспорт</t>
        </is>
      </c>
      <c r="F228" s="33" t="inlineStr">
        <is>
          <t>Метро</t>
        </is>
      </c>
      <c r="G228" s="33" t="n">
        <v>66</v>
      </c>
    </row>
    <row r="229" hidden="1" ht="15.75" customHeight="1">
      <c r="A229" s="54" t="n">
        <v>7</v>
      </c>
      <c r="B229" s="54" t="n">
        <v>4</v>
      </c>
      <c r="C229" s="34" t="n">
        <v>44660</v>
      </c>
      <c r="D229" s="33" t="inlineStr">
        <is>
          <t>маршрутка</t>
        </is>
      </c>
      <c r="E229" s="33" t="inlineStr">
        <is>
          <t>Транспорт</t>
        </is>
      </c>
      <c r="F229" s="33" t="inlineStr">
        <is>
          <t>маршрутка</t>
        </is>
      </c>
      <c r="G229" s="33" t="n">
        <v>45</v>
      </c>
    </row>
    <row r="230" hidden="1" ht="15.75" customHeight="1">
      <c r="A230" s="54" t="n">
        <v>7</v>
      </c>
      <c r="B230" s="54" t="n">
        <v>4</v>
      </c>
      <c r="C230" s="34" t="n">
        <v>44660</v>
      </c>
      <c r="D230" s="33" t="inlineStr">
        <is>
          <t>кофе</t>
        </is>
      </c>
      <c r="E230" s="33" t="inlineStr">
        <is>
          <t>Продукты</t>
        </is>
      </c>
      <c r="F230" s="33" t="inlineStr">
        <is>
          <t>кофе/чай</t>
        </is>
      </c>
      <c r="G230" s="33" t="n">
        <v>370</v>
      </c>
    </row>
    <row r="231" hidden="1" ht="15.75" customHeight="1">
      <c r="A231" s="54" t="n">
        <v>7</v>
      </c>
      <c r="B231" s="54" t="n">
        <v>4</v>
      </c>
      <c r="C231" s="34" t="n">
        <v>44660</v>
      </c>
      <c r="D231" s="33" t="inlineStr">
        <is>
          <t>грибы</t>
        </is>
      </c>
      <c r="E231" s="33" t="inlineStr">
        <is>
          <t>Продукты</t>
        </is>
      </c>
      <c r="F231" s="33" t="inlineStr">
        <is>
          <t>овощи</t>
        </is>
      </c>
      <c r="G231" s="33" t="n">
        <v>106</v>
      </c>
    </row>
    <row r="232" hidden="1" ht="15.75" customHeight="1">
      <c r="A232" s="54" t="n">
        <v>7</v>
      </c>
      <c r="B232" s="54" t="n">
        <v>4</v>
      </c>
      <c r="C232" s="34" t="n">
        <v>44660</v>
      </c>
      <c r="D232" s="33" t="inlineStr">
        <is>
          <t>сливки</t>
        </is>
      </c>
      <c r="E232" s="33" t="inlineStr">
        <is>
          <t>Продукты</t>
        </is>
      </c>
      <c r="F232" s="33" t="inlineStr">
        <is>
          <t>молочка</t>
        </is>
      </c>
      <c r="G232" s="33" t="n">
        <v>44</v>
      </c>
    </row>
    <row r="233" hidden="1" ht="15.75" customHeight="1">
      <c r="A233" s="54" t="n">
        <v>1</v>
      </c>
      <c r="B233" s="54" t="n">
        <v>4</v>
      </c>
      <c r="C233" s="34" t="n">
        <v>44661</v>
      </c>
      <c r="D233" s="33" t="inlineStr">
        <is>
          <t>молоко</t>
        </is>
      </c>
      <c r="E233" s="33" t="inlineStr">
        <is>
          <t>Продукты</t>
        </is>
      </c>
      <c r="F233" s="33" t="inlineStr">
        <is>
          <t>молочка</t>
        </is>
      </c>
      <c r="G233" s="33" t="n">
        <v>63</v>
      </c>
    </row>
    <row r="234" hidden="1" ht="15.75" customHeight="1">
      <c r="A234" s="54" t="n">
        <v>1</v>
      </c>
      <c r="B234" s="54" t="n">
        <v>4</v>
      </c>
      <c r="C234" s="34" t="n">
        <v>44661</v>
      </c>
      <c r="D234" s="33" t="inlineStr">
        <is>
          <t>энергетик</t>
        </is>
      </c>
      <c r="E234" s="33" t="inlineStr">
        <is>
          <t>Продукты</t>
        </is>
      </c>
      <c r="F234" s="33" t="inlineStr">
        <is>
          <t>Сладости/Напитки</t>
        </is>
      </c>
      <c r="G234" s="33" t="n">
        <v>89</v>
      </c>
    </row>
    <row r="235" hidden="1" ht="15.75" customHeight="1">
      <c r="A235" s="54" t="n">
        <v>1</v>
      </c>
      <c r="B235" s="54" t="n">
        <v>4</v>
      </c>
      <c r="C235" s="34" t="n">
        <v>44661</v>
      </c>
      <c r="D235" s="33" t="inlineStr">
        <is>
          <t>чипсы</t>
        </is>
      </c>
      <c r="E235" s="33" t="inlineStr">
        <is>
          <t>Продукты</t>
        </is>
      </c>
      <c r="F235" s="33" t="inlineStr">
        <is>
          <t>прочее</t>
        </is>
      </c>
      <c r="G235" s="33" t="n">
        <v>66</v>
      </c>
    </row>
    <row r="236" hidden="1" ht="15.75" customHeight="1">
      <c r="A236" s="54" t="n">
        <v>2</v>
      </c>
      <c r="B236" s="54" t="n">
        <v>4</v>
      </c>
      <c r="C236" s="34" t="n">
        <v>44662</v>
      </c>
      <c r="D236" s="33" t="inlineStr">
        <is>
          <t>автобус</t>
        </is>
      </c>
      <c r="E236" s="33" t="inlineStr">
        <is>
          <t>Транспорт</t>
        </is>
      </c>
      <c r="F236" s="33" t="inlineStr">
        <is>
          <t>Автобус</t>
        </is>
      </c>
      <c r="G236" s="33" t="n">
        <v>220</v>
      </c>
    </row>
    <row r="237" hidden="1" ht="15.75" customHeight="1">
      <c r="A237" s="54" t="n">
        <v>2</v>
      </c>
      <c r="B237" s="54" t="n">
        <v>4</v>
      </c>
      <c r="C237" s="34" t="n">
        <v>44662</v>
      </c>
      <c r="D237" s="33" t="inlineStr">
        <is>
          <t>метро</t>
        </is>
      </c>
      <c r="E237" s="33" t="inlineStr">
        <is>
          <t>Транспорт</t>
        </is>
      </c>
      <c r="F237" s="33" t="inlineStr">
        <is>
          <t>Метро</t>
        </is>
      </c>
      <c r="G237" s="33" t="n">
        <v>66</v>
      </c>
    </row>
    <row r="238" hidden="1" ht="15.75" customHeight="1">
      <c r="A238" s="54" t="n">
        <v>2</v>
      </c>
      <c r="B238" s="54" t="n">
        <v>4</v>
      </c>
      <c r="C238" s="34" t="n">
        <v>44662</v>
      </c>
      <c r="D238" s="33" t="inlineStr">
        <is>
          <t>рыбий жир</t>
        </is>
      </c>
      <c r="E238" s="33" t="inlineStr">
        <is>
          <t>Здоровье, красота, гигиена</t>
        </is>
      </c>
      <c r="F238" s="33" t="n"/>
      <c r="G238" s="33" t="n">
        <v>75</v>
      </c>
    </row>
    <row r="239" hidden="1" ht="15.75" customHeight="1">
      <c r="A239" s="54" t="n">
        <v>2</v>
      </c>
      <c r="B239" s="54" t="n">
        <v>4</v>
      </c>
      <c r="C239" s="34" t="n">
        <v>44662</v>
      </c>
      <c r="D239" s="33" t="inlineStr">
        <is>
          <t>вино</t>
        </is>
      </c>
      <c r="E239" s="33" t="inlineStr">
        <is>
          <t>Алкоголь</t>
        </is>
      </c>
      <c r="F239" s="33" t="inlineStr">
        <is>
          <t>Вино</t>
        </is>
      </c>
      <c r="G239" s="33" t="n">
        <v>400</v>
      </c>
    </row>
    <row r="240" hidden="1" ht="15.75" customHeight="1">
      <c r="A240" s="54" t="n">
        <v>2</v>
      </c>
      <c r="B240" s="54" t="n">
        <v>4</v>
      </c>
      <c r="C240" s="34" t="n">
        <v>44662</v>
      </c>
      <c r="D240" s="33" t="inlineStr">
        <is>
          <t>яйца</t>
        </is>
      </c>
      <c r="E240" s="33" t="inlineStr">
        <is>
          <t>Продукты</t>
        </is>
      </c>
      <c r="F240" s="33" t="inlineStr">
        <is>
          <t>мясное</t>
        </is>
      </c>
      <c r="G240" s="33" t="n">
        <v>85</v>
      </c>
    </row>
    <row r="241" hidden="1" ht="15.75" customHeight="1">
      <c r="A241" s="54" t="n">
        <v>3</v>
      </c>
      <c r="B241" s="54" t="n">
        <v>4</v>
      </c>
      <c r="C241" s="34" t="n">
        <v>44663</v>
      </c>
      <c r="D241" s="33" t="inlineStr">
        <is>
          <t>автобус</t>
        </is>
      </c>
      <c r="E241" s="33" t="inlineStr">
        <is>
          <t>Транспорт</t>
        </is>
      </c>
      <c r="F241" s="33" t="inlineStr">
        <is>
          <t>Автобус</t>
        </is>
      </c>
      <c r="G241" s="33" t="n">
        <v>180</v>
      </c>
    </row>
    <row r="242" hidden="1" ht="15.75" customHeight="1">
      <c r="A242" s="54" t="n">
        <v>3</v>
      </c>
      <c r="B242" s="54" t="n">
        <v>4</v>
      </c>
      <c r="C242" s="34" t="n">
        <v>44663</v>
      </c>
      <c r="D242" s="33" t="inlineStr">
        <is>
          <t>метро</t>
        </is>
      </c>
      <c r="E242" s="33" t="inlineStr">
        <is>
          <t>Транспорт</t>
        </is>
      </c>
      <c r="F242" s="33" t="inlineStr">
        <is>
          <t>Метро</t>
        </is>
      </c>
      <c r="G242" s="33" t="n">
        <v>66</v>
      </c>
    </row>
    <row r="243" hidden="1" ht="15.75" customHeight="1">
      <c r="A243" s="54" t="n">
        <v>3</v>
      </c>
      <c r="B243" s="54" t="n">
        <v>4</v>
      </c>
      <c r="C243" s="34" t="n">
        <v>44663</v>
      </c>
      <c r="D243" s="33" t="inlineStr">
        <is>
          <t>перекус</t>
        </is>
      </c>
      <c r="E243" s="33" t="inlineStr">
        <is>
          <t>еда</t>
        </is>
      </c>
      <c r="F243" s="33" t="inlineStr">
        <is>
          <t>Перекус</t>
        </is>
      </c>
      <c r="G243" s="33" t="n">
        <v>233</v>
      </c>
    </row>
    <row r="244" hidden="1" ht="15.75" customHeight="1">
      <c r="A244" s="54" t="n">
        <v>3</v>
      </c>
      <c r="B244" s="54" t="n">
        <v>4</v>
      </c>
      <c r="C244" s="34" t="n">
        <v>44663</v>
      </c>
      <c r="D244" s="33" t="inlineStr">
        <is>
          <t>бананы</t>
        </is>
      </c>
      <c r="E244" s="33" t="inlineStr">
        <is>
          <t>Продукты</t>
        </is>
      </c>
      <c r="F244" s="33" t="inlineStr">
        <is>
          <t>фрукты</t>
        </is>
      </c>
      <c r="G244" s="33" t="n">
        <v>49</v>
      </c>
    </row>
    <row r="245" hidden="1" ht="15.75" customHeight="1">
      <c r="A245" s="54" t="n">
        <v>3</v>
      </c>
      <c r="B245" s="54" t="n">
        <v>4</v>
      </c>
      <c r="C245" s="34" t="n">
        <v>44663</v>
      </c>
      <c r="D245" s="33" t="inlineStr">
        <is>
          <t>кола</t>
        </is>
      </c>
      <c r="E245" s="33" t="inlineStr">
        <is>
          <t>Продукты</t>
        </is>
      </c>
      <c r="F245" s="33" t="inlineStr">
        <is>
          <t>Сладости/Напитки</t>
        </is>
      </c>
      <c r="G245" s="33" t="n">
        <v>49</v>
      </c>
    </row>
    <row r="246" ht="15.75" customHeight="1">
      <c r="A246" s="54" t="n">
        <v>3</v>
      </c>
      <c r="B246" s="54" t="n">
        <v>4</v>
      </c>
      <c r="C246" s="34" t="n">
        <v>44663</v>
      </c>
      <c r="D246" s="33" t="inlineStr">
        <is>
          <t>аренда квартиры</t>
        </is>
      </c>
      <c r="E246" s="33" t="inlineStr">
        <is>
          <t>Квартира</t>
        </is>
      </c>
      <c r="F246" s="33" t="inlineStr">
        <is>
          <t>аренда</t>
        </is>
      </c>
      <c r="G246" s="33" t="n">
        <v>10000</v>
      </c>
    </row>
    <row r="247" hidden="1" ht="15.75" customHeight="1">
      <c r="A247" s="54" t="n">
        <v>3</v>
      </c>
      <c r="B247" s="54" t="n">
        <v>4</v>
      </c>
      <c r="C247" s="34" t="n">
        <v>44663</v>
      </c>
      <c r="D247" s="33" t="inlineStr">
        <is>
          <t>инвестиции</t>
        </is>
      </c>
      <c r="E247" s="33" t="inlineStr">
        <is>
          <t>инвестиции</t>
        </is>
      </c>
      <c r="F247" s="33" t="n"/>
      <c r="G247" s="33" t="n">
        <v>8000</v>
      </c>
    </row>
    <row r="248" hidden="1" ht="15.75" customHeight="1">
      <c r="A248" s="54" t="n">
        <v>4</v>
      </c>
      <c r="B248" s="54" t="n">
        <v>4</v>
      </c>
      <c r="C248" s="34" t="n">
        <v>44664</v>
      </c>
      <c r="D248" s="33" t="inlineStr">
        <is>
          <t>автобус</t>
        </is>
      </c>
      <c r="E248" s="33" t="inlineStr">
        <is>
          <t>Транспорт</t>
        </is>
      </c>
      <c r="F248" s="33" t="inlineStr">
        <is>
          <t>Автобус</t>
        </is>
      </c>
      <c r="G248" s="33" t="n">
        <v>120</v>
      </c>
    </row>
    <row r="249" hidden="1" ht="15.75" customHeight="1">
      <c r="A249" s="54" t="n">
        <v>4</v>
      </c>
      <c r="B249" s="54" t="n">
        <v>4</v>
      </c>
      <c r="C249" s="34" t="n">
        <v>44664</v>
      </c>
      <c r="D249" s="33" t="inlineStr">
        <is>
          <t>метро</t>
        </is>
      </c>
      <c r="E249" s="33" t="inlineStr">
        <is>
          <t>Транспорт</t>
        </is>
      </c>
      <c r="F249" s="33" t="inlineStr">
        <is>
          <t>Метро</t>
        </is>
      </c>
      <c r="G249" s="33" t="n">
        <v>132</v>
      </c>
    </row>
    <row r="250" hidden="1" ht="15.75" customHeight="1">
      <c r="A250" s="54" t="n">
        <v>4</v>
      </c>
      <c r="B250" s="54" t="n">
        <v>4</v>
      </c>
      <c r="C250" s="34" t="n">
        <v>44664</v>
      </c>
      <c r="D250" s="33" t="inlineStr">
        <is>
          <t>подарок вике</t>
        </is>
      </c>
      <c r="E250" s="33" t="inlineStr">
        <is>
          <t>Прочее</t>
        </is>
      </c>
      <c r="F250" s="33" t="inlineStr">
        <is>
          <t>Подарки</t>
        </is>
      </c>
      <c r="G250" s="33" t="n">
        <v>4000</v>
      </c>
    </row>
    <row r="251" hidden="1" ht="15.75" customHeight="1">
      <c r="A251" s="54" t="n">
        <v>4</v>
      </c>
      <c r="B251" s="54" t="n">
        <v>4</v>
      </c>
      <c r="C251" s="34" t="n">
        <v>44664</v>
      </c>
      <c r="D251" s="33" t="inlineStr">
        <is>
          <t>яндекс музыка</t>
        </is>
      </c>
      <c r="E251" s="33" t="inlineStr">
        <is>
          <t>Связь</t>
        </is>
      </c>
      <c r="F251" s="33" t="inlineStr">
        <is>
          <t>Яндекс+</t>
        </is>
      </c>
      <c r="G251" s="33" t="n">
        <v>99</v>
      </c>
    </row>
    <row r="252" hidden="1" ht="15.75" customHeight="1">
      <c r="A252" s="54" t="n">
        <v>4</v>
      </c>
      <c r="B252" s="54" t="n">
        <v>4</v>
      </c>
      <c r="C252" s="34" t="n">
        <v>44664</v>
      </c>
      <c r="D252" s="33" t="inlineStr">
        <is>
          <t>чай</t>
        </is>
      </c>
      <c r="E252" s="33" t="inlineStr">
        <is>
          <t>Продукты</t>
        </is>
      </c>
      <c r="F252" s="33" t="inlineStr">
        <is>
          <t>кофе/чай</t>
        </is>
      </c>
      <c r="G252" s="33" t="n">
        <v>160</v>
      </c>
    </row>
    <row r="253" hidden="1" ht="15.75" customHeight="1">
      <c r="A253" s="54" t="n">
        <v>4</v>
      </c>
      <c r="B253" s="54" t="n">
        <v>4</v>
      </c>
      <c r="C253" s="34" t="n">
        <v>44664</v>
      </c>
      <c r="D253" s="33" t="inlineStr">
        <is>
          <t>шоколад</t>
        </is>
      </c>
      <c r="E253" s="33" t="inlineStr">
        <is>
          <t>Продукты</t>
        </is>
      </c>
      <c r="F253" s="33" t="inlineStr">
        <is>
          <t>Сладости/Напитки</t>
        </is>
      </c>
      <c r="G253" s="33" t="n">
        <v>50</v>
      </c>
    </row>
    <row r="254" hidden="1" ht="15.75" customHeight="1">
      <c r="A254" s="54" t="n">
        <v>4</v>
      </c>
      <c r="B254" s="54" t="n">
        <v>4</v>
      </c>
      <c r="C254" s="34" t="n">
        <v>44664</v>
      </c>
      <c r="D254" s="33" t="inlineStr">
        <is>
          <t>сметана</t>
        </is>
      </c>
      <c r="E254" s="33" t="inlineStr">
        <is>
          <t>Продукты</t>
        </is>
      </c>
      <c r="F254" s="33" t="inlineStr">
        <is>
          <t>молочка</t>
        </is>
      </c>
      <c r="G254" s="33" t="n">
        <v>47</v>
      </c>
    </row>
    <row r="255" hidden="1" ht="15.75" customHeight="1">
      <c r="A255" s="54" t="n">
        <v>5</v>
      </c>
      <c r="B255" s="54" t="n">
        <v>4</v>
      </c>
      <c r="C255" s="34" t="n">
        <v>44665</v>
      </c>
      <c r="D255" s="33" t="inlineStr">
        <is>
          <t>автобус</t>
        </is>
      </c>
      <c r="E255" s="33" t="inlineStr">
        <is>
          <t>Транспорт</t>
        </is>
      </c>
      <c r="F255" s="33" t="inlineStr">
        <is>
          <t>Автобус</t>
        </is>
      </c>
      <c r="G255" s="33" t="n">
        <v>240</v>
      </c>
    </row>
    <row r="256" hidden="1" ht="15.75" customHeight="1">
      <c r="A256" s="54" t="n">
        <v>5</v>
      </c>
      <c r="B256" s="54" t="n">
        <v>4</v>
      </c>
      <c r="C256" s="34" t="n">
        <v>44665</v>
      </c>
      <c r="D256" s="33" t="inlineStr">
        <is>
          <t>связь</t>
        </is>
      </c>
      <c r="E256" s="33" t="inlineStr">
        <is>
          <t>Связь</t>
        </is>
      </c>
      <c r="F256" s="33" t="inlineStr">
        <is>
          <t>Мобильная связь</t>
        </is>
      </c>
      <c r="G256" s="33" t="n">
        <v>940</v>
      </c>
    </row>
    <row r="257" hidden="1" ht="15.75" customHeight="1">
      <c r="A257" s="54" t="n">
        <v>6</v>
      </c>
      <c r="B257" s="54" t="n">
        <v>4</v>
      </c>
      <c r="C257" s="34" t="n">
        <v>44666</v>
      </c>
      <c r="D257" s="33" t="inlineStr">
        <is>
          <t>автобус</t>
        </is>
      </c>
      <c r="E257" s="33" t="inlineStr">
        <is>
          <t>Транспорт</t>
        </is>
      </c>
      <c r="F257" s="33" t="inlineStr">
        <is>
          <t>Автобус</t>
        </is>
      </c>
      <c r="G257" s="33" t="n">
        <v>180</v>
      </c>
    </row>
    <row r="258" hidden="1" ht="15.75" customHeight="1">
      <c r="A258" s="54" t="n">
        <v>6</v>
      </c>
      <c r="B258" s="54" t="n">
        <v>4</v>
      </c>
      <c r="C258" s="34" t="n">
        <v>44666</v>
      </c>
      <c r="D258" s="33" t="inlineStr">
        <is>
          <t>метро</t>
        </is>
      </c>
      <c r="E258" s="33" t="inlineStr">
        <is>
          <t>Транспорт</t>
        </is>
      </c>
      <c r="F258" s="33" t="inlineStr">
        <is>
          <t>Метро</t>
        </is>
      </c>
      <c r="G258" s="33" t="n">
        <v>66</v>
      </c>
    </row>
    <row r="259" hidden="1" ht="15.75" customHeight="1">
      <c r="A259" s="54" t="n">
        <v>6</v>
      </c>
      <c r="B259" s="54" t="n">
        <v>4</v>
      </c>
      <c r="C259" s="34" t="n">
        <v>44666</v>
      </c>
      <c r="D259" s="33" t="inlineStr">
        <is>
          <t>еда на работу</t>
        </is>
      </c>
      <c r="E259" s="33" t="inlineStr">
        <is>
          <t>еда</t>
        </is>
      </c>
      <c r="F259" s="33" t="inlineStr">
        <is>
          <t>Обед (работа)</t>
        </is>
      </c>
      <c r="G259" s="33" t="n">
        <v>259</v>
      </c>
    </row>
    <row r="260" ht="15.75" customHeight="1">
      <c r="A260" s="54" t="n">
        <v>6</v>
      </c>
      <c r="B260" s="54" t="n">
        <v>4</v>
      </c>
      <c r="C260" s="34" t="n">
        <v>44666</v>
      </c>
      <c r="D260" s="33" t="inlineStr">
        <is>
          <t>коммуналка</t>
        </is>
      </c>
      <c r="E260" s="33" t="inlineStr">
        <is>
          <t>Квартира</t>
        </is>
      </c>
      <c r="F260" s="33" t="inlineStr">
        <is>
          <t>жкх</t>
        </is>
      </c>
      <c r="G260" s="33" t="n">
        <v>2547</v>
      </c>
    </row>
    <row r="261" hidden="1" ht="15.75" customHeight="1">
      <c r="A261" s="54" t="n">
        <v>6</v>
      </c>
      <c r="B261" s="54" t="n">
        <v>4</v>
      </c>
      <c r="C261" s="34" t="n">
        <v>44666</v>
      </c>
      <c r="D261" s="33" t="inlineStr">
        <is>
          <t>перекус</t>
        </is>
      </c>
      <c r="E261" s="33" t="inlineStr">
        <is>
          <t>еда</t>
        </is>
      </c>
      <c r="F261" s="33" t="inlineStr">
        <is>
          <t>Перекус</t>
        </is>
      </c>
      <c r="G261" s="33" t="n">
        <v>164</v>
      </c>
    </row>
    <row r="262" hidden="1" ht="15.75" customHeight="1">
      <c r="A262" s="54" t="n">
        <v>6</v>
      </c>
      <c r="B262" s="54" t="n">
        <v>4</v>
      </c>
      <c r="C262" s="34" t="n">
        <v>44666</v>
      </c>
      <c r="D262" s="33" t="inlineStr">
        <is>
          <t>капли для глаз</t>
        </is>
      </c>
      <c r="E262" s="33" t="inlineStr">
        <is>
          <t>Здоровье, красота, гигиена</t>
        </is>
      </c>
      <c r="F262" s="33" t="n"/>
      <c r="G262" s="33" t="n">
        <v>412</v>
      </c>
    </row>
    <row r="263" hidden="1" ht="15.75" customHeight="1">
      <c r="A263" s="54" t="n">
        <v>6</v>
      </c>
      <c r="B263" s="54" t="n">
        <v>4</v>
      </c>
      <c r="C263" s="34" t="n">
        <v>44666</v>
      </c>
      <c r="D263" s="33" t="inlineStr">
        <is>
          <t>мясо</t>
        </is>
      </c>
      <c r="E263" s="33" t="inlineStr">
        <is>
          <t>Продукты</t>
        </is>
      </c>
      <c r="F263" s="33" t="inlineStr">
        <is>
          <t>мясное</t>
        </is>
      </c>
      <c r="G263" s="33" t="n">
        <v>566</v>
      </c>
    </row>
    <row r="264" hidden="1" ht="15.75" customHeight="1">
      <c r="A264" s="54" t="n">
        <v>6</v>
      </c>
      <c r="B264" s="54" t="n">
        <v>4</v>
      </c>
      <c r="C264" s="34" t="n">
        <v>44666</v>
      </c>
      <c r="D264" s="33" t="inlineStr">
        <is>
          <t>подсолнечное масло</t>
        </is>
      </c>
      <c r="E264" s="33" t="inlineStr">
        <is>
          <t>Продукты</t>
        </is>
      </c>
      <c r="F264" s="33" t="inlineStr">
        <is>
          <t>прочее</t>
        </is>
      </c>
      <c r="G264" s="33" t="n">
        <v>114</v>
      </c>
    </row>
    <row r="265" hidden="1" ht="15.75" customHeight="1">
      <c r="A265" s="54" t="n">
        <v>6</v>
      </c>
      <c r="B265" s="54" t="n">
        <v>4</v>
      </c>
      <c r="C265" s="34" t="n">
        <v>44666</v>
      </c>
      <c r="D265" s="33" t="inlineStr">
        <is>
          <t>яйца</t>
        </is>
      </c>
      <c r="E265" s="33" t="inlineStr">
        <is>
          <t>Продукты</t>
        </is>
      </c>
      <c r="F265" s="33" t="inlineStr">
        <is>
          <t>мясное</t>
        </is>
      </c>
      <c r="G265" s="33" t="n">
        <v>87</v>
      </c>
    </row>
    <row r="266" hidden="1" ht="15.75" customHeight="1">
      <c r="A266" s="54" t="n">
        <v>7</v>
      </c>
      <c r="B266" s="54" t="n">
        <v>4</v>
      </c>
      <c r="C266" s="34" t="n">
        <v>44667</v>
      </c>
      <c r="D266" s="33" t="inlineStr">
        <is>
          <t>автобус</t>
        </is>
      </c>
      <c r="E266" s="33" t="inlineStr">
        <is>
          <t>Транспорт</t>
        </is>
      </c>
      <c r="F266" s="33" t="inlineStr">
        <is>
          <t>Автобус</t>
        </is>
      </c>
      <c r="G266" s="33" t="n">
        <v>120</v>
      </c>
    </row>
    <row r="267" hidden="1" ht="15.75" customHeight="1">
      <c r="A267" s="54" t="n">
        <v>7</v>
      </c>
      <c r="B267" s="54" t="n">
        <v>4</v>
      </c>
      <c r="C267" s="34" t="n">
        <v>44667</v>
      </c>
      <c r="D267" s="33" t="inlineStr">
        <is>
          <t>метро</t>
        </is>
      </c>
      <c r="E267" s="33" t="inlineStr">
        <is>
          <t>Транспорт</t>
        </is>
      </c>
      <c r="F267" s="33" t="inlineStr">
        <is>
          <t>Метро</t>
        </is>
      </c>
      <c r="G267" s="33" t="n">
        <v>66</v>
      </c>
    </row>
    <row r="268" hidden="1" ht="15.75" customHeight="1">
      <c r="A268" s="54" t="n">
        <v>7</v>
      </c>
      <c r="B268" s="54" t="n">
        <v>4</v>
      </c>
      <c r="C268" s="34" t="n">
        <v>44667</v>
      </c>
      <c r="D268" s="33" t="inlineStr">
        <is>
          <t>маршрутка</t>
        </is>
      </c>
      <c r="E268" s="33" t="inlineStr">
        <is>
          <t>Транспорт</t>
        </is>
      </c>
      <c r="F268" s="33" t="inlineStr">
        <is>
          <t>маршрутка</t>
        </is>
      </c>
      <c r="G268" s="33" t="n">
        <v>47</v>
      </c>
    </row>
    <row r="269" hidden="1" ht="15.75" customHeight="1">
      <c r="A269" s="54" t="n">
        <v>7</v>
      </c>
      <c r="B269" s="54" t="n">
        <v>4</v>
      </c>
      <c r="C269" s="34" t="n">
        <v>44667</v>
      </c>
      <c r="D269" s="33" t="inlineStr">
        <is>
          <t>вода</t>
        </is>
      </c>
      <c r="E269" s="33" t="inlineStr">
        <is>
          <t>еда</t>
        </is>
      </c>
      <c r="F269" s="33" t="inlineStr">
        <is>
          <t>Напитки</t>
        </is>
      </c>
      <c r="G269" s="33" t="n">
        <v>19</v>
      </c>
    </row>
    <row r="270" hidden="1" ht="15.75" customHeight="1">
      <c r="A270" s="54" t="n">
        <v>7</v>
      </c>
      <c r="B270" s="54" t="n">
        <v>4</v>
      </c>
      <c r="C270" s="34" t="n">
        <v>44667</v>
      </c>
      <c r="D270" s="33" t="inlineStr">
        <is>
          <t>пицца</t>
        </is>
      </c>
      <c r="E270" s="33" t="inlineStr">
        <is>
          <t>Рестораны</t>
        </is>
      </c>
      <c r="F270" s="33" t="inlineStr">
        <is>
          <t>Доставка</t>
        </is>
      </c>
      <c r="G270" s="33" t="n">
        <v>278</v>
      </c>
    </row>
    <row r="271" hidden="1" ht="15.75" customHeight="1">
      <c r="A271" s="54" t="n">
        <v>7</v>
      </c>
      <c r="B271" s="54" t="n">
        <v>4</v>
      </c>
      <c r="C271" s="34" t="n">
        <v>44667</v>
      </c>
      <c r="D271" s="33" t="inlineStr">
        <is>
          <t>алкоголь</t>
        </is>
      </c>
      <c r="E271" s="33" t="inlineStr">
        <is>
          <t>Алкоголь</t>
        </is>
      </c>
      <c r="F271" s="33" t="inlineStr">
        <is>
          <t>Крепкое</t>
        </is>
      </c>
      <c r="G271" s="33" t="n">
        <v>507</v>
      </c>
    </row>
    <row r="272" hidden="1" ht="15.75" customHeight="1">
      <c r="A272" s="54" t="n">
        <v>1</v>
      </c>
      <c r="B272" s="54" t="n">
        <v>4</v>
      </c>
      <c r="C272" s="34" t="n">
        <v>44668</v>
      </c>
      <c r="D272" s="33" t="inlineStr">
        <is>
          <t>мороженное</t>
        </is>
      </c>
      <c r="E272" s="33" t="inlineStr">
        <is>
          <t>еда</t>
        </is>
      </c>
      <c r="F272" s="33" t="inlineStr">
        <is>
          <t>Сладости</t>
        </is>
      </c>
      <c r="G272" s="33" t="n">
        <v>128</v>
      </c>
    </row>
    <row r="273" hidden="1" ht="15.75" customHeight="1">
      <c r="A273" s="54" t="n">
        <v>1</v>
      </c>
      <c r="B273" s="54" t="n">
        <v>4</v>
      </c>
      <c r="C273" s="34" t="n">
        <v>44668</v>
      </c>
      <c r="D273" s="33" t="inlineStr">
        <is>
          <t>соль</t>
        </is>
      </c>
      <c r="E273" s="33" t="inlineStr">
        <is>
          <t>Продукты</t>
        </is>
      </c>
      <c r="F273" s="33" t="inlineStr">
        <is>
          <t>прочее</t>
        </is>
      </c>
      <c r="G273" s="33" t="n">
        <v>47</v>
      </c>
    </row>
    <row r="274" ht="15.75" customHeight="1">
      <c r="A274" s="54" t="n">
        <v>1</v>
      </c>
      <c r="B274" s="54" t="n">
        <v>4</v>
      </c>
      <c r="C274" s="34" t="n">
        <v>44668</v>
      </c>
      <c r="D274" s="33" t="inlineStr">
        <is>
          <t>коммуналка</t>
        </is>
      </c>
      <c r="E274" s="33" t="inlineStr">
        <is>
          <t>Квартира</t>
        </is>
      </c>
      <c r="F274" s="33" t="inlineStr">
        <is>
          <t>жкх</t>
        </is>
      </c>
      <c r="G274" s="33" t="n">
        <v>1539</v>
      </c>
    </row>
    <row r="275" hidden="1" ht="15.75" customHeight="1">
      <c r="A275" s="54" t="n">
        <v>2</v>
      </c>
      <c r="B275" s="54" t="n">
        <v>4</v>
      </c>
      <c r="C275" s="34" t="n">
        <v>44669</v>
      </c>
      <c r="D275" s="33" t="inlineStr">
        <is>
          <t>автобус</t>
        </is>
      </c>
      <c r="E275" s="33" t="inlineStr">
        <is>
          <t>Транспорт</t>
        </is>
      </c>
      <c r="F275" s="33" t="inlineStr">
        <is>
          <t>Автобус</t>
        </is>
      </c>
      <c r="G275" s="33" t="n">
        <v>240</v>
      </c>
    </row>
    <row r="276" hidden="1" ht="15.75" customHeight="1">
      <c r="A276" s="54" t="n">
        <v>2</v>
      </c>
      <c r="B276" s="54" t="n">
        <v>4</v>
      </c>
      <c r="C276" s="34" t="n">
        <v>44669</v>
      </c>
      <c r="D276" s="33" t="inlineStr">
        <is>
          <t>метро</t>
        </is>
      </c>
      <c r="E276" s="33" t="inlineStr">
        <is>
          <t>Транспорт</t>
        </is>
      </c>
      <c r="F276" s="33" t="inlineStr">
        <is>
          <t>Метро</t>
        </is>
      </c>
      <c r="G276" s="33" t="n">
        <v>66</v>
      </c>
    </row>
    <row r="277" hidden="1" ht="15.75" customHeight="1">
      <c r="A277" s="54" t="n">
        <v>2</v>
      </c>
      <c r="B277" s="54" t="n">
        <v>4</v>
      </c>
      <c r="C277" s="34" t="n">
        <v>44669</v>
      </c>
      <c r="D277" s="33" t="inlineStr">
        <is>
          <t>проездной</t>
        </is>
      </c>
      <c r="E277" s="33" t="inlineStr">
        <is>
          <t>Транспорт</t>
        </is>
      </c>
      <c r="F277" s="33" t="inlineStr">
        <is>
          <t>проездной</t>
        </is>
      </c>
      <c r="G277" s="33" t="n">
        <v>1205</v>
      </c>
    </row>
    <row r="278" hidden="1" ht="15.75" customHeight="1">
      <c r="A278" s="54" t="n">
        <v>2</v>
      </c>
      <c r="B278" s="54" t="n">
        <v>4</v>
      </c>
      <c r="C278" s="34" t="n">
        <v>44669</v>
      </c>
      <c r="D278" s="33" t="inlineStr">
        <is>
          <t>перекус</t>
        </is>
      </c>
      <c r="E278" s="33" t="inlineStr">
        <is>
          <t>еда</t>
        </is>
      </c>
      <c r="F278" s="33" t="inlineStr">
        <is>
          <t>Перекус</t>
        </is>
      </c>
      <c r="G278" s="33" t="n">
        <v>228</v>
      </c>
    </row>
    <row r="279" hidden="1" ht="15.75" customHeight="1">
      <c r="A279" s="54" t="n">
        <v>2</v>
      </c>
      <c r="B279" s="54" t="n">
        <v>4</v>
      </c>
      <c r="C279" s="34" t="n">
        <v>44669</v>
      </c>
      <c r="D279" s="33" t="inlineStr">
        <is>
          <t>крем для рук</t>
        </is>
      </c>
      <c r="E279" s="33" t="inlineStr">
        <is>
          <t>Здоровье, красота, гигиена</t>
        </is>
      </c>
      <c r="F279" s="33" t="n"/>
      <c r="G279" s="33" t="n">
        <v>66</v>
      </c>
    </row>
    <row r="280" hidden="1" ht="15.75" customHeight="1">
      <c r="A280" s="54" t="n">
        <v>3</v>
      </c>
      <c r="B280" s="54" t="n">
        <v>4</v>
      </c>
      <c r="C280" s="34" t="n">
        <v>44670</v>
      </c>
      <c r="D280" s="33" t="inlineStr">
        <is>
          <t>автобус</t>
        </is>
      </c>
      <c r="E280" s="33" t="inlineStr">
        <is>
          <t>Транспорт</t>
        </is>
      </c>
      <c r="F280" s="33" t="inlineStr">
        <is>
          <t>Автобус</t>
        </is>
      </c>
      <c r="G280" s="33" t="n">
        <v>120</v>
      </c>
    </row>
    <row r="281" hidden="1" ht="15.75" customHeight="1">
      <c r="A281" s="54" t="n">
        <v>3</v>
      </c>
      <c r="B281" s="54" t="n">
        <v>4</v>
      </c>
      <c r="C281" s="34" t="n">
        <v>44670</v>
      </c>
      <c r="D281" s="33" t="inlineStr">
        <is>
          <t>метро</t>
        </is>
      </c>
      <c r="E281" s="33" t="inlineStr">
        <is>
          <t>Транспорт</t>
        </is>
      </c>
      <c r="F281" s="33" t="inlineStr">
        <is>
          <t>Метро</t>
        </is>
      </c>
      <c r="G281" s="33" t="n">
        <v>66</v>
      </c>
    </row>
    <row r="282" hidden="1" ht="15.75" customHeight="1">
      <c r="A282" s="54" t="n">
        <v>3</v>
      </c>
      <c r="B282" s="54" t="n">
        <v>4</v>
      </c>
      <c r="C282" s="34" t="n">
        <v>44670</v>
      </c>
      <c r="D282" s="33" t="inlineStr">
        <is>
          <t>пельмени</t>
        </is>
      </c>
      <c r="E282" s="33" t="inlineStr">
        <is>
          <t>Продукты</t>
        </is>
      </c>
      <c r="F282" s="33" t="inlineStr">
        <is>
          <t>мясное</t>
        </is>
      </c>
      <c r="G282" s="33" t="n">
        <v>229</v>
      </c>
    </row>
    <row r="283" hidden="1" ht="15.75" customHeight="1">
      <c r="A283" s="54" t="n">
        <v>3</v>
      </c>
      <c r="B283" s="54" t="n">
        <v>4</v>
      </c>
      <c r="C283" s="34" t="n">
        <v>44670</v>
      </c>
      <c r="D283" s="33" t="inlineStr">
        <is>
          <t>кефир</t>
        </is>
      </c>
      <c r="E283" s="33" t="inlineStr">
        <is>
          <t>Продукты</t>
        </is>
      </c>
      <c r="F283" s="33" t="inlineStr">
        <is>
          <t>молочка</t>
        </is>
      </c>
      <c r="G283" s="33" t="n">
        <v>45</v>
      </c>
    </row>
    <row r="284" hidden="1" ht="15.75" customHeight="1">
      <c r="A284" s="54" t="n">
        <v>3</v>
      </c>
      <c r="B284" s="54" t="n">
        <v>4</v>
      </c>
      <c r="C284" s="34" t="n">
        <v>44670</v>
      </c>
      <c r="D284" s="33" t="inlineStr">
        <is>
          <t>лаваш</t>
        </is>
      </c>
      <c r="E284" s="33" t="inlineStr">
        <is>
          <t>Продукты</t>
        </is>
      </c>
      <c r="F284" s="33" t="inlineStr">
        <is>
          <t>мясное</t>
        </is>
      </c>
      <c r="G284" s="33" t="n">
        <v>54</v>
      </c>
    </row>
    <row r="285" hidden="1" ht="15.75" customHeight="1">
      <c r="A285" s="54" t="n">
        <v>3</v>
      </c>
      <c r="B285" s="54" t="n">
        <v>4</v>
      </c>
      <c r="C285" s="34" t="n">
        <v>44670</v>
      </c>
      <c r="D285" s="33" t="inlineStr">
        <is>
          <t>сливки</t>
        </is>
      </c>
      <c r="E285" s="33" t="inlineStr">
        <is>
          <t>Продукты</t>
        </is>
      </c>
      <c r="F285" s="33" t="inlineStr">
        <is>
          <t>молочка</t>
        </is>
      </c>
      <c r="G285" s="33" t="n">
        <v>55</v>
      </c>
    </row>
    <row r="286" hidden="1" ht="15.75" customHeight="1">
      <c r="A286" s="54" t="n">
        <v>3</v>
      </c>
      <c r="B286" s="54" t="n">
        <v>4</v>
      </c>
      <c r="C286" s="34" t="n">
        <v>44670</v>
      </c>
      <c r="D286" s="33" t="inlineStr">
        <is>
          <t>колбаса</t>
        </is>
      </c>
      <c r="E286" s="33" t="inlineStr">
        <is>
          <t>Продукты</t>
        </is>
      </c>
      <c r="F286" s="33" t="inlineStr">
        <is>
          <t>мясное</t>
        </is>
      </c>
      <c r="G286" s="33" t="n">
        <v>150</v>
      </c>
    </row>
    <row r="287" hidden="1" ht="15.75" customHeight="1">
      <c r="A287" s="54" t="n">
        <v>3</v>
      </c>
      <c r="B287" s="54" t="n">
        <v>4</v>
      </c>
      <c r="C287" s="34" t="n">
        <v>44670</v>
      </c>
      <c r="D287" s="33" t="inlineStr">
        <is>
          <t>бекон</t>
        </is>
      </c>
      <c r="E287" s="33" t="inlineStr">
        <is>
          <t>Продукты</t>
        </is>
      </c>
      <c r="F287" s="33" t="inlineStr">
        <is>
          <t>мясное</t>
        </is>
      </c>
      <c r="G287" s="33" t="n">
        <v>110</v>
      </c>
    </row>
    <row r="288" hidden="1" ht="15.75" customHeight="1">
      <c r="A288" s="54" t="n">
        <v>3</v>
      </c>
      <c r="B288" s="54" t="n">
        <v>4</v>
      </c>
      <c r="C288" s="34" t="n">
        <v>44670</v>
      </c>
      <c r="D288" s="33" t="inlineStr">
        <is>
          <t>сыр</t>
        </is>
      </c>
      <c r="E288" s="33" t="inlineStr">
        <is>
          <t>Продукты</t>
        </is>
      </c>
      <c r="F288" s="33" t="inlineStr">
        <is>
          <t>молочка</t>
        </is>
      </c>
      <c r="G288" s="33" t="n">
        <v>110</v>
      </c>
    </row>
    <row r="289" ht="15.75" customHeight="1">
      <c r="A289" s="54" t="n">
        <v>3</v>
      </c>
      <c r="B289" s="54" t="n">
        <v>4</v>
      </c>
      <c r="C289" s="34" t="n">
        <v>44670</v>
      </c>
      <c r="D289" s="33" t="inlineStr">
        <is>
          <t>порошок</t>
        </is>
      </c>
      <c r="E289" s="33" t="inlineStr">
        <is>
          <t>Квартира</t>
        </is>
      </c>
      <c r="F289" s="33" t="inlineStr">
        <is>
          <t>товары для дома</t>
        </is>
      </c>
      <c r="G289" s="33" t="n">
        <v>250</v>
      </c>
    </row>
    <row r="290" hidden="1" ht="15.75" customHeight="1">
      <c r="A290" s="54" t="n">
        <v>4</v>
      </c>
      <c r="B290" s="54" t="n">
        <v>4</v>
      </c>
      <c r="C290" s="34" t="n">
        <v>44671</v>
      </c>
      <c r="D290" s="33" t="inlineStr">
        <is>
          <t>автобус</t>
        </is>
      </c>
      <c r="E290" s="33" t="inlineStr">
        <is>
          <t>Транспорт</t>
        </is>
      </c>
      <c r="F290" s="33" t="inlineStr">
        <is>
          <t>Автобус</t>
        </is>
      </c>
      <c r="G290" s="33" t="n">
        <v>180</v>
      </c>
    </row>
    <row r="291" hidden="1" ht="15.75" customHeight="1">
      <c r="A291" s="54" t="n">
        <v>4</v>
      </c>
      <c r="B291" s="54" t="n">
        <v>4</v>
      </c>
      <c r="C291" s="34" t="n">
        <v>44671</v>
      </c>
      <c r="D291" s="33" t="inlineStr">
        <is>
          <t>перекус</t>
        </is>
      </c>
      <c r="E291" s="33" t="inlineStr">
        <is>
          <t>еда</t>
        </is>
      </c>
      <c r="F291" s="33" t="inlineStr">
        <is>
          <t>Еда вне работы</t>
        </is>
      </c>
      <c r="G291" s="33" t="n">
        <v>119</v>
      </c>
    </row>
    <row r="292" hidden="1" ht="15.75" customHeight="1">
      <c r="A292" s="54" t="n">
        <v>4</v>
      </c>
      <c r="B292" s="54" t="n">
        <v>4</v>
      </c>
      <c r="C292" s="34" t="n">
        <v>44671</v>
      </c>
      <c r="D292" s="33" t="inlineStr">
        <is>
          <t>др</t>
        </is>
      </c>
      <c r="E292" s="33" t="inlineStr">
        <is>
          <t>Прочее</t>
        </is>
      </c>
      <c r="F292" s="33" t="inlineStr">
        <is>
          <t>Подарки</t>
        </is>
      </c>
      <c r="G292" s="33" t="n">
        <v>500</v>
      </c>
    </row>
    <row r="293" hidden="1" ht="15.75" customHeight="1">
      <c r="A293" s="54" t="n">
        <v>4</v>
      </c>
      <c r="B293" s="54" t="n">
        <v>4</v>
      </c>
      <c r="C293" s="34" t="n">
        <v>44671</v>
      </c>
      <c r="D293" s="33" t="inlineStr">
        <is>
          <t>метро</t>
        </is>
      </c>
      <c r="E293" s="33" t="inlineStr">
        <is>
          <t>Транспорт</t>
        </is>
      </c>
      <c r="F293" s="33" t="inlineStr">
        <is>
          <t>Метро</t>
        </is>
      </c>
      <c r="G293" s="33" t="n">
        <v>66</v>
      </c>
    </row>
    <row r="294" hidden="1" ht="15.75" customHeight="1">
      <c r="A294" s="54" t="n">
        <v>4</v>
      </c>
      <c r="B294" s="54" t="n">
        <v>4</v>
      </c>
      <c r="C294" s="34" t="n">
        <v>44671</v>
      </c>
      <c r="D294" s="33" t="inlineStr">
        <is>
          <t>минералка</t>
        </is>
      </c>
      <c r="E294" s="33" t="inlineStr">
        <is>
          <t>Продукты</t>
        </is>
      </c>
      <c r="F294" s="33" t="inlineStr">
        <is>
          <t>Сладости/Напитки</t>
        </is>
      </c>
      <c r="G294" s="33" t="n">
        <v>138</v>
      </c>
    </row>
    <row r="295" hidden="1" ht="15.75" customHeight="1">
      <c r="A295" s="54" t="n">
        <v>4</v>
      </c>
      <c r="B295" s="54" t="n">
        <v>4</v>
      </c>
      <c r="C295" s="34" t="n">
        <v>44671</v>
      </c>
      <c r="D295" s="33" t="inlineStr">
        <is>
          <t>рыба</t>
        </is>
      </c>
      <c r="E295" s="33" t="inlineStr">
        <is>
          <t>Продукты</t>
        </is>
      </c>
      <c r="F295" s="33" t="inlineStr">
        <is>
          <t>мясное</t>
        </is>
      </c>
      <c r="G295" s="33" t="n">
        <v>46</v>
      </c>
    </row>
    <row r="296" hidden="1" ht="15.75" customHeight="1">
      <c r="A296" s="54" t="n">
        <v>5</v>
      </c>
      <c r="B296" s="54" t="n">
        <v>4</v>
      </c>
      <c r="C296" s="34" t="n">
        <v>44672</v>
      </c>
      <c r="D296" s="33" t="inlineStr">
        <is>
          <t>автобус</t>
        </is>
      </c>
      <c r="E296" s="33" t="inlineStr">
        <is>
          <t>Транспорт</t>
        </is>
      </c>
      <c r="F296" s="33" t="inlineStr">
        <is>
          <t>Автобус</t>
        </is>
      </c>
      <c r="G296" s="33" t="n">
        <v>120</v>
      </c>
    </row>
    <row r="297" hidden="1" ht="15.75" customHeight="1">
      <c r="A297" s="54" t="n">
        <v>5</v>
      </c>
      <c r="B297" s="54" t="n">
        <v>4</v>
      </c>
      <c r="C297" s="34" t="n">
        <v>44672</v>
      </c>
      <c r="D297" s="33" t="inlineStr">
        <is>
          <t>метро</t>
        </is>
      </c>
      <c r="E297" s="33" t="inlineStr">
        <is>
          <t>Транспорт</t>
        </is>
      </c>
      <c r="F297" s="33" t="inlineStr">
        <is>
          <t>Метро</t>
        </is>
      </c>
      <c r="G297" s="33" t="n">
        <v>132</v>
      </c>
    </row>
    <row r="298" hidden="1" ht="15.75" customHeight="1">
      <c r="A298" s="54" t="n">
        <v>5</v>
      </c>
      <c r="B298" s="54" t="n">
        <v>4</v>
      </c>
      <c r="C298" s="34" t="n">
        <v>44672</v>
      </c>
      <c r="D298" s="33" t="inlineStr">
        <is>
          <t>маршрутка</t>
        </is>
      </c>
      <c r="E298" s="33" t="inlineStr">
        <is>
          <t>Транспорт</t>
        </is>
      </c>
      <c r="F298" s="33" t="inlineStr">
        <is>
          <t>маршрутка</t>
        </is>
      </c>
      <c r="G298" s="33" t="n">
        <v>45</v>
      </c>
    </row>
    <row r="299" hidden="1" ht="15.75" customHeight="1">
      <c r="A299" s="54" t="n">
        <v>5</v>
      </c>
      <c r="B299" s="54" t="n">
        <v>4</v>
      </c>
      <c r="C299" s="34" t="n">
        <v>44672</v>
      </c>
      <c r="D299" s="33" t="inlineStr">
        <is>
          <t>филе курицы</t>
        </is>
      </c>
      <c r="E299" s="33" t="inlineStr">
        <is>
          <t>Продукты</t>
        </is>
      </c>
      <c r="F299" s="33" t="inlineStr">
        <is>
          <t>мясное</t>
        </is>
      </c>
      <c r="G299" s="33" t="n">
        <v>303</v>
      </c>
    </row>
    <row r="300" hidden="1" ht="15.75" customHeight="1">
      <c r="A300" s="54" t="n">
        <v>5</v>
      </c>
      <c r="B300" s="54" t="n">
        <v>4</v>
      </c>
      <c r="C300" s="34" t="n">
        <v>44672</v>
      </c>
      <c r="D300" s="33" t="inlineStr">
        <is>
          <t>мука</t>
        </is>
      </c>
      <c r="E300" s="33" t="inlineStr">
        <is>
          <t>Продукты</t>
        </is>
      </c>
      <c r="F300" s="33" t="inlineStr">
        <is>
          <t>прочее</t>
        </is>
      </c>
      <c r="G300" s="33" t="n">
        <v>54</v>
      </c>
    </row>
    <row r="301" hidden="1" ht="15.75" customHeight="1">
      <c r="A301" s="54" t="n">
        <v>6</v>
      </c>
      <c r="B301" s="54" t="n">
        <v>4</v>
      </c>
      <c r="C301" s="34" t="n">
        <v>44673</v>
      </c>
      <c r="D301" s="33" t="inlineStr">
        <is>
          <t>автобус</t>
        </is>
      </c>
      <c r="E301" s="33" t="inlineStr">
        <is>
          <t>Транспорт</t>
        </is>
      </c>
      <c r="F301" s="33" t="inlineStr">
        <is>
          <t>Автобус</t>
        </is>
      </c>
      <c r="G301" s="33" t="n">
        <v>180</v>
      </c>
    </row>
    <row r="302" hidden="1" ht="15.75" customHeight="1">
      <c r="A302" s="54" t="n">
        <v>6</v>
      </c>
      <c r="B302" s="54" t="n">
        <v>4</v>
      </c>
      <c r="C302" s="34" t="n">
        <v>44673</v>
      </c>
      <c r="D302" s="33" t="inlineStr">
        <is>
          <t>рыба</t>
        </is>
      </c>
      <c r="E302" s="33" t="inlineStr">
        <is>
          <t>Продукты</t>
        </is>
      </c>
      <c r="F302" s="33" t="inlineStr">
        <is>
          <t>мясное</t>
        </is>
      </c>
      <c r="G302" s="33" t="n">
        <v>198</v>
      </c>
    </row>
    <row r="303" hidden="1" ht="15.75" customHeight="1">
      <c r="A303" s="54" t="n">
        <v>6</v>
      </c>
      <c r="B303" s="54" t="n">
        <v>4</v>
      </c>
      <c r="C303" s="34" t="n">
        <v>44673</v>
      </c>
      <c r="D303" s="33" t="inlineStr">
        <is>
          <t>сухарики</t>
        </is>
      </c>
      <c r="E303" s="33" t="inlineStr">
        <is>
          <t>Алкоголь</t>
        </is>
      </c>
      <c r="F303" s="33" t="inlineStr">
        <is>
          <t>Закуски</t>
        </is>
      </c>
      <c r="G303" s="33" t="n">
        <v>30</v>
      </c>
    </row>
    <row r="304" hidden="1" ht="15.75" customHeight="1">
      <c r="A304" s="54" t="n">
        <v>6</v>
      </c>
      <c r="B304" s="54" t="n">
        <v>4</v>
      </c>
      <c r="C304" s="34" t="n">
        <v>44673</v>
      </c>
      <c r="D304" s="33" t="inlineStr">
        <is>
          <t>пицца</t>
        </is>
      </c>
      <c r="E304" s="33" t="inlineStr">
        <is>
          <t>Рестораны</t>
        </is>
      </c>
      <c r="F304" s="33" t="inlineStr">
        <is>
          <t>Доставка</t>
        </is>
      </c>
      <c r="G304" s="33" t="n">
        <v>3520</v>
      </c>
    </row>
    <row r="305" hidden="1" ht="15.75" customHeight="1">
      <c r="A305" s="54" t="n">
        <v>7</v>
      </c>
      <c r="B305" s="54" t="n">
        <v>4</v>
      </c>
      <c r="C305" s="34" t="n">
        <v>44674</v>
      </c>
      <c r="D305" s="33" t="inlineStr">
        <is>
          <t>мобильный банк</t>
        </is>
      </c>
      <c r="E305" s="33" t="inlineStr">
        <is>
          <t>Связь</t>
        </is>
      </c>
      <c r="F305" s="33" t="inlineStr">
        <is>
          <t>Банки</t>
        </is>
      </c>
      <c r="G305" s="33" t="n">
        <v>210</v>
      </c>
    </row>
    <row r="306" hidden="1" ht="15.75" customHeight="1">
      <c r="A306" s="54" t="n">
        <v>7</v>
      </c>
      <c r="B306" s="54" t="n">
        <v>4</v>
      </c>
      <c r="C306" s="34" t="n">
        <v>44674</v>
      </c>
      <c r="D306" s="33" t="inlineStr">
        <is>
          <t>метро</t>
        </is>
      </c>
      <c r="E306" s="33" t="inlineStr">
        <is>
          <t>Транспорт</t>
        </is>
      </c>
      <c r="F306" s="33" t="inlineStr">
        <is>
          <t>Метро</t>
        </is>
      </c>
      <c r="G306" s="33" t="n">
        <v>132</v>
      </c>
    </row>
    <row r="307" hidden="1" ht="15.75" customHeight="1">
      <c r="A307" s="54" t="n">
        <v>7</v>
      </c>
      <c r="B307" s="54" t="n">
        <v>4</v>
      </c>
      <c r="C307" s="34" t="n">
        <v>44674</v>
      </c>
      <c r="D307" s="33" t="inlineStr">
        <is>
          <t>автобус</t>
        </is>
      </c>
      <c r="E307" s="33" t="inlineStr">
        <is>
          <t>Транспорт</t>
        </is>
      </c>
      <c r="F307" s="33" t="inlineStr">
        <is>
          <t>Автобус</t>
        </is>
      </c>
      <c r="G307" s="33" t="n">
        <v>60</v>
      </c>
    </row>
    <row r="308" hidden="1" ht="15.75" customHeight="1">
      <c r="A308" s="54" t="n">
        <v>7</v>
      </c>
      <c r="B308" s="54" t="n">
        <v>4</v>
      </c>
      <c r="C308" s="34" t="n">
        <v>44674</v>
      </c>
      <c r="D308" s="33" t="inlineStr">
        <is>
          <t>орехи</t>
        </is>
      </c>
      <c r="E308" s="33" t="inlineStr">
        <is>
          <t>Продукты</t>
        </is>
      </c>
      <c r="F308" s="33" t="inlineStr">
        <is>
          <t>прочее</t>
        </is>
      </c>
      <c r="G308" s="33" t="n">
        <v>737</v>
      </c>
    </row>
    <row r="309" ht="15.75" customHeight="1">
      <c r="A309" s="54" t="n">
        <v>7</v>
      </c>
      <c r="B309" s="54" t="n">
        <v>4</v>
      </c>
      <c r="C309" s="34" t="n">
        <v>44674</v>
      </c>
      <c r="D309" s="33" t="inlineStr">
        <is>
          <t>кастрюли</t>
        </is>
      </c>
      <c r="E309" s="33" t="inlineStr">
        <is>
          <t>Квартира</t>
        </is>
      </c>
      <c r="F309" s="33" t="inlineStr">
        <is>
          <t>товары для дома</t>
        </is>
      </c>
      <c r="G309" s="33" t="n">
        <v>366</v>
      </c>
    </row>
    <row r="310" hidden="1" ht="15.75" customHeight="1">
      <c r="A310" s="54" t="n">
        <v>7</v>
      </c>
      <c r="B310" s="54" t="n">
        <v>4</v>
      </c>
      <c r="C310" s="34" t="n">
        <v>44674</v>
      </c>
      <c r="D310" s="33" t="inlineStr">
        <is>
          <t>такси</t>
        </is>
      </c>
      <c r="E310" s="33" t="inlineStr">
        <is>
          <t>Транспорт</t>
        </is>
      </c>
      <c r="F310" s="33" t="inlineStr">
        <is>
          <t>такси</t>
        </is>
      </c>
      <c r="G310" s="33" t="n">
        <v>100</v>
      </c>
    </row>
    <row r="311" hidden="1" ht="15.75" customHeight="1">
      <c r="A311" s="54" t="n">
        <v>7</v>
      </c>
      <c r="B311" s="54" t="n">
        <v>4</v>
      </c>
      <c r="C311" s="34" t="n">
        <v>44674</v>
      </c>
      <c r="D311" s="33" t="inlineStr">
        <is>
          <t xml:space="preserve">индейка </t>
        </is>
      </c>
      <c r="E311" s="33" t="inlineStr">
        <is>
          <t>Продукты</t>
        </is>
      </c>
      <c r="F311" s="33" t="inlineStr">
        <is>
          <t>мясное</t>
        </is>
      </c>
      <c r="G311" s="33" t="n">
        <v>219</v>
      </c>
    </row>
    <row r="312" hidden="1" ht="15.75" customHeight="1">
      <c r="A312" s="54" t="n">
        <v>7</v>
      </c>
      <c r="B312" s="54" t="n">
        <v>4</v>
      </c>
      <c r="C312" s="34" t="n">
        <v>44674</v>
      </c>
      <c r="D312" s="33" t="inlineStr">
        <is>
          <t>томаты</t>
        </is>
      </c>
      <c r="E312" s="33" t="inlineStr">
        <is>
          <t>Продукты</t>
        </is>
      </c>
      <c r="F312" s="33" t="inlineStr">
        <is>
          <t>овощи</t>
        </is>
      </c>
      <c r="G312" s="33" t="n">
        <v>75</v>
      </c>
    </row>
    <row r="313" hidden="1" ht="15.75" customHeight="1">
      <c r="A313" s="54" t="n">
        <v>7</v>
      </c>
      <c r="B313" s="54" t="n">
        <v>4</v>
      </c>
      <c r="C313" s="34" t="n">
        <v>44674</v>
      </c>
      <c r="D313" s="33" t="inlineStr">
        <is>
          <t>бананы</t>
        </is>
      </c>
      <c r="E313" s="33" t="inlineStr">
        <is>
          <t>Продукты</t>
        </is>
      </c>
      <c r="F313" s="33" t="inlineStr">
        <is>
          <t>фрукты</t>
        </is>
      </c>
      <c r="G313" s="33" t="n">
        <v>80</v>
      </c>
    </row>
    <row r="314" hidden="1" ht="15.75" customHeight="1">
      <c r="A314" s="54" t="n">
        <v>7</v>
      </c>
      <c r="B314" s="54" t="n">
        <v>4</v>
      </c>
      <c r="C314" s="34" t="n">
        <v>44674</v>
      </c>
      <c r="D314" s="33" t="inlineStr">
        <is>
          <t>пуддинг</t>
        </is>
      </c>
      <c r="E314" s="33" t="inlineStr">
        <is>
          <t>Продукты</t>
        </is>
      </c>
      <c r="F314" s="33" t="inlineStr">
        <is>
          <t>молочка</t>
        </is>
      </c>
      <c r="G314" s="33" t="n">
        <v>85</v>
      </c>
    </row>
    <row r="315" hidden="1" ht="15.75" customHeight="1">
      <c r="A315" s="54" t="n">
        <v>7</v>
      </c>
      <c r="B315" s="54" t="n">
        <v>4</v>
      </c>
      <c r="C315" s="34" t="n">
        <v>44674</v>
      </c>
      <c r="D315" s="33" t="inlineStr">
        <is>
          <t>чай</t>
        </is>
      </c>
      <c r="E315" s="33" t="inlineStr">
        <is>
          <t>Продукты</t>
        </is>
      </c>
      <c r="F315" s="33" t="inlineStr">
        <is>
          <t>кофе/чай</t>
        </is>
      </c>
      <c r="G315" s="33" t="n">
        <v>182</v>
      </c>
    </row>
    <row r="316" hidden="1" ht="15.75" customHeight="1">
      <c r="A316" s="54" t="n">
        <v>7</v>
      </c>
      <c r="B316" s="54" t="n">
        <v>4</v>
      </c>
      <c r="C316" s="34" t="n">
        <v>44674</v>
      </c>
      <c r="D316" s="33" t="inlineStr">
        <is>
          <t>картофель</t>
        </is>
      </c>
      <c r="E316" s="33" t="inlineStr">
        <is>
          <t>Продукты</t>
        </is>
      </c>
      <c r="F316" s="33" t="inlineStr">
        <is>
          <t>овощи</t>
        </is>
      </c>
      <c r="G316" s="33" t="n">
        <v>110</v>
      </c>
    </row>
    <row r="317" hidden="1" ht="15.75" customHeight="1">
      <c r="A317" s="54" t="n">
        <v>7</v>
      </c>
      <c r="B317" s="54" t="n">
        <v>4</v>
      </c>
      <c r="C317" s="34" t="n">
        <v>44674</v>
      </c>
      <c r="D317" s="33" t="inlineStr">
        <is>
          <t>фарш</t>
        </is>
      </c>
      <c r="E317" s="33" t="inlineStr">
        <is>
          <t>Продукты</t>
        </is>
      </c>
      <c r="F317" s="33" t="inlineStr">
        <is>
          <t>мясное</t>
        </is>
      </c>
      <c r="G317" s="33" t="n">
        <v>340</v>
      </c>
    </row>
    <row r="318" hidden="1" ht="15.75" customHeight="1">
      <c r="A318" s="54" t="n">
        <v>1</v>
      </c>
      <c r="B318" s="54" t="n">
        <v>4</v>
      </c>
      <c r="C318" s="34" t="n">
        <v>44675</v>
      </c>
      <c r="D318" s="33" t="inlineStr">
        <is>
          <t>автобус</t>
        </is>
      </c>
      <c r="E318" s="33" t="inlineStr">
        <is>
          <t>Транспорт</t>
        </is>
      </c>
      <c r="F318" s="33" t="inlineStr">
        <is>
          <t>Автобус</t>
        </is>
      </c>
      <c r="G318" s="33" t="n">
        <v>120</v>
      </c>
    </row>
    <row r="319" hidden="1" ht="15.75" customHeight="1">
      <c r="A319" s="54" t="n">
        <v>1</v>
      </c>
      <c r="B319" s="54" t="n">
        <v>4</v>
      </c>
      <c r="C319" s="34" t="n">
        <v>44675</v>
      </c>
      <c r="D319" s="33" t="inlineStr">
        <is>
          <t>метро</t>
        </is>
      </c>
      <c r="E319" s="33" t="inlineStr">
        <is>
          <t>Транспорт</t>
        </is>
      </c>
      <c r="F319" s="33" t="inlineStr">
        <is>
          <t>Метро</t>
        </is>
      </c>
      <c r="G319" s="33" t="n">
        <v>132</v>
      </c>
    </row>
    <row r="320" hidden="1" ht="15.75" customHeight="1">
      <c r="A320" s="54" t="n">
        <v>1</v>
      </c>
      <c r="B320" s="54" t="n">
        <v>4</v>
      </c>
      <c r="C320" s="34" t="n">
        <v>44675</v>
      </c>
      <c r="D320" s="33" t="inlineStr">
        <is>
          <t>ресторан</t>
        </is>
      </c>
      <c r="E320" s="33" t="inlineStr">
        <is>
          <t>Рестораны</t>
        </is>
      </c>
      <c r="F320" s="33" t="inlineStr">
        <is>
          <t>Ресторан</t>
        </is>
      </c>
      <c r="G320" s="33" t="n">
        <v>1009</v>
      </c>
    </row>
    <row r="321" hidden="1" ht="15.75" customHeight="1">
      <c r="A321" s="54" t="n">
        <v>1</v>
      </c>
      <c r="B321" s="54" t="n">
        <v>4</v>
      </c>
      <c r="C321" s="34" t="n">
        <v>44675</v>
      </c>
      <c r="D321" s="33" t="inlineStr">
        <is>
          <t>вода</t>
        </is>
      </c>
      <c r="E321" s="33" t="inlineStr">
        <is>
          <t>еда</t>
        </is>
      </c>
      <c r="F321" s="33" t="inlineStr">
        <is>
          <t>Напитки</t>
        </is>
      </c>
      <c r="G321" s="33" t="n">
        <v>43</v>
      </c>
    </row>
    <row r="322" hidden="1" ht="15.75" customHeight="1">
      <c r="A322" s="54" t="n">
        <v>2</v>
      </c>
      <c r="B322" s="54" t="n">
        <v>4</v>
      </c>
      <c r="C322" s="34" t="n">
        <v>44676</v>
      </c>
      <c r="D322" s="33" t="inlineStr">
        <is>
          <t>автобус</t>
        </is>
      </c>
      <c r="E322" s="33" t="inlineStr">
        <is>
          <t>Транспорт</t>
        </is>
      </c>
      <c r="F322" s="33" t="inlineStr">
        <is>
          <t>Автобус</t>
        </is>
      </c>
      <c r="G322" s="33" t="n">
        <v>120</v>
      </c>
    </row>
    <row r="323" hidden="1" ht="15.75" customHeight="1">
      <c r="A323" s="54" t="n">
        <v>2</v>
      </c>
      <c r="B323" s="54" t="n">
        <v>4</v>
      </c>
      <c r="C323" s="34" t="n">
        <v>44676</v>
      </c>
      <c r="D323" s="33" t="inlineStr">
        <is>
          <t>метро</t>
        </is>
      </c>
      <c r="E323" s="33" t="inlineStr">
        <is>
          <t>Транспорт</t>
        </is>
      </c>
      <c r="F323" s="33" t="inlineStr">
        <is>
          <t>Метро</t>
        </is>
      </c>
      <c r="G323" s="33" t="n">
        <v>66</v>
      </c>
    </row>
    <row r="324" hidden="1" ht="15.75" customHeight="1">
      <c r="A324" s="54" t="n">
        <v>2</v>
      </c>
      <c r="B324" s="54" t="n">
        <v>4</v>
      </c>
      <c r="C324" s="34" t="n">
        <v>44676</v>
      </c>
      <c r="D324" s="33" t="inlineStr">
        <is>
          <t>перекус</t>
        </is>
      </c>
      <c r="E324" s="33" t="inlineStr">
        <is>
          <t>еда</t>
        </is>
      </c>
      <c r="F324" s="33" t="inlineStr">
        <is>
          <t>Перекус</t>
        </is>
      </c>
      <c r="G324" s="33" t="n">
        <v>174</v>
      </c>
    </row>
    <row r="325" hidden="1" ht="15.75" customHeight="1">
      <c r="A325" s="54" t="n">
        <v>3</v>
      </c>
      <c r="B325" s="54" t="n">
        <v>4</v>
      </c>
      <c r="C325" s="34" t="n">
        <v>44677</v>
      </c>
      <c r="D325" s="33" t="inlineStr">
        <is>
          <t>автобус</t>
        </is>
      </c>
      <c r="E325" s="33" t="inlineStr">
        <is>
          <t>Транспорт</t>
        </is>
      </c>
      <c r="F325" s="33" t="inlineStr">
        <is>
          <t>Автобус</t>
        </is>
      </c>
      <c r="G325" s="33" t="n">
        <v>120</v>
      </c>
    </row>
    <row r="326" hidden="1" ht="15.75" customHeight="1">
      <c r="A326" s="54" t="n">
        <v>3</v>
      </c>
      <c r="B326" s="54" t="n">
        <v>4</v>
      </c>
      <c r="C326" s="34" t="n">
        <v>44677</v>
      </c>
      <c r="D326" s="33" t="inlineStr">
        <is>
          <t>метро</t>
        </is>
      </c>
      <c r="E326" s="33" t="inlineStr">
        <is>
          <t>Транспорт</t>
        </is>
      </c>
      <c r="F326" s="33" t="inlineStr">
        <is>
          <t>Метро</t>
        </is>
      </c>
      <c r="G326" s="33" t="n">
        <v>132</v>
      </c>
    </row>
    <row r="327" hidden="1" ht="15.75" customHeight="1">
      <c r="A327" s="54" t="n">
        <v>3</v>
      </c>
      <c r="B327" s="54" t="n">
        <v>4</v>
      </c>
      <c r="C327" s="34" t="n">
        <v>44677</v>
      </c>
      <c r="D327" s="33" t="inlineStr">
        <is>
          <t>перекус</t>
        </is>
      </c>
      <c r="E327" s="33" t="inlineStr">
        <is>
          <t>еда</t>
        </is>
      </c>
      <c r="F327" s="33" t="inlineStr">
        <is>
          <t>Перекус</t>
        </is>
      </c>
      <c r="G327" s="33" t="n">
        <v>174</v>
      </c>
    </row>
    <row r="328" hidden="1" ht="15.75" customHeight="1">
      <c r="A328" s="54" t="n">
        <v>3</v>
      </c>
      <c r="B328" s="54" t="n">
        <v>4</v>
      </c>
      <c r="C328" s="34" t="n">
        <v>44677</v>
      </c>
      <c r="D328" s="33" t="inlineStr">
        <is>
          <t>инвестиции</t>
        </is>
      </c>
      <c r="E328" s="33" t="inlineStr">
        <is>
          <t>инвестиции</t>
        </is>
      </c>
      <c r="F328" s="33" t="n"/>
      <c r="G328" s="33" t="n">
        <v>26000</v>
      </c>
    </row>
    <row r="329" hidden="1" ht="15.75" customHeight="1">
      <c r="A329" s="54" t="n">
        <v>4</v>
      </c>
      <c r="B329" s="54" t="n">
        <v>4</v>
      </c>
      <c r="C329" s="34" t="n">
        <v>44678</v>
      </c>
      <c r="D329" s="33" t="inlineStr">
        <is>
          <t>автобус</t>
        </is>
      </c>
      <c r="E329" s="33" t="inlineStr">
        <is>
          <t>Транспорт</t>
        </is>
      </c>
      <c r="F329" s="33" t="inlineStr">
        <is>
          <t>Автобус</t>
        </is>
      </c>
      <c r="G329" s="33" t="n">
        <v>120</v>
      </c>
    </row>
    <row r="330" hidden="1" ht="15.75" customHeight="1">
      <c r="A330" s="54" t="n">
        <v>4</v>
      </c>
      <c r="B330" s="54" t="n">
        <v>4</v>
      </c>
      <c r="C330" s="34" t="n">
        <v>44678</v>
      </c>
      <c r="D330" s="33" t="inlineStr">
        <is>
          <t>метро</t>
        </is>
      </c>
      <c r="E330" s="33" t="inlineStr">
        <is>
          <t>Транспорт</t>
        </is>
      </c>
      <c r="F330" s="33" t="inlineStr">
        <is>
          <t>Метро</t>
        </is>
      </c>
      <c r="G330" s="33" t="n">
        <v>66</v>
      </c>
    </row>
    <row r="331" hidden="1" ht="15.75" customHeight="1">
      <c r="A331" s="54" t="n">
        <v>4</v>
      </c>
      <c r="B331" s="54" t="n">
        <v>4</v>
      </c>
      <c r="C331" s="34" t="n">
        <v>44678</v>
      </c>
      <c r="D331" s="33" t="inlineStr">
        <is>
          <t>маршрутка</t>
        </is>
      </c>
      <c r="E331" s="33" t="inlineStr">
        <is>
          <t>Транспорт</t>
        </is>
      </c>
      <c r="F331" s="33" t="inlineStr">
        <is>
          <t>маршрутка</t>
        </is>
      </c>
      <c r="G331" s="33" t="n">
        <v>66</v>
      </c>
    </row>
    <row r="332" hidden="1" ht="15.75" customHeight="1">
      <c r="A332" s="54" t="n">
        <v>4</v>
      </c>
      <c r="B332" s="54" t="n">
        <v>4</v>
      </c>
      <c r="C332" s="34" t="n">
        <v>44678</v>
      </c>
      <c r="D332" s="33" t="inlineStr">
        <is>
          <t>рыба</t>
        </is>
      </c>
      <c r="E332" s="33" t="inlineStr">
        <is>
          <t>Продукты</t>
        </is>
      </c>
      <c r="F332" s="33" t="inlineStr">
        <is>
          <t>мясное</t>
        </is>
      </c>
      <c r="G332" s="33" t="n">
        <v>99</v>
      </c>
    </row>
    <row r="333" hidden="1" ht="15.75" customHeight="1">
      <c r="A333" s="54" t="n">
        <v>4</v>
      </c>
      <c r="B333" s="54" t="n">
        <v>4</v>
      </c>
      <c r="C333" s="34" t="n">
        <v>44678</v>
      </c>
      <c r="D333" s="33" t="inlineStr">
        <is>
          <t>голень</t>
        </is>
      </c>
      <c r="E333" s="33" t="inlineStr">
        <is>
          <t>Продукты</t>
        </is>
      </c>
      <c r="F333" s="33" t="inlineStr">
        <is>
          <t>мясное</t>
        </is>
      </c>
      <c r="G333" s="33" t="n">
        <v>386</v>
      </c>
    </row>
    <row r="334" hidden="1" ht="15.75" customHeight="1">
      <c r="A334" s="54" t="n">
        <v>4</v>
      </c>
      <c r="B334" s="54" t="n">
        <v>4</v>
      </c>
      <c r="C334" s="34" t="n">
        <v>44678</v>
      </c>
      <c r="D334" s="33" t="inlineStr">
        <is>
          <t>молоко</t>
        </is>
      </c>
      <c r="E334" s="33" t="inlineStr">
        <is>
          <t>Продукты</t>
        </is>
      </c>
      <c r="F334" s="33" t="inlineStr">
        <is>
          <t>молочка</t>
        </is>
      </c>
      <c r="G334" s="33" t="n">
        <v>90</v>
      </c>
    </row>
    <row r="335" ht="15.75" customHeight="1">
      <c r="A335" s="54" t="n">
        <v>4</v>
      </c>
      <c r="B335" s="54" t="n">
        <v>4</v>
      </c>
      <c r="C335" s="34" t="n">
        <v>44678</v>
      </c>
      <c r="D335" s="33" t="inlineStr">
        <is>
          <t>крышка</t>
        </is>
      </c>
      <c r="E335" s="33" t="inlineStr">
        <is>
          <t>Квартира</t>
        </is>
      </c>
      <c r="F335" s="33" t="inlineStr">
        <is>
          <t>товары для дома</t>
        </is>
      </c>
      <c r="G335" s="33" t="n">
        <v>80</v>
      </c>
    </row>
    <row r="336" hidden="1" ht="15.75" customHeight="1">
      <c r="A336" s="54" t="n">
        <v>5</v>
      </c>
      <c r="B336" s="54" t="n">
        <v>4</v>
      </c>
      <c r="C336" s="34" t="n">
        <v>44679</v>
      </c>
      <c r="D336" s="33" t="inlineStr">
        <is>
          <t>автобус</t>
        </is>
      </c>
      <c r="E336" s="33" t="inlineStr">
        <is>
          <t>Транспорт</t>
        </is>
      </c>
      <c r="F336" s="33" t="inlineStr">
        <is>
          <t>Автобус</t>
        </is>
      </c>
      <c r="G336" s="33" t="n">
        <v>120</v>
      </c>
    </row>
    <row r="337" hidden="1" ht="15.75" customHeight="1">
      <c r="A337" s="54" t="n">
        <v>5</v>
      </c>
      <c r="B337" s="54" t="n">
        <v>4</v>
      </c>
      <c r="C337" s="34" t="n">
        <v>44679</v>
      </c>
      <c r="D337" s="33" t="inlineStr">
        <is>
          <t>еда на работу</t>
        </is>
      </c>
      <c r="E337" s="33" t="inlineStr">
        <is>
          <t>еда</t>
        </is>
      </c>
      <c r="F337" s="33" t="inlineStr">
        <is>
          <t>Обед (работа)</t>
        </is>
      </c>
      <c r="G337" s="33" t="n">
        <v>185</v>
      </c>
    </row>
    <row r="338" hidden="1" ht="15.75" customHeight="1">
      <c r="A338" s="54" t="n">
        <v>6</v>
      </c>
      <c r="B338" s="54" t="n">
        <v>4</v>
      </c>
      <c r="C338" s="34" t="n">
        <v>44680</v>
      </c>
      <c r="D338" s="33" t="inlineStr">
        <is>
          <t>автобус</t>
        </is>
      </c>
      <c r="E338" s="33" t="inlineStr">
        <is>
          <t>Транспорт</t>
        </is>
      </c>
      <c r="F338" s="33" t="inlineStr">
        <is>
          <t>Автобус</t>
        </is>
      </c>
      <c r="G338" s="33" t="n">
        <v>120</v>
      </c>
    </row>
    <row r="339" hidden="1" ht="15.75" customHeight="1">
      <c r="A339" s="54" t="n">
        <v>6</v>
      </c>
      <c r="B339" s="54" t="n">
        <v>4</v>
      </c>
      <c r="C339" s="34" t="n">
        <v>44680</v>
      </c>
      <c r="D339" s="33" t="inlineStr">
        <is>
          <t>метро</t>
        </is>
      </c>
      <c r="E339" s="33" t="inlineStr">
        <is>
          <t>Транспорт</t>
        </is>
      </c>
      <c r="F339" s="33" t="inlineStr">
        <is>
          <t>Метро</t>
        </is>
      </c>
      <c r="G339" s="33" t="n">
        <v>132</v>
      </c>
    </row>
    <row r="340" hidden="1" ht="15.75" customHeight="1">
      <c r="A340" s="54" t="n">
        <v>7</v>
      </c>
      <c r="B340" s="54" t="n">
        <v>4</v>
      </c>
      <c r="C340" s="34" t="n">
        <v>44681</v>
      </c>
      <c r="D340" s="33" t="inlineStr">
        <is>
          <t>автобус</t>
        </is>
      </c>
      <c r="E340" s="33" t="inlineStr">
        <is>
          <t>Транспорт</t>
        </is>
      </c>
      <c r="F340" s="33" t="inlineStr">
        <is>
          <t>Автобус</t>
        </is>
      </c>
      <c r="G340" s="33" t="n">
        <v>60</v>
      </c>
    </row>
    <row r="341" hidden="1" ht="15.75" customHeight="1">
      <c r="A341" s="54" t="n">
        <v>7</v>
      </c>
      <c r="B341" s="54" t="n">
        <v>4</v>
      </c>
      <c r="C341" s="34" t="n">
        <v>44681</v>
      </c>
      <c r="D341" s="33" t="inlineStr">
        <is>
          <t>стрижка</t>
        </is>
      </c>
      <c r="E341" s="33" t="inlineStr">
        <is>
          <t>Здоровье, красота, гигиена</t>
        </is>
      </c>
      <c r="F341" s="33" t="n"/>
      <c r="G341" s="33" t="n">
        <v>500</v>
      </c>
    </row>
    <row r="342" hidden="1" ht="15.75" customHeight="1">
      <c r="A342" s="54">
        <f>WEEKDAY(C342)</f>
        <v/>
      </c>
      <c r="B342" s="54">
        <f>MONTH(C342)</f>
        <v/>
      </c>
      <c r="C342" s="34" t="n">
        <v>44682</v>
      </c>
      <c r="D342" s="33" t="inlineStr">
        <is>
          <t>котлеты</t>
        </is>
      </c>
      <c r="E342" s="33" t="inlineStr">
        <is>
          <t>Продукты</t>
        </is>
      </c>
      <c r="F342" s="33" t="inlineStr">
        <is>
          <t>мясное</t>
        </is>
      </c>
      <c r="G342" s="33" t="n">
        <v>149</v>
      </c>
    </row>
    <row r="343" hidden="1" ht="15.75" customHeight="1">
      <c r="A343" s="54">
        <f>WEEKDAY(C343)</f>
        <v/>
      </c>
      <c r="B343" s="54">
        <f>MONTH(C343)</f>
        <v/>
      </c>
      <c r="C343" s="34" t="n">
        <v>44682</v>
      </c>
      <c r="D343" s="33" t="inlineStr">
        <is>
          <t>пиво</t>
        </is>
      </c>
      <c r="E343" s="33" t="inlineStr">
        <is>
          <t>Алкоголь</t>
        </is>
      </c>
      <c r="F343" s="33" t="inlineStr">
        <is>
          <t>пиво</t>
        </is>
      </c>
      <c r="G343" s="33" t="n">
        <v>140</v>
      </c>
    </row>
    <row r="344" hidden="1" ht="15.75" customHeight="1">
      <c r="A344" s="54">
        <f>WEEKDAY(C344)</f>
        <v/>
      </c>
      <c r="B344" s="54">
        <f>MONTH(C344)</f>
        <v/>
      </c>
      <c r="C344" s="34" t="n">
        <v>44682</v>
      </c>
      <c r="D344" s="33" t="inlineStr">
        <is>
          <t>тунец</t>
        </is>
      </c>
      <c r="E344" s="33" t="inlineStr">
        <is>
          <t>Продукты</t>
        </is>
      </c>
      <c r="F344" s="33" t="inlineStr">
        <is>
          <t>мясное</t>
        </is>
      </c>
      <c r="G344" s="33" t="n">
        <v>140</v>
      </c>
    </row>
    <row r="345" hidden="1" ht="15.75" customHeight="1">
      <c r="A345" s="54">
        <f>WEEKDAY(C345)</f>
        <v/>
      </c>
      <c r="B345" s="54">
        <f>MONTH(C345)</f>
        <v/>
      </c>
      <c r="C345" s="34" t="n">
        <v>44682</v>
      </c>
      <c r="D345" s="33" t="inlineStr">
        <is>
          <t>яйца</t>
        </is>
      </c>
      <c r="E345" s="33" t="inlineStr">
        <is>
          <t>Продукты</t>
        </is>
      </c>
      <c r="F345" s="33" t="inlineStr">
        <is>
          <t>мясное</t>
        </is>
      </c>
      <c r="G345" s="33" t="n">
        <v>85</v>
      </c>
    </row>
    <row r="346" hidden="1" ht="15.75" customHeight="1">
      <c r="A346" s="54">
        <f>WEEKDAY(C346)</f>
        <v/>
      </c>
      <c r="B346" s="54">
        <f>MONTH(C346)</f>
        <v/>
      </c>
      <c r="C346" s="34" t="n">
        <v>44682</v>
      </c>
      <c r="D346" s="33" t="inlineStr">
        <is>
          <t>наггетсы</t>
        </is>
      </c>
      <c r="E346" s="33" t="inlineStr">
        <is>
          <t>Продукты</t>
        </is>
      </c>
      <c r="F346" s="33" t="inlineStr">
        <is>
          <t>мясное</t>
        </is>
      </c>
      <c r="G346" s="33" t="n">
        <v>110</v>
      </c>
    </row>
    <row r="347" hidden="1" ht="15.75" customHeight="1">
      <c r="A347" s="54">
        <f>WEEKDAY(C347)</f>
        <v/>
      </c>
      <c r="B347" s="54">
        <f>MONTH(C347)</f>
        <v/>
      </c>
      <c r="C347" s="34" t="n">
        <v>44682</v>
      </c>
      <c r="D347" s="33" t="inlineStr">
        <is>
          <t>молоко</t>
        </is>
      </c>
      <c r="E347" s="33" t="inlineStr">
        <is>
          <t>Продукты</t>
        </is>
      </c>
      <c r="F347" s="33" t="inlineStr">
        <is>
          <t>молочка</t>
        </is>
      </c>
      <c r="G347" s="33" t="n">
        <v>65</v>
      </c>
    </row>
    <row r="348" hidden="1" ht="15.75" customHeight="1">
      <c r="A348" s="54">
        <f>WEEKDAY(C348)</f>
        <v/>
      </c>
      <c r="B348" s="54">
        <f>MONTH(C348)</f>
        <v/>
      </c>
      <c r="C348" s="34" t="n">
        <v>44682</v>
      </c>
      <c r="D348" s="33" t="inlineStr">
        <is>
          <t>сметана</t>
        </is>
      </c>
      <c r="E348" s="33" t="inlineStr">
        <is>
          <t>Продукты</t>
        </is>
      </c>
      <c r="F348" s="33" t="inlineStr">
        <is>
          <t>молочка</t>
        </is>
      </c>
      <c r="G348" s="33" t="n">
        <v>50</v>
      </c>
    </row>
    <row r="349" ht="15.75" customHeight="1">
      <c r="A349" s="54">
        <f>WEEKDAY(C349)</f>
        <v/>
      </c>
      <c r="B349" s="54">
        <f>MONTH(C349)</f>
        <v/>
      </c>
      <c r="C349" s="34" t="n">
        <v>44682</v>
      </c>
      <c r="D349" s="33" t="inlineStr">
        <is>
          <t>интернет</t>
        </is>
      </c>
      <c r="E349" s="33" t="inlineStr">
        <is>
          <t>Квартира</t>
        </is>
      </c>
      <c r="F349" s="33" t="inlineStr">
        <is>
          <t>Интернет</t>
        </is>
      </c>
      <c r="G349" s="33" t="n">
        <v>165</v>
      </c>
    </row>
    <row r="350" hidden="1" ht="15.75" customHeight="1">
      <c r="A350" s="54">
        <f>WEEKDAY(C350)</f>
        <v/>
      </c>
      <c r="B350" s="54">
        <f>MONTH(C350)</f>
        <v/>
      </c>
      <c r="C350" s="34" t="n">
        <v>44682</v>
      </c>
      <c r="D350" s="33" t="inlineStr">
        <is>
          <t>кафе</t>
        </is>
      </c>
      <c r="E350" s="33" t="inlineStr">
        <is>
          <t>Рестораны</t>
        </is>
      </c>
      <c r="F350" s="33" t="inlineStr">
        <is>
          <t>Ресторан</t>
        </is>
      </c>
      <c r="G350" s="33" t="n">
        <v>885</v>
      </c>
    </row>
    <row r="351" hidden="1" ht="15.75" customHeight="1">
      <c r="A351" s="54">
        <f>WEEKDAY(C351)</f>
        <v/>
      </c>
      <c r="B351" s="54">
        <f>MONTH(C351)</f>
        <v/>
      </c>
      <c r="C351" s="34" t="n">
        <v>44682</v>
      </c>
      <c r="D351" s="33" t="inlineStr">
        <is>
          <t>автобус</t>
        </is>
      </c>
      <c r="E351" s="33" t="inlineStr">
        <is>
          <t>Транспорт</t>
        </is>
      </c>
      <c r="F351" s="33" t="inlineStr">
        <is>
          <t>Автобус</t>
        </is>
      </c>
      <c r="G351" s="33" t="n">
        <v>120</v>
      </c>
    </row>
    <row r="352" hidden="1" ht="15.75" customHeight="1">
      <c r="A352" s="54">
        <f>WEEKDAY(C352)</f>
        <v/>
      </c>
      <c r="B352" s="54">
        <f>MONTH(C352)</f>
        <v/>
      </c>
      <c r="C352" s="34" t="n">
        <v>44682</v>
      </c>
      <c r="D352" s="33" t="inlineStr">
        <is>
          <t>метро</t>
        </is>
      </c>
      <c r="E352" s="33" t="inlineStr">
        <is>
          <t>Транспорт</t>
        </is>
      </c>
      <c r="F352" s="33" t="inlineStr">
        <is>
          <t>Метро</t>
        </is>
      </c>
      <c r="G352" s="33" t="n">
        <v>132</v>
      </c>
    </row>
    <row r="353" hidden="1" ht="15.75" customHeight="1">
      <c r="A353" s="54">
        <f>WEEKDAY(C353)</f>
        <v/>
      </c>
      <c r="B353" s="54">
        <f>MONTH(C353)</f>
        <v/>
      </c>
      <c r="C353" s="34" t="n">
        <v>44683</v>
      </c>
      <c r="D353" s="33" t="inlineStr">
        <is>
          <t>автобус</t>
        </is>
      </c>
      <c r="E353" s="33" t="inlineStr">
        <is>
          <t>Транспорт</t>
        </is>
      </c>
      <c r="F353" s="33" t="inlineStr">
        <is>
          <t>Автобус</t>
        </is>
      </c>
      <c r="G353" s="33" t="n">
        <v>120</v>
      </c>
    </row>
    <row r="354" hidden="1" ht="15.75" customHeight="1">
      <c r="A354" s="54">
        <f>WEEKDAY(C354)</f>
        <v/>
      </c>
      <c r="B354" s="54">
        <f>MONTH(C354)</f>
        <v/>
      </c>
      <c r="C354" s="34" t="n">
        <v>44683</v>
      </c>
      <c r="D354" s="33" t="inlineStr">
        <is>
          <t>метро</t>
        </is>
      </c>
      <c r="E354" s="33" t="inlineStr">
        <is>
          <t>Транспорт</t>
        </is>
      </c>
      <c r="F354" s="33" t="inlineStr">
        <is>
          <t>Метро</t>
        </is>
      </c>
      <c r="G354" s="33" t="n">
        <v>132</v>
      </c>
    </row>
    <row r="355" hidden="1" ht="15.75" customHeight="1">
      <c r="A355" s="54">
        <f>WEEKDAY(C355)</f>
        <v/>
      </c>
      <c r="B355" s="54">
        <f>MONTH(C355)</f>
        <v/>
      </c>
      <c r="C355" s="34" t="n">
        <v>44683</v>
      </c>
      <c r="D355" s="33" t="inlineStr">
        <is>
          <t>бар</t>
        </is>
      </c>
      <c r="E355" s="33" t="inlineStr">
        <is>
          <t>Рестораны</t>
        </is>
      </c>
      <c r="F355" s="33" t="inlineStr">
        <is>
          <t>Бар</t>
        </is>
      </c>
      <c r="G355" s="33" t="n">
        <v>1010</v>
      </c>
    </row>
    <row r="356" hidden="1" ht="15.75" customHeight="1">
      <c r="A356" s="54">
        <f>WEEKDAY(C356)</f>
        <v/>
      </c>
      <c r="B356" s="54">
        <f>MONTH(C356)</f>
        <v/>
      </c>
      <c r="C356" s="34" t="n">
        <v>44683</v>
      </c>
      <c r="D356" s="33" t="inlineStr">
        <is>
          <t>музей</t>
        </is>
      </c>
      <c r="E356" s="33" t="inlineStr">
        <is>
          <t>Творчество, книги, обучение</t>
        </is>
      </c>
      <c r="F356" s="33" t="n"/>
      <c r="G356" s="33" t="n">
        <v>800</v>
      </c>
    </row>
    <row r="357" hidden="1" ht="15.75" customHeight="1">
      <c r="A357" s="54">
        <f>WEEKDAY(C357)</f>
        <v/>
      </c>
      <c r="B357" s="54">
        <f>MONTH(C357)</f>
        <v/>
      </c>
      <c r="C357" s="34" t="n">
        <v>44684</v>
      </c>
      <c r="D357" s="33" t="inlineStr">
        <is>
          <t>автобус</t>
        </is>
      </c>
      <c r="E357" s="33" t="inlineStr">
        <is>
          <t>Транспорт</t>
        </is>
      </c>
      <c r="F357" s="33" t="inlineStr">
        <is>
          <t>Автобус</t>
        </is>
      </c>
      <c r="G357" s="33" t="n">
        <v>60</v>
      </c>
    </row>
    <row r="358" hidden="1" ht="15.75" customHeight="1">
      <c r="A358" s="54">
        <f>WEEKDAY(C358)</f>
        <v/>
      </c>
      <c r="B358" s="54">
        <f>MONTH(C358)</f>
        <v/>
      </c>
      <c r="C358" s="34" t="n">
        <v>44684</v>
      </c>
      <c r="D358" s="33" t="inlineStr">
        <is>
          <t>еда перед залом</t>
        </is>
      </c>
      <c r="E358" s="33" t="inlineStr">
        <is>
          <t>еда</t>
        </is>
      </c>
      <c r="F358" s="33" t="inlineStr">
        <is>
          <t>Перекус</t>
        </is>
      </c>
      <c r="G358" s="33" t="n">
        <v>106</v>
      </c>
    </row>
    <row r="359" ht="15.75" customHeight="1">
      <c r="A359" s="54">
        <f>WEEKDAY(C359)</f>
        <v/>
      </c>
      <c r="B359" s="54">
        <f>MONTH(C359)</f>
        <v/>
      </c>
      <c r="C359" s="34" t="n">
        <v>44684</v>
      </c>
      <c r="D359" s="33" t="inlineStr">
        <is>
          <t>аренда квартиры</t>
        </is>
      </c>
      <c r="E359" s="33" t="inlineStr">
        <is>
          <t>Квартира</t>
        </is>
      </c>
      <c r="F359" s="33" t="inlineStr">
        <is>
          <t>аренда</t>
        </is>
      </c>
      <c r="G359" s="33" t="n">
        <v>10000</v>
      </c>
    </row>
    <row r="360" hidden="1" ht="15.75" customHeight="1">
      <c r="A360" s="54">
        <f>WEEKDAY(C360)</f>
        <v/>
      </c>
      <c r="B360" s="54">
        <f>MONTH(C360)</f>
        <v/>
      </c>
      <c r="C360" s="34" t="n">
        <v>44684</v>
      </c>
      <c r="D360" s="33" t="inlineStr">
        <is>
          <t>пельмени</t>
        </is>
      </c>
      <c r="E360" s="33" t="inlineStr">
        <is>
          <t>Продукты</t>
        </is>
      </c>
      <c r="F360" s="33" t="inlineStr">
        <is>
          <t>мясное</t>
        </is>
      </c>
      <c r="G360" s="33" t="n">
        <v>219</v>
      </c>
    </row>
    <row r="361" hidden="1" ht="15.75" customHeight="1">
      <c r="A361" s="54">
        <f>WEEKDAY(C361)</f>
        <v/>
      </c>
      <c r="B361" s="54">
        <f>MONTH(C361)</f>
        <v/>
      </c>
      <c r="C361" s="34" t="n">
        <v>44684</v>
      </c>
      <c r="D361" s="33" t="inlineStr">
        <is>
          <t>рис</t>
        </is>
      </c>
      <c r="E361" s="33" t="inlineStr">
        <is>
          <t>Продукты</t>
        </is>
      </c>
      <c r="F361" s="33" t="inlineStr">
        <is>
          <t>крупы</t>
        </is>
      </c>
      <c r="G361" s="33" t="n">
        <v>120</v>
      </c>
    </row>
    <row r="362" hidden="1" ht="15.75" customHeight="1">
      <c r="A362" s="54">
        <f>WEEKDAY(C362)</f>
        <v/>
      </c>
      <c r="B362" s="54">
        <f>MONTH(C362)</f>
        <v/>
      </c>
      <c r="C362" s="34" t="n">
        <v>44684</v>
      </c>
      <c r="D362" s="33" t="inlineStr">
        <is>
          <t>кукуруза</t>
        </is>
      </c>
      <c r="E362" s="33" t="inlineStr">
        <is>
          <t>Продукты</t>
        </is>
      </c>
      <c r="F362" s="33" t="inlineStr">
        <is>
          <t>овощи</t>
        </is>
      </c>
      <c r="G362" s="33" t="n">
        <v>70</v>
      </c>
    </row>
    <row r="363" hidden="1" ht="15.75" customHeight="1">
      <c r="A363" s="54">
        <f>WEEKDAY(C363)</f>
        <v/>
      </c>
      <c r="B363" s="54">
        <f>MONTH(C363)</f>
        <v/>
      </c>
      <c r="C363" s="34" t="n">
        <v>44685</v>
      </c>
      <c r="D363" s="33" t="inlineStr">
        <is>
          <t>автобус</t>
        </is>
      </c>
      <c r="E363" s="33" t="inlineStr">
        <is>
          <t>Транспорт</t>
        </is>
      </c>
      <c r="F363" s="33" t="inlineStr">
        <is>
          <t>Автобус</t>
        </is>
      </c>
      <c r="G363" s="33" t="n">
        <v>240</v>
      </c>
    </row>
    <row r="364" hidden="1" ht="15.75" customHeight="1">
      <c r="A364" s="54">
        <f>WEEKDAY(C364)</f>
        <v/>
      </c>
      <c r="B364" s="54">
        <f>MONTH(C364)</f>
        <v/>
      </c>
      <c r="C364" s="34" t="n">
        <v>44685</v>
      </c>
      <c r="D364" s="33" t="inlineStr">
        <is>
          <t>метро</t>
        </is>
      </c>
      <c r="E364" s="33" t="inlineStr">
        <is>
          <t>Транспорт</t>
        </is>
      </c>
      <c r="F364" s="33" t="inlineStr">
        <is>
          <t>Метро</t>
        </is>
      </c>
      <c r="G364" s="33" t="n">
        <v>132</v>
      </c>
    </row>
    <row r="365" hidden="1" ht="15.75" customHeight="1">
      <c r="A365" s="54">
        <f>WEEKDAY(C365)</f>
        <v/>
      </c>
      <c r="B365" s="54">
        <f>MONTH(C365)</f>
        <v/>
      </c>
      <c r="C365" s="34" t="n">
        <v>44685</v>
      </c>
      <c r="D365" s="33" t="inlineStr">
        <is>
          <t>перекус</t>
        </is>
      </c>
      <c r="E365" s="33" t="inlineStr">
        <is>
          <t>еда</t>
        </is>
      </c>
      <c r="F365" s="33" t="inlineStr">
        <is>
          <t>Перекус</t>
        </is>
      </c>
      <c r="G365" s="33" t="n">
        <v>253</v>
      </c>
    </row>
    <row r="366" hidden="1" ht="15.75" customHeight="1">
      <c r="A366" s="54">
        <f>WEEKDAY(C366)</f>
        <v/>
      </c>
      <c r="B366" s="54">
        <f>MONTH(C366)</f>
        <v/>
      </c>
      <c r="C366" s="34" t="n">
        <v>44686</v>
      </c>
      <c r="D366" s="33" t="inlineStr">
        <is>
          <t>автобус</t>
        </is>
      </c>
      <c r="E366" s="33" t="inlineStr">
        <is>
          <t>Транспорт</t>
        </is>
      </c>
      <c r="F366" s="33" t="inlineStr">
        <is>
          <t>Автобус</t>
        </is>
      </c>
      <c r="G366" s="33" t="n">
        <v>240</v>
      </c>
    </row>
    <row r="367" hidden="1" ht="15.75" customHeight="1">
      <c r="A367" s="54">
        <f>WEEKDAY(C367)</f>
        <v/>
      </c>
      <c r="B367" s="54">
        <f>MONTH(C367)</f>
        <v/>
      </c>
      <c r="C367" s="34" t="n">
        <v>44686</v>
      </c>
      <c r="D367" s="33" t="inlineStr">
        <is>
          <t>метро</t>
        </is>
      </c>
      <c r="E367" s="33" t="inlineStr">
        <is>
          <t>Транспорт</t>
        </is>
      </c>
      <c r="F367" s="33" t="inlineStr">
        <is>
          <t>Метро</t>
        </is>
      </c>
      <c r="G367" s="33" t="n">
        <v>132</v>
      </c>
    </row>
    <row r="368" hidden="1" ht="15.75" customHeight="1">
      <c r="A368" s="54">
        <f>WEEKDAY(C368)</f>
        <v/>
      </c>
      <c r="B368" s="54">
        <f>MONTH(C368)</f>
        <v/>
      </c>
      <c r="C368" s="34" t="n">
        <v>44686</v>
      </c>
      <c r="D368" s="33" t="inlineStr">
        <is>
          <t>шоколад</t>
        </is>
      </c>
      <c r="E368" s="33" t="inlineStr">
        <is>
          <t>Продукты</t>
        </is>
      </c>
      <c r="F368" s="33" t="inlineStr">
        <is>
          <t>Сладости/Напитки</t>
        </is>
      </c>
      <c r="G368" s="33" t="n">
        <v>59</v>
      </c>
    </row>
    <row r="369" hidden="1" ht="15.75" customHeight="1">
      <c r="A369" s="54">
        <f>WEEKDAY(C369)</f>
        <v/>
      </c>
      <c r="B369" s="54">
        <f>MONTH(C369)</f>
        <v/>
      </c>
      <c r="C369" s="34" t="n">
        <v>44686</v>
      </c>
      <c r="D369" s="33" t="inlineStr">
        <is>
          <t>доставка</t>
        </is>
      </c>
      <c r="E369" s="33" t="inlineStr">
        <is>
          <t>Рестораны</t>
        </is>
      </c>
      <c r="F369" s="33" t="inlineStr">
        <is>
          <t>Доставка</t>
        </is>
      </c>
      <c r="G369" s="33" t="n">
        <v>596</v>
      </c>
    </row>
    <row r="370" hidden="1" ht="15.75" customHeight="1">
      <c r="A370" s="54">
        <f>WEEKDAY(C370)</f>
        <v/>
      </c>
      <c r="B370" s="54">
        <f>MONTH(C370)</f>
        <v/>
      </c>
      <c r="C370" s="34" t="n">
        <v>44686</v>
      </c>
      <c r="D370" s="33" t="inlineStr">
        <is>
          <t>купаты</t>
        </is>
      </c>
      <c r="E370" s="33" t="inlineStr">
        <is>
          <t>Продукты</t>
        </is>
      </c>
      <c r="F370" s="33" t="inlineStr">
        <is>
          <t>мясное</t>
        </is>
      </c>
      <c r="G370" s="33" t="n">
        <v>220</v>
      </c>
    </row>
    <row r="371" hidden="1" ht="15.75" customHeight="1">
      <c r="A371" s="54">
        <f>WEEKDAY(C371)</f>
        <v/>
      </c>
      <c r="B371" s="54">
        <f>MONTH(C371)</f>
        <v/>
      </c>
      <c r="C371" s="34" t="n">
        <v>44686</v>
      </c>
      <c r="D371" s="33" t="inlineStr">
        <is>
          <t>грибы</t>
        </is>
      </c>
      <c r="E371" s="33" t="inlineStr">
        <is>
          <t>Продукты</t>
        </is>
      </c>
      <c r="F371" s="33" t="inlineStr">
        <is>
          <t>овощи</t>
        </is>
      </c>
      <c r="G371" s="33" t="n">
        <v>128</v>
      </c>
    </row>
    <row r="372" hidden="1" ht="15.75" customHeight="1">
      <c r="A372" s="54">
        <f>WEEKDAY(C372)</f>
        <v/>
      </c>
      <c r="B372" s="54">
        <f>MONTH(C372)</f>
        <v/>
      </c>
      <c r="C372" s="34" t="n">
        <v>44686</v>
      </c>
      <c r="D372" s="33" t="inlineStr">
        <is>
          <t>картофель</t>
        </is>
      </c>
      <c r="E372" s="33" t="inlineStr">
        <is>
          <t>Продукты</t>
        </is>
      </c>
      <c r="F372" s="33" t="inlineStr">
        <is>
          <t>овощи</t>
        </is>
      </c>
      <c r="G372" s="33" t="n">
        <v>95</v>
      </c>
    </row>
    <row r="373" hidden="1" ht="15.75" customHeight="1">
      <c r="A373" s="54">
        <f>WEEKDAY(C373)</f>
        <v/>
      </c>
      <c r="B373" s="54">
        <f>MONTH(C373)</f>
        <v/>
      </c>
      <c r="C373" s="34" t="n">
        <v>44686</v>
      </c>
      <c r="D373" s="33" t="inlineStr">
        <is>
          <t>сыр</t>
        </is>
      </c>
      <c r="E373" s="33" t="inlineStr">
        <is>
          <t>Продукты</t>
        </is>
      </c>
      <c r="F373" s="33" t="inlineStr">
        <is>
          <t>молочка</t>
        </is>
      </c>
      <c r="G373" s="33" t="n">
        <v>114</v>
      </c>
    </row>
    <row r="374" hidden="1" ht="15.75" customHeight="1">
      <c r="A374" s="54">
        <f>WEEKDAY(C374)</f>
        <v/>
      </c>
      <c r="B374" s="54">
        <f>MONTH(C374)</f>
        <v/>
      </c>
      <c r="C374" s="34" t="n">
        <v>44687</v>
      </c>
      <c r="D374" s="33" t="inlineStr">
        <is>
          <t>автобус</t>
        </is>
      </c>
      <c r="E374" s="33" t="inlineStr">
        <is>
          <t>Транспорт</t>
        </is>
      </c>
      <c r="F374" s="33" t="inlineStr">
        <is>
          <t>Автобус</t>
        </is>
      </c>
      <c r="G374" s="33" t="n">
        <v>120</v>
      </c>
    </row>
    <row r="375" hidden="1" ht="15.75" customHeight="1">
      <c r="A375" s="54">
        <f>WEEKDAY(C375)</f>
        <v/>
      </c>
      <c r="B375" s="54">
        <f>MONTH(C375)</f>
        <v/>
      </c>
      <c r="C375" s="34" t="n">
        <v>44687</v>
      </c>
      <c r="D375" s="33" t="inlineStr">
        <is>
          <t>метро</t>
        </is>
      </c>
      <c r="E375" s="33" t="inlineStr">
        <is>
          <t>Транспорт</t>
        </is>
      </c>
      <c r="F375" s="33" t="inlineStr">
        <is>
          <t>Метро</t>
        </is>
      </c>
      <c r="G375" s="33" t="n">
        <v>132</v>
      </c>
    </row>
    <row r="376" hidden="1" ht="15.75" customHeight="1">
      <c r="A376" s="54">
        <f>WEEKDAY(C376)</f>
        <v/>
      </c>
      <c r="B376" s="54">
        <f>MONTH(C376)</f>
        <v/>
      </c>
      <c r="C376" s="34" t="n">
        <v>44687</v>
      </c>
      <c r="D376" s="33" t="inlineStr">
        <is>
          <t>перекус</t>
        </is>
      </c>
      <c r="E376" s="33" t="inlineStr">
        <is>
          <t>еда</t>
        </is>
      </c>
      <c r="F376" s="33" t="inlineStr">
        <is>
          <t>Перекус</t>
        </is>
      </c>
      <c r="G376" s="33" t="n">
        <v>258</v>
      </c>
    </row>
    <row r="377" hidden="1" ht="15.75" customHeight="1">
      <c r="A377" s="54">
        <f>WEEKDAY(C377)</f>
        <v/>
      </c>
      <c r="B377" s="54">
        <f>MONTH(C377)</f>
        <v/>
      </c>
      <c r="C377" s="34" t="n">
        <v>44687</v>
      </c>
      <c r="D377" s="33" t="inlineStr">
        <is>
          <t>подарок</t>
        </is>
      </c>
      <c r="E377" s="33" t="inlineStr">
        <is>
          <t>прочее</t>
        </is>
      </c>
      <c r="F377" s="33" t="inlineStr">
        <is>
          <t>Подарки</t>
        </is>
      </c>
      <c r="G377" s="33" t="n">
        <v>200</v>
      </c>
    </row>
    <row r="378" hidden="1" ht="15.75" customHeight="1">
      <c r="A378" s="54">
        <f>WEEKDAY(C378)</f>
        <v/>
      </c>
      <c r="B378" s="54">
        <f>MONTH(C378)</f>
        <v/>
      </c>
      <c r="C378" s="34" t="n">
        <v>44688</v>
      </c>
      <c r="D378" s="33" t="inlineStr">
        <is>
          <t>автобус</t>
        </is>
      </c>
      <c r="E378" s="33" t="inlineStr">
        <is>
          <t>Транспорт</t>
        </is>
      </c>
      <c r="F378" s="33" t="inlineStr">
        <is>
          <t>Автобус</t>
        </is>
      </c>
      <c r="G378" s="33" t="n">
        <v>60</v>
      </c>
    </row>
    <row r="379" hidden="1" ht="15.75" customHeight="1">
      <c r="A379" s="54">
        <f>WEEKDAY(C379)</f>
        <v/>
      </c>
      <c r="B379" s="54">
        <f>MONTH(C379)</f>
        <v/>
      </c>
      <c r="C379" s="34" t="n">
        <v>44688</v>
      </c>
      <c r="D379" s="33" t="inlineStr">
        <is>
          <t>метро</t>
        </is>
      </c>
      <c r="E379" s="33" t="inlineStr">
        <is>
          <t>Транспорт</t>
        </is>
      </c>
      <c r="F379" s="33" t="inlineStr">
        <is>
          <t>Метро</t>
        </is>
      </c>
      <c r="G379" s="33" t="n">
        <v>132</v>
      </c>
    </row>
    <row r="380" hidden="1" ht="15.75" customHeight="1">
      <c r="A380" s="54">
        <f>WEEKDAY(C380)</f>
        <v/>
      </c>
      <c r="B380" s="54">
        <f>MONTH(C380)</f>
        <v/>
      </c>
      <c r="C380" s="34" t="n">
        <v>44688</v>
      </c>
      <c r="D380" s="33" t="inlineStr">
        <is>
          <t>маршрутка</t>
        </is>
      </c>
      <c r="E380" s="33" t="inlineStr">
        <is>
          <t>Транспорт</t>
        </is>
      </c>
      <c r="F380" s="33" t="inlineStr">
        <is>
          <t>маршрутка</t>
        </is>
      </c>
      <c r="G380" s="33" t="n">
        <v>45</v>
      </c>
    </row>
    <row r="381" hidden="1" ht="15.75" customHeight="1">
      <c r="A381" s="54">
        <f>WEEKDAY(C381)</f>
        <v/>
      </c>
      <c r="B381" s="54">
        <f>MONTH(C381)</f>
        <v/>
      </c>
      <c r="C381" s="34" t="n">
        <v>44688</v>
      </c>
      <c r="D381" s="33" t="inlineStr">
        <is>
          <t>кфс</t>
        </is>
      </c>
      <c r="E381" s="33" t="inlineStr">
        <is>
          <t>еда</t>
        </is>
      </c>
      <c r="F381" s="33" t="inlineStr">
        <is>
          <t>Фаст-Фуд</t>
        </is>
      </c>
      <c r="G381" s="33" t="n">
        <v>269</v>
      </c>
    </row>
    <row r="382" hidden="1" ht="15.75" customHeight="1">
      <c r="A382" s="54">
        <f>WEEKDAY(C382)</f>
        <v/>
      </c>
      <c r="B382" s="54">
        <f>MONTH(C382)</f>
        <v/>
      </c>
      <c r="C382" s="34" t="n">
        <v>44688</v>
      </c>
      <c r="D382" s="33" t="inlineStr">
        <is>
          <t>пиво</t>
        </is>
      </c>
      <c r="E382" s="33" t="inlineStr">
        <is>
          <t>Алкоголь</t>
        </is>
      </c>
      <c r="F382" s="33" t="inlineStr">
        <is>
          <t>пиво</t>
        </is>
      </c>
      <c r="G382" s="33" t="n">
        <v>155</v>
      </c>
    </row>
    <row r="383" hidden="1" ht="15.75" customHeight="1">
      <c r="A383" s="54">
        <f>WEEKDAY(C383)</f>
        <v/>
      </c>
      <c r="B383" s="54">
        <f>MONTH(C383)</f>
        <v/>
      </c>
      <c r="C383" s="34" t="n">
        <v>44689</v>
      </c>
      <c r="D383" s="33" t="inlineStr">
        <is>
          <t>автобус</t>
        </is>
      </c>
      <c r="E383" s="33" t="inlineStr">
        <is>
          <t>Транспорт</t>
        </is>
      </c>
      <c r="F383" s="33" t="inlineStr">
        <is>
          <t>Автобус</t>
        </is>
      </c>
      <c r="G383" s="33" t="n">
        <v>60</v>
      </c>
    </row>
    <row r="384" hidden="1" ht="15.75" customHeight="1">
      <c r="A384" s="54">
        <f>WEEKDAY(C384)</f>
        <v/>
      </c>
      <c r="B384" s="54">
        <f>MONTH(C384)</f>
        <v/>
      </c>
      <c r="C384" s="34" t="n">
        <v>44689</v>
      </c>
      <c r="D384" s="33" t="inlineStr">
        <is>
          <t>шоколад</t>
        </is>
      </c>
      <c r="E384" s="33" t="inlineStr">
        <is>
          <t>Продукты</t>
        </is>
      </c>
      <c r="F384" s="33" t="inlineStr">
        <is>
          <t>Сладости/Напитки</t>
        </is>
      </c>
      <c r="G384" s="33" t="n">
        <v>69</v>
      </c>
    </row>
    <row r="385" ht="15.75" customHeight="1">
      <c r="A385" s="54">
        <f>WEEKDAY(C385)</f>
        <v/>
      </c>
      <c r="B385" s="54">
        <f>MONTH(C385)</f>
        <v/>
      </c>
      <c r="C385" s="34" t="n">
        <v>44689</v>
      </c>
      <c r="D385" s="33" t="inlineStr">
        <is>
          <t>туалетная бумага</t>
        </is>
      </c>
      <c r="E385" s="33" t="inlineStr">
        <is>
          <t>Квартира</t>
        </is>
      </c>
      <c r="F385" s="33" t="inlineStr">
        <is>
          <t>товары для дома</t>
        </is>
      </c>
      <c r="G385" s="33" t="n">
        <v>120</v>
      </c>
    </row>
    <row r="386" hidden="1" ht="15.75" customHeight="1">
      <c r="A386" s="54">
        <f>WEEKDAY(C386)</f>
        <v/>
      </c>
      <c r="B386" s="54">
        <f>MONTH(C386)</f>
        <v/>
      </c>
      <c r="C386" s="34" t="n">
        <v>44689</v>
      </c>
      <c r="D386" s="33" t="inlineStr">
        <is>
          <t>курица</t>
        </is>
      </c>
      <c r="E386" s="33" t="inlineStr">
        <is>
          <t>Продукты</t>
        </is>
      </c>
      <c r="F386" s="33" t="inlineStr">
        <is>
          <t>мясное</t>
        </is>
      </c>
      <c r="G386" s="33" t="n">
        <v>175</v>
      </c>
    </row>
    <row r="387" hidden="1" ht="15.75" customHeight="1">
      <c r="A387" s="54">
        <f>WEEKDAY(C387)</f>
        <v/>
      </c>
      <c r="B387" s="54">
        <f>MONTH(C387)</f>
        <v/>
      </c>
      <c r="C387" s="34" t="n">
        <v>44689</v>
      </c>
      <c r="D387" s="33" t="inlineStr">
        <is>
          <t>сыр</t>
        </is>
      </c>
      <c r="E387" s="33" t="inlineStr">
        <is>
          <t>Продукты</t>
        </is>
      </c>
      <c r="F387" s="33" t="inlineStr">
        <is>
          <t>молочка</t>
        </is>
      </c>
      <c r="G387" s="33" t="n">
        <v>152</v>
      </c>
    </row>
    <row r="388" hidden="1" ht="15.75" customHeight="1">
      <c r="A388" s="54">
        <f>WEEKDAY(C388)</f>
        <v/>
      </c>
      <c r="B388" s="54">
        <f>MONTH(C388)</f>
        <v/>
      </c>
      <c r="C388" s="34" t="n">
        <v>44689</v>
      </c>
      <c r="D388" s="33" t="inlineStr">
        <is>
          <t>зубная паста</t>
        </is>
      </c>
      <c r="E388" s="33" t="inlineStr">
        <is>
          <t>Здоровье, красота, гигиена</t>
        </is>
      </c>
      <c r="F388" s="33" t="n"/>
      <c r="G388" s="33" t="n">
        <v>200</v>
      </c>
    </row>
    <row r="389" hidden="1" ht="15.75" customHeight="1">
      <c r="A389" s="54">
        <f>WEEKDAY(C389)</f>
        <v/>
      </c>
      <c r="B389" s="54">
        <f>MONTH(C389)</f>
        <v/>
      </c>
      <c r="C389" s="34" t="n">
        <v>44689</v>
      </c>
      <c r="D389" s="33" t="inlineStr">
        <is>
          <t>кофе</t>
        </is>
      </c>
      <c r="E389" s="33" t="inlineStr">
        <is>
          <t>Продукты</t>
        </is>
      </c>
      <c r="F389" s="33" t="inlineStr">
        <is>
          <t>кофе/чай</t>
        </is>
      </c>
      <c r="G389" s="33" t="n">
        <v>370</v>
      </c>
    </row>
    <row r="390" hidden="1" ht="15.75" customHeight="1">
      <c r="A390" s="54">
        <f>WEEKDAY(C390)</f>
        <v/>
      </c>
      <c r="B390" s="54">
        <f>MONTH(C390)</f>
        <v/>
      </c>
      <c r="C390" s="34" t="n">
        <v>44689</v>
      </c>
      <c r="D390" s="33" t="inlineStr">
        <is>
          <t>пуддинг</t>
        </is>
      </c>
      <c r="E390" s="33" t="inlineStr">
        <is>
          <t>Продукты</t>
        </is>
      </c>
      <c r="F390" s="33" t="inlineStr">
        <is>
          <t>молочка</t>
        </is>
      </c>
      <c r="G390" s="33" t="n">
        <v>108</v>
      </c>
    </row>
    <row r="391" hidden="1" ht="15.75" customHeight="1">
      <c r="A391" s="54">
        <f>WEEKDAY(C391)</f>
        <v/>
      </c>
      <c r="B391" s="54">
        <f>MONTH(C391)</f>
        <v/>
      </c>
      <c r="C391" s="34" t="n">
        <v>44689</v>
      </c>
      <c r="D391" s="33" t="inlineStr">
        <is>
          <t>печенье</t>
        </is>
      </c>
      <c r="E391" s="33" t="inlineStr">
        <is>
          <t>Продукты</t>
        </is>
      </c>
      <c r="F391" s="33" t="inlineStr">
        <is>
          <t>Сладости/Напитки</t>
        </is>
      </c>
      <c r="G391" s="33" t="n">
        <v>79</v>
      </c>
    </row>
    <row r="392" hidden="1" ht="15.75" customHeight="1">
      <c r="A392" s="54">
        <f>WEEKDAY(C392)</f>
        <v/>
      </c>
      <c r="B392" s="54">
        <f>MONTH(C392)</f>
        <v/>
      </c>
      <c r="C392" s="34" t="n">
        <v>44690</v>
      </c>
      <c r="D392" s="33" t="inlineStr">
        <is>
          <t>автобус</t>
        </is>
      </c>
      <c r="E392" s="33" t="inlineStr">
        <is>
          <t>Транспорт</t>
        </is>
      </c>
      <c r="F392" s="33" t="inlineStr">
        <is>
          <t>Автобус</t>
        </is>
      </c>
      <c r="G392" s="33" t="n">
        <v>60</v>
      </c>
    </row>
    <row r="393" hidden="1" ht="15.75" customHeight="1">
      <c r="A393" s="54">
        <f>WEEKDAY(C393)</f>
        <v/>
      </c>
      <c r="B393" s="54">
        <f>MONTH(C393)</f>
        <v/>
      </c>
      <c r="C393" s="34" t="n">
        <v>44690</v>
      </c>
      <c r="D393" s="33" t="inlineStr">
        <is>
          <t>метро</t>
        </is>
      </c>
      <c r="E393" s="33" t="inlineStr">
        <is>
          <t>Транспорт</t>
        </is>
      </c>
      <c r="F393" s="33" t="inlineStr">
        <is>
          <t>Метро</t>
        </is>
      </c>
      <c r="G393" s="33" t="n">
        <v>66</v>
      </c>
    </row>
    <row r="394" hidden="1" ht="15.75" customHeight="1">
      <c r="A394" s="54">
        <f>WEEKDAY(C394)</f>
        <v/>
      </c>
      <c r="B394" s="54">
        <f>MONTH(C394)</f>
        <v/>
      </c>
      <c r="C394" s="34" t="n">
        <v>44690</v>
      </c>
      <c r="D394" s="33" t="inlineStr">
        <is>
          <t>ресторан</t>
        </is>
      </c>
      <c r="E394" s="33" t="inlineStr">
        <is>
          <t>Рестораны</t>
        </is>
      </c>
      <c r="F394" s="33" t="inlineStr">
        <is>
          <t>Ресторан</t>
        </is>
      </c>
      <c r="G394" s="33" t="n">
        <v>685</v>
      </c>
    </row>
    <row r="395" hidden="1" ht="15.75" customHeight="1">
      <c r="A395" s="54">
        <f>WEEKDAY(C395)</f>
        <v/>
      </c>
      <c r="B395" s="54">
        <f>MONTH(C395)</f>
        <v/>
      </c>
      <c r="C395" s="34" t="n">
        <v>44690</v>
      </c>
      <c r="D395" s="33" t="inlineStr">
        <is>
          <t>бар</t>
        </is>
      </c>
      <c r="E395" s="33" t="inlineStr">
        <is>
          <t>Рестораны</t>
        </is>
      </c>
      <c r="F395" s="33" t="inlineStr">
        <is>
          <t>Бар</t>
        </is>
      </c>
      <c r="G395" s="33" t="n">
        <v>760</v>
      </c>
    </row>
    <row r="396" hidden="1" ht="15.75" customHeight="1">
      <c r="A396" s="54">
        <f>WEEKDAY(C396)</f>
        <v/>
      </c>
      <c r="B396" s="54">
        <f>MONTH(C396)</f>
        <v/>
      </c>
      <c r="C396" s="34" t="n">
        <v>44690</v>
      </c>
      <c r="D396" s="33" t="inlineStr">
        <is>
          <t>вода</t>
        </is>
      </c>
      <c r="E396" s="33" t="inlineStr">
        <is>
          <t>еда</t>
        </is>
      </c>
      <c r="F396" s="33" t="inlineStr">
        <is>
          <t>Напитки</t>
        </is>
      </c>
      <c r="G396" s="33" t="n">
        <v>39</v>
      </c>
    </row>
    <row r="397" hidden="1" ht="15.75" customHeight="1">
      <c r="A397" s="54">
        <f>WEEKDAY(C397)</f>
        <v/>
      </c>
      <c r="B397" s="54">
        <f>MONTH(C397)</f>
        <v/>
      </c>
      <c r="C397" s="34" t="n">
        <v>44690</v>
      </c>
      <c r="D397" s="33" t="inlineStr">
        <is>
          <t>томаты</t>
        </is>
      </c>
      <c r="E397" s="33" t="inlineStr">
        <is>
          <t>Продукты</t>
        </is>
      </c>
      <c r="F397" s="33" t="inlineStr">
        <is>
          <t>овощи</t>
        </is>
      </c>
      <c r="G397" s="33" t="n">
        <v>77</v>
      </c>
    </row>
    <row r="398" hidden="1" ht="15.75" customHeight="1">
      <c r="A398" s="54">
        <f>WEEKDAY(C398)</f>
        <v/>
      </c>
      <c r="B398" s="54">
        <f>MONTH(C398)</f>
        <v/>
      </c>
      <c r="C398" s="34" t="n">
        <v>44690</v>
      </c>
      <c r="D398" s="33" t="inlineStr">
        <is>
          <t>индекйка</t>
        </is>
      </c>
      <c r="E398" s="33" t="inlineStr">
        <is>
          <t>Продукты</t>
        </is>
      </c>
      <c r="F398" s="33" t="inlineStr">
        <is>
          <t>мясное</t>
        </is>
      </c>
      <c r="G398" s="33" t="n">
        <v>370</v>
      </c>
    </row>
    <row r="399" hidden="1" ht="15.75" customHeight="1">
      <c r="A399" s="54">
        <f>WEEKDAY(C399)</f>
        <v/>
      </c>
      <c r="B399" s="54">
        <f>MONTH(C399)</f>
        <v/>
      </c>
      <c r="C399" s="34" t="n">
        <v>44690</v>
      </c>
      <c r="D399" s="33" t="inlineStr">
        <is>
          <t>морковь</t>
        </is>
      </c>
      <c r="E399" s="33" t="inlineStr">
        <is>
          <t>Продукты</t>
        </is>
      </c>
      <c r="F399" s="33" t="inlineStr">
        <is>
          <t>овощи</t>
        </is>
      </c>
      <c r="G399" s="33" t="n">
        <v>20</v>
      </c>
    </row>
    <row r="400" hidden="1" ht="15.75" customHeight="1">
      <c r="A400" s="54">
        <f>WEEKDAY(C400)</f>
        <v/>
      </c>
      <c r="B400" s="54">
        <f>MONTH(C400)</f>
        <v/>
      </c>
      <c r="C400" s="34" t="n">
        <v>44690</v>
      </c>
      <c r="D400" s="33" t="inlineStr">
        <is>
          <t>сливки</t>
        </is>
      </c>
      <c r="E400" s="33" t="inlineStr">
        <is>
          <t>Продукты</t>
        </is>
      </c>
      <c r="F400" s="33" t="inlineStr">
        <is>
          <t>молочка</t>
        </is>
      </c>
      <c r="G400" s="33" t="n">
        <v>97</v>
      </c>
    </row>
    <row r="401" hidden="1" ht="15.75" customHeight="1">
      <c r="A401" s="54">
        <f>WEEKDAY(C401)</f>
        <v/>
      </c>
      <c r="B401" s="54">
        <f>MONTH(C401)</f>
        <v/>
      </c>
      <c r="C401" s="34" t="n">
        <v>44690</v>
      </c>
      <c r="D401" s="33" t="inlineStr">
        <is>
          <t>сырок</t>
        </is>
      </c>
      <c r="E401" s="33" t="inlineStr">
        <is>
          <t>Продукты</t>
        </is>
      </c>
      <c r="F401" s="33" t="inlineStr">
        <is>
          <t>молочка</t>
        </is>
      </c>
      <c r="G401" s="33" t="n">
        <v>60</v>
      </c>
    </row>
    <row r="402" hidden="1" ht="15.75" customHeight="1">
      <c r="A402" s="54">
        <f>WEEKDAY(C402)</f>
        <v/>
      </c>
      <c r="B402" s="54">
        <f>MONTH(C402)</f>
        <v/>
      </c>
      <c r="C402" s="34" t="n">
        <v>44690</v>
      </c>
      <c r="D402" s="33" t="inlineStr">
        <is>
          <t>масло сливочное</t>
        </is>
      </c>
      <c r="E402" s="33" t="inlineStr">
        <is>
          <t>Продукты</t>
        </is>
      </c>
      <c r="F402" s="33" t="inlineStr">
        <is>
          <t>молочка</t>
        </is>
      </c>
      <c r="G402" s="33" t="n">
        <v>154</v>
      </c>
    </row>
    <row r="403" hidden="1" ht="15.75" customHeight="1">
      <c r="A403" s="54">
        <f>WEEKDAY(C403)</f>
        <v/>
      </c>
      <c r="B403" s="54">
        <f>MONTH(C403)</f>
        <v/>
      </c>
      <c r="C403" s="34" t="n">
        <v>44690</v>
      </c>
      <c r="D403" s="33" t="inlineStr">
        <is>
          <t>кефир</t>
        </is>
      </c>
      <c r="E403" s="33" t="inlineStr">
        <is>
          <t>Продукты</t>
        </is>
      </c>
      <c r="F403" s="33" t="inlineStr">
        <is>
          <t>молочка</t>
        </is>
      </c>
      <c r="G403" s="33" t="n">
        <v>63</v>
      </c>
    </row>
    <row r="404" hidden="1" ht="15.75" customHeight="1">
      <c r="A404" s="54">
        <f>WEEKDAY(C404)</f>
        <v/>
      </c>
      <c r="B404" s="54">
        <f>MONTH(C404)</f>
        <v/>
      </c>
      <c r="C404" s="34" t="n">
        <v>44690</v>
      </c>
      <c r="D404" s="33" t="inlineStr">
        <is>
          <t>колбаса</t>
        </is>
      </c>
      <c r="E404" s="33" t="inlineStr">
        <is>
          <t>Продукты</t>
        </is>
      </c>
      <c r="F404" s="33" t="inlineStr">
        <is>
          <t>мясное</t>
        </is>
      </c>
      <c r="G404" s="33" t="n">
        <v>128</v>
      </c>
    </row>
    <row r="405" hidden="1" ht="15.75" customHeight="1">
      <c r="A405" s="54">
        <f>WEEKDAY(C405)</f>
        <v/>
      </c>
      <c r="B405" s="54">
        <f>MONTH(C405)</f>
        <v/>
      </c>
      <c r="C405" s="34" t="n">
        <v>44691</v>
      </c>
      <c r="D405" s="33" t="inlineStr">
        <is>
          <t>автобус</t>
        </is>
      </c>
      <c r="E405" s="33" t="inlineStr">
        <is>
          <t>Транспорт</t>
        </is>
      </c>
      <c r="F405" s="33" t="inlineStr">
        <is>
          <t>Автобус</t>
        </is>
      </c>
      <c r="G405" s="33" t="n">
        <v>120</v>
      </c>
    </row>
    <row r="406" hidden="1" ht="15.75" customHeight="1">
      <c r="A406" s="54">
        <f>WEEKDAY(C406)</f>
        <v/>
      </c>
      <c r="B406" s="54">
        <f>MONTH(C406)</f>
        <v/>
      </c>
      <c r="C406" s="34" t="n">
        <v>44691</v>
      </c>
      <c r="D406" s="33" t="inlineStr">
        <is>
          <t>метро</t>
        </is>
      </c>
      <c r="E406" s="33" t="inlineStr">
        <is>
          <t>Транспорт</t>
        </is>
      </c>
      <c r="F406" s="33" t="inlineStr">
        <is>
          <t>Метро</t>
        </is>
      </c>
      <c r="G406" s="33" t="n">
        <v>132</v>
      </c>
    </row>
    <row r="407" hidden="1" ht="15.75" customHeight="1">
      <c r="A407" s="54">
        <f>WEEKDAY(C407)</f>
        <v/>
      </c>
      <c r="B407" s="54">
        <f>MONTH(C407)</f>
        <v/>
      </c>
      <c r="C407" s="34" t="n">
        <v>44691</v>
      </c>
      <c r="D407" s="33" t="inlineStr">
        <is>
          <t>маршрутка</t>
        </is>
      </c>
      <c r="E407" s="33" t="inlineStr">
        <is>
          <t>Транспорт</t>
        </is>
      </c>
      <c r="F407" s="33" t="inlineStr">
        <is>
          <t>маршрутка</t>
        </is>
      </c>
      <c r="G407" s="33" t="n">
        <v>86</v>
      </c>
    </row>
    <row r="408" hidden="1" ht="15.75" customHeight="1">
      <c r="A408" s="54">
        <f>WEEKDAY(C408)</f>
        <v/>
      </c>
      <c r="B408" s="54">
        <f>MONTH(C408)</f>
        <v/>
      </c>
      <c r="C408" s="34" t="n">
        <v>44691</v>
      </c>
      <c r="D408" s="33" t="inlineStr">
        <is>
          <t>продукты кб</t>
        </is>
      </c>
      <c r="E408" s="33" t="inlineStr">
        <is>
          <t>Продукты</t>
        </is>
      </c>
      <c r="F408" s="33" t="inlineStr">
        <is>
          <t>Сладости/Напитки</t>
        </is>
      </c>
      <c r="G408" s="33" t="n">
        <v>179</v>
      </c>
    </row>
    <row r="409" hidden="1" ht="15.75" customHeight="1">
      <c r="A409" s="54">
        <f>WEEKDAY(C409)</f>
        <v/>
      </c>
      <c r="B409" s="54">
        <f>MONTH(C409)</f>
        <v/>
      </c>
      <c r="C409" s="34" t="n">
        <v>44692</v>
      </c>
      <c r="D409" s="33" t="inlineStr">
        <is>
          <t>автобус</t>
        </is>
      </c>
      <c r="E409" s="33" t="inlineStr">
        <is>
          <t>Транспорт</t>
        </is>
      </c>
      <c r="F409" s="33" t="inlineStr">
        <is>
          <t>Автобус</t>
        </is>
      </c>
      <c r="G409" s="33" t="n">
        <v>180</v>
      </c>
    </row>
    <row r="410" hidden="1" ht="15.75" customHeight="1">
      <c r="A410" s="54">
        <f>WEEKDAY(C410)</f>
        <v/>
      </c>
      <c r="B410" s="54">
        <f>MONTH(C410)</f>
        <v/>
      </c>
      <c r="C410" s="34" t="n">
        <v>44692</v>
      </c>
      <c r="D410" s="33" t="inlineStr">
        <is>
          <t>метро</t>
        </is>
      </c>
      <c r="E410" s="33" t="inlineStr">
        <is>
          <t>Транспорт</t>
        </is>
      </c>
      <c r="F410" s="33" t="inlineStr">
        <is>
          <t>Метро</t>
        </is>
      </c>
      <c r="G410" s="33" t="n">
        <v>66</v>
      </c>
    </row>
    <row r="411" hidden="1" ht="15.75" customHeight="1">
      <c r="A411" s="54">
        <f>WEEKDAY(C411)</f>
        <v/>
      </c>
      <c r="B411" s="54">
        <f>MONTH(C411)</f>
        <v/>
      </c>
      <c r="C411" s="34" t="n">
        <v>44692</v>
      </c>
      <c r="D411" s="33" t="inlineStr">
        <is>
          <t>перекус</t>
        </is>
      </c>
      <c r="E411" s="33" t="inlineStr">
        <is>
          <t>еда</t>
        </is>
      </c>
      <c r="F411" s="33" t="inlineStr">
        <is>
          <t>Перекус</t>
        </is>
      </c>
      <c r="G411" s="33" t="n">
        <v>110</v>
      </c>
    </row>
    <row r="412" hidden="1" ht="15.75" customHeight="1">
      <c r="A412" s="54">
        <f>WEEKDAY(C412)</f>
        <v/>
      </c>
      <c r="B412" s="54">
        <f>MONTH(C412)</f>
        <v/>
      </c>
      <c r="C412" s="34" t="n">
        <v>44692</v>
      </c>
      <c r="D412" s="33" t="inlineStr">
        <is>
          <t>инвестиции</t>
        </is>
      </c>
      <c r="E412" s="33" t="inlineStr">
        <is>
          <t>инвестиции</t>
        </is>
      </c>
      <c r="F412" s="33" t="n"/>
      <c r="G412" s="33" t="n">
        <v>9900</v>
      </c>
    </row>
    <row r="413" hidden="1" ht="15.75" customHeight="1">
      <c r="A413" s="54">
        <f>WEEKDAY(C413)</f>
        <v/>
      </c>
      <c r="B413" s="54">
        <f>MONTH(C413)</f>
        <v/>
      </c>
      <c r="C413" s="34" t="n">
        <v>44693</v>
      </c>
      <c r="D413" s="33" t="inlineStr">
        <is>
          <t>автобус</t>
        </is>
      </c>
      <c r="E413" s="33" t="inlineStr">
        <is>
          <t>Транспорт</t>
        </is>
      </c>
      <c r="F413" s="33" t="inlineStr">
        <is>
          <t>Автобус</t>
        </is>
      </c>
      <c r="G413" s="33" t="n">
        <v>240</v>
      </c>
    </row>
    <row r="414" hidden="1" ht="15.75" customHeight="1">
      <c r="A414" s="54">
        <f>WEEKDAY(C414)</f>
        <v/>
      </c>
      <c r="B414" s="54">
        <f>MONTH(C414)</f>
        <v/>
      </c>
      <c r="C414" s="34" t="n">
        <v>44693</v>
      </c>
      <c r="D414" s="33" t="inlineStr">
        <is>
          <t>метро</t>
        </is>
      </c>
      <c r="E414" s="33" t="inlineStr">
        <is>
          <t>Транспорт</t>
        </is>
      </c>
      <c r="F414" s="33" t="inlineStr">
        <is>
          <t>Метро</t>
        </is>
      </c>
      <c r="G414" s="33" t="n">
        <v>132</v>
      </c>
    </row>
    <row r="415" hidden="1" ht="15.75" customHeight="1">
      <c r="A415" s="54">
        <f>WEEKDAY(C415)</f>
        <v/>
      </c>
      <c r="B415" s="54">
        <f>MONTH(C415)</f>
        <v/>
      </c>
      <c r="C415" s="34" t="n">
        <v>44693</v>
      </c>
      <c r="D415" s="33" t="inlineStr">
        <is>
          <t>жвачка</t>
        </is>
      </c>
      <c r="E415" s="33" t="inlineStr">
        <is>
          <t>еда</t>
        </is>
      </c>
      <c r="F415" s="33" t="inlineStr">
        <is>
          <t>Сладости</t>
        </is>
      </c>
      <c r="G415" s="33" t="n">
        <v>45</v>
      </c>
    </row>
    <row r="416" hidden="1" ht="15.75" customHeight="1">
      <c r="A416" s="54">
        <f>WEEKDAY(C416)</f>
        <v/>
      </c>
      <c r="B416" s="54">
        <f>MONTH(C416)</f>
        <v/>
      </c>
      <c r="C416" s="34" t="n">
        <v>44693</v>
      </c>
      <c r="D416" s="33" t="inlineStr">
        <is>
          <t>обед</t>
        </is>
      </c>
      <c r="E416" s="33" t="inlineStr">
        <is>
          <t>еда</t>
        </is>
      </c>
      <c r="F416" s="33" t="inlineStr">
        <is>
          <t>Еда вне работы</t>
        </is>
      </c>
      <c r="G416" s="33" t="n">
        <v>329</v>
      </c>
    </row>
    <row r="417" hidden="1" ht="15.75" customHeight="1">
      <c r="A417" s="54">
        <f>WEEKDAY(C417)</f>
        <v/>
      </c>
      <c r="B417" s="54">
        <f>MONTH(C417)</f>
        <v/>
      </c>
      <c r="C417" s="34" t="n">
        <v>44694</v>
      </c>
      <c r="D417" s="33" t="inlineStr">
        <is>
          <t>автобус</t>
        </is>
      </c>
      <c r="E417" s="33" t="inlineStr">
        <is>
          <t>Транспорт</t>
        </is>
      </c>
      <c r="F417" s="33" t="inlineStr">
        <is>
          <t>Автобус</t>
        </is>
      </c>
      <c r="G417" s="33" t="n">
        <v>280</v>
      </c>
    </row>
    <row r="418" hidden="1" ht="15.75" customHeight="1">
      <c r="A418" s="54">
        <f>WEEKDAY(C418)</f>
        <v/>
      </c>
      <c r="B418" s="54">
        <f>MONTH(C418)</f>
        <v/>
      </c>
      <c r="C418" s="34" t="n">
        <v>44694</v>
      </c>
      <c r="D418" s="33" t="inlineStr">
        <is>
          <t>метро</t>
        </is>
      </c>
      <c r="E418" s="33" t="inlineStr">
        <is>
          <t>Транспорт</t>
        </is>
      </c>
      <c r="F418" s="33" t="inlineStr">
        <is>
          <t>Метро</t>
        </is>
      </c>
      <c r="G418" s="33" t="n">
        <v>66</v>
      </c>
    </row>
    <row r="419" hidden="1" ht="15.75" customHeight="1">
      <c r="A419" s="54">
        <f>WEEKDAY(C419)</f>
        <v/>
      </c>
      <c r="B419" s="54">
        <f>MONTH(C419)</f>
        <v/>
      </c>
      <c r="C419" s="34" t="n">
        <v>44694</v>
      </c>
      <c r="D419" s="33" t="inlineStr">
        <is>
          <t>обед</t>
        </is>
      </c>
      <c r="E419" s="33" t="inlineStr">
        <is>
          <t>еда</t>
        </is>
      </c>
      <c r="F419" s="33" t="inlineStr">
        <is>
          <t>Обед (работа)</t>
        </is>
      </c>
      <c r="G419" s="33" t="n">
        <v>342</v>
      </c>
    </row>
    <row r="420" hidden="1" ht="15.75" customHeight="1">
      <c r="A420" s="54">
        <f>WEEKDAY(C420)</f>
        <v/>
      </c>
      <c r="B420" s="54">
        <f>MONTH(C420)</f>
        <v/>
      </c>
      <c r="C420" s="34" t="n">
        <v>44694</v>
      </c>
      <c r="D420" s="33" t="inlineStr">
        <is>
          <t>ужин</t>
        </is>
      </c>
      <c r="E420" s="33" t="inlineStr">
        <is>
          <t>Рестораны</t>
        </is>
      </c>
      <c r="F420" s="33" t="inlineStr">
        <is>
          <t>Доставка</t>
        </is>
      </c>
      <c r="G420" s="33" t="n">
        <v>205</v>
      </c>
    </row>
    <row r="421" hidden="1" ht="15.75" customHeight="1">
      <c r="A421" s="54">
        <f>WEEKDAY(C421)</f>
        <v/>
      </c>
      <c r="B421" s="54">
        <f>MONTH(C421)</f>
        <v/>
      </c>
      <c r="C421" s="34" t="n">
        <v>44694</v>
      </c>
      <c r="D421" s="33" t="inlineStr">
        <is>
          <t>яндекс музыка</t>
        </is>
      </c>
      <c r="E421" s="33" t="inlineStr">
        <is>
          <t>Связь</t>
        </is>
      </c>
      <c r="F421" s="33" t="inlineStr">
        <is>
          <t>Яндекс+</t>
        </is>
      </c>
      <c r="G421" s="33" t="n">
        <v>99</v>
      </c>
    </row>
    <row r="422" hidden="1" ht="15.75" customHeight="1">
      <c r="A422" s="54">
        <f>WEEKDAY(C422)</f>
        <v/>
      </c>
      <c r="B422" s="54">
        <f>MONTH(C422)</f>
        <v/>
      </c>
      <c r="C422" s="34" t="n">
        <v>44695</v>
      </c>
      <c r="D422" s="33" t="inlineStr">
        <is>
          <t>автобус</t>
        </is>
      </c>
      <c r="E422" s="33" t="inlineStr">
        <is>
          <t>Транспорт</t>
        </is>
      </c>
      <c r="F422" s="33" t="inlineStr">
        <is>
          <t>Автобус</t>
        </is>
      </c>
      <c r="G422" s="33" t="n">
        <v>120</v>
      </c>
    </row>
    <row r="423" hidden="1" ht="15.75" customHeight="1">
      <c r="A423" s="54">
        <f>WEEKDAY(C423)</f>
        <v/>
      </c>
      <c r="B423" s="54">
        <f>MONTH(C423)</f>
        <v/>
      </c>
      <c r="C423" s="34" t="n">
        <v>44695</v>
      </c>
      <c r="D423" s="33" t="inlineStr">
        <is>
          <t>метро</t>
        </is>
      </c>
      <c r="E423" s="33" t="inlineStr">
        <is>
          <t>Транспорт</t>
        </is>
      </c>
      <c r="F423" s="33" t="inlineStr">
        <is>
          <t>Метро</t>
        </is>
      </c>
      <c r="G423" s="33" t="n">
        <v>132</v>
      </c>
    </row>
    <row r="424" hidden="1" ht="15.75" customHeight="1">
      <c r="A424" s="54">
        <f>WEEKDAY(C424)</f>
        <v/>
      </c>
      <c r="B424" s="54">
        <f>MONTH(C424)</f>
        <v/>
      </c>
      <c r="C424" s="34" t="n">
        <v>44695</v>
      </c>
      <c r="D424" s="33" t="inlineStr">
        <is>
          <t>билет в парк</t>
        </is>
      </c>
      <c r="E424" s="33" t="inlineStr">
        <is>
          <t>Кино, театры, музеи</t>
        </is>
      </c>
      <c r="F424" s="33" t="n"/>
      <c r="G424" s="33" t="n">
        <v>130</v>
      </c>
    </row>
    <row r="425" hidden="1" ht="15.75" customHeight="1">
      <c r="A425" s="54">
        <f>WEEKDAY(C425)</f>
        <v/>
      </c>
      <c r="B425" s="54">
        <f>MONTH(C425)</f>
        <v/>
      </c>
      <c r="C425" s="34" t="n">
        <v>44695</v>
      </c>
      <c r="D425" s="33" t="inlineStr">
        <is>
          <t>до-до пицца</t>
        </is>
      </c>
      <c r="E425" s="33" t="inlineStr">
        <is>
          <t>Рестораны</t>
        </is>
      </c>
      <c r="F425" s="33" t="inlineStr">
        <is>
          <t>Ресторан</t>
        </is>
      </c>
      <c r="G425" s="33" t="n">
        <v>250</v>
      </c>
    </row>
    <row r="426" hidden="1" ht="15.75" customHeight="1">
      <c r="A426" s="54">
        <f>WEEKDAY(C426)</f>
        <v/>
      </c>
      <c r="B426" s="54">
        <f>MONTH(C426)</f>
        <v/>
      </c>
      <c r="C426" s="34" t="n">
        <v>44695</v>
      </c>
      <c r="D426" s="33" t="inlineStr">
        <is>
          <t>пельмени</t>
        </is>
      </c>
      <c r="E426" s="33" t="inlineStr">
        <is>
          <t>Продукты</t>
        </is>
      </c>
      <c r="F426" s="33" t="inlineStr">
        <is>
          <t>мясное</t>
        </is>
      </c>
      <c r="G426" s="33" t="n">
        <v>230</v>
      </c>
    </row>
    <row r="427" hidden="1" ht="15.75" customHeight="1">
      <c r="A427" s="54">
        <f>WEEKDAY(C427)</f>
        <v/>
      </c>
      <c r="B427" s="54">
        <f>MONTH(C427)</f>
        <v/>
      </c>
      <c r="C427" s="34" t="n">
        <v>44695</v>
      </c>
      <c r="D427" s="33" t="inlineStr">
        <is>
          <t>кофе</t>
        </is>
      </c>
      <c r="E427" s="33" t="inlineStr">
        <is>
          <t>Продукты</t>
        </is>
      </c>
      <c r="F427" s="33" t="inlineStr">
        <is>
          <t>кофе/чай</t>
        </is>
      </c>
      <c r="G427" s="33" t="n">
        <v>370</v>
      </c>
    </row>
    <row r="428" hidden="1" ht="15.75" customHeight="1">
      <c r="A428" s="54">
        <f>WEEKDAY(C428)</f>
        <v/>
      </c>
      <c r="B428" s="54">
        <f>MONTH(C428)</f>
        <v/>
      </c>
      <c r="C428" s="34" t="n">
        <v>44695</v>
      </c>
      <c r="D428" s="33" t="inlineStr">
        <is>
          <t>филе курицы</t>
        </is>
      </c>
      <c r="E428" s="33" t="inlineStr">
        <is>
          <t>Продукты</t>
        </is>
      </c>
      <c r="F428" s="33" t="inlineStr">
        <is>
          <t>мясное</t>
        </is>
      </c>
      <c r="G428" s="33" t="n">
        <v>175</v>
      </c>
    </row>
    <row r="429" hidden="1" ht="15.75" customHeight="1">
      <c r="A429" s="54">
        <f>WEEKDAY(C429)</f>
        <v/>
      </c>
      <c r="B429" s="54">
        <f>MONTH(C429)</f>
        <v/>
      </c>
      <c r="C429" s="34" t="n">
        <v>44695</v>
      </c>
      <c r="D429" s="33" t="inlineStr">
        <is>
          <t>печёнка</t>
        </is>
      </c>
      <c r="E429" s="33" t="inlineStr">
        <is>
          <t>Продукты</t>
        </is>
      </c>
      <c r="F429" s="33" t="inlineStr">
        <is>
          <t>мясное</t>
        </is>
      </c>
      <c r="G429" s="33" t="n">
        <v>320</v>
      </c>
    </row>
    <row r="430" hidden="1" ht="15.75" customHeight="1">
      <c r="A430" s="54">
        <f>WEEKDAY(C430)</f>
        <v/>
      </c>
      <c r="B430" s="54">
        <f>MONTH(C430)</f>
        <v/>
      </c>
      <c r="C430" s="34" t="n">
        <v>44696</v>
      </c>
      <c r="D430" s="33" t="inlineStr">
        <is>
          <t>автобус</t>
        </is>
      </c>
      <c r="E430" s="33" t="inlineStr">
        <is>
          <t>Транспорт</t>
        </is>
      </c>
      <c r="F430" s="33" t="inlineStr">
        <is>
          <t>Автобус</t>
        </is>
      </c>
      <c r="G430" s="33" t="n">
        <v>60</v>
      </c>
    </row>
    <row r="431" hidden="1" ht="15.75" customHeight="1">
      <c r="A431" s="54">
        <f>WEEKDAY(C431)</f>
        <v/>
      </c>
      <c r="B431" s="54">
        <f>MONTH(C431)</f>
        <v/>
      </c>
      <c r="C431" s="34" t="n">
        <v>44697</v>
      </c>
      <c r="D431" s="33" t="inlineStr">
        <is>
          <t>автобус</t>
        </is>
      </c>
      <c r="E431" s="33" t="inlineStr">
        <is>
          <t>Транспорт</t>
        </is>
      </c>
      <c r="F431" s="33" t="inlineStr">
        <is>
          <t>Автобус</t>
        </is>
      </c>
      <c r="G431" s="33" t="n">
        <v>60</v>
      </c>
    </row>
    <row r="432" hidden="1" ht="15.75" customHeight="1">
      <c r="A432" s="54">
        <f>WEEKDAY(C432)</f>
        <v/>
      </c>
      <c r="B432" s="54">
        <f>MONTH(C432)</f>
        <v/>
      </c>
      <c r="C432" s="34" t="n">
        <v>44697</v>
      </c>
      <c r="D432" s="33" t="inlineStr">
        <is>
          <t>метро</t>
        </is>
      </c>
      <c r="E432" s="33" t="inlineStr">
        <is>
          <t>Транспорт</t>
        </is>
      </c>
      <c r="F432" s="33" t="inlineStr">
        <is>
          <t>Метро</t>
        </is>
      </c>
      <c r="G432" s="33" t="n">
        <v>66</v>
      </c>
    </row>
    <row r="433" hidden="1" ht="15.75" customHeight="1">
      <c r="A433" s="54">
        <f>WEEKDAY(C433)</f>
        <v/>
      </c>
      <c r="B433" s="54">
        <f>MONTH(C433)</f>
        <v/>
      </c>
      <c r="C433" s="34" t="n">
        <v>44697</v>
      </c>
      <c r="D433" s="33" t="inlineStr">
        <is>
          <t>благотворительность</t>
        </is>
      </c>
      <c r="E433" s="33" t="inlineStr">
        <is>
          <t>прочее</t>
        </is>
      </c>
      <c r="F433" s="33" t="inlineStr">
        <is>
          <t>Подарки</t>
        </is>
      </c>
      <c r="G433" s="33" t="n">
        <v>300</v>
      </c>
    </row>
    <row r="434" hidden="1" ht="15.75" customHeight="1">
      <c r="A434" s="54">
        <f>WEEKDAY(C434)</f>
        <v/>
      </c>
      <c r="B434" s="54">
        <f>MONTH(C434)</f>
        <v/>
      </c>
      <c r="C434" s="34" t="n">
        <v>44697</v>
      </c>
      <c r="D434" s="33" t="inlineStr">
        <is>
          <t>проездной</t>
        </is>
      </c>
      <c r="E434" s="33" t="inlineStr">
        <is>
          <t>Транспорт</t>
        </is>
      </c>
      <c r="F434" s="33" t="inlineStr">
        <is>
          <t>проездной</t>
        </is>
      </c>
      <c r="G434" s="33" t="n">
        <v>1205</v>
      </c>
    </row>
    <row r="435" hidden="1" ht="15.75" customHeight="1">
      <c r="A435" s="54">
        <f>WEEKDAY(C435)</f>
        <v/>
      </c>
      <c r="B435" s="54">
        <f>MONTH(C435)</f>
        <v/>
      </c>
      <c r="C435" s="34" t="n">
        <v>44698</v>
      </c>
      <c r="D435" s="33" t="inlineStr">
        <is>
          <t>автобус</t>
        </is>
      </c>
      <c r="E435" s="33" t="inlineStr">
        <is>
          <t>Транспорт</t>
        </is>
      </c>
      <c r="F435" s="33" t="inlineStr">
        <is>
          <t>Автобус</t>
        </is>
      </c>
      <c r="G435" s="33" t="n">
        <v>180</v>
      </c>
    </row>
    <row r="436" hidden="1" ht="15.75" customHeight="1">
      <c r="A436" s="54">
        <f>WEEKDAY(C436)</f>
        <v/>
      </c>
      <c r="B436" s="54">
        <f>MONTH(C436)</f>
        <v/>
      </c>
      <c r="C436" s="34" t="n">
        <v>44698</v>
      </c>
      <c r="D436" s="33" t="inlineStr">
        <is>
          <t>подарок</t>
        </is>
      </c>
      <c r="E436" s="33" t="inlineStr">
        <is>
          <t>прочее</t>
        </is>
      </c>
      <c r="F436" s="33" t="inlineStr">
        <is>
          <t>Подарки</t>
        </is>
      </c>
      <c r="G436" s="33" t="n">
        <v>300</v>
      </c>
    </row>
    <row r="437" hidden="1" ht="15.75" customHeight="1">
      <c r="A437" s="54">
        <f>WEEKDAY(C437)</f>
        <v/>
      </c>
      <c r="B437" s="54">
        <f>MONTH(C437)</f>
        <v/>
      </c>
      <c r="C437" s="34" t="n">
        <v>44698</v>
      </c>
      <c r="D437" s="33" t="inlineStr">
        <is>
          <t>метро</t>
        </is>
      </c>
      <c r="E437" s="33" t="inlineStr">
        <is>
          <t>Транспорт</t>
        </is>
      </c>
      <c r="F437" s="33" t="inlineStr">
        <is>
          <t>Метро</t>
        </is>
      </c>
      <c r="G437" s="33" t="n">
        <v>132</v>
      </c>
    </row>
    <row r="438" hidden="1" ht="15.75" customHeight="1">
      <c r="A438" s="54">
        <f>WEEKDAY(C438)</f>
        <v/>
      </c>
      <c r="B438" s="54">
        <f>MONTH(C438)</f>
        <v/>
      </c>
      <c r="C438" s="34" t="n">
        <v>44698</v>
      </c>
      <c r="D438" s="33" t="inlineStr">
        <is>
          <t>перекус</t>
        </is>
      </c>
      <c r="E438" s="33" t="inlineStr">
        <is>
          <t>еда</t>
        </is>
      </c>
      <c r="F438" s="33" t="inlineStr">
        <is>
          <t>Перекус</t>
        </is>
      </c>
      <c r="G438" s="33" t="n">
        <v>255</v>
      </c>
    </row>
    <row r="439" hidden="1" ht="15.75" customHeight="1">
      <c r="A439" s="54">
        <f>WEEKDAY(C439)</f>
        <v/>
      </c>
      <c r="B439" s="54">
        <f>MONTH(C439)</f>
        <v/>
      </c>
      <c r="C439" s="34" t="n">
        <v>44699</v>
      </c>
      <c r="D439" s="33" t="inlineStr">
        <is>
          <t>автобус</t>
        </is>
      </c>
      <c r="E439" s="33" t="inlineStr">
        <is>
          <t>Транспорт</t>
        </is>
      </c>
      <c r="F439" s="33" t="inlineStr">
        <is>
          <t>Автобус</t>
        </is>
      </c>
      <c r="G439" s="33" t="n">
        <v>120</v>
      </c>
    </row>
    <row r="440" hidden="1" ht="15.75" customHeight="1">
      <c r="A440" s="54">
        <f>WEEKDAY(C440)</f>
        <v/>
      </c>
      <c r="B440" s="54">
        <f>MONTH(C440)</f>
        <v/>
      </c>
      <c r="C440" s="34" t="n">
        <v>44699</v>
      </c>
      <c r="D440" s="33" t="inlineStr">
        <is>
          <t>метро</t>
        </is>
      </c>
      <c r="E440" s="33" t="inlineStr">
        <is>
          <t>Транспорт</t>
        </is>
      </c>
      <c r="F440" s="33" t="inlineStr">
        <is>
          <t>Метро</t>
        </is>
      </c>
      <c r="G440" s="33" t="n">
        <v>66</v>
      </c>
    </row>
    <row r="441" hidden="1" ht="15.75" customHeight="1">
      <c r="A441" s="54">
        <f>WEEKDAY(C441)</f>
        <v/>
      </c>
      <c r="B441" s="54">
        <f>MONTH(C441)</f>
        <v/>
      </c>
      <c r="C441" s="34" t="n">
        <v>44699</v>
      </c>
      <c r="D441" s="33" t="inlineStr">
        <is>
          <t>колбаса</t>
        </is>
      </c>
      <c r="E441" s="33" t="inlineStr">
        <is>
          <t>Продукты</t>
        </is>
      </c>
      <c r="F441" s="33" t="inlineStr">
        <is>
          <t>мясное</t>
        </is>
      </c>
      <c r="G441" s="33" t="n">
        <v>160</v>
      </c>
    </row>
    <row r="442" hidden="1" ht="15.75" customHeight="1">
      <c r="A442" s="54">
        <f>WEEKDAY(C442)</f>
        <v/>
      </c>
      <c r="B442" s="54">
        <f>MONTH(C442)</f>
        <v/>
      </c>
      <c r="C442" s="34" t="n">
        <v>44699</v>
      </c>
      <c r="D442" s="33" t="inlineStr">
        <is>
          <t>сыр</t>
        </is>
      </c>
      <c r="E442" s="33" t="inlineStr">
        <is>
          <t>Продукты</t>
        </is>
      </c>
      <c r="F442" s="33" t="inlineStr">
        <is>
          <t>молочка</t>
        </is>
      </c>
      <c r="G442" s="33" t="n">
        <v>110</v>
      </c>
    </row>
    <row r="443" hidden="1" ht="15.75" customHeight="1">
      <c r="A443" s="54">
        <f>WEEKDAY(C443)</f>
        <v/>
      </c>
      <c r="B443" s="54">
        <f>MONTH(C443)</f>
        <v/>
      </c>
      <c r="C443" s="34" t="n">
        <v>44699</v>
      </c>
      <c r="D443" s="33" t="inlineStr">
        <is>
          <t>рис</t>
        </is>
      </c>
      <c r="E443" s="33" t="inlineStr">
        <is>
          <t>Продукты</t>
        </is>
      </c>
      <c r="F443" s="33" t="inlineStr">
        <is>
          <t>крупы</t>
        </is>
      </c>
      <c r="G443" s="33" t="n">
        <v>120</v>
      </c>
    </row>
    <row r="444" hidden="1" ht="15.75" customHeight="1">
      <c r="A444" s="54">
        <f>WEEKDAY(C444)</f>
        <v/>
      </c>
      <c r="B444" s="54">
        <f>MONTH(C444)</f>
        <v/>
      </c>
      <c r="C444" s="34" t="n">
        <v>44699</v>
      </c>
      <c r="D444" s="33" t="inlineStr">
        <is>
          <t>сырок</t>
        </is>
      </c>
      <c r="E444" s="33" t="inlineStr">
        <is>
          <t>Продукты</t>
        </is>
      </c>
      <c r="F444" s="33" t="inlineStr">
        <is>
          <t>молочка</t>
        </is>
      </c>
      <c r="G444" s="33" t="n">
        <v>73</v>
      </c>
    </row>
    <row r="445" hidden="1" ht="15.75" customHeight="1">
      <c r="A445" s="54">
        <f>WEEKDAY(C445)</f>
        <v/>
      </c>
      <c r="B445" s="54">
        <f>MONTH(C445)</f>
        <v/>
      </c>
      <c r="C445" s="34" t="n">
        <v>44700</v>
      </c>
      <c r="D445" s="33" t="inlineStr">
        <is>
          <t>автобус</t>
        </is>
      </c>
      <c r="E445" s="33" t="inlineStr">
        <is>
          <t>Транспорт</t>
        </is>
      </c>
      <c r="F445" s="33" t="inlineStr">
        <is>
          <t>Автобус</t>
        </is>
      </c>
      <c r="G445" s="33" t="n">
        <v>120</v>
      </c>
    </row>
    <row r="446" hidden="1" ht="15.75" customHeight="1">
      <c r="A446" s="54">
        <f>WEEKDAY(C446)</f>
        <v/>
      </c>
      <c r="B446" s="54">
        <f>MONTH(C446)</f>
        <v/>
      </c>
      <c r="C446" s="34" t="n">
        <v>44700</v>
      </c>
      <c r="D446" s="33" t="inlineStr">
        <is>
          <t>метро</t>
        </is>
      </c>
      <c r="E446" s="33" t="inlineStr">
        <is>
          <t>Транспорт</t>
        </is>
      </c>
      <c r="F446" s="33" t="inlineStr">
        <is>
          <t>Метро</t>
        </is>
      </c>
      <c r="G446" s="33" t="n">
        <v>66</v>
      </c>
    </row>
    <row r="447" hidden="1" ht="15.75" customHeight="1">
      <c r="A447" s="54">
        <f>WEEKDAY(C447)</f>
        <v/>
      </c>
      <c r="B447" s="54">
        <f>MONTH(C447)</f>
        <v/>
      </c>
      <c r="C447" s="34" t="n">
        <v>44700</v>
      </c>
      <c r="D447" s="33" t="inlineStr">
        <is>
          <t>обед работа</t>
        </is>
      </c>
      <c r="E447" s="33" t="inlineStr">
        <is>
          <t>еда</t>
        </is>
      </c>
      <c r="F447" s="33" t="inlineStr">
        <is>
          <t>Обед (работа)</t>
        </is>
      </c>
      <c r="G447" s="33" t="n">
        <v>240</v>
      </c>
    </row>
    <row r="448" hidden="1" ht="15.75" customHeight="1">
      <c r="A448" s="54">
        <f>WEEKDAY(C448)</f>
        <v/>
      </c>
      <c r="B448" s="54">
        <f>MONTH(C448)</f>
        <v/>
      </c>
      <c r="C448" s="34" t="n">
        <v>44700</v>
      </c>
      <c r="D448" s="33" t="inlineStr">
        <is>
          <t>перекус</t>
        </is>
      </c>
      <c r="E448" s="33" t="inlineStr">
        <is>
          <t>еда</t>
        </is>
      </c>
      <c r="F448" s="33" t="inlineStr">
        <is>
          <t>Фаст-Фуд</t>
        </is>
      </c>
      <c r="G448" s="33" t="n">
        <v>110</v>
      </c>
    </row>
    <row r="449" hidden="1" ht="15.75" customHeight="1">
      <c r="A449" s="54">
        <f>WEEKDAY(C449)</f>
        <v/>
      </c>
      <c r="B449" s="54">
        <f>MONTH(C449)</f>
        <v/>
      </c>
      <c r="C449" s="34" t="n">
        <v>44701</v>
      </c>
      <c r="D449" s="33" t="inlineStr">
        <is>
          <t>автобус</t>
        </is>
      </c>
      <c r="E449" s="33" t="inlineStr">
        <is>
          <t>Транспорт</t>
        </is>
      </c>
      <c r="F449" s="33" t="inlineStr">
        <is>
          <t>Автобус</t>
        </is>
      </c>
      <c r="G449" s="33" t="n">
        <v>240</v>
      </c>
    </row>
    <row r="450" hidden="1" ht="15.75" customHeight="1">
      <c r="A450" s="54">
        <f>WEEKDAY(C450)</f>
        <v/>
      </c>
      <c r="B450" s="54">
        <f>MONTH(C450)</f>
        <v/>
      </c>
      <c r="C450" s="34" t="n">
        <v>44701</v>
      </c>
      <c r="D450" s="33" t="inlineStr">
        <is>
          <t>метро</t>
        </is>
      </c>
      <c r="E450" s="33" t="inlineStr">
        <is>
          <t>Транспорт</t>
        </is>
      </c>
      <c r="F450" s="33" t="inlineStr">
        <is>
          <t>Метро</t>
        </is>
      </c>
      <c r="G450" s="33" t="n">
        <v>132</v>
      </c>
    </row>
    <row r="451" hidden="1" ht="15.75" customHeight="1">
      <c r="A451" s="54">
        <f>WEEKDAY(C451)</f>
        <v/>
      </c>
      <c r="B451" s="54">
        <f>MONTH(C451)</f>
        <v/>
      </c>
      <c r="C451" s="34" t="n">
        <v>44701</v>
      </c>
      <c r="D451" s="33" t="inlineStr">
        <is>
          <t>шаверма</t>
        </is>
      </c>
      <c r="E451" s="33" t="inlineStr">
        <is>
          <t>еда</t>
        </is>
      </c>
      <c r="F451" s="33" t="inlineStr">
        <is>
          <t>Перекус</t>
        </is>
      </c>
      <c r="G451" s="33" t="n">
        <v>209</v>
      </c>
    </row>
    <row r="452" hidden="1" ht="15.75" customHeight="1">
      <c r="A452" s="54">
        <f>WEEKDAY(C452)</f>
        <v/>
      </c>
      <c r="B452" s="54">
        <f>MONTH(C452)</f>
        <v/>
      </c>
      <c r="C452" s="34" t="n">
        <v>44701</v>
      </c>
      <c r="D452" s="33" t="inlineStr">
        <is>
          <t>инвестиции</t>
        </is>
      </c>
      <c r="E452" s="33" t="inlineStr">
        <is>
          <t>инвестиции</t>
        </is>
      </c>
      <c r="F452" s="33" t="n"/>
      <c r="G452" s="33" t="n">
        <v>25000</v>
      </c>
    </row>
    <row r="453" hidden="1" ht="15.75" customHeight="1">
      <c r="A453" s="54">
        <f>WEEKDAY(C453)</f>
        <v/>
      </c>
      <c r="B453" s="54">
        <f>MONTH(C453)</f>
        <v/>
      </c>
      <c r="C453" s="34" t="n">
        <v>44703</v>
      </c>
      <c r="D453" s="33" t="inlineStr">
        <is>
          <t>шаверма</t>
        </is>
      </c>
      <c r="E453" s="33" t="inlineStr">
        <is>
          <t>еда</t>
        </is>
      </c>
      <c r="F453" s="33" t="inlineStr">
        <is>
          <t>Перекус</t>
        </is>
      </c>
      <c r="G453" s="33" t="n">
        <v>205</v>
      </c>
    </row>
    <row r="454" hidden="1" ht="15.75" customHeight="1">
      <c r="A454" s="54">
        <f>WEEKDAY(C454)</f>
        <v/>
      </c>
      <c r="B454" s="54">
        <f>MONTH(C454)</f>
        <v/>
      </c>
      <c r="C454" s="34" t="n">
        <v>44703</v>
      </c>
      <c r="D454" s="33" t="inlineStr">
        <is>
          <t>сухофрукты</t>
        </is>
      </c>
      <c r="E454" s="33" t="inlineStr">
        <is>
          <t>Продукты</t>
        </is>
      </c>
      <c r="F454" s="33" t="inlineStr">
        <is>
          <t>фрукты</t>
        </is>
      </c>
      <c r="G454" s="33" t="n">
        <v>370</v>
      </c>
    </row>
    <row r="455" hidden="1" ht="15.75" customHeight="1">
      <c r="A455" s="54">
        <f>WEEKDAY(C455)</f>
        <v/>
      </c>
      <c r="B455" s="54">
        <f>MONTH(C455)</f>
        <v/>
      </c>
      <c r="C455" s="34" t="n">
        <v>44703</v>
      </c>
      <c r="D455" s="33" t="inlineStr">
        <is>
          <t>пельмени</t>
        </is>
      </c>
      <c r="E455" s="33" t="inlineStr">
        <is>
          <t>Продукты</t>
        </is>
      </c>
      <c r="F455" s="33" t="inlineStr">
        <is>
          <t>мясное</t>
        </is>
      </c>
      <c r="G455" s="33" t="n">
        <v>220</v>
      </c>
    </row>
    <row r="456" hidden="1" ht="15.75" customHeight="1">
      <c r="A456" s="54">
        <f>WEEKDAY(C456)</f>
        <v/>
      </c>
      <c r="B456" s="54">
        <f>MONTH(C456)</f>
        <v/>
      </c>
      <c r="C456" s="34" t="n">
        <v>44703</v>
      </c>
      <c r="D456" s="33" t="inlineStr">
        <is>
          <t>сыр</t>
        </is>
      </c>
      <c r="E456" s="33" t="inlineStr">
        <is>
          <t>Продукты</t>
        </is>
      </c>
      <c r="F456" s="33" t="inlineStr">
        <is>
          <t>молочка</t>
        </is>
      </c>
      <c r="G456" s="33" t="n">
        <v>138</v>
      </c>
    </row>
    <row r="457" hidden="1" ht="15.75" customHeight="1">
      <c r="A457" s="54">
        <f>WEEKDAY(C457)</f>
        <v/>
      </c>
      <c r="B457" s="54">
        <f>MONTH(C457)</f>
        <v/>
      </c>
      <c r="C457" s="34" t="n">
        <v>44703</v>
      </c>
      <c r="D457" s="33" t="inlineStr">
        <is>
          <t>мороженное</t>
        </is>
      </c>
      <c r="E457" s="33" t="inlineStr">
        <is>
          <t>Продукты</t>
        </is>
      </c>
      <c r="F457" s="33" t="inlineStr">
        <is>
          <t>Сладости/Напитки</t>
        </is>
      </c>
      <c r="G457" s="33" t="n">
        <v>140</v>
      </c>
    </row>
    <row r="458" hidden="1" ht="15.75" customHeight="1">
      <c r="A458" s="54">
        <f>WEEKDAY(C458)</f>
        <v/>
      </c>
      <c r="B458" s="54">
        <f>MONTH(C458)</f>
        <v/>
      </c>
      <c r="C458" s="34" t="n">
        <v>44703</v>
      </c>
      <c r="D458" s="33" t="inlineStr">
        <is>
          <t>вино</t>
        </is>
      </c>
      <c r="E458" s="33" t="inlineStr">
        <is>
          <t>Алкоголь</t>
        </is>
      </c>
      <c r="F458" s="33" t="inlineStr">
        <is>
          <t>Вино</t>
        </is>
      </c>
      <c r="G458" s="33" t="n">
        <v>400</v>
      </c>
    </row>
    <row r="459" hidden="1" ht="15.75" customHeight="1">
      <c r="A459" s="54">
        <f>WEEKDAY(C459)</f>
        <v/>
      </c>
      <c r="B459" s="54">
        <f>MONTH(C459)</f>
        <v/>
      </c>
      <c r="C459" s="34" t="n">
        <v>44703</v>
      </c>
      <c r="D459" s="33" t="inlineStr">
        <is>
          <t>чай</t>
        </is>
      </c>
      <c r="E459" s="33" t="inlineStr">
        <is>
          <t>Продукты</t>
        </is>
      </c>
      <c r="F459" s="33" t="inlineStr">
        <is>
          <t>кофе/чай</t>
        </is>
      </c>
      <c r="G459" s="33" t="n">
        <v>300</v>
      </c>
    </row>
    <row r="460" hidden="1" ht="15.75" customHeight="1">
      <c r="A460" s="54">
        <f>WEEKDAY(C460)</f>
        <v/>
      </c>
      <c r="B460" s="54">
        <f>MONTH(C460)</f>
        <v/>
      </c>
      <c r="C460" s="34" t="n">
        <v>44703</v>
      </c>
      <c r="D460" s="33" t="inlineStr">
        <is>
          <t>колбаса</t>
        </is>
      </c>
      <c r="E460" s="33" t="inlineStr">
        <is>
          <t>Продукты</t>
        </is>
      </c>
      <c r="F460" s="33" t="inlineStr">
        <is>
          <t>мясное</t>
        </is>
      </c>
      <c r="G460" s="33" t="n">
        <v>150</v>
      </c>
    </row>
    <row r="461" hidden="1" ht="15.75" customHeight="1">
      <c r="A461" s="54">
        <f>WEEKDAY(C461)</f>
        <v/>
      </c>
      <c r="B461" s="54">
        <f>MONTH(C461)</f>
        <v/>
      </c>
      <c r="C461" s="34" t="n">
        <v>44703</v>
      </c>
      <c r="D461" s="33" t="inlineStr">
        <is>
          <t>котлеты</t>
        </is>
      </c>
      <c r="E461" s="33" t="inlineStr">
        <is>
          <t>Продукты</t>
        </is>
      </c>
      <c r="F461" s="33" t="inlineStr">
        <is>
          <t>мясное</t>
        </is>
      </c>
      <c r="G461" s="33" t="n">
        <v>150</v>
      </c>
    </row>
    <row r="462" ht="15.75" customHeight="1">
      <c r="A462" s="54">
        <f>WEEKDAY(C462)</f>
        <v/>
      </c>
      <c r="B462" s="54">
        <f>MONTH(C462)</f>
        <v/>
      </c>
      <c r="C462" s="34" t="n">
        <v>44703</v>
      </c>
      <c r="D462" s="33" t="inlineStr">
        <is>
          <t>перчатки</t>
        </is>
      </c>
      <c r="E462" s="33" t="inlineStr">
        <is>
          <t>Квартира</t>
        </is>
      </c>
      <c r="F462" s="33" t="inlineStr">
        <is>
          <t>товары для дома</t>
        </is>
      </c>
      <c r="G462" s="33" t="n">
        <v>140</v>
      </c>
    </row>
    <row r="463" hidden="1" ht="15.75" customHeight="1">
      <c r="A463" s="54">
        <f>WEEKDAY(C463)</f>
        <v/>
      </c>
      <c r="B463" s="54">
        <f>MONTH(C463)</f>
        <v/>
      </c>
      <c r="C463" s="34" t="n">
        <v>44703</v>
      </c>
      <c r="D463" s="33" t="inlineStr">
        <is>
          <t>сырок</t>
        </is>
      </c>
      <c r="E463" s="33" t="inlineStr">
        <is>
          <t>Продукты</t>
        </is>
      </c>
      <c r="F463" s="33" t="inlineStr">
        <is>
          <t>молочка</t>
        </is>
      </c>
      <c r="G463" s="33" t="n">
        <v>40</v>
      </c>
    </row>
    <row r="464" hidden="1" ht="15.75" customHeight="1">
      <c r="A464" s="54">
        <f>WEEKDAY(C464)</f>
        <v/>
      </c>
      <c r="B464" s="54">
        <f>MONTH(C464)</f>
        <v/>
      </c>
      <c r="C464" s="34" t="n">
        <v>44704</v>
      </c>
      <c r="D464" s="33" t="inlineStr">
        <is>
          <t>автобус</t>
        </is>
      </c>
      <c r="E464" s="33" t="inlineStr">
        <is>
          <t>Транспорт</t>
        </is>
      </c>
      <c r="F464" s="33" t="inlineStr">
        <is>
          <t>Автобус</t>
        </is>
      </c>
      <c r="G464" s="33" t="n">
        <v>180</v>
      </c>
    </row>
    <row r="465" hidden="1" ht="15.75" customHeight="1">
      <c r="A465" s="54">
        <f>WEEKDAY(C465)</f>
        <v/>
      </c>
      <c r="B465" s="54">
        <f>MONTH(C465)</f>
        <v/>
      </c>
      <c r="C465" s="34" t="n">
        <v>44704</v>
      </c>
      <c r="D465" s="33" t="inlineStr">
        <is>
          <t>метро</t>
        </is>
      </c>
      <c r="E465" s="33" t="inlineStr">
        <is>
          <t>Транспорт</t>
        </is>
      </c>
      <c r="F465" s="33" t="inlineStr">
        <is>
          <t>Метро</t>
        </is>
      </c>
      <c r="G465" s="33" t="n">
        <v>66</v>
      </c>
    </row>
    <row r="466" hidden="1" ht="15.75" customHeight="1">
      <c r="A466" s="54">
        <f>WEEKDAY(C466)</f>
        <v/>
      </c>
      <c r="B466" s="54">
        <f>MONTH(C466)</f>
        <v/>
      </c>
      <c r="C466" s="34" t="n">
        <v>44704</v>
      </c>
      <c r="D466" s="33" t="inlineStr">
        <is>
          <t>обед работа</t>
        </is>
      </c>
      <c r="E466" s="33" t="inlineStr">
        <is>
          <t>еда</t>
        </is>
      </c>
      <c r="F466" s="33" t="inlineStr">
        <is>
          <t>Обед (работа)</t>
        </is>
      </c>
      <c r="G466" s="33" t="n">
        <v>204</v>
      </c>
    </row>
    <row r="467" hidden="1" ht="15.75" customHeight="1">
      <c r="A467" s="54">
        <f>WEEKDAY(C467)</f>
        <v/>
      </c>
      <c r="B467" s="54">
        <f>MONTH(C467)</f>
        <v/>
      </c>
      <c r="C467" s="34" t="n">
        <v>44704</v>
      </c>
      <c r="D467" s="33" t="inlineStr">
        <is>
          <t>айран</t>
        </is>
      </c>
      <c r="E467" s="33" t="inlineStr">
        <is>
          <t>Продукты</t>
        </is>
      </c>
      <c r="F467" s="33" t="inlineStr">
        <is>
          <t>молочка</t>
        </is>
      </c>
      <c r="G467" s="33" t="n">
        <v>40</v>
      </c>
    </row>
    <row r="468" hidden="1" ht="15.75" customHeight="1">
      <c r="A468" s="54">
        <f>WEEKDAY(C468)</f>
        <v/>
      </c>
      <c r="B468" s="54">
        <f>MONTH(C468)</f>
        <v/>
      </c>
      <c r="C468" s="34" t="n">
        <v>44704</v>
      </c>
      <c r="D468" s="33" t="inlineStr">
        <is>
          <t>молоко</t>
        </is>
      </c>
      <c r="E468" s="33" t="inlineStr">
        <is>
          <t>Продукты</t>
        </is>
      </c>
      <c r="F468" s="33" t="inlineStr">
        <is>
          <t>молочка</t>
        </is>
      </c>
      <c r="G468" s="33" t="n">
        <v>88</v>
      </c>
    </row>
    <row r="469" hidden="1" ht="15.75" customHeight="1">
      <c r="A469" s="54">
        <f>WEEKDAY(C469)</f>
        <v/>
      </c>
      <c r="B469" s="54">
        <f>MONTH(C469)</f>
        <v/>
      </c>
      <c r="C469" s="34" t="n">
        <v>44705</v>
      </c>
      <c r="D469" s="33" t="inlineStr">
        <is>
          <t>автобус</t>
        </is>
      </c>
      <c r="E469" s="33" t="inlineStr">
        <is>
          <t>Транспорт</t>
        </is>
      </c>
      <c r="F469" s="33" t="inlineStr">
        <is>
          <t>Автобус</t>
        </is>
      </c>
      <c r="G469" s="33" t="n">
        <v>180</v>
      </c>
    </row>
    <row r="470" hidden="1" ht="15.75" customHeight="1">
      <c r="A470" s="54">
        <f>WEEKDAY(C470)</f>
        <v/>
      </c>
      <c r="B470" s="54">
        <f>MONTH(C470)</f>
        <v/>
      </c>
      <c r="C470" s="34" t="n">
        <v>44705</v>
      </c>
      <c r="D470" s="33" t="inlineStr">
        <is>
          <t>метро</t>
        </is>
      </c>
      <c r="E470" s="33" t="inlineStr">
        <is>
          <t>Транспорт</t>
        </is>
      </c>
      <c r="F470" s="33" t="inlineStr">
        <is>
          <t>Метро</t>
        </is>
      </c>
      <c r="G470" s="33" t="n">
        <v>66</v>
      </c>
    </row>
    <row r="471" hidden="1" ht="15.75" customHeight="1">
      <c r="A471" s="54">
        <f>WEEKDAY(C471)</f>
        <v/>
      </c>
      <c r="B471" s="54">
        <f>MONTH(C471)</f>
        <v/>
      </c>
      <c r="C471" s="34" t="n">
        <v>44706</v>
      </c>
      <c r="D471" s="33" t="inlineStr">
        <is>
          <t>автобус</t>
        </is>
      </c>
      <c r="E471" s="33" t="inlineStr">
        <is>
          <t>Транспорт</t>
        </is>
      </c>
      <c r="F471" s="33" t="inlineStr">
        <is>
          <t>Автобус</t>
        </is>
      </c>
      <c r="G471" s="33" t="n">
        <v>180</v>
      </c>
    </row>
    <row r="472" hidden="1" ht="15.75" customHeight="1">
      <c r="A472" s="54">
        <f>WEEKDAY(C472)</f>
        <v/>
      </c>
      <c r="B472" s="54">
        <f>MONTH(C472)</f>
        <v/>
      </c>
      <c r="C472" s="34" t="n">
        <v>44706</v>
      </c>
      <c r="D472" s="33" t="inlineStr">
        <is>
          <t>метро</t>
        </is>
      </c>
      <c r="E472" s="33" t="inlineStr">
        <is>
          <t>Транспорт</t>
        </is>
      </c>
      <c r="F472" s="33" t="inlineStr">
        <is>
          <t>Метро</t>
        </is>
      </c>
      <c r="G472" s="33" t="n">
        <v>198</v>
      </c>
    </row>
    <row r="473" hidden="1" ht="15.75" customHeight="1">
      <c r="A473" s="54">
        <f>WEEKDAY(C473)</f>
        <v/>
      </c>
      <c r="B473" s="54">
        <f>MONTH(C473)</f>
        <v/>
      </c>
      <c r="C473" s="34" t="n">
        <v>44706</v>
      </c>
      <c r="D473" s="33" t="inlineStr">
        <is>
          <t>кофе с собой</t>
        </is>
      </c>
      <c r="E473" s="33" t="inlineStr">
        <is>
          <t>еда</t>
        </is>
      </c>
      <c r="F473" s="33" t="inlineStr">
        <is>
          <t>Кофе</t>
        </is>
      </c>
      <c r="G473" s="33" t="n">
        <v>150</v>
      </c>
    </row>
    <row r="474" ht="15.75" customHeight="1">
      <c r="A474" s="54">
        <f>WEEKDAY(C474)</f>
        <v/>
      </c>
      <c r="B474" s="54">
        <f>MONTH(C474)</f>
        <v/>
      </c>
      <c r="C474" s="34" t="n">
        <v>44706</v>
      </c>
      <c r="D474" s="33" t="inlineStr">
        <is>
          <t>зубная паста</t>
        </is>
      </c>
      <c r="E474" s="33" t="inlineStr">
        <is>
          <t>Квартира</t>
        </is>
      </c>
      <c r="F474" s="33" t="inlineStr">
        <is>
          <t>товары для дома</t>
        </is>
      </c>
      <c r="G474" s="33" t="n">
        <v>273</v>
      </c>
    </row>
    <row r="475" hidden="1" ht="15.75" customHeight="1">
      <c r="A475" s="54">
        <f>WEEKDAY(C475)</f>
        <v/>
      </c>
      <c r="B475" s="54">
        <f>MONTH(C475)</f>
        <v/>
      </c>
      <c r="C475" s="34" t="n">
        <v>44706</v>
      </c>
      <c r="D475" s="33" t="inlineStr">
        <is>
          <t>чивапчичи</t>
        </is>
      </c>
      <c r="E475" s="33" t="inlineStr">
        <is>
          <t>Продукты</t>
        </is>
      </c>
      <c r="F475" s="33" t="inlineStr">
        <is>
          <t>мясное</t>
        </is>
      </c>
      <c r="G475" s="33" t="n">
        <v>300</v>
      </c>
    </row>
    <row r="476" hidden="1" ht="15.75" customHeight="1">
      <c r="A476" s="54">
        <f>WEEKDAY(C476)</f>
        <v/>
      </c>
      <c r="B476" s="54">
        <f>MONTH(C476)</f>
        <v/>
      </c>
      <c r="C476" s="34" t="n">
        <v>44706</v>
      </c>
      <c r="D476" s="33" t="inlineStr">
        <is>
          <t>мобильный банк</t>
        </is>
      </c>
      <c r="E476" s="33" t="inlineStr">
        <is>
          <t>Связь</t>
        </is>
      </c>
      <c r="F476" s="33" t="inlineStr">
        <is>
          <t>Банки</t>
        </is>
      </c>
      <c r="G476" s="33" t="n">
        <v>60</v>
      </c>
    </row>
    <row r="477" hidden="1" ht="15.75" customHeight="1">
      <c r="A477" s="54">
        <f>WEEKDAY(C477)</f>
        <v/>
      </c>
      <c r="B477" s="54">
        <f>MONTH(C477)</f>
        <v/>
      </c>
      <c r="C477" s="34" t="n">
        <v>44706</v>
      </c>
      <c r="D477" s="33" t="inlineStr">
        <is>
          <t>сыр</t>
        </is>
      </c>
      <c r="E477" s="33" t="inlineStr">
        <is>
          <t>Продукты</t>
        </is>
      </c>
      <c r="F477" s="33" t="inlineStr">
        <is>
          <t>молочка</t>
        </is>
      </c>
      <c r="G477" s="33" t="n">
        <v>154</v>
      </c>
    </row>
    <row r="478" hidden="1" ht="15.75" customHeight="1">
      <c r="A478" s="54">
        <f>WEEKDAY(C478)</f>
        <v/>
      </c>
      <c r="B478" s="54">
        <f>MONTH(C478)</f>
        <v/>
      </c>
      <c r="C478" s="34" t="n">
        <v>44706</v>
      </c>
      <c r="D478" s="33" t="inlineStr">
        <is>
          <t>грудина</t>
        </is>
      </c>
      <c r="E478" s="33" t="inlineStr">
        <is>
          <t>Продукты</t>
        </is>
      </c>
      <c r="F478" s="33" t="inlineStr">
        <is>
          <t>мясное</t>
        </is>
      </c>
      <c r="G478" s="33" t="n">
        <v>174</v>
      </c>
    </row>
    <row r="479" hidden="1" ht="15.75" customHeight="1">
      <c r="A479" s="54">
        <f>WEEKDAY(C479)</f>
        <v/>
      </c>
      <c r="B479" s="54">
        <f>MONTH(C479)</f>
        <v/>
      </c>
      <c r="C479" s="34" t="n">
        <v>44706</v>
      </c>
      <c r="D479" s="33" t="inlineStr">
        <is>
          <t>грибы</t>
        </is>
      </c>
      <c r="E479" s="33" t="inlineStr">
        <is>
          <t>Продукты</t>
        </is>
      </c>
      <c r="F479" s="33" t="inlineStr">
        <is>
          <t>овощи</t>
        </is>
      </c>
      <c r="G479" s="33" t="n">
        <v>103</v>
      </c>
    </row>
    <row r="480" hidden="1" ht="15.75" customHeight="1">
      <c r="A480" s="54">
        <f>WEEKDAY(C480)</f>
        <v/>
      </c>
      <c r="B480" s="54">
        <f>MONTH(C480)</f>
        <v/>
      </c>
      <c r="C480" s="34" t="n">
        <v>44707</v>
      </c>
      <c r="D480" s="33" t="inlineStr">
        <is>
          <t>автобус</t>
        </is>
      </c>
      <c r="E480" s="33" t="inlineStr">
        <is>
          <t>Транспорт</t>
        </is>
      </c>
      <c r="F480" s="33" t="inlineStr">
        <is>
          <t>Автобус</t>
        </is>
      </c>
      <c r="G480" s="33" t="n">
        <v>120</v>
      </c>
    </row>
    <row r="481" hidden="1" ht="15.75" customHeight="1">
      <c r="A481" s="54">
        <f>WEEKDAY(C481)</f>
        <v/>
      </c>
      <c r="B481" s="54">
        <f>MONTH(C481)</f>
        <v/>
      </c>
      <c r="C481" s="34" t="n">
        <v>44707</v>
      </c>
      <c r="D481" s="33" t="inlineStr">
        <is>
          <t>метро</t>
        </is>
      </c>
      <c r="E481" s="33" t="inlineStr">
        <is>
          <t>Транспорт</t>
        </is>
      </c>
      <c r="F481" s="33" t="inlineStr">
        <is>
          <t>Метро</t>
        </is>
      </c>
      <c r="G481" s="33" t="n">
        <v>132</v>
      </c>
    </row>
    <row r="482" hidden="1" ht="15.75" customHeight="1">
      <c r="A482" s="54">
        <f>WEEKDAY(C482)</f>
        <v/>
      </c>
      <c r="B482" s="54">
        <f>MONTH(C482)</f>
        <v/>
      </c>
      <c r="C482" s="34" t="n">
        <v>44707</v>
      </c>
      <c r="D482" s="33" t="inlineStr">
        <is>
          <t>мобильная связь</t>
        </is>
      </c>
      <c r="E482" s="33" t="inlineStr">
        <is>
          <t>Связь</t>
        </is>
      </c>
      <c r="F482" s="33" t="inlineStr">
        <is>
          <t>Мобильная связь</t>
        </is>
      </c>
      <c r="G482" s="33" t="n">
        <v>470</v>
      </c>
    </row>
    <row r="483" hidden="1" ht="15.75" customHeight="1">
      <c r="A483" s="54">
        <f>WEEKDAY(C483)</f>
        <v/>
      </c>
      <c r="B483" s="54">
        <f>MONTH(C483)</f>
        <v/>
      </c>
      <c r="C483" s="34" t="n">
        <v>44708</v>
      </c>
      <c r="D483" s="33" t="inlineStr">
        <is>
          <t>автобус</t>
        </is>
      </c>
      <c r="E483" s="33" t="inlineStr">
        <is>
          <t>Транспорт</t>
        </is>
      </c>
      <c r="F483" s="33" t="inlineStr">
        <is>
          <t>Автобус</t>
        </is>
      </c>
      <c r="G483" s="33" t="n">
        <v>120</v>
      </c>
    </row>
    <row r="484" hidden="1" ht="15.75" customHeight="1">
      <c r="A484" s="54">
        <f>WEEKDAY(C484)</f>
        <v/>
      </c>
      <c r="B484" s="54">
        <f>MONTH(C484)</f>
        <v/>
      </c>
      <c r="C484" s="34" t="n">
        <v>44708</v>
      </c>
      <c r="D484" s="33" t="inlineStr">
        <is>
          <t>метро</t>
        </is>
      </c>
      <c r="E484" s="33" t="inlineStr">
        <is>
          <t>Транспорт</t>
        </is>
      </c>
      <c r="F484" s="33" t="inlineStr">
        <is>
          <t>Метро</t>
        </is>
      </c>
      <c r="G484" s="33" t="n">
        <v>132</v>
      </c>
    </row>
    <row r="485" hidden="1" ht="15.75" customHeight="1">
      <c r="A485" s="54">
        <f>WEEKDAY(C485)</f>
        <v/>
      </c>
      <c r="B485" s="54">
        <f>MONTH(C485)</f>
        <v/>
      </c>
      <c r="C485" s="34" t="n">
        <v>44708</v>
      </c>
      <c r="D485" s="33" t="inlineStr">
        <is>
          <t>лекарства</t>
        </is>
      </c>
      <c r="E485" s="33" t="inlineStr">
        <is>
          <t>Здоровье, красота, гигиена</t>
        </is>
      </c>
      <c r="F485" s="33" t="n"/>
      <c r="G485" s="33" t="n">
        <v>865</v>
      </c>
    </row>
    <row r="486" ht="15.75" customHeight="1">
      <c r="A486" s="54">
        <f>WEEKDAY(C486)</f>
        <v/>
      </c>
      <c r="B486" s="54">
        <f>MONTH(C486)</f>
        <v/>
      </c>
      <c r="C486" s="34" t="n">
        <v>44708</v>
      </c>
      <c r="D486" s="33" t="inlineStr">
        <is>
          <t>газ</t>
        </is>
      </c>
      <c r="E486" s="33" t="inlineStr">
        <is>
          <t>Квартира</t>
        </is>
      </c>
      <c r="F486" s="33" t="inlineStr">
        <is>
          <t>Газ</t>
        </is>
      </c>
      <c r="G486" s="33" t="n">
        <v>35</v>
      </c>
    </row>
    <row r="487" ht="15.75" customHeight="1">
      <c r="A487" s="54">
        <f>WEEKDAY(C487)</f>
        <v/>
      </c>
      <c r="B487" s="54">
        <f>MONTH(C487)</f>
        <v/>
      </c>
      <c r="C487" s="34" t="n">
        <v>44708</v>
      </c>
      <c r="D487" s="33" t="inlineStr">
        <is>
          <t>коммуналка</t>
        </is>
      </c>
      <c r="E487" s="33" t="inlineStr">
        <is>
          <t>Квартира</t>
        </is>
      </c>
      <c r="F487" s="33" t="inlineStr">
        <is>
          <t>жкх</t>
        </is>
      </c>
      <c r="G487" s="33" t="n">
        <v>1580</v>
      </c>
    </row>
    <row r="488" ht="15.75" customHeight="1">
      <c r="A488" s="54">
        <f>WEEKDAY(C488)</f>
        <v/>
      </c>
      <c r="B488" s="54">
        <f>MONTH(C488)</f>
        <v/>
      </c>
      <c r="C488" s="34" t="n">
        <v>44708</v>
      </c>
      <c r="D488" s="33" t="inlineStr">
        <is>
          <t>электричество</t>
        </is>
      </c>
      <c r="E488" s="33" t="inlineStr">
        <is>
          <t>Квартира</t>
        </is>
      </c>
      <c r="F488" s="33" t="inlineStr">
        <is>
          <t>Электричество</t>
        </is>
      </c>
      <c r="G488" s="33" t="n">
        <v>429</v>
      </c>
    </row>
    <row r="489" hidden="1" ht="15.75" customHeight="1">
      <c r="A489" s="54">
        <f>WEEKDAY(C489)</f>
        <v/>
      </c>
      <c r="B489" s="54">
        <f>MONTH(C489)</f>
        <v/>
      </c>
      <c r="C489" s="34" t="n">
        <v>44708</v>
      </c>
      <c r="D489" s="33" t="inlineStr">
        <is>
          <t>пиво</t>
        </is>
      </c>
      <c r="E489" s="33" t="inlineStr">
        <is>
          <t>Алкоголь</t>
        </is>
      </c>
      <c r="F489" s="33" t="inlineStr">
        <is>
          <t>Пиво</t>
        </is>
      </c>
      <c r="G489" s="33" t="n">
        <v>130</v>
      </c>
    </row>
    <row r="490" hidden="1" ht="15.75" customHeight="1">
      <c r="A490" s="54">
        <f>WEEKDAY(C490)</f>
        <v/>
      </c>
      <c r="B490" s="54">
        <f>MONTH(C490)</f>
        <v/>
      </c>
      <c r="C490" s="34" t="n">
        <v>44708</v>
      </c>
      <c r="D490" s="33" t="inlineStr">
        <is>
          <t>абрикосы</t>
        </is>
      </c>
      <c r="E490" s="33" t="inlineStr">
        <is>
          <t>Продукты</t>
        </is>
      </c>
      <c r="F490" s="33" t="inlineStr">
        <is>
          <t>фрукты</t>
        </is>
      </c>
      <c r="G490" s="33" t="n">
        <v>180</v>
      </c>
    </row>
    <row r="491" hidden="1" ht="15.75" customHeight="1">
      <c r="A491" s="54">
        <f>WEEKDAY(C491)</f>
        <v/>
      </c>
      <c r="B491" s="54">
        <f>MONTH(C491)</f>
        <v/>
      </c>
      <c r="C491" s="34" t="n">
        <v>44708</v>
      </c>
      <c r="D491" s="33" t="inlineStr">
        <is>
          <t>кофе</t>
        </is>
      </c>
      <c r="E491" s="33" t="inlineStr">
        <is>
          <t>Продукты</t>
        </is>
      </c>
      <c r="F491" s="33" t="inlineStr">
        <is>
          <t>кофе/чай</t>
        </is>
      </c>
      <c r="G491" s="33" t="n">
        <v>410</v>
      </c>
    </row>
    <row r="492" hidden="1" ht="15.75" customHeight="1">
      <c r="A492" s="54">
        <f>WEEKDAY(C492)</f>
        <v/>
      </c>
      <c r="B492" s="54">
        <f>MONTH(C492)</f>
        <v/>
      </c>
      <c r="C492" s="34" t="n">
        <v>44708</v>
      </c>
      <c r="D492" s="33" t="inlineStr">
        <is>
          <t>рыба</t>
        </is>
      </c>
      <c r="E492" s="33" t="inlineStr">
        <is>
          <t>Продукты</t>
        </is>
      </c>
      <c r="F492" s="33" t="inlineStr">
        <is>
          <t>мясное</t>
        </is>
      </c>
      <c r="G492" s="33" t="n">
        <v>160</v>
      </c>
    </row>
    <row r="493" hidden="1" ht="15.75" customHeight="1">
      <c r="A493" s="54">
        <f>WEEKDAY(C493)</f>
        <v/>
      </c>
      <c r="B493" s="54">
        <f>MONTH(C493)</f>
        <v/>
      </c>
      <c r="C493" s="34" t="n">
        <v>44708</v>
      </c>
      <c r="D493" s="33" t="inlineStr">
        <is>
          <t>сыр</t>
        </is>
      </c>
      <c r="E493" s="33" t="inlineStr">
        <is>
          <t>Продукты</t>
        </is>
      </c>
      <c r="F493" s="33" t="inlineStr">
        <is>
          <t>молочка</t>
        </is>
      </c>
      <c r="G493" s="33" t="n">
        <v>138</v>
      </c>
    </row>
    <row r="494" hidden="1" ht="15.75" customHeight="1">
      <c r="A494" s="54">
        <f>WEEKDAY(C494)</f>
        <v/>
      </c>
      <c r="B494" s="54">
        <f>MONTH(C494)</f>
        <v/>
      </c>
      <c r="C494" s="34" t="n">
        <v>44708</v>
      </c>
      <c r="D494" s="33" t="inlineStr">
        <is>
          <t>финики</t>
        </is>
      </c>
      <c r="E494" s="33" t="inlineStr">
        <is>
          <t>Продукты</t>
        </is>
      </c>
      <c r="F494" s="33" t="inlineStr">
        <is>
          <t>фрукты</t>
        </is>
      </c>
      <c r="G494" s="33" t="n">
        <v>110</v>
      </c>
    </row>
    <row r="495" hidden="1" ht="15.75" customHeight="1">
      <c r="A495" s="54">
        <f>WEEKDAY(C495)</f>
        <v/>
      </c>
      <c r="B495" s="54">
        <f>MONTH(C495)</f>
        <v/>
      </c>
      <c r="C495" s="34" t="n">
        <v>44708</v>
      </c>
      <c r="D495" s="33" t="inlineStr">
        <is>
          <t>молоко</t>
        </is>
      </c>
      <c r="E495" s="33" t="inlineStr">
        <is>
          <t>Продукты</t>
        </is>
      </c>
      <c r="F495" s="33" t="inlineStr">
        <is>
          <t>молочка</t>
        </is>
      </c>
      <c r="G495" s="33" t="n">
        <v>65</v>
      </c>
    </row>
    <row r="496" hidden="1" ht="15.75" customHeight="1">
      <c r="A496" s="54">
        <f>WEEKDAY(C496)</f>
        <v/>
      </c>
      <c r="B496" s="54">
        <f>MONTH(C496)</f>
        <v/>
      </c>
      <c r="C496" s="34" t="n">
        <v>44708</v>
      </c>
      <c r="D496" s="33" t="inlineStr">
        <is>
          <t>яйца</t>
        </is>
      </c>
      <c r="E496" s="33" t="inlineStr">
        <is>
          <t>Продукты</t>
        </is>
      </c>
      <c r="F496" s="33" t="inlineStr">
        <is>
          <t>мясное</t>
        </is>
      </c>
      <c r="G496" s="33" t="n">
        <v>50</v>
      </c>
    </row>
    <row r="497" hidden="1" ht="15.75" customHeight="1">
      <c r="A497" s="54">
        <f>WEEKDAY(C497)</f>
        <v/>
      </c>
      <c r="B497" s="54">
        <f>MONTH(C497)</f>
        <v/>
      </c>
      <c r="C497" s="34" t="n">
        <v>44708</v>
      </c>
      <c r="D497" s="33" t="inlineStr">
        <is>
          <t>творожный сыр</t>
        </is>
      </c>
      <c r="E497" s="33" t="inlineStr">
        <is>
          <t>Продукты</t>
        </is>
      </c>
      <c r="F497" s="33" t="inlineStr">
        <is>
          <t>молочка</t>
        </is>
      </c>
      <c r="G497" s="33" t="n">
        <v>80</v>
      </c>
    </row>
    <row r="498" hidden="1" ht="15.75" customHeight="1">
      <c r="A498" s="54">
        <f>WEEKDAY(C498)</f>
        <v/>
      </c>
      <c r="B498" s="54">
        <f>MONTH(C498)</f>
        <v/>
      </c>
      <c r="C498" s="34" t="n">
        <v>44708</v>
      </c>
      <c r="D498" s="33" t="inlineStr">
        <is>
          <t>соль</t>
        </is>
      </c>
      <c r="E498" s="33" t="inlineStr">
        <is>
          <t>Продукты</t>
        </is>
      </c>
      <c r="F498" s="33" t="inlineStr">
        <is>
          <t>прочее</t>
        </is>
      </c>
      <c r="G498" s="33" t="n">
        <v>47</v>
      </c>
    </row>
    <row r="499" hidden="1" ht="15.75" customHeight="1">
      <c r="A499" s="54">
        <f>WEEKDAY(C499)</f>
        <v/>
      </c>
      <c r="B499" s="54">
        <f>MONTH(C499)</f>
        <v/>
      </c>
      <c r="C499" s="34" t="n">
        <v>44709</v>
      </c>
      <c r="D499" s="33" t="inlineStr">
        <is>
          <t>автобус</t>
        </is>
      </c>
      <c r="E499" s="33" t="inlineStr">
        <is>
          <t>Транспорт</t>
        </is>
      </c>
      <c r="F499" s="33" t="inlineStr">
        <is>
          <t>Автобус</t>
        </is>
      </c>
      <c r="G499" s="33" t="n">
        <v>120</v>
      </c>
    </row>
    <row r="500" hidden="1" ht="15.75" customHeight="1">
      <c r="A500" s="54">
        <f>WEEKDAY(C500)</f>
        <v/>
      </c>
      <c r="B500" s="54">
        <f>MONTH(C500)</f>
        <v/>
      </c>
      <c r="C500" s="34" t="n">
        <v>44709</v>
      </c>
      <c r="D500" s="33" t="inlineStr">
        <is>
          <t>пиво</t>
        </is>
      </c>
      <c r="E500" s="33" t="inlineStr">
        <is>
          <t>Алкоголь</t>
        </is>
      </c>
      <c r="F500" s="33" t="inlineStr">
        <is>
          <t>Пиво</t>
        </is>
      </c>
      <c r="G500" s="33" t="n">
        <v>100</v>
      </c>
    </row>
    <row r="501" hidden="1" ht="15.75" customHeight="1">
      <c r="A501" s="54">
        <f>WEEKDAY(C501)</f>
        <v/>
      </c>
      <c r="B501" s="54">
        <f>MONTH(C501)</f>
        <v/>
      </c>
      <c r="C501" s="34" t="n">
        <v>44709</v>
      </c>
      <c r="D501" s="33" t="inlineStr">
        <is>
          <t>шаверма</t>
        </is>
      </c>
      <c r="E501" s="33" t="inlineStr">
        <is>
          <t>Алкоголь</t>
        </is>
      </c>
      <c r="F501" s="33" t="inlineStr">
        <is>
          <t>Закуски</t>
        </is>
      </c>
      <c r="G501" s="33" t="n">
        <v>340</v>
      </c>
    </row>
    <row r="502" hidden="1" ht="15.75" customHeight="1">
      <c r="A502" s="54">
        <f>WEEKDAY(C502)</f>
        <v/>
      </c>
      <c r="B502" s="54">
        <f>MONTH(C502)</f>
        <v/>
      </c>
      <c r="C502" s="34" t="n">
        <v>44709</v>
      </c>
      <c r="D502" s="33" t="inlineStr">
        <is>
          <t>закуски</t>
        </is>
      </c>
      <c r="E502" s="33" t="inlineStr">
        <is>
          <t>Алкоголь</t>
        </is>
      </c>
      <c r="F502" s="33" t="inlineStr">
        <is>
          <t>Закуски</t>
        </is>
      </c>
      <c r="G502" s="33" t="n">
        <v>82</v>
      </c>
    </row>
    <row r="503" hidden="1" ht="15.75" customHeight="1">
      <c r="A503" s="54">
        <f>WEEKDAY(C503)</f>
        <v/>
      </c>
      <c r="B503" s="54">
        <f>MONTH(C503)</f>
        <v/>
      </c>
      <c r="C503" s="34" t="n">
        <v>44709</v>
      </c>
      <c r="D503" s="33" t="inlineStr">
        <is>
          <t>такси</t>
        </is>
      </c>
      <c r="E503" s="33" t="inlineStr">
        <is>
          <t>Транспорт</t>
        </is>
      </c>
      <c r="F503" s="33" t="inlineStr">
        <is>
          <t>такси</t>
        </is>
      </c>
      <c r="G503" s="33" t="n">
        <v>164</v>
      </c>
    </row>
    <row r="504" hidden="1" ht="15.75" customHeight="1">
      <c r="A504" s="54">
        <f>WEEKDAY(C504)</f>
        <v/>
      </c>
      <c r="B504" s="54">
        <f>MONTH(C504)</f>
        <v/>
      </c>
      <c r="C504" s="34" t="n">
        <v>44710</v>
      </c>
      <c r="D504" s="33" t="inlineStr">
        <is>
          <t>энергетик</t>
        </is>
      </c>
      <c r="E504" s="33" t="inlineStr">
        <is>
          <t>еда</t>
        </is>
      </c>
      <c r="F504" s="33" t="inlineStr">
        <is>
          <t>Напитки</t>
        </is>
      </c>
      <c r="G504" s="33" t="n">
        <v>89</v>
      </c>
    </row>
    <row r="505" hidden="1" ht="15.75" customHeight="1">
      <c r="A505" s="54">
        <f>WEEKDAY(C505)</f>
        <v/>
      </c>
      <c r="B505" s="54">
        <f>MONTH(C505)</f>
        <v/>
      </c>
      <c r="C505" s="34" t="n">
        <v>44710</v>
      </c>
      <c r="D505" s="33" t="inlineStr">
        <is>
          <t>лекарства</t>
        </is>
      </c>
      <c r="E505" s="33" t="inlineStr">
        <is>
          <t>Здоровье, красота, гигиена</t>
        </is>
      </c>
      <c r="F505" s="33" t="n"/>
      <c r="G505" s="33" t="n">
        <v>1564</v>
      </c>
    </row>
    <row r="506" hidden="1" ht="15.75" customHeight="1">
      <c r="A506" s="54">
        <f>WEEKDAY(C506)</f>
        <v/>
      </c>
      <c r="B506" s="54">
        <f>MONTH(C506)</f>
        <v/>
      </c>
      <c r="C506" s="34" t="n">
        <v>44710</v>
      </c>
      <c r="D506" s="33" t="inlineStr">
        <is>
          <t>фарш</t>
        </is>
      </c>
      <c r="E506" s="33" t="inlineStr">
        <is>
          <t>Продукты</t>
        </is>
      </c>
      <c r="F506" s="33" t="inlineStr">
        <is>
          <t>мясное</t>
        </is>
      </c>
      <c r="G506" s="33" t="n">
        <v>308</v>
      </c>
    </row>
    <row r="507" hidden="1" ht="15.75" customHeight="1">
      <c r="A507" s="54">
        <f>WEEKDAY(C507)</f>
        <v/>
      </c>
      <c r="B507" s="54">
        <f>MONTH(C507)</f>
        <v/>
      </c>
      <c r="C507" s="34" t="n">
        <v>44710</v>
      </c>
      <c r="D507" s="33" t="inlineStr">
        <is>
          <t>масло подсолнечное</t>
        </is>
      </c>
      <c r="E507" s="33" t="inlineStr">
        <is>
          <t>Продукты</t>
        </is>
      </c>
      <c r="F507" s="33" t="inlineStr">
        <is>
          <t>прочее</t>
        </is>
      </c>
      <c r="G507" s="33" t="n">
        <v>126</v>
      </c>
    </row>
    <row r="508" hidden="1" ht="15.75" customHeight="1">
      <c r="A508" s="54">
        <f>WEEKDAY(C508)</f>
        <v/>
      </c>
      <c r="B508" s="54">
        <f>MONTH(C508)</f>
        <v/>
      </c>
      <c r="C508" s="34" t="n">
        <v>44710</v>
      </c>
      <c r="D508" s="33" t="inlineStr">
        <is>
          <t>колбаса</t>
        </is>
      </c>
      <c r="E508" s="33" t="inlineStr">
        <is>
          <t>Продукты</t>
        </is>
      </c>
      <c r="F508" s="33" t="inlineStr">
        <is>
          <t>мясное</t>
        </is>
      </c>
      <c r="G508" s="33" t="n">
        <v>180</v>
      </c>
    </row>
    <row r="509" hidden="1" ht="15.75" customHeight="1">
      <c r="A509" s="54">
        <f>WEEKDAY(C509)</f>
        <v/>
      </c>
      <c r="B509" s="54">
        <f>MONTH(C509)</f>
        <v/>
      </c>
      <c r="C509" s="34" t="n">
        <v>44710</v>
      </c>
      <c r="D509" s="33" t="inlineStr">
        <is>
          <t>глазированный сырок</t>
        </is>
      </c>
      <c r="E509" s="33" t="inlineStr">
        <is>
          <t>Продукты</t>
        </is>
      </c>
      <c r="F509" s="33" t="inlineStr">
        <is>
          <t>молочка</t>
        </is>
      </c>
      <c r="G509" s="33" t="n">
        <v>40</v>
      </c>
    </row>
    <row r="510" ht="15.75" customHeight="1">
      <c r="A510" s="54">
        <f>WEEKDAY(C510)</f>
        <v/>
      </c>
      <c r="B510" s="54">
        <f>MONTH(C510)</f>
        <v/>
      </c>
      <c r="C510" s="34" t="n">
        <v>44710</v>
      </c>
      <c r="D510" s="33" t="inlineStr">
        <is>
          <t>тряпки для посуды</t>
        </is>
      </c>
      <c r="E510" s="33" t="inlineStr">
        <is>
          <t>Квартира</t>
        </is>
      </c>
      <c r="F510" s="33" t="inlineStr">
        <is>
          <t>товары для дома</t>
        </is>
      </c>
      <c r="G510" s="33" t="n">
        <v>100</v>
      </c>
    </row>
    <row r="511" hidden="1" ht="15.75" customHeight="1">
      <c r="A511" s="54">
        <f>WEEKDAY(C511)</f>
        <v/>
      </c>
      <c r="B511" s="54">
        <f>MONTH(C511)</f>
        <v/>
      </c>
      <c r="C511" s="34" t="n">
        <v>44711</v>
      </c>
      <c r="D511" s="33" t="inlineStr">
        <is>
          <t>автобус</t>
        </is>
      </c>
      <c r="E511" s="33" t="inlineStr">
        <is>
          <t>Транспорт</t>
        </is>
      </c>
      <c r="F511" s="33" t="inlineStr">
        <is>
          <t>Автобус</t>
        </is>
      </c>
      <c r="G511" s="33" t="n">
        <v>120</v>
      </c>
    </row>
    <row r="512" hidden="1" ht="15.75" customHeight="1">
      <c r="A512" s="54">
        <f>WEEKDAY(C512)</f>
        <v/>
      </c>
      <c r="B512" s="54">
        <f>MONTH(C512)</f>
        <v/>
      </c>
      <c r="C512" s="34" t="n">
        <v>44711</v>
      </c>
      <c r="D512" s="33" t="inlineStr">
        <is>
          <t>метро</t>
        </is>
      </c>
      <c r="E512" s="33" t="inlineStr">
        <is>
          <t>Транспорт</t>
        </is>
      </c>
      <c r="F512" s="33" t="inlineStr">
        <is>
          <t>Метро</t>
        </is>
      </c>
      <c r="G512" s="33" t="n">
        <v>66</v>
      </c>
    </row>
    <row r="513" hidden="1" ht="15.75" customHeight="1">
      <c r="A513" s="54">
        <f>WEEKDAY(C513)</f>
        <v/>
      </c>
      <c r="B513" s="54">
        <f>MONTH(C513)</f>
        <v/>
      </c>
      <c r="C513" s="34" t="n">
        <v>44711</v>
      </c>
      <c r="D513" s="33" t="inlineStr">
        <is>
          <t>перекус</t>
        </is>
      </c>
      <c r="E513" s="33" t="inlineStr">
        <is>
          <t>еда</t>
        </is>
      </c>
      <c r="F513" s="33" t="inlineStr">
        <is>
          <t>Перекус</t>
        </is>
      </c>
      <c r="G513" s="33" t="n">
        <v>193</v>
      </c>
    </row>
    <row r="514" hidden="1" ht="15.75" customHeight="1">
      <c r="A514" s="54">
        <f>WEEKDAY(C514)</f>
        <v/>
      </c>
      <c r="B514" s="54">
        <f>MONTH(C514)</f>
        <v/>
      </c>
      <c r="C514" s="34" t="n">
        <v>44712</v>
      </c>
      <c r="D514" s="33" t="inlineStr">
        <is>
          <t>автобус</t>
        </is>
      </c>
      <c r="E514" s="33" t="inlineStr">
        <is>
          <t>Транспорт</t>
        </is>
      </c>
      <c r="F514" s="33" t="inlineStr">
        <is>
          <t>Автобус</t>
        </is>
      </c>
      <c r="G514" s="33" t="n">
        <v>180</v>
      </c>
    </row>
    <row r="515" hidden="1" ht="15.75" customHeight="1">
      <c r="A515" s="54">
        <f>WEEKDAY(C515)</f>
        <v/>
      </c>
      <c r="B515" s="54">
        <f>MONTH(C515)</f>
        <v/>
      </c>
      <c r="C515" s="34" t="n">
        <v>44713</v>
      </c>
      <c r="D515" s="33" t="inlineStr">
        <is>
          <t>автобус</t>
        </is>
      </c>
      <c r="E515" s="33" t="inlineStr">
        <is>
          <t>Транспорт</t>
        </is>
      </c>
      <c r="F515" s="33" t="inlineStr">
        <is>
          <t>Автобус</t>
        </is>
      </c>
      <c r="G515" s="33" t="n">
        <v>120</v>
      </c>
    </row>
    <row r="516" hidden="1" ht="15.75" customHeight="1">
      <c r="A516" s="54">
        <f>WEEKDAY(C516)</f>
        <v/>
      </c>
      <c r="B516" s="54">
        <f>MONTH(C516)</f>
        <v/>
      </c>
      <c r="C516" s="34" t="n">
        <v>44713</v>
      </c>
      <c r="D516" s="33" t="inlineStr">
        <is>
          <t>шаверма</t>
        </is>
      </c>
      <c r="E516" s="33" t="inlineStr">
        <is>
          <t>еда</t>
        </is>
      </c>
      <c r="F516" s="33" t="inlineStr">
        <is>
          <t>Фаст-Фуд</t>
        </is>
      </c>
      <c r="G516" s="33" t="n">
        <v>259</v>
      </c>
    </row>
    <row r="517" hidden="1" ht="15.75" customHeight="1">
      <c r="A517" s="54">
        <f>WEEKDAY(C517)</f>
        <v/>
      </c>
      <c r="B517" s="54">
        <f>MONTH(C517)</f>
        <v/>
      </c>
      <c r="C517" s="34" t="n">
        <v>44714</v>
      </c>
      <c r="D517" s="33" t="inlineStr">
        <is>
          <t>автобус</t>
        </is>
      </c>
      <c r="E517" s="33" t="inlineStr">
        <is>
          <t>Транспорт</t>
        </is>
      </c>
      <c r="F517" s="33" t="inlineStr">
        <is>
          <t>Автобус</t>
        </is>
      </c>
      <c r="G517" s="33" t="n">
        <v>180</v>
      </c>
    </row>
    <row r="518" hidden="1" ht="15.75" customHeight="1">
      <c r="A518" s="54">
        <f>WEEKDAY(C518)</f>
        <v/>
      </c>
      <c r="B518" s="54">
        <f>MONTH(C518)</f>
        <v/>
      </c>
      <c r="C518" s="34" t="n">
        <v>44715</v>
      </c>
      <c r="D518" s="33" t="inlineStr">
        <is>
          <t>автобус</t>
        </is>
      </c>
      <c r="E518" s="33" t="inlineStr">
        <is>
          <t>Транспорт</t>
        </is>
      </c>
      <c r="F518" s="33" t="inlineStr">
        <is>
          <t>Автобус</t>
        </is>
      </c>
      <c r="G518" s="33" t="n">
        <v>120</v>
      </c>
    </row>
    <row r="519" hidden="1" ht="15.75" customHeight="1">
      <c r="A519" s="54">
        <f>WEEKDAY(C519)</f>
        <v/>
      </c>
      <c r="B519" s="54">
        <f>MONTH(C519)</f>
        <v/>
      </c>
      <c r="C519" s="34" t="n">
        <v>44715</v>
      </c>
      <c r="D519" s="33" t="inlineStr">
        <is>
          <t>метро</t>
        </is>
      </c>
      <c r="E519" s="33" t="inlineStr">
        <is>
          <t>Транспорт</t>
        </is>
      </c>
      <c r="F519" s="33" t="inlineStr">
        <is>
          <t>Метро</t>
        </is>
      </c>
      <c r="G519" s="33" t="n">
        <v>66</v>
      </c>
    </row>
    <row r="520" hidden="1" ht="15.75" customHeight="1">
      <c r="A520" s="54">
        <f>WEEKDAY(C520)</f>
        <v/>
      </c>
      <c r="B520" s="54">
        <f>MONTH(C520)</f>
        <v/>
      </c>
      <c r="C520" s="34" t="n">
        <v>44715</v>
      </c>
      <c r="D520" s="33" t="inlineStr">
        <is>
          <t>перекус</t>
        </is>
      </c>
      <c r="E520" s="33" t="inlineStr">
        <is>
          <t>еда</t>
        </is>
      </c>
      <c r="F520" s="33" t="inlineStr">
        <is>
          <t>Фаст-Фуд</t>
        </is>
      </c>
      <c r="G520" s="33" t="n">
        <v>282</v>
      </c>
    </row>
    <row r="521" ht="15.75" customHeight="1">
      <c r="A521" s="54">
        <f>WEEKDAY(C521)</f>
        <v/>
      </c>
      <c r="B521" s="54">
        <f>MONTH(C521)</f>
        <v/>
      </c>
      <c r="C521" s="34" t="n">
        <v>44716</v>
      </c>
      <c r="D521" s="33" t="inlineStr">
        <is>
          <t>аренда квартиры</t>
        </is>
      </c>
      <c r="E521" s="33" t="inlineStr">
        <is>
          <t>Квартира</t>
        </is>
      </c>
      <c r="F521" s="33" t="inlineStr">
        <is>
          <t>аренда</t>
        </is>
      </c>
      <c r="G521" s="33" t="n">
        <v>9765</v>
      </c>
    </row>
    <row r="522" hidden="1" ht="15.75" customHeight="1">
      <c r="A522" s="54">
        <f>WEEKDAY(C522)</f>
        <v/>
      </c>
      <c r="B522" s="54">
        <f>MONTH(C522)</f>
        <v/>
      </c>
      <c r="C522" s="34" t="n">
        <v>44716</v>
      </c>
      <c r="D522" s="33" t="inlineStr">
        <is>
          <t>шаверма</t>
        </is>
      </c>
      <c r="E522" s="33" t="inlineStr">
        <is>
          <t>еда</t>
        </is>
      </c>
      <c r="F522" s="33" t="inlineStr">
        <is>
          <t>Фаст-Фуд</t>
        </is>
      </c>
      <c r="G522" s="33" t="n">
        <v>205</v>
      </c>
    </row>
    <row r="523" ht="15.75" customHeight="1">
      <c r="A523" s="54">
        <f>WEEKDAY(C523)</f>
        <v/>
      </c>
      <c r="B523" s="54">
        <f>MONTH(C523)</f>
        <v/>
      </c>
      <c r="C523" s="34" t="n">
        <v>44716</v>
      </c>
      <c r="D523" s="33" t="inlineStr">
        <is>
          <t>интернет</t>
        </is>
      </c>
      <c r="E523" s="33" t="inlineStr">
        <is>
          <t>Квартира</t>
        </is>
      </c>
      <c r="F523" s="33" t="inlineStr">
        <is>
          <t>Интернет</t>
        </is>
      </c>
      <c r="G523" s="33" t="n">
        <v>350</v>
      </c>
    </row>
    <row r="524" hidden="1" ht="15.75" customHeight="1">
      <c r="A524" s="54">
        <f>WEEKDAY(C524)</f>
        <v/>
      </c>
      <c r="B524" s="54">
        <f>MONTH(C524)</f>
        <v/>
      </c>
      <c r="C524" s="34" t="n">
        <v>44716</v>
      </c>
      <c r="D524" s="33" t="inlineStr">
        <is>
          <t>напитки</t>
        </is>
      </c>
      <c r="E524" s="33" t="inlineStr">
        <is>
          <t>еда</t>
        </is>
      </c>
      <c r="F524" s="33" t="inlineStr">
        <is>
          <t>Напитки</t>
        </is>
      </c>
      <c r="G524" s="33" t="n">
        <v>109</v>
      </c>
    </row>
    <row r="525" hidden="1" ht="15.75" customHeight="1">
      <c r="A525" s="54">
        <f>WEEKDAY(C525)</f>
        <v/>
      </c>
      <c r="B525" s="54">
        <f>MONTH(C525)</f>
        <v/>
      </c>
      <c r="C525" s="34" t="n">
        <v>44716</v>
      </c>
      <c r="D525" s="33" t="inlineStr">
        <is>
          <t>томаты</t>
        </is>
      </c>
      <c r="E525" s="33" t="inlineStr">
        <is>
          <t>Продукты</t>
        </is>
      </c>
      <c r="F525" s="33" t="inlineStr">
        <is>
          <t>овощи</t>
        </is>
      </c>
      <c r="G525" s="33" t="n">
        <v>73</v>
      </c>
    </row>
    <row r="526" hidden="1" ht="15.75" customHeight="1">
      <c r="A526" s="54">
        <f>WEEKDAY(C526)</f>
        <v/>
      </c>
      <c r="B526" s="54">
        <f>MONTH(C526)</f>
        <v/>
      </c>
      <c r="C526" s="34" t="n">
        <v>44716</v>
      </c>
      <c r="D526" s="33" t="inlineStr">
        <is>
          <t>филе курицы</t>
        </is>
      </c>
      <c r="E526" s="33" t="inlineStr">
        <is>
          <t>Продукты</t>
        </is>
      </c>
      <c r="F526" s="33" t="inlineStr">
        <is>
          <t>мясное</t>
        </is>
      </c>
      <c r="G526" s="33" t="n">
        <v>256</v>
      </c>
    </row>
    <row r="527" hidden="1" ht="15.75" customHeight="1">
      <c r="A527" s="54">
        <f>WEEKDAY(C527)</f>
        <v/>
      </c>
      <c r="B527" s="54">
        <f>MONTH(C527)</f>
        <v/>
      </c>
      <c r="C527" s="34" t="n">
        <v>44716</v>
      </c>
      <c r="D527" s="33" t="inlineStr">
        <is>
          <t>сыр</t>
        </is>
      </c>
      <c r="E527" s="33" t="inlineStr">
        <is>
          <t>Продукты</t>
        </is>
      </c>
      <c r="F527" s="33" t="inlineStr">
        <is>
          <t>молочка</t>
        </is>
      </c>
      <c r="G527" s="33" t="n">
        <v>119</v>
      </c>
    </row>
    <row r="528" hidden="1" ht="15.75" customHeight="1">
      <c r="A528" s="54">
        <f>WEEKDAY(C528)</f>
        <v/>
      </c>
      <c r="B528" s="54">
        <f>MONTH(C528)</f>
        <v/>
      </c>
      <c r="C528" s="34" t="n">
        <v>44716</v>
      </c>
      <c r="D528" s="33" t="inlineStr">
        <is>
          <t>масло сливочное</t>
        </is>
      </c>
      <c r="E528" s="33" t="inlineStr">
        <is>
          <t>Продукты</t>
        </is>
      </c>
      <c r="F528" s="33" t="inlineStr">
        <is>
          <t>молочка</t>
        </is>
      </c>
      <c r="G528" s="33" t="n">
        <v>154</v>
      </c>
    </row>
    <row r="529" hidden="1" ht="15.75" customHeight="1">
      <c r="A529" s="54">
        <f>WEEKDAY(C529)</f>
        <v/>
      </c>
      <c r="B529" s="54">
        <f>MONTH(C529)</f>
        <v/>
      </c>
      <c r="C529" s="34" t="n">
        <v>44716</v>
      </c>
      <c r="D529" s="33" t="inlineStr">
        <is>
          <t>творог</t>
        </is>
      </c>
      <c r="E529" s="33" t="inlineStr">
        <is>
          <t>Продукты</t>
        </is>
      </c>
      <c r="F529" s="33" t="inlineStr">
        <is>
          <t>молочка</t>
        </is>
      </c>
      <c r="G529" s="33" t="n">
        <v>129</v>
      </c>
    </row>
    <row r="530" hidden="1" ht="15.75" customHeight="1">
      <c r="A530" s="54">
        <f>WEEKDAY(C530)</f>
        <v/>
      </c>
      <c r="B530" s="54">
        <f>MONTH(C530)</f>
        <v/>
      </c>
      <c r="C530" s="34" t="n">
        <v>44716</v>
      </c>
      <c r="D530" s="33" t="inlineStr">
        <is>
          <t>рис</t>
        </is>
      </c>
      <c r="E530" s="33" t="inlineStr">
        <is>
          <t>Продукты</t>
        </is>
      </c>
      <c r="F530" s="33" t="inlineStr">
        <is>
          <t>крупы</t>
        </is>
      </c>
      <c r="G530" s="33" t="n">
        <v>110</v>
      </c>
    </row>
    <row r="531" hidden="1" ht="15.75" customHeight="1">
      <c r="A531" s="54">
        <f>WEEKDAY(C531)</f>
        <v/>
      </c>
      <c r="B531" s="54">
        <f>MONTH(C531)</f>
        <v/>
      </c>
      <c r="C531" s="34" t="n">
        <v>44716</v>
      </c>
      <c r="D531" s="33" t="inlineStr">
        <is>
          <t>яйца</t>
        </is>
      </c>
      <c r="E531" s="33" t="inlineStr">
        <is>
          <t>Продукты</t>
        </is>
      </c>
      <c r="F531" s="33" t="inlineStr">
        <is>
          <t>мясное</t>
        </is>
      </c>
      <c r="G531" s="33" t="n">
        <v>58</v>
      </c>
    </row>
    <row r="532" hidden="1" ht="15.75" customHeight="1">
      <c r="A532" s="54">
        <f>WEEKDAY(C532)</f>
        <v/>
      </c>
      <c r="B532" s="54">
        <f>MONTH(C532)</f>
        <v/>
      </c>
      <c r="C532" s="34" t="n">
        <v>44716</v>
      </c>
      <c r="D532" s="33" t="inlineStr">
        <is>
          <t>филе курицы</t>
        </is>
      </c>
      <c r="E532" s="33" t="inlineStr">
        <is>
          <t>Продукты</t>
        </is>
      </c>
      <c r="F532" s="33" t="inlineStr">
        <is>
          <t>мясное</t>
        </is>
      </c>
      <c r="G532" s="33" t="n">
        <v>378</v>
      </c>
    </row>
    <row r="533" hidden="1" ht="15.75" customHeight="1">
      <c r="A533" s="54">
        <f>WEEKDAY(C533)</f>
        <v/>
      </c>
      <c r="B533" s="54">
        <f>MONTH(C533)</f>
        <v/>
      </c>
      <c r="C533" s="34" t="n">
        <v>44716</v>
      </c>
      <c r="D533" s="33" t="inlineStr">
        <is>
          <t>картофель</t>
        </is>
      </c>
      <c r="E533" s="33" t="inlineStr">
        <is>
          <t>Продукты</t>
        </is>
      </c>
      <c r="F533" s="33" t="inlineStr">
        <is>
          <t>овощи</t>
        </is>
      </c>
      <c r="G533" s="33" t="n">
        <v>117</v>
      </c>
    </row>
    <row r="534" ht="15.75" customHeight="1">
      <c r="A534" s="54">
        <f>WEEKDAY(C534)</f>
        <v/>
      </c>
      <c r="B534" s="54">
        <f>MONTH(C534)</f>
        <v/>
      </c>
      <c r="C534" s="34" t="n">
        <v>44716</v>
      </c>
      <c r="D534" s="33" t="inlineStr">
        <is>
          <t>туалетная бумага</t>
        </is>
      </c>
      <c r="E534" s="33" t="inlineStr">
        <is>
          <t>Квартира</t>
        </is>
      </c>
      <c r="F534" s="33" t="inlineStr">
        <is>
          <t>товары для дома</t>
        </is>
      </c>
      <c r="G534" s="33" t="n">
        <v>230</v>
      </c>
    </row>
    <row r="535" hidden="1" ht="15.75" customHeight="1">
      <c r="A535" s="54">
        <f>WEEKDAY(C535)</f>
        <v/>
      </c>
      <c r="B535" s="54">
        <f>MONTH(C535)</f>
        <v/>
      </c>
      <c r="C535" s="34" t="n">
        <v>44716</v>
      </c>
      <c r="D535" s="33" t="inlineStr">
        <is>
          <t>рыба</t>
        </is>
      </c>
      <c r="E535" s="33" t="inlineStr">
        <is>
          <t>Продукты</t>
        </is>
      </c>
      <c r="F535" s="33" t="inlineStr">
        <is>
          <t>прочее</t>
        </is>
      </c>
      <c r="G535" s="33" t="n">
        <v>100</v>
      </c>
    </row>
    <row r="536" hidden="1" ht="15.75" customHeight="1">
      <c r="A536" s="54">
        <f>WEEKDAY(C536)</f>
        <v/>
      </c>
      <c r="B536" s="54">
        <f>MONTH(C536)</f>
        <v/>
      </c>
      <c r="C536" s="34" t="n">
        <v>44717</v>
      </c>
      <c r="D536" s="33" t="inlineStr">
        <is>
          <t>автобус</t>
        </is>
      </c>
      <c r="E536" s="33" t="inlineStr">
        <is>
          <t>Транспорт</t>
        </is>
      </c>
      <c r="F536" s="33" t="inlineStr">
        <is>
          <t>Автобус</t>
        </is>
      </c>
      <c r="G536" s="33" t="n">
        <v>120</v>
      </c>
    </row>
    <row r="537" hidden="1" ht="15.75" customHeight="1">
      <c r="A537" s="54">
        <f>WEEKDAY(C537)</f>
        <v/>
      </c>
      <c r="B537" s="54">
        <f>MONTH(C537)</f>
        <v/>
      </c>
      <c r="C537" s="34" t="n">
        <v>44717</v>
      </c>
      <c r="D537" s="33" t="inlineStr">
        <is>
          <t>метро</t>
        </is>
      </c>
      <c r="E537" s="33" t="inlineStr">
        <is>
          <t>Транспорт</t>
        </is>
      </c>
      <c r="F537" s="33" t="inlineStr">
        <is>
          <t>Метро</t>
        </is>
      </c>
      <c r="G537" s="33" t="n">
        <v>132</v>
      </c>
    </row>
    <row r="538" hidden="1" ht="15.75" customHeight="1">
      <c r="A538" s="54">
        <f>WEEKDAY(C538)</f>
        <v/>
      </c>
      <c r="B538" s="54">
        <f>MONTH(C538)</f>
        <v/>
      </c>
      <c r="C538" s="34" t="n">
        <v>44717</v>
      </c>
      <c r="D538" s="33" t="inlineStr">
        <is>
          <t>перекус</t>
        </is>
      </c>
      <c r="E538" s="33" t="inlineStr">
        <is>
          <t>еда</t>
        </is>
      </c>
      <c r="F538" s="33" t="inlineStr">
        <is>
          <t>Перекус</t>
        </is>
      </c>
      <c r="G538" s="33" t="n">
        <v>192</v>
      </c>
    </row>
    <row r="539" hidden="1" ht="15.75" customHeight="1">
      <c r="A539" s="54">
        <f>WEEKDAY(C539)</f>
        <v/>
      </c>
      <c r="B539" s="54">
        <f>MONTH(C539)</f>
        <v/>
      </c>
      <c r="C539" s="34" t="n">
        <v>44717</v>
      </c>
      <c r="D539" s="33" t="inlineStr">
        <is>
          <t>кофе</t>
        </is>
      </c>
      <c r="E539" s="33" t="inlineStr">
        <is>
          <t>еда</t>
        </is>
      </c>
      <c r="F539" s="33" t="inlineStr">
        <is>
          <t>кофе</t>
        </is>
      </c>
      <c r="G539" s="33" t="n">
        <v>210</v>
      </c>
    </row>
    <row r="540" hidden="1" ht="15.75" customHeight="1">
      <c r="A540" s="54">
        <f>WEEKDAY(C540)</f>
        <v/>
      </c>
      <c r="B540" s="54">
        <f>MONTH(C540)</f>
        <v/>
      </c>
      <c r="C540" s="34" t="n">
        <v>44717</v>
      </c>
      <c r="D540" s="33" t="inlineStr">
        <is>
          <t>ресторан</t>
        </is>
      </c>
      <c r="E540" s="33" t="inlineStr">
        <is>
          <t>Рестораны</t>
        </is>
      </c>
      <c r="F540" s="33" t="inlineStr">
        <is>
          <t>Ресторан</t>
        </is>
      </c>
      <c r="G540" s="33" t="n">
        <v>1110</v>
      </c>
    </row>
    <row r="541" hidden="1" ht="15.75" customHeight="1">
      <c r="A541" s="54">
        <f>WEEKDAY(C541)</f>
        <v/>
      </c>
      <c r="B541" s="54">
        <f>MONTH(C541)</f>
        <v/>
      </c>
      <c r="C541" s="34" t="n">
        <v>44718</v>
      </c>
      <c r="D541" s="33" t="inlineStr">
        <is>
          <t>купаты</t>
        </is>
      </c>
      <c r="E541" s="33" t="inlineStr">
        <is>
          <t>Продукты</t>
        </is>
      </c>
      <c r="F541" s="33" t="inlineStr">
        <is>
          <t>мясное</t>
        </is>
      </c>
      <c r="G541" s="33" t="n">
        <v>400</v>
      </c>
    </row>
    <row r="542" hidden="1" ht="15.75" customHeight="1">
      <c r="A542" s="54">
        <f>WEEKDAY(C542)</f>
        <v/>
      </c>
      <c r="B542" s="54">
        <f>MONTH(C542)</f>
        <v/>
      </c>
      <c r="C542" s="34" t="n">
        <v>44718</v>
      </c>
      <c r="D542" s="33" t="inlineStr">
        <is>
          <t>апельсины</t>
        </is>
      </c>
      <c r="E542" s="33" t="inlineStr">
        <is>
          <t>Продукты</t>
        </is>
      </c>
      <c r="F542" s="33" t="inlineStr">
        <is>
          <t>фрукты</t>
        </is>
      </c>
      <c r="G542" s="33" t="n">
        <v>188</v>
      </c>
    </row>
    <row r="543" hidden="1" ht="15.75" customHeight="1">
      <c r="A543" s="54">
        <f>WEEKDAY(C543)</f>
        <v/>
      </c>
      <c r="B543" s="54">
        <f>MONTH(C543)</f>
        <v/>
      </c>
      <c r="C543" s="34" t="n">
        <v>44718</v>
      </c>
      <c r="D543" s="33" t="inlineStr">
        <is>
          <t>рыба</t>
        </is>
      </c>
      <c r="E543" s="33" t="inlineStr">
        <is>
          <t>Продукты</t>
        </is>
      </c>
      <c r="F543" s="33" t="inlineStr">
        <is>
          <t>мясное</t>
        </is>
      </c>
      <c r="G543" s="33" t="n">
        <v>150</v>
      </c>
    </row>
    <row r="544" hidden="1" ht="15.75" customHeight="1">
      <c r="A544" s="54">
        <f>WEEKDAY(C544)</f>
        <v/>
      </c>
      <c r="B544" s="54">
        <f>MONTH(C544)</f>
        <v/>
      </c>
      <c r="C544" s="34" t="n">
        <v>44718</v>
      </c>
      <c r="D544" s="33" t="inlineStr">
        <is>
          <t>сердце</t>
        </is>
      </c>
      <c r="E544" s="33" t="inlineStr">
        <is>
          <t>Продукты</t>
        </is>
      </c>
      <c r="F544" s="33" t="inlineStr">
        <is>
          <t>мясное</t>
        </is>
      </c>
      <c r="G544" s="33" t="n">
        <v>259</v>
      </c>
    </row>
    <row r="545" hidden="1" ht="15.75" customHeight="1">
      <c r="A545" s="54">
        <f>WEEKDAY(C545)</f>
        <v/>
      </c>
      <c r="B545" s="54">
        <f>MONTH(C545)</f>
        <v/>
      </c>
      <c r="C545" s="34" t="n">
        <v>44718</v>
      </c>
      <c r="D545" s="33" t="inlineStr">
        <is>
          <t>печень</t>
        </is>
      </c>
      <c r="E545" s="33" t="inlineStr">
        <is>
          <t>Продукты</t>
        </is>
      </c>
      <c r="F545" s="33" t="inlineStr">
        <is>
          <t>мясное</t>
        </is>
      </c>
      <c r="G545" s="33" t="n">
        <v>160</v>
      </c>
    </row>
    <row r="546" hidden="1" ht="15.75" customHeight="1">
      <c r="A546" s="54">
        <f>WEEKDAY(C546)</f>
        <v/>
      </c>
      <c r="B546" s="54">
        <f>MONTH(C546)</f>
        <v/>
      </c>
      <c r="C546" s="34" t="n">
        <v>44718</v>
      </c>
      <c r="D546" s="33" t="inlineStr">
        <is>
          <t>пиво</t>
        </is>
      </c>
      <c r="E546" s="33" t="inlineStr">
        <is>
          <t>Алкоголь</t>
        </is>
      </c>
      <c r="F546" s="33" t="inlineStr">
        <is>
          <t>пиво</t>
        </is>
      </c>
      <c r="G546" s="33" t="n">
        <v>124</v>
      </c>
    </row>
    <row r="547" hidden="1" ht="15.75" customHeight="1">
      <c r="A547" s="54">
        <f>WEEKDAY(C547)</f>
        <v/>
      </c>
      <c r="B547" s="54">
        <f>MONTH(C547)</f>
        <v/>
      </c>
      <c r="C547" s="34" t="n">
        <v>44718</v>
      </c>
      <c r="D547" s="33" t="inlineStr">
        <is>
          <t>кофе</t>
        </is>
      </c>
      <c r="E547" s="33" t="inlineStr">
        <is>
          <t>Продукты</t>
        </is>
      </c>
      <c r="F547" s="33" t="inlineStr">
        <is>
          <t>кофе/чай</t>
        </is>
      </c>
      <c r="G547" s="33" t="n">
        <v>319</v>
      </c>
    </row>
    <row r="548" hidden="1" ht="15.75" customHeight="1">
      <c r="A548" s="54">
        <f>WEEKDAY(C548)</f>
        <v/>
      </c>
      <c r="B548" s="54">
        <f>MONTH(C548)</f>
        <v/>
      </c>
      <c r="C548" s="34" t="n">
        <v>44718</v>
      </c>
      <c r="D548" s="33" t="inlineStr">
        <is>
          <t>рыба</t>
        </is>
      </c>
      <c r="E548" s="33" t="inlineStr">
        <is>
          <t>Продукты</t>
        </is>
      </c>
      <c r="F548" s="33" t="inlineStr">
        <is>
          <t>мясное</t>
        </is>
      </c>
      <c r="G548" s="33" t="n">
        <v>200</v>
      </c>
    </row>
    <row r="549" hidden="1" ht="15.75" customHeight="1">
      <c r="A549" s="54">
        <f>WEEKDAY(C549)</f>
        <v/>
      </c>
      <c r="B549" s="54">
        <f>MONTH(C549)</f>
        <v/>
      </c>
      <c r="C549" s="34" t="n">
        <v>44718</v>
      </c>
      <c r="D549" s="33" t="inlineStr">
        <is>
          <t>сметана</t>
        </is>
      </c>
      <c r="E549" s="33" t="inlineStr">
        <is>
          <t>Продукты</t>
        </is>
      </c>
      <c r="F549" s="33" t="inlineStr">
        <is>
          <t>молочка</t>
        </is>
      </c>
      <c r="G549" s="33" t="n">
        <v>187</v>
      </c>
    </row>
    <row r="550" hidden="1" ht="15.75" customHeight="1">
      <c r="A550" s="54">
        <f>WEEKDAY(C550)</f>
        <v/>
      </c>
      <c r="B550" s="54">
        <f>MONTH(C550)</f>
        <v/>
      </c>
      <c r="C550" s="34" t="n">
        <v>44718</v>
      </c>
      <c r="D550" s="33" t="inlineStr">
        <is>
          <t>макароны</t>
        </is>
      </c>
      <c r="E550" s="33" t="inlineStr">
        <is>
          <t>Продукты</t>
        </is>
      </c>
      <c r="F550" s="33" t="inlineStr">
        <is>
          <t>крупы</t>
        </is>
      </c>
      <c r="G550" s="33" t="n">
        <v>69</v>
      </c>
    </row>
    <row r="551" hidden="1" ht="15.75" customHeight="1">
      <c r="A551" s="54">
        <f>WEEKDAY(C551)</f>
        <v/>
      </c>
      <c r="B551" s="54">
        <f>MONTH(C551)</f>
        <v/>
      </c>
      <c r="C551" s="34" t="n">
        <v>44718</v>
      </c>
      <c r="D551" s="33" t="inlineStr">
        <is>
          <t>голень</t>
        </is>
      </c>
      <c r="E551" s="33" t="inlineStr">
        <is>
          <t>Продукты</t>
        </is>
      </c>
      <c r="F551" s="33" t="inlineStr">
        <is>
          <t>мясное</t>
        </is>
      </c>
      <c r="G551" s="33" t="n">
        <v>170</v>
      </c>
    </row>
    <row r="552" hidden="1" ht="15.75" customHeight="1">
      <c r="A552" s="54">
        <f>WEEKDAY(C552)</f>
        <v/>
      </c>
      <c r="B552" s="54">
        <f>MONTH(C552)</f>
        <v/>
      </c>
      <c r="C552" s="34" t="n">
        <v>44718</v>
      </c>
      <c r="D552" s="33" t="inlineStr">
        <is>
          <t>автобус</t>
        </is>
      </c>
      <c r="E552" s="33" t="inlineStr">
        <is>
          <t>Транспорт</t>
        </is>
      </c>
      <c r="F552" s="33" t="inlineStr">
        <is>
          <t>Автобус</t>
        </is>
      </c>
      <c r="G552" s="33" t="n">
        <v>120</v>
      </c>
    </row>
    <row r="553" hidden="1" ht="15.75" customHeight="1">
      <c r="A553" s="54">
        <f>WEEKDAY(C553)</f>
        <v/>
      </c>
      <c r="B553" s="54">
        <f>MONTH(C553)</f>
        <v/>
      </c>
      <c r="C553" s="34" t="n">
        <v>44718</v>
      </c>
      <c r="D553" s="33" t="inlineStr">
        <is>
          <t>метро</t>
        </is>
      </c>
      <c r="E553" s="33" t="inlineStr">
        <is>
          <t>Транспорт</t>
        </is>
      </c>
      <c r="F553" s="33" t="inlineStr">
        <is>
          <t>Метро</t>
        </is>
      </c>
      <c r="G553" s="33" t="n">
        <v>132</v>
      </c>
    </row>
    <row r="554" hidden="1" ht="15.75" customHeight="1">
      <c r="A554" s="54">
        <f>WEEKDAY(C554)</f>
        <v/>
      </c>
      <c r="B554" s="54">
        <f>MONTH(C554)</f>
        <v/>
      </c>
      <c r="C554" s="34" t="n">
        <v>44718</v>
      </c>
      <c r="D554" s="33" t="inlineStr">
        <is>
          <t>шоколад</t>
        </is>
      </c>
      <c r="E554" s="33" t="inlineStr">
        <is>
          <t>еда</t>
        </is>
      </c>
      <c r="F554" s="33" t="inlineStr">
        <is>
          <t>Сладости</t>
        </is>
      </c>
      <c r="G554" s="33" t="n">
        <v>76</v>
      </c>
    </row>
    <row r="555" hidden="1" ht="15.75" customHeight="1">
      <c r="A555" s="54">
        <f>WEEKDAY(C555)</f>
        <v/>
      </c>
      <c r="B555" s="54">
        <f>MONTH(C555)</f>
        <v/>
      </c>
      <c r="C555" s="34" t="n">
        <v>44719</v>
      </c>
      <c r="D555" s="33" t="inlineStr">
        <is>
          <t>автобус</t>
        </is>
      </c>
      <c r="E555" s="33" t="inlineStr">
        <is>
          <t>Транспорт</t>
        </is>
      </c>
      <c r="F555" s="33" t="inlineStr">
        <is>
          <t>Автобус</t>
        </is>
      </c>
      <c r="G555" s="33" t="n">
        <v>120</v>
      </c>
    </row>
    <row r="556" hidden="1" ht="15.75" customHeight="1">
      <c r="A556" s="54">
        <f>WEEKDAY(C556)</f>
        <v/>
      </c>
      <c r="B556" s="54">
        <f>MONTH(C556)</f>
        <v/>
      </c>
      <c r="C556" s="34" t="n">
        <v>44719</v>
      </c>
      <c r="D556" s="33" t="inlineStr">
        <is>
          <t>метро</t>
        </is>
      </c>
      <c r="E556" s="33" t="inlineStr">
        <is>
          <t>Транспорт</t>
        </is>
      </c>
      <c r="F556" s="33" t="inlineStr">
        <is>
          <t>Метро</t>
        </is>
      </c>
      <c r="G556" s="33" t="n">
        <v>196</v>
      </c>
    </row>
    <row r="557" hidden="1" ht="15.75" customHeight="1">
      <c r="A557" s="54">
        <f>WEEKDAY(C557)</f>
        <v/>
      </c>
      <c r="B557" s="54">
        <f>MONTH(C557)</f>
        <v/>
      </c>
      <c r="C557" s="34" t="n">
        <v>44719</v>
      </c>
      <c r="D557" s="33" t="inlineStr">
        <is>
          <t>еда работа</t>
        </is>
      </c>
      <c r="E557" s="33" t="inlineStr">
        <is>
          <t>Еда</t>
        </is>
      </c>
      <c r="F557" s="33" t="inlineStr">
        <is>
          <t>Обед (работа)</t>
        </is>
      </c>
      <c r="G557" s="33" t="n">
        <v>127</v>
      </c>
    </row>
    <row r="558" hidden="1" ht="15.75" customHeight="1">
      <c r="A558" s="54">
        <f>WEEKDAY(C558)</f>
        <v/>
      </c>
      <c r="B558" s="54">
        <f>MONTH(C558)</f>
        <v/>
      </c>
      <c r="C558" s="34" t="n">
        <v>44719</v>
      </c>
      <c r="D558" s="33" t="inlineStr">
        <is>
          <t>врач</t>
        </is>
      </c>
      <c r="E558" s="33" t="inlineStr">
        <is>
          <t>Здоровье, красота, гигиена</t>
        </is>
      </c>
      <c r="F558" s="33" t="n"/>
      <c r="G558" s="33" t="n">
        <v>2100</v>
      </c>
    </row>
    <row r="559" hidden="1" ht="15.75" customHeight="1">
      <c r="A559" s="54">
        <f>WEEKDAY(C559)</f>
        <v/>
      </c>
      <c r="B559" s="54">
        <f>MONTH(C559)</f>
        <v/>
      </c>
      <c r="C559" s="34" t="n">
        <v>44720</v>
      </c>
      <c r="D559" s="33" t="inlineStr">
        <is>
          <t>автобус</t>
        </is>
      </c>
      <c r="E559" s="33" t="inlineStr">
        <is>
          <t>Транспорт</t>
        </is>
      </c>
      <c r="F559" s="33" t="inlineStr">
        <is>
          <t>Автобус</t>
        </is>
      </c>
      <c r="G559" s="33" t="n">
        <v>180</v>
      </c>
    </row>
    <row r="560" hidden="1" ht="15.75" customHeight="1">
      <c r="A560" s="54">
        <f>WEEKDAY(C560)</f>
        <v/>
      </c>
      <c r="B560" s="54">
        <f>MONTH(C560)</f>
        <v/>
      </c>
      <c r="C560" s="34" t="n">
        <v>44720</v>
      </c>
      <c r="D560" s="33" t="inlineStr">
        <is>
          <t>метро</t>
        </is>
      </c>
      <c r="E560" s="33" t="inlineStr">
        <is>
          <t>Транспорт</t>
        </is>
      </c>
      <c r="F560" s="33" t="inlineStr">
        <is>
          <t>Метро</t>
        </is>
      </c>
      <c r="G560" s="33" t="n">
        <v>66</v>
      </c>
    </row>
    <row r="561" hidden="1" ht="15.75" customHeight="1">
      <c r="A561" s="54">
        <f>WEEKDAY(C561)</f>
        <v/>
      </c>
      <c r="B561" s="54">
        <f>MONTH(C561)</f>
        <v/>
      </c>
      <c r="C561" s="34" t="n">
        <v>44720</v>
      </c>
      <c r="D561" s="33" t="inlineStr">
        <is>
          <t>перекус</t>
        </is>
      </c>
      <c r="E561" s="33" t="inlineStr">
        <is>
          <t>еда</t>
        </is>
      </c>
      <c r="F561" s="33" t="inlineStr">
        <is>
          <t>Перекус</t>
        </is>
      </c>
      <c r="G561" s="33" t="n">
        <v>219</v>
      </c>
    </row>
    <row r="562" hidden="1" ht="15.75" customHeight="1">
      <c r="A562" s="54">
        <f>WEEKDAY(C562)</f>
        <v/>
      </c>
      <c r="B562" s="54">
        <f>MONTH(C562)</f>
        <v/>
      </c>
      <c r="C562" s="34" t="n">
        <v>44720</v>
      </c>
      <c r="D562" s="33" t="inlineStr">
        <is>
          <t>цветы</t>
        </is>
      </c>
      <c r="E562" s="33" t="inlineStr">
        <is>
          <t>прочее</t>
        </is>
      </c>
      <c r="F562" s="33" t="inlineStr">
        <is>
          <t>Подарки</t>
        </is>
      </c>
      <c r="G562" s="33" t="n">
        <v>540</v>
      </c>
    </row>
    <row r="563" hidden="1" ht="15.75" customHeight="1">
      <c r="A563" s="54">
        <f>WEEKDAY(C563)</f>
        <v/>
      </c>
      <c r="B563" s="54">
        <f>MONTH(C563)</f>
        <v/>
      </c>
      <c r="C563" s="34" t="n">
        <v>44720</v>
      </c>
      <c r="D563" s="33" t="inlineStr">
        <is>
          <t>лекарства</t>
        </is>
      </c>
      <c r="E563" s="33" t="inlineStr">
        <is>
          <t>Здоровье, красота, гигиена</t>
        </is>
      </c>
      <c r="F563" s="33" t="n"/>
      <c r="G563" s="33" t="n">
        <v>975</v>
      </c>
    </row>
    <row r="564" hidden="1" ht="15.75" customHeight="1">
      <c r="A564" s="54">
        <f>WEEKDAY(C564)</f>
        <v/>
      </c>
      <c r="B564" s="54">
        <f>MONTH(C564)</f>
        <v/>
      </c>
      <c r="C564" s="34" t="n">
        <v>44721</v>
      </c>
      <c r="D564" s="33" t="inlineStr">
        <is>
          <t>автобус</t>
        </is>
      </c>
      <c r="E564" s="33" t="inlineStr">
        <is>
          <t>Транспорт</t>
        </is>
      </c>
      <c r="F564" s="33" t="inlineStr">
        <is>
          <t>Автобус</t>
        </is>
      </c>
      <c r="G564" s="33" t="n">
        <v>180</v>
      </c>
    </row>
    <row r="565" hidden="1" ht="15.75" customHeight="1">
      <c r="A565" s="54">
        <f>WEEKDAY(C565)</f>
        <v/>
      </c>
      <c r="B565" s="54">
        <f>MONTH(C565)</f>
        <v/>
      </c>
      <c r="C565" s="34" t="n">
        <v>44721</v>
      </c>
      <c r="D565" s="33" t="inlineStr">
        <is>
          <t>метро</t>
        </is>
      </c>
      <c r="E565" s="33" t="inlineStr">
        <is>
          <t>Транспорт</t>
        </is>
      </c>
      <c r="F565" s="33" t="inlineStr">
        <is>
          <t>Метро</t>
        </is>
      </c>
      <c r="G565" s="33" t="n">
        <v>66</v>
      </c>
    </row>
    <row r="566" hidden="1" ht="15.75" customHeight="1">
      <c r="A566" s="54">
        <f>WEEKDAY(C566)</f>
        <v/>
      </c>
      <c r="B566" s="54">
        <f>MONTH(C566)</f>
        <v/>
      </c>
      <c r="C566" s="34" t="n">
        <v>44721</v>
      </c>
      <c r="D566" s="33" t="inlineStr">
        <is>
          <t>обед работа</t>
        </is>
      </c>
      <c r="E566" s="33" t="inlineStr">
        <is>
          <t>еда</t>
        </is>
      </c>
      <c r="F566" s="33" t="inlineStr">
        <is>
          <t>Обед (работа)</t>
        </is>
      </c>
      <c r="G566" s="33" t="n">
        <v>265</v>
      </c>
    </row>
    <row r="567" hidden="1" ht="15.75" customHeight="1">
      <c r="A567" s="54">
        <f>WEEKDAY(C567)</f>
        <v/>
      </c>
      <c r="B567" s="54">
        <f>MONTH(C567)</f>
        <v/>
      </c>
      <c r="C567" s="34" t="n">
        <v>44721</v>
      </c>
      <c r="D567" s="33" t="inlineStr">
        <is>
          <t>адаптер для наушников</t>
        </is>
      </c>
      <c r="E567" s="33" t="inlineStr">
        <is>
          <t>прочее</t>
        </is>
      </c>
      <c r="F567" s="23" t="inlineStr">
        <is>
          <t>остальное</t>
        </is>
      </c>
      <c r="G567" s="33" t="n">
        <v>550</v>
      </c>
    </row>
    <row r="568" hidden="1" ht="15.75" customHeight="1">
      <c r="A568" s="54">
        <f>WEEKDAY(C568)</f>
        <v/>
      </c>
      <c r="B568" s="54">
        <f>MONTH(C568)</f>
        <v/>
      </c>
      <c r="C568" s="34" t="n">
        <v>44722</v>
      </c>
      <c r="D568" s="33" t="inlineStr">
        <is>
          <t>автобус</t>
        </is>
      </c>
      <c r="E568" s="33" t="inlineStr">
        <is>
          <t>Транспорт</t>
        </is>
      </c>
      <c r="F568" s="33" t="inlineStr">
        <is>
          <t>Автобус</t>
        </is>
      </c>
      <c r="G568" s="33" t="n">
        <v>120</v>
      </c>
    </row>
    <row r="569" hidden="1" ht="15.75" customHeight="1">
      <c r="A569" s="54">
        <f>WEEKDAY(C569)</f>
        <v/>
      </c>
      <c r="B569" s="54">
        <f>MONTH(C569)</f>
        <v/>
      </c>
      <c r="C569" s="34" t="n">
        <v>44722</v>
      </c>
      <c r="D569" s="33" t="inlineStr">
        <is>
          <t>подарок</t>
        </is>
      </c>
      <c r="E569" s="33" t="inlineStr">
        <is>
          <t>прочее</t>
        </is>
      </c>
      <c r="F569" s="33" t="inlineStr">
        <is>
          <t>Подарки</t>
        </is>
      </c>
      <c r="G569" s="33" t="n">
        <v>600</v>
      </c>
    </row>
    <row r="570" hidden="1" ht="15.75" customHeight="1">
      <c r="A570" s="54">
        <f>WEEKDAY(C570)</f>
        <v/>
      </c>
      <c r="B570" s="54">
        <f>MONTH(C570)</f>
        <v/>
      </c>
      <c r="C570" s="34" t="n">
        <v>44724</v>
      </c>
      <c r="D570" s="33" t="inlineStr">
        <is>
          <t>мороженное</t>
        </is>
      </c>
      <c r="E570" s="33" t="inlineStr">
        <is>
          <t>Продукты</t>
        </is>
      </c>
      <c r="F570" s="33" t="inlineStr">
        <is>
          <t>Сладости/Напитки</t>
        </is>
      </c>
      <c r="G570" s="33" t="n">
        <v>119</v>
      </c>
    </row>
    <row r="571" hidden="1" ht="15.75" customHeight="1">
      <c r="A571" s="54">
        <f>WEEKDAY(C571)</f>
        <v/>
      </c>
      <c r="B571" s="54">
        <f>MONTH(C571)</f>
        <v/>
      </c>
      <c r="C571" s="34" t="n">
        <v>44724</v>
      </c>
      <c r="D571" s="33" t="inlineStr">
        <is>
          <t>квас</t>
        </is>
      </c>
      <c r="E571" s="33" t="inlineStr">
        <is>
          <t>Продукты</t>
        </is>
      </c>
      <c r="F571" s="33" t="inlineStr">
        <is>
          <t>Сладости/Напитки</t>
        </is>
      </c>
      <c r="G571" s="33" t="n">
        <v>103</v>
      </c>
    </row>
    <row r="572" hidden="1" ht="15.75" customHeight="1">
      <c r="A572" s="54">
        <f>WEEKDAY(C572)</f>
        <v/>
      </c>
      <c r="B572" s="54">
        <f>MONTH(C572)</f>
        <v/>
      </c>
      <c r="C572" s="34" t="n">
        <v>44724</v>
      </c>
      <c r="D572" s="33" t="inlineStr">
        <is>
          <t>фарш</t>
        </is>
      </c>
      <c r="E572" s="33" t="inlineStr">
        <is>
          <t>Продукты</t>
        </is>
      </c>
      <c r="F572" s="33" t="inlineStr">
        <is>
          <t>мясное</t>
        </is>
      </c>
      <c r="G572" s="33" t="n">
        <v>240</v>
      </c>
    </row>
    <row r="573" hidden="1" ht="15.75" customHeight="1">
      <c r="A573" s="54">
        <f>WEEKDAY(C573)</f>
        <v/>
      </c>
      <c r="B573" s="54">
        <f>MONTH(C573)</f>
        <v/>
      </c>
      <c r="C573" s="34" t="n">
        <v>44724</v>
      </c>
      <c r="D573" s="33" t="inlineStr">
        <is>
          <t>индейка</t>
        </is>
      </c>
      <c r="E573" s="33" t="inlineStr">
        <is>
          <t>Продукты</t>
        </is>
      </c>
      <c r="F573" s="33" t="inlineStr">
        <is>
          <t>мясное</t>
        </is>
      </c>
      <c r="G573" s="33" t="n">
        <v>219</v>
      </c>
    </row>
    <row r="574" hidden="1" ht="15.75" customHeight="1">
      <c r="A574" s="54">
        <f>WEEKDAY(C574)</f>
        <v/>
      </c>
      <c r="B574" s="54">
        <f>MONTH(C574)</f>
        <v/>
      </c>
      <c r="C574" s="34" t="n">
        <v>44724</v>
      </c>
      <c r="D574" s="33" t="inlineStr">
        <is>
          <t>чай</t>
        </is>
      </c>
      <c r="E574" s="33" t="inlineStr">
        <is>
          <t>Продукты</t>
        </is>
      </c>
      <c r="F574" s="33" t="inlineStr">
        <is>
          <t>кофе/чай</t>
        </is>
      </c>
      <c r="G574" s="33" t="n">
        <v>190</v>
      </c>
    </row>
    <row r="575" hidden="1" ht="15.75" customHeight="1">
      <c r="A575" s="54">
        <f>WEEKDAY(C575)</f>
        <v/>
      </c>
      <c r="B575" s="54">
        <f>MONTH(C575)</f>
        <v/>
      </c>
      <c r="C575" s="34" t="n">
        <v>44724</v>
      </c>
      <c r="D575" s="33" t="inlineStr">
        <is>
          <t>пельмени</t>
        </is>
      </c>
      <c r="E575" s="33" t="inlineStr">
        <is>
          <t>Продукты</t>
        </is>
      </c>
      <c r="F575" s="33" t="inlineStr">
        <is>
          <t>мясное</t>
        </is>
      </c>
      <c r="G575" s="33" t="n">
        <v>200</v>
      </c>
    </row>
    <row r="576" hidden="1" ht="15.75" customHeight="1">
      <c r="A576" s="54">
        <f>WEEKDAY(C576)</f>
        <v/>
      </c>
      <c r="B576" s="54">
        <f>MONTH(C576)</f>
        <v/>
      </c>
      <c r="C576" s="34" t="n">
        <v>44724</v>
      </c>
      <c r="D576" s="33" t="inlineStr">
        <is>
          <t>автобус</t>
        </is>
      </c>
      <c r="E576" s="33" t="inlineStr">
        <is>
          <t>Транспорт</t>
        </is>
      </c>
      <c r="F576" s="33" t="inlineStr">
        <is>
          <t>Автобус</t>
        </is>
      </c>
      <c r="G576" s="33" t="n">
        <v>120</v>
      </c>
    </row>
    <row r="577" hidden="1" ht="15.75" customHeight="1">
      <c r="A577" s="54">
        <f>WEEKDAY(C577)</f>
        <v/>
      </c>
      <c r="B577" s="54">
        <f>MONTH(C577)</f>
        <v/>
      </c>
      <c r="C577" s="34" t="n">
        <v>44724</v>
      </c>
      <c r="D577" s="33" t="inlineStr">
        <is>
          <t>метро</t>
        </is>
      </c>
      <c r="E577" s="33" t="inlineStr">
        <is>
          <t>Транспорт</t>
        </is>
      </c>
      <c r="F577" s="33" t="inlineStr">
        <is>
          <t>Метро</t>
        </is>
      </c>
      <c r="G577" s="33" t="n">
        <v>132</v>
      </c>
    </row>
    <row r="578" hidden="1" ht="15.75" customHeight="1">
      <c r="A578" s="54">
        <f>WEEKDAY(C578)</f>
        <v/>
      </c>
      <c r="B578" s="54">
        <f>MONTH(C578)</f>
        <v/>
      </c>
      <c r="C578" s="34" t="n">
        <v>44724</v>
      </c>
      <c r="D578" s="33" t="inlineStr">
        <is>
          <t>электричка</t>
        </is>
      </c>
      <c r="E578" s="33" t="inlineStr">
        <is>
          <t>Транспорт</t>
        </is>
      </c>
      <c r="F578" s="33" t="inlineStr">
        <is>
          <t>Электричка</t>
        </is>
      </c>
      <c r="G578" s="33" t="n">
        <v>99</v>
      </c>
    </row>
    <row r="579" hidden="1" ht="15.75" customHeight="1">
      <c r="A579" s="54">
        <f>WEEKDAY(C579)</f>
        <v/>
      </c>
      <c r="B579" s="54">
        <f>MONTH(C579)</f>
        <v/>
      </c>
      <c r="C579" s="34" t="n">
        <v>44724</v>
      </c>
      <c r="D579" s="33" t="inlineStr">
        <is>
          <t>проездной</t>
        </is>
      </c>
      <c r="E579" s="33" t="inlineStr">
        <is>
          <t>Транспорт</t>
        </is>
      </c>
      <c r="F579" s="33" t="inlineStr">
        <is>
          <t>проездной</t>
        </is>
      </c>
      <c r="G579" s="33" t="n">
        <v>1205</v>
      </c>
    </row>
    <row r="580" hidden="1" ht="15.75" customHeight="1">
      <c r="A580" s="54">
        <f>WEEKDAY(C580)</f>
        <v/>
      </c>
      <c r="B580" s="54">
        <f>MONTH(C580)</f>
        <v/>
      </c>
      <c r="C580" s="34" t="n">
        <v>44725</v>
      </c>
      <c r="D580" s="33" t="inlineStr">
        <is>
          <t>автобус</t>
        </is>
      </c>
      <c r="E580" s="33" t="inlineStr">
        <is>
          <t>Транспорт</t>
        </is>
      </c>
      <c r="F580" s="33" t="inlineStr">
        <is>
          <t>Автобус</t>
        </is>
      </c>
      <c r="G580" s="33" t="n">
        <v>60</v>
      </c>
    </row>
    <row r="581" hidden="1" ht="15.75" customHeight="1">
      <c r="A581" s="54">
        <f>WEEKDAY(C581)</f>
        <v/>
      </c>
      <c r="B581" s="54">
        <f>MONTH(C581)</f>
        <v/>
      </c>
      <c r="C581" s="34" t="n">
        <v>44725</v>
      </c>
      <c r="D581" s="33" t="inlineStr">
        <is>
          <t>куртка</t>
        </is>
      </c>
      <c r="E581" s="33" t="inlineStr">
        <is>
          <t>одежда</t>
        </is>
      </c>
      <c r="F581" s="33" t="inlineStr">
        <is>
          <t>Верхняя</t>
        </is>
      </c>
      <c r="G581" s="33" t="n">
        <v>6192</v>
      </c>
    </row>
    <row r="582" hidden="1" ht="15.75" customHeight="1">
      <c r="A582" s="54">
        <f>WEEKDAY(C582)</f>
        <v/>
      </c>
      <c r="B582" s="54">
        <f>MONTH(C582)</f>
        <v/>
      </c>
      <c r="C582" s="34" t="n">
        <v>44725</v>
      </c>
      <c r="D582" s="33" t="inlineStr">
        <is>
          <t>верхняя одежда</t>
        </is>
      </c>
      <c r="E582" s="33" t="inlineStr">
        <is>
          <t>одежда</t>
        </is>
      </c>
      <c r="F582" s="33" t="inlineStr">
        <is>
          <t>Верхняя</t>
        </is>
      </c>
      <c r="G582" s="33" t="n">
        <v>6929</v>
      </c>
    </row>
    <row r="583" hidden="1" ht="15.75" customHeight="1">
      <c r="A583" s="54">
        <f>WEEKDAY(C583)</f>
        <v/>
      </c>
      <c r="B583" s="54">
        <f>MONTH(C583)</f>
        <v/>
      </c>
      <c r="C583" s="34" t="n">
        <v>44725</v>
      </c>
      <c r="D583" s="33" t="inlineStr">
        <is>
          <t>перекус</t>
        </is>
      </c>
      <c r="E583" s="33" t="inlineStr">
        <is>
          <t>еда</t>
        </is>
      </c>
      <c r="F583" s="33" t="inlineStr">
        <is>
          <t>Перекус</t>
        </is>
      </c>
      <c r="G583" s="33" t="n">
        <v>94</v>
      </c>
    </row>
    <row r="584" hidden="1" ht="15.75" customHeight="1">
      <c r="A584" s="54">
        <f>WEEKDAY(C584)</f>
        <v/>
      </c>
      <c r="B584" s="54">
        <f>MONTH(C584)</f>
        <v/>
      </c>
      <c r="C584" s="34" t="n">
        <v>44726</v>
      </c>
      <c r="D584" s="33" t="inlineStr">
        <is>
          <t>автобус</t>
        </is>
      </c>
      <c r="E584" s="33" t="inlineStr">
        <is>
          <t>Транспорт</t>
        </is>
      </c>
      <c r="F584" s="33" t="inlineStr">
        <is>
          <t>Автобус</t>
        </is>
      </c>
      <c r="G584" s="33" t="n">
        <v>180</v>
      </c>
    </row>
    <row r="585" hidden="1" ht="15.75" customHeight="1">
      <c r="A585" s="54">
        <f>WEEKDAY(C585)</f>
        <v/>
      </c>
      <c r="B585" s="54">
        <f>MONTH(C585)</f>
        <v/>
      </c>
      <c r="C585" s="34" t="n">
        <v>44726</v>
      </c>
      <c r="D585" s="33" t="inlineStr">
        <is>
          <t>метро</t>
        </is>
      </c>
      <c r="E585" s="33" t="inlineStr">
        <is>
          <t>Транспорт</t>
        </is>
      </c>
      <c r="F585" s="33" t="inlineStr">
        <is>
          <t>Метро</t>
        </is>
      </c>
      <c r="G585" s="33" t="n">
        <v>66</v>
      </c>
    </row>
    <row r="586" hidden="1" ht="15.75" customHeight="1">
      <c r="A586" s="54">
        <f>WEEKDAY(C586)</f>
        <v/>
      </c>
      <c r="B586" s="54">
        <f>MONTH(C586)</f>
        <v/>
      </c>
      <c r="C586" s="34" t="n">
        <v>44726</v>
      </c>
      <c r="D586" s="33" t="inlineStr">
        <is>
          <t>яндекс музыка</t>
        </is>
      </c>
      <c r="E586" s="33" t="inlineStr">
        <is>
          <t>Связь</t>
        </is>
      </c>
      <c r="F586" s="33" t="inlineStr">
        <is>
          <t>Яндекс+</t>
        </is>
      </c>
      <c r="G586" s="33" t="n">
        <v>99</v>
      </c>
    </row>
    <row r="587" hidden="1" ht="15.75" customHeight="1">
      <c r="A587" s="54">
        <f>WEEKDAY(C587)</f>
        <v/>
      </c>
      <c r="B587" s="54">
        <f>MONTH(C587)</f>
        <v/>
      </c>
      <c r="C587" s="34" t="n">
        <v>44727</v>
      </c>
      <c r="D587" s="33" t="inlineStr">
        <is>
          <t>автобус</t>
        </is>
      </c>
      <c r="E587" s="33" t="inlineStr">
        <is>
          <t>Транспорт</t>
        </is>
      </c>
      <c r="F587" s="33" t="inlineStr">
        <is>
          <t>Автобус</t>
        </is>
      </c>
      <c r="G587" s="33" t="n">
        <v>240</v>
      </c>
    </row>
    <row r="588" hidden="1" ht="15.75" customHeight="1">
      <c r="A588" s="54">
        <f>WEEKDAY(C588)</f>
        <v/>
      </c>
      <c r="B588" s="54">
        <f>MONTH(C588)</f>
        <v/>
      </c>
      <c r="C588" s="34" t="n">
        <v>44727</v>
      </c>
      <c r="D588" s="33" t="inlineStr">
        <is>
          <t>метро</t>
        </is>
      </c>
      <c r="E588" s="33" t="inlineStr">
        <is>
          <t>Транспорт</t>
        </is>
      </c>
      <c r="F588" s="33" t="inlineStr">
        <is>
          <t>Метро</t>
        </is>
      </c>
      <c r="G588" s="33" t="n">
        <v>66</v>
      </c>
    </row>
    <row r="589" hidden="1" ht="15.75" customHeight="1">
      <c r="A589" s="54">
        <f>WEEKDAY(C589)</f>
        <v/>
      </c>
      <c r="B589" s="54">
        <f>MONTH(C589)</f>
        <v/>
      </c>
      <c r="C589" s="34" t="n">
        <v>44727</v>
      </c>
      <c r="D589" s="33" t="inlineStr">
        <is>
          <t>мобильная связь</t>
        </is>
      </c>
      <c r="E589" s="33" t="inlineStr">
        <is>
          <t>Связь</t>
        </is>
      </c>
      <c r="F589" s="33" t="inlineStr">
        <is>
          <t>Мобильная связь</t>
        </is>
      </c>
      <c r="G589" s="33" t="n">
        <v>500</v>
      </c>
    </row>
    <row r="590" hidden="1" ht="15.75" customHeight="1">
      <c r="A590" s="54">
        <f>WEEKDAY(C590)</f>
        <v/>
      </c>
      <c r="B590" s="54">
        <f>MONTH(C590)</f>
        <v/>
      </c>
      <c r="C590" s="34" t="n">
        <v>44727</v>
      </c>
      <c r="D590" s="33" t="inlineStr">
        <is>
          <t>перекус</t>
        </is>
      </c>
      <c r="E590" s="33" t="inlineStr">
        <is>
          <t>еда</t>
        </is>
      </c>
      <c r="F590" s="33" t="inlineStr">
        <is>
          <t>Перекус</t>
        </is>
      </c>
      <c r="G590" s="33" t="n">
        <v>203</v>
      </c>
    </row>
    <row r="591" hidden="1" ht="15.75" customHeight="1">
      <c r="A591" s="54">
        <f>WEEKDAY(C591)</f>
        <v/>
      </c>
      <c r="B591" s="54">
        <f>MONTH(C591)</f>
        <v/>
      </c>
      <c r="C591" s="34" t="n">
        <v>44727</v>
      </c>
      <c r="D591" s="33" t="inlineStr">
        <is>
          <t>пельмени</t>
        </is>
      </c>
      <c r="E591" s="33" t="inlineStr">
        <is>
          <t>Продукты</t>
        </is>
      </c>
      <c r="F591" s="33" t="inlineStr">
        <is>
          <t>мясное</t>
        </is>
      </c>
      <c r="G591" s="33" t="n">
        <v>209</v>
      </c>
    </row>
    <row r="592" hidden="1" ht="15.75" customHeight="1">
      <c r="A592" s="54">
        <f>WEEKDAY(C592)</f>
        <v/>
      </c>
      <c r="B592" s="54">
        <f>MONTH(C592)</f>
        <v/>
      </c>
      <c r="C592" s="34" t="n">
        <v>44727</v>
      </c>
      <c r="D592" s="33" t="inlineStr">
        <is>
          <t>кальмары</t>
        </is>
      </c>
      <c r="E592" s="33" t="inlineStr">
        <is>
          <t>Продукты</t>
        </is>
      </c>
      <c r="F592" s="33" t="inlineStr">
        <is>
          <t>прочее</t>
        </is>
      </c>
      <c r="G592" s="33" t="n">
        <v>102</v>
      </c>
    </row>
    <row r="593" hidden="1" ht="15.75" customHeight="1">
      <c r="A593" s="54">
        <f>WEEKDAY(C593)</f>
        <v/>
      </c>
      <c r="B593" s="54">
        <f>MONTH(C593)</f>
        <v/>
      </c>
      <c r="C593" s="34" t="n">
        <v>44727</v>
      </c>
      <c r="D593" s="33" t="inlineStr">
        <is>
          <t>тан</t>
        </is>
      </c>
      <c r="E593" s="33" t="inlineStr">
        <is>
          <t>Продукты</t>
        </is>
      </c>
      <c r="F593" s="33" t="inlineStr">
        <is>
          <t>молочка</t>
        </is>
      </c>
      <c r="G593" s="33" t="n">
        <v>40</v>
      </c>
    </row>
    <row r="594" hidden="1" ht="15.75" customHeight="1">
      <c r="A594" s="54">
        <f>WEEKDAY(C594)</f>
        <v/>
      </c>
      <c r="B594" s="54">
        <f>MONTH(C594)</f>
        <v/>
      </c>
      <c r="C594" s="34" t="n">
        <v>44728</v>
      </c>
      <c r="D594" s="33" t="inlineStr">
        <is>
          <t>автобус</t>
        </is>
      </c>
      <c r="E594" s="33" t="inlineStr">
        <is>
          <t>Транспорт</t>
        </is>
      </c>
      <c r="F594" s="33" t="inlineStr">
        <is>
          <t>Автобус</t>
        </is>
      </c>
      <c r="G594" s="33" t="n">
        <v>180</v>
      </c>
    </row>
    <row r="595" hidden="1" ht="15.75" customHeight="1">
      <c r="A595" s="54">
        <f>WEEKDAY(C595)</f>
        <v/>
      </c>
      <c r="B595" s="54">
        <f>MONTH(C595)</f>
        <v/>
      </c>
      <c r="C595" s="34" t="n">
        <v>44728</v>
      </c>
      <c r="D595" s="33" t="inlineStr">
        <is>
          <t>метро</t>
        </is>
      </c>
      <c r="E595" s="33" t="inlineStr">
        <is>
          <t>Транспорт</t>
        </is>
      </c>
      <c r="F595" s="33" t="inlineStr">
        <is>
          <t>Метро</t>
        </is>
      </c>
      <c r="G595" s="33" t="n">
        <v>66</v>
      </c>
    </row>
    <row r="596" hidden="1" ht="15.75" customHeight="1">
      <c r="A596" s="54">
        <f>WEEKDAY(C596)</f>
        <v/>
      </c>
      <c r="B596" s="54">
        <f>MONTH(C596)</f>
        <v/>
      </c>
      <c r="C596" s="34" t="n">
        <v>44729</v>
      </c>
      <c r="D596" s="33" t="inlineStr">
        <is>
          <t>автобус</t>
        </is>
      </c>
      <c r="E596" s="33" t="inlineStr">
        <is>
          <t>Транспорт</t>
        </is>
      </c>
      <c r="F596" s="33" t="inlineStr">
        <is>
          <t>Автобус</t>
        </is>
      </c>
      <c r="G596" s="33" t="n">
        <v>300</v>
      </c>
    </row>
    <row r="597" hidden="1" ht="15.75" customHeight="1">
      <c r="A597" s="54">
        <f>WEEKDAY(C597)</f>
        <v/>
      </c>
      <c r="B597" s="54">
        <f>MONTH(C597)</f>
        <v/>
      </c>
      <c r="C597" s="34" t="n">
        <v>44729</v>
      </c>
      <c r="D597" s="33" t="inlineStr">
        <is>
          <t>метро</t>
        </is>
      </c>
      <c r="E597" s="33" t="inlineStr">
        <is>
          <t>Транспорт</t>
        </is>
      </c>
      <c r="F597" s="33" t="inlineStr">
        <is>
          <t>Метро</t>
        </is>
      </c>
      <c r="G597" s="33" t="n">
        <v>264</v>
      </c>
    </row>
    <row r="598" hidden="1" ht="15.75" customHeight="1">
      <c r="A598" s="54">
        <f>WEEKDAY(C598)</f>
        <v/>
      </c>
      <c r="B598" s="54">
        <f>MONTH(C598)</f>
        <v/>
      </c>
      <c r="C598" s="34" t="n">
        <v>44729</v>
      </c>
      <c r="D598" s="33" t="inlineStr">
        <is>
          <t>чай</t>
        </is>
      </c>
      <c r="E598" s="33" t="inlineStr">
        <is>
          <t>прочее</t>
        </is>
      </c>
      <c r="F598" s="33" t="inlineStr">
        <is>
          <t>Подарки</t>
        </is>
      </c>
      <c r="G598" s="33" t="n">
        <v>130</v>
      </c>
    </row>
    <row r="599" hidden="1" ht="15.75" customHeight="1">
      <c r="A599" s="54">
        <f>WEEKDAY(C599)</f>
        <v/>
      </c>
      <c r="B599" s="54">
        <f>MONTH(C599)</f>
        <v/>
      </c>
      <c r="C599" s="34" t="n">
        <v>44729</v>
      </c>
      <c r="D599" s="33" t="inlineStr">
        <is>
          <t>бар</t>
        </is>
      </c>
      <c r="E599" s="33" t="inlineStr">
        <is>
          <t>Рестораны</t>
        </is>
      </c>
      <c r="F599" s="33" t="inlineStr">
        <is>
          <t>бар</t>
        </is>
      </c>
      <c r="G599" s="33" t="n">
        <v>906</v>
      </c>
    </row>
    <row r="600" hidden="1" ht="15.75" customHeight="1">
      <c r="A600" s="54">
        <f>WEEKDAY(C600)</f>
        <v/>
      </c>
      <c r="B600" s="54">
        <f>MONTH(C600)</f>
        <v/>
      </c>
      <c r="C600" s="34" t="n">
        <v>44730</v>
      </c>
      <c r="D600" s="33" t="inlineStr">
        <is>
          <t>автобус</t>
        </is>
      </c>
      <c r="E600" s="33" t="inlineStr">
        <is>
          <t>Транспорт</t>
        </is>
      </c>
      <c r="F600" s="33" t="inlineStr">
        <is>
          <t>Автобус</t>
        </is>
      </c>
      <c r="G600" s="33" t="n">
        <v>300</v>
      </c>
    </row>
    <row r="601" hidden="1" ht="15.75" customHeight="1">
      <c r="A601" s="54">
        <f>WEEKDAY(C601)</f>
        <v/>
      </c>
      <c r="B601" s="54">
        <f>MONTH(C601)</f>
        <v/>
      </c>
      <c r="C601" s="34" t="n">
        <v>44730</v>
      </c>
      <c r="D601" s="33" t="inlineStr">
        <is>
          <t>йогурт</t>
        </is>
      </c>
      <c r="E601" s="33" t="inlineStr">
        <is>
          <t>еда</t>
        </is>
      </c>
      <c r="F601" s="33" t="inlineStr">
        <is>
          <t>Напитки</t>
        </is>
      </c>
      <c r="G601" s="33" t="n">
        <v>68</v>
      </c>
    </row>
    <row r="602" hidden="1" ht="15.75" customHeight="1">
      <c r="A602" s="54">
        <f>WEEKDAY(C602)</f>
        <v/>
      </c>
      <c r="B602" s="54">
        <f>MONTH(C602)</f>
        <v/>
      </c>
      <c r="C602" s="34" t="n">
        <v>44730</v>
      </c>
      <c r="D602" s="33" t="inlineStr">
        <is>
          <t>энергетик</t>
        </is>
      </c>
      <c r="E602" s="33" t="inlineStr">
        <is>
          <t>еда</t>
        </is>
      </c>
      <c r="F602" s="33" t="inlineStr">
        <is>
          <t>Напитки</t>
        </is>
      </c>
      <c r="G602" s="33" t="n">
        <v>90</v>
      </c>
    </row>
    <row r="603" hidden="1" ht="15.75" customHeight="1">
      <c r="A603" s="54">
        <f>WEEKDAY(C603)</f>
        <v/>
      </c>
      <c r="B603" s="54">
        <f>MONTH(C603)</f>
        <v/>
      </c>
      <c r="C603" s="34" t="n">
        <v>44731</v>
      </c>
      <c r="D603" s="33" t="inlineStr">
        <is>
          <t>автобус</t>
        </is>
      </c>
      <c r="E603" s="33" t="inlineStr">
        <is>
          <t>Транспорт</t>
        </is>
      </c>
      <c r="F603" s="33" t="inlineStr">
        <is>
          <t>Автобус</t>
        </is>
      </c>
      <c r="G603" s="33" t="n">
        <v>120</v>
      </c>
    </row>
    <row r="604" hidden="1" ht="15.75" customHeight="1">
      <c r="A604" s="54">
        <f>WEEKDAY(C604)</f>
        <v/>
      </c>
      <c r="B604" s="54">
        <f>MONTH(C604)</f>
        <v/>
      </c>
      <c r="C604" s="34" t="n">
        <v>44731</v>
      </c>
      <c r="D604" s="33" t="inlineStr">
        <is>
          <t>кофе</t>
        </is>
      </c>
      <c r="E604" s="33" t="inlineStr">
        <is>
          <t>Продукты</t>
        </is>
      </c>
      <c r="F604" s="33" t="inlineStr">
        <is>
          <t>кофе/чай</t>
        </is>
      </c>
      <c r="G604" s="33" t="n">
        <v>400</v>
      </c>
    </row>
    <row r="605" hidden="1" ht="15.75" customHeight="1">
      <c r="A605" s="54">
        <f>WEEKDAY(C605)</f>
        <v/>
      </c>
      <c r="B605" s="54">
        <f>MONTH(C605)</f>
        <v/>
      </c>
      <c r="C605" s="34" t="n">
        <v>44731</v>
      </c>
      <c r="D605" s="33" t="inlineStr">
        <is>
          <t>чай</t>
        </is>
      </c>
      <c r="E605" s="33" t="inlineStr">
        <is>
          <t>Продукты</t>
        </is>
      </c>
      <c r="F605" s="33" t="inlineStr">
        <is>
          <t>кофе/чай</t>
        </is>
      </c>
      <c r="G605" s="33" t="n">
        <v>190</v>
      </c>
    </row>
    <row r="606" hidden="1" ht="15.75" customHeight="1">
      <c r="A606" s="54">
        <f>WEEKDAY(C606)</f>
        <v/>
      </c>
      <c r="B606" s="54">
        <f>MONTH(C606)</f>
        <v/>
      </c>
      <c r="C606" s="34" t="n">
        <v>44731</v>
      </c>
      <c r="D606" s="33" t="inlineStr">
        <is>
          <t>творог</t>
        </is>
      </c>
      <c r="E606" s="33" t="inlineStr">
        <is>
          <t>Продукты</t>
        </is>
      </c>
      <c r="F606" s="33" t="inlineStr">
        <is>
          <t>молочка</t>
        </is>
      </c>
      <c r="G606" s="33" t="n">
        <v>118</v>
      </c>
    </row>
    <row r="607" hidden="1" ht="15.75" customHeight="1">
      <c r="A607" s="54">
        <f>WEEKDAY(C607)</f>
        <v/>
      </c>
      <c r="B607" s="54">
        <f>MONTH(C607)</f>
        <v/>
      </c>
      <c r="C607" s="34" t="n">
        <v>44731</v>
      </c>
      <c r="D607" s="33" t="inlineStr">
        <is>
          <t>сыр</t>
        </is>
      </c>
      <c r="E607" s="33" t="inlineStr">
        <is>
          <t>Продукты</t>
        </is>
      </c>
      <c r="F607" s="33" t="inlineStr">
        <is>
          <t>молочка</t>
        </is>
      </c>
      <c r="G607" s="33" t="n">
        <v>120</v>
      </c>
    </row>
    <row r="608" hidden="1" ht="15.75" customHeight="1">
      <c r="A608" s="54">
        <f>WEEKDAY(C608)</f>
        <v/>
      </c>
      <c r="B608" s="54">
        <f>MONTH(C608)</f>
        <v/>
      </c>
      <c r="C608" s="34" t="n">
        <v>44731</v>
      </c>
      <c r="D608" s="33" t="inlineStr">
        <is>
          <t>молоко для кофе</t>
        </is>
      </c>
      <c r="E608" s="33" t="inlineStr">
        <is>
          <t>Продукты</t>
        </is>
      </c>
      <c r="F608" s="33" t="inlineStr">
        <is>
          <t>прочее</t>
        </is>
      </c>
      <c r="G608" s="33" t="n">
        <v>140</v>
      </c>
    </row>
    <row r="609" hidden="1" ht="15.75" customHeight="1">
      <c r="A609" s="54">
        <f>WEEKDAY(C609)</f>
        <v/>
      </c>
      <c r="B609" s="54">
        <f>MONTH(C609)</f>
        <v/>
      </c>
      <c r="C609" s="34" t="n">
        <v>44731</v>
      </c>
      <c r="D609" s="33" t="inlineStr">
        <is>
          <t>колбаса</t>
        </is>
      </c>
      <c r="E609" s="33" t="inlineStr">
        <is>
          <t>Продукты</t>
        </is>
      </c>
      <c r="F609" s="33" t="inlineStr">
        <is>
          <t>мясное</t>
        </is>
      </c>
      <c r="G609" s="33" t="n">
        <v>180</v>
      </c>
    </row>
    <row r="610" hidden="1" ht="15.75" customHeight="1">
      <c r="A610" s="54">
        <f>WEEKDAY(C610)</f>
        <v/>
      </c>
      <c r="B610" s="54">
        <f>MONTH(C610)</f>
        <v/>
      </c>
      <c r="C610" s="34" t="n">
        <v>44731</v>
      </c>
      <c r="D610" s="33" t="inlineStr">
        <is>
          <t>сгущенка</t>
        </is>
      </c>
      <c r="E610" s="33" t="inlineStr">
        <is>
          <t>Продукты</t>
        </is>
      </c>
      <c r="F610" s="33" t="inlineStr">
        <is>
          <t>молочка</t>
        </is>
      </c>
      <c r="G610" s="33" t="n">
        <v>106</v>
      </c>
    </row>
    <row r="611" hidden="1" ht="15.75" customHeight="1">
      <c r="A611" s="54">
        <f>WEEKDAY(C611)</f>
        <v/>
      </c>
      <c r="B611" s="54">
        <f>MONTH(C611)</f>
        <v/>
      </c>
      <c r="C611" s="34" t="n">
        <v>44731</v>
      </c>
      <c r="D611" s="33" t="inlineStr">
        <is>
          <t>хлеб</t>
        </is>
      </c>
      <c r="E611" s="33" t="inlineStr">
        <is>
          <t>Продукты</t>
        </is>
      </c>
      <c r="F611" s="33" t="inlineStr">
        <is>
          <t>мучное</t>
        </is>
      </c>
      <c r="G611" s="33" t="n">
        <v>58</v>
      </c>
    </row>
    <row r="612" hidden="1" ht="15.75" customHeight="1">
      <c r="A612" s="54">
        <f>WEEKDAY(C612)</f>
        <v/>
      </c>
      <c r="B612" s="54">
        <f>MONTH(C612)</f>
        <v/>
      </c>
      <c r="C612" s="34" t="n">
        <v>44731</v>
      </c>
      <c r="D612" s="33" t="inlineStr">
        <is>
          <t>яйца</t>
        </is>
      </c>
      <c r="E612" s="33" t="inlineStr">
        <is>
          <t>Продукты</t>
        </is>
      </c>
      <c r="F612" s="33" t="inlineStr">
        <is>
          <t>мясное</t>
        </is>
      </c>
      <c r="G612" s="33" t="n">
        <v>73</v>
      </c>
    </row>
    <row r="613" hidden="1" ht="15.75" customHeight="1">
      <c r="A613" s="54">
        <f>WEEKDAY(C613)</f>
        <v/>
      </c>
      <c r="B613" s="54">
        <f>MONTH(C613)</f>
        <v/>
      </c>
      <c r="C613" s="34" t="n">
        <v>44731</v>
      </c>
      <c r="D613" s="33" t="inlineStr">
        <is>
          <t>молоко</t>
        </is>
      </c>
      <c r="E613" s="33" t="inlineStr">
        <is>
          <t>Продукты</t>
        </is>
      </c>
      <c r="F613" s="33" t="inlineStr">
        <is>
          <t>молочка</t>
        </is>
      </c>
      <c r="G613" s="33" t="n">
        <v>64</v>
      </c>
    </row>
    <row r="614" hidden="1" ht="15.75" customHeight="1">
      <c r="A614" s="54">
        <f>WEEKDAY(C614)</f>
        <v/>
      </c>
      <c r="B614" s="54">
        <f>MONTH(C614)</f>
        <v/>
      </c>
      <c r="C614" s="34" t="n">
        <v>44731</v>
      </c>
      <c r="D614" s="33" t="inlineStr">
        <is>
          <t>свинина</t>
        </is>
      </c>
      <c r="E614" s="33" t="inlineStr">
        <is>
          <t>Продукты</t>
        </is>
      </c>
      <c r="F614" s="33" t="inlineStr">
        <is>
          <t>мясное</t>
        </is>
      </c>
      <c r="G614" s="33" t="n">
        <v>140</v>
      </c>
    </row>
    <row r="615" hidden="1" ht="15.75" customHeight="1">
      <c r="A615" s="54">
        <f>WEEKDAY(C615)</f>
        <v/>
      </c>
      <c r="B615" s="54">
        <f>MONTH(C615)</f>
        <v/>
      </c>
      <c r="C615" s="34" t="n">
        <v>44731</v>
      </c>
      <c r="D615" s="33" t="inlineStr">
        <is>
          <t>сырок</t>
        </is>
      </c>
      <c r="E615" s="33" t="inlineStr">
        <is>
          <t>Продукты</t>
        </is>
      </c>
      <c r="F615" s="33" t="inlineStr">
        <is>
          <t>Сладости/Напитки</t>
        </is>
      </c>
      <c r="G615" s="33" t="n">
        <v>40</v>
      </c>
    </row>
    <row r="616" hidden="1" ht="15.75" customHeight="1">
      <c r="A616" s="54">
        <f>WEEKDAY(C616)</f>
        <v/>
      </c>
      <c r="B616" s="54">
        <f>MONTH(C616)</f>
        <v/>
      </c>
      <c r="C616" s="34" t="n">
        <v>44732</v>
      </c>
      <c r="D616" s="33" t="inlineStr">
        <is>
          <t>автобус</t>
        </is>
      </c>
      <c r="E616" s="33" t="inlineStr">
        <is>
          <t>Транспорт</t>
        </is>
      </c>
      <c r="F616" s="33" t="inlineStr">
        <is>
          <t>Автобус</t>
        </is>
      </c>
      <c r="G616" s="33" t="n">
        <v>180</v>
      </c>
    </row>
    <row r="617" hidden="1" ht="15.75" customHeight="1">
      <c r="A617" s="54">
        <f>WEEKDAY(C617)</f>
        <v/>
      </c>
      <c r="B617" s="54">
        <f>MONTH(C617)</f>
        <v/>
      </c>
      <c r="C617" s="34" t="n">
        <v>44732</v>
      </c>
      <c r="D617" s="33" t="inlineStr">
        <is>
          <t>метро</t>
        </is>
      </c>
      <c r="E617" s="33" t="inlineStr">
        <is>
          <t>Транспорт</t>
        </is>
      </c>
      <c r="F617" s="33" t="inlineStr">
        <is>
          <t>Метро</t>
        </is>
      </c>
      <c r="G617" s="33" t="n">
        <v>66</v>
      </c>
    </row>
    <row r="618" hidden="1" ht="15.75" customHeight="1">
      <c r="A618" s="54">
        <f>WEEKDAY(C618)</f>
        <v/>
      </c>
      <c r="B618" s="54">
        <f>MONTH(C618)</f>
        <v/>
      </c>
      <c r="C618" s="34" t="n">
        <v>44732</v>
      </c>
      <c r="D618" s="33" t="inlineStr">
        <is>
          <t>шаверма</t>
        </is>
      </c>
      <c r="E618" s="33" t="inlineStr">
        <is>
          <t>еда</t>
        </is>
      </c>
      <c r="F618" s="33" t="inlineStr">
        <is>
          <t>Фаст-Фуд</t>
        </is>
      </c>
      <c r="G618" s="33" t="n">
        <v>180</v>
      </c>
    </row>
    <row r="619" hidden="1" ht="15.75" customHeight="1">
      <c r="A619" s="54">
        <f>WEEKDAY(C619)</f>
        <v/>
      </c>
      <c r="B619" s="54">
        <f>MONTH(C619)</f>
        <v/>
      </c>
      <c r="C619" s="34" t="n">
        <v>44732</v>
      </c>
      <c r="D619" s="33" t="inlineStr">
        <is>
          <t>подарок</t>
        </is>
      </c>
      <c r="E619" s="33" t="inlineStr">
        <is>
          <t>прочее</t>
        </is>
      </c>
      <c r="F619" s="33" t="inlineStr">
        <is>
          <t>Подарки</t>
        </is>
      </c>
      <c r="G619" s="33" t="n">
        <v>3450</v>
      </c>
    </row>
    <row r="620" hidden="1" ht="15.75" customHeight="1">
      <c r="A620" s="54">
        <f>WEEKDAY(C620)</f>
        <v/>
      </c>
      <c r="B620" s="54">
        <f>MONTH(C620)</f>
        <v/>
      </c>
      <c r="C620" s="34" t="n">
        <v>44733</v>
      </c>
      <c r="D620" s="33" t="inlineStr">
        <is>
          <t>автобус</t>
        </is>
      </c>
      <c r="E620" s="33" t="inlineStr">
        <is>
          <t>Транспорт</t>
        </is>
      </c>
      <c r="F620" s="33" t="inlineStr">
        <is>
          <t>Автобус</t>
        </is>
      </c>
      <c r="G620" s="33" t="n">
        <v>180</v>
      </c>
    </row>
    <row r="621" hidden="1" ht="15.75" customHeight="1">
      <c r="A621" s="54">
        <f>WEEKDAY(C621)</f>
        <v/>
      </c>
      <c r="B621" s="54">
        <f>MONTH(C621)</f>
        <v/>
      </c>
      <c r="C621" s="34" t="n">
        <v>44733</v>
      </c>
      <c r="D621" s="33" t="inlineStr">
        <is>
          <t>метро</t>
        </is>
      </c>
      <c r="E621" s="33" t="inlineStr">
        <is>
          <t>Транспорт</t>
        </is>
      </c>
      <c r="F621" s="33" t="inlineStr">
        <is>
          <t>Метро</t>
        </is>
      </c>
      <c r="G621" s="33" t="n">
        <v>132</v>
      </c>
    </row>
    <row r="622" hidden="1" ht="15.75" customHeight="1">
      <c r="A622" s="54">
        <f>WEEKDAY(C622)</f>
        <v/>
      </c>
      <c r="B622" s="54">
        <f>MONTH(C622)</f>
        <v/>
      </c>
      <c r="C622" s="34" t="n">
        <v>44733</v>
      </c>
      <c r="D622" s="33" t="inlineStr">
        <is>
          <t>еда работа</t>
        </is>
      </c>
      <c r="E622" s="33" t="inlineStr">
        <is>
          <t>еда</t>
        </is>
      </c>
      <c r="F622" s="33" t="inlineStr">
        <is>
          <t>Обед (работа)</t>
        </is>
      </c>
      <c r="G622" s="33" t="n">
        <v>140</v>
      </c>
    </row>
    <row r="623" hidden="1" ht="15.75" customHeight="1">
      <c r="A623" s="54">
        <f>WEEKDAY(C623)</f>
        <v/>
      </c>
      <c r="B623" s="54">
        <f>MONTH(C623)</f>
        <v/>
      </c>
      <c r="C623" s="34" t="n">
        <v>44734</v>
      </c>
      <c r="D623" s="33" t="inlineStr">
        <is>
          <t>автобус</t>
        </is>
      </c>
      <c r="E623" s="33" t="inlineStr">
        <is>
          <t>Транспорт</t>
        </is>
      </c>
      <c r="F623" s="33" t="inlineStr">
        <is>
          <t>Автобус</t>
        </is>
      </c>
      <c r="G623" s="33" t="n">
        <v>120</v>
      </c>
    </row>
    <row r="624" hidden="1" ht="15.75" customHeight="1">
      <c r="A624" s="54">
        <f>WEEKDAY(C624)</f>
        <v/>
      </c>
      <c r="B624" s="54">
        <f>MONTH(C624)</f>
        <v/>
      </c>
      <c r="C624" s="34" t="n">
        <v>44734</v>
      </c>
      <c r="D624" s="33" t="inlineStr">
        <is>
          <t>метро</t>
        </is>
      </c>
      <c r="E624" s="33" t="inlineStr">
        <is>
          <t>Транспорт</t>
        </is>
      </c>
      <c r="F624" s="33" t="inlineStr">
        <is>
          <t>Метро</t>
        </is>
      </c>
      <c r="G624" s="33" t="n">
        <v>198</v>
      </c>
    </row>
    <row r="625" hidden="1" ht="15.75" customHeight="1">
      <c r="A625" s="54">
        <f>WEEKDAY(C625)</f>
        <v/>
      </c>
      <c r="B625" s="54">
        <f>MONTH(C625)</f>
        <v/>
      </c>
      <c r="C625" s="34" t="n">
        <v>44734</v>
      </c>
      <c r="D625" s="33" t="inlineStr">
        <is>
          <t>подарок рашичу</t>
        </is>
      </c>
      <c r="E625" s="33" t="inlineStr">
        <is>
          <t>прочее</t>
        </is>
      </c>
      <c r="F625" s="33" t="inlineStr">
        <is>
          <t>Подарки</t>
        </is>
      </c>
      <c r="G625" s="33" t="n">
        <v>2950</v>
      </c>
    </row>
    <row r="626" hidden="1" ht="15.75" customHeight="1">
      <c r="A626" s="54">
        <f>WEEKDAY(C626)</f>
        <v/>
      </c>
      <c r="B626" s="54">
        <f>MONTH(C626)</f>
        <v/>
      </c>
      <c r="C626" s="34" t="n">
        <v>44735</v>
      </c>
      <c r="D626" s="33" t="inlineStr">
        <is>
          <t>автобус</t>
        </is>
      </c>
      <c r="E626" s="33" t="inlineStr">
        <is>
          <t>Транспорт</t>
        </is>
      </c>
      <c r="F626" s="33" t="inlineStr">
        <is>
          <t>Автобус</t>
        </is>
      </c>
      <c r="G626" s="33" t="n">
        <v>180</v>
      </c>
    </row>
    <row r="627" hidden="1" ht="15.75" customHeight="1">
      <c r="A627" s="54">
        <f>WEEKDAY(C627)</f>
        <v/>
      </c>
      <c r="B627" s="54">
        <f>MONTH(C627)</f>
        <v/>
      </c>
      <c r="C627" s="34" t="n">
        <v>44735</v>
      </c>
      <c r="D627" s="33" t="inlineStr">
        <is>
          <t>метро</t>
        </is>
      </c>
      <c r="E627" s="33" t="inlineStr">
        <is>
          <t>Транспорт</t>
        </is>
      </c>
      <c r="F627" s="33" t="inlineStr">
        <is>
          <t>Метро</t>
        </is>
      </c>
      <c r="G627" s="33" t="n">
        <v>66</v>
      </c>
    </row>
    <row r="628" hidden="1" ht="15.75" customHeight="1">
      <c r="A628" s="54">
        <f>WEEKDAY(C628)</f>
        <v/>
      </c>
      <c r="B628" s="54">
        <f>MONTH(C628)</f>
        <v/>
      </c>
      <c r="C628" s="34" t="n">
        <v>44735</v>
      </c>
      <c r="D628" s="33" t="inlineStr">
        <is>
          <t>шаверма</t>
        </is>
      </c>
      <c r="E628" s="33" t="inlineStr">
        <is>
          <t>еда</t>
        </is>
      </c>
      <c r="F628" s="33" t="inlineStr">
        <is>
          <t>Обед (работа)</t>
        </is>
      </c>
      <c r="G628" s="33" t="n">
        <v>260</v>
      </c>
    </row>
    <row r="629" hidden="1" ht="15.75" customHeight="1">
      <c r="A629" s="54">
        <f>WEEKDAY(C629)</f>
        <v/>
      </c>
      <c r="B629" s="54">
        <f>MONTH(C629)</f>
        <v/>
      </c>
      <c r="C629" s="34" t="n">
        <v>44735</v>
      </c>
      <c r="D629" s="33" t="inlineStr">
        <is>
          <t>мороженное</t>
        </is>
      </c>
      <c r="E629" s="33" t="inlineStr">
        <is>
          <t>Продукты</t>
        </is>
      </c>
      <c r="F629" s="33" t="inlineStr">
        <is>
          <t>Сладости/Напитки</t>
        </is>
      </c>
      <c r="G629" s="33" t="n">
        <v>297</v>
      </c>
    </row>
    <row r="630" hidden="1" ht="15.75" customHeight="1">
      <c r="A630" s="54">
        <f>WEEKDAY(C630)</f>
        <v/>
      </c>
      <c r="B630" s="54">
        <f>MONTH(C630)</f>
        <v/>
      </c>
      <c r="C630" s="34" t="n">
        <v>44735</v>
      </c>
      <c r="D630" s="33" t="inlineStr">
        <is>
          <t>вода</t>
        </is>
      </c>
      <c r="E630" s="33" t="inlineStr">
        <is>
          <t>еда</t>
        </is>
      </c>
      <c r="F630" s="33" t="inlineStr">
        <is>
          <t>Напитки</t>
        </is>
      </c>
      <c r="G630" s="33" t="n">
        <v>33</v>
      </c>
    </row>
    <row r="631" hidden="1" ht="15.75" customHeight="1">
      <c r="A631" s="54">
        <f>WEEKDAY(C631)</f>
        <v/>
      </c>
      <c r="B631" s="54">
        <f>MONTH(C631)</f>
        <v/>
      </c>
      <c r="C631" s="34" t="n">
        <v>44735</v>
      </c>
      <c r="D631" s="33" t="inlineStr">
        <is>
          <t>филе курицы</t>
        </is>
      </c>
      <c r="E631" s="33" t="inlineStr">
        <is>
          <t>Продукты</t>
        </is>
      </c>
      <c r="F631" s="33" t="inlineStr">
        <is>
          <t>мясное</t>
        </is>
      </c>
      <c r="G631" s="33" t="n">
        <v>250</v>
      </c>
    </row>
    <row r="632" hidden="1" ht="15.75" customHeight="1">
      <c r="A632" s="54">
        <f>WEEKDAY(C632)</f>
        <v/>
      </c>
      <c r="B632" s="54">
        <f>MONTH(C632)</f>
        <v/>
      </c>
      <c r="C632" s="34" t="n">
        <v>44735</v>
      </c>
      <c r="D632" s="33" t="inlineStr">
        <is>
          <t>голень</t>
        </is>
      </c>
      <c r="E632" s="33" t="inlineStr">
        <is>
          <t>Продукты</t>
        </is>
      </c>
      <c r="F632" s="33" t="inlineStr">
        <is>
          <t>мясное</t>
        </is>
      </c>
      <c r="G632" s="33" t="n">
        <v>182</v>
      </c>
    </row>
    <row r="633" hidden="1" ht="15.75" customHeight="1">
      <c r="A633" s="54">
        <f>WEEKDAY(C633)</f>
        <v/>
      </c>
      <c r="B633" s="54">
        <f>MONTH(C633)</f>
        <v/>
      </c>
      <c r="C633" s="34" t="n">
        <v>44735</v>
      </c>
      <c r="D633" s="33" t="inlineStr">
        <is>
          <t>рис</t>
        </is>
      </c>
      <c r="E633" s="33" t="inlineStr">
        <is>
          <t>Продукты</t>
        </is>
      </c>
      <c r="F633" s="33" t="inlineStr">
        <is>
          <t>крупы</t>
        </is>
      </c>
      <c r="G633" s="33" t="n">
        <v>100</v>
      </c>
    </row>
    <row r="634" hidden="1" ht="15.75" customHeight="1">
      <c r="A634" s="54">
        <f>WEEKDAY(C634)</f>
        <v/>
      </c>
      <c r="B634" s="54">
        <f>MONTH(C634)</f>
        <v/>
      </c>
      <c r="C634" s="34" t="n">
        <v>44735</v>
      </c>
      <c r="D634" s="33" t="inlineStr">
        <is>
          <t>шаверма</t>
        </is>
      </c>
      <c r="E634" s="33" t="inlineStr">
        <is>
          <t>еда</t>
        </is>
      </c>
      <c r="F634" s="33" t="inlineStr">
        <is>
          <t>Обед (работа)</t>
        </is>
      </c>
      <c r="G634" s="33" t="n">
        <v>180</v>
      </c>
    </row>
    <row r="635" hidden="1" ht="15.75" customHeight="1">
      <c r="A635" s="54">
        <f>WEEKDAY(C635)</f>
        <v/>
      </c>
      <c r="B635" s="54">
        <f>MONTH(C635)</f>
        <v/>
      </c>
      <c r="C635" s="34" t="n">
        <v>44735</v>
      </c>
      <c r="D635" s="33" t="inlineStr">
        <is>
          <t>кружка</t>
        </is>
      </c>
      <c r="E635" s="33" t="inlineStr">
        <is>
          <t>прочее</t>
        </is>
      </c>
      <c r="F635" s="23" t="inlineStr">
        <is>
          <t>остальное</t>
        </is>
      </c>
      <c r="G635" s="33" t="n">
        <v>100</v>
      </c>
    </row>
    <row r="636" hidden="1" ht="15.75" customHeight="1">
      <c r="A636" s="54">
        <f>WEEKDAY(C636)</f>
        <v/>
      </c>
      <c r="B636" s="54">
        <f>MONTH(C636)</f>
        <v/>
      </c>
      <c r="C636" s="34" t="n">
        <v>44735</v>
      </c>
      <c r="D636" s="33" t="inlineStr">
        <is>
          <t>йогурт</t>
        </is>
      </c>
      <c r="E636" s="33" t="inlineStr">
        <is>
          <t>Продукты</t>
        </is>
      </c>
      <c r="F636" s="33" t="inlineStr">
        <is>
          <t>молочка</t>
        </is>
      </c>
      <c r="G636" s="33" t="n">
        <v>188</v>
      </c>
    </row>
    <row r="637" hidden="1" ht="15.75" customHeight="1">
      <c r="A637" s="54">
        <f>WEEKDAY(C637)</f>
        <v/>
      </c>
      <c r="B637" s="54">
        <f>MONTH(C637)</f>
        <v/>
      </c>
      <c r="C637" s="34" t="n">
        <v>44736</v>
      </c>
      <c r="D637" s="33" t="inlineStr">
        <is>
          <t>автобус</t>
        </is>
      </c>
      <c r="E637" s="33" t="inlineStr">
        <is>
          <t>Транспорт</t>
        </is>
      </c>
      <c r="F637" s="33" t="inlineStr">
        <is>
          <t>Автобус</t>
        </is>
      </c>
      <c r="G637" s="33" t="n">
        <v>120</v>
      </c>
    </row>
    <row r="638" hidden="1" ht="15.75" customHeight="1">
      <c r="A638" s="54">
        <f>WEEKDAY(C638)</f>
        <v/>
      </c>
      <c r="B638" s="54">
        <f>MONTH(C638)</f>
        <v/>
      </c>
      <c r="C638" s="34" t="n">
        <v>44736</v>
      </c>
      <c r="D638" s="33" t="inlineStr">
        <is>
          <t>обед работа</t>
        </is>
      </c>
      <c r="E638" s="33" t="inlineStr">
        <is>
          <t>еда</t>
        </is>
      </c>
      <c r="F638" s="33" t="inlineStr">
        <is>
          <t>Обед (работа)</t>
        </is>
      </c>
      <c r="G638" s="33" t="n">
        <v>176</v>
      </c>
    </row>
    <row r="639" hidden="1" ht="15.75" customHeight="1">
      <c r="A639" s="54">
        <f>WEEKDAY(C639)</f>
        <v/>
      </c>
      <c r="B639" s="54">
        <f>MONTH(C639)</f>
        <v/>
      </c>
      <c r="C639" s="34" t="n">
        <v>44736</v>
      </c>
      <c r="D639" s="33" t="inlineStr">
        <is>
          <t>йогурт</t>
        </is>
      </c>
      <c r="E639" s="33" t="inlineStr">
        <is>
          <t>Продукты</t>
        </is>
      </c>
      <c r="F639" s="33" t="inlineStr">
        <is>
          <t>молочка</t>
        </is>
      </c>
      <c r="G639" s="33" t="n">
        <v>105</v>
      </c>
    </row>
    <row r="640" hidden="1" ht="15.75" customHeight="1">
      <c r="A640" s="54">
        <f>WEEKDAY(C640)</f>
        <v/>
      </c>
      <c r="B640" s="54">
        <f>MONTH(C640)</f>
        <v/>
      </c>
      <c r="C640" s="34" t="n">
        <v>44736</v>
      </c>
      <c r="D640" s="33" t="inlineStr">
        <is>
          <t>напиток</t>
        </is>
      </c>
      <c r="E640" s="33" t="inlineStr">
        <is>
          <t>Продукты</t>
        </is>
      </c>
      <c r="F640" s="33" t="inlineStr">
        <is>
          <t>Сладости/Напитки</t>
        </is>
      </c>
      <c r="G640" s="33" t="n">
        <v>255</v>
      </c>
    </row>
    <row r="641" hidden="1" ht="15.75" customHeight="1">
      <c r="A641" s="54">
        <f>WEEKDAY(C641)</f>
        <v/>
      </c>
      <c r="B641" s="54">
        <f>MONTH(C641)</f>
        <v/>
      </c>
      <c r="C641" s="34" t="n">
        <v>44736</v>
      </c>
      <c r="D641" s="33" t="inlineStr">
        <is>
          <t>купаты</t>
        </is>
      </c>
      <c r="E641" s="33" t="inlineStr">
        <is>
          <t>Продукты</t>
        </is>
      </c>
      <c r="F641" s="33" t="inlineStr">
        <is>
          <t>мясное</t>
        </is>
      </c>
      <c r="G641" s="33" t="n">
        <v>300</v>
      </c>
    </row>
    <row r="642" hidden="1" ht="15.75" customHeight="1">
      <c r="A642" s="54">
        <f>WEEKDAY(C642)</f>
        <v/>
      </c>
      <c r="B642" s="54">
        <f>MONTH(C642)</f>
        <v/>
      </c>
      <c r="C642" s="34" t="n">
        <v>44736</v>
      </c>
      <c r="D642" s="33" t="inlineStr">
        <is>
          <t>сыр</t>
        </is>
      </c>
      <c r="E642" s="33" t="inlineStr">
        <is>
          <t>Продукты</t>
        </is>
      </c>
      <c r="F642" s="33" t="inlineStr">
        <is>
          <t>молочка</t>
        </is>
      </c>
      <c r="G642" s="33" t="n">
        <v>244</v>
      </c>
    </row>
    <row r="643" hidden="1" ht="15.75" customHeight="1">
      <c r="A643" s="54">
        <f>WEEKDAY(C643)</f>
        <v/>
      </c>
      <c r="B643" s="54">
        <f>MONTH(C643)</f>
        <v/>
      </c>
      <c r="C643" s="34" t="n">
        <v>44736</v>
      </c>
      <c r="D643" s="33" t="inlineStr">
        <is>
          <t>сливочное масло</t>
        </is>
      </c>
      <c r="E643" s="33" t="inlineStr">
        <is>
          <t>Продукты</t>
        </is>
      </c>
      <c r="F643" s="33" t="inlineStr">
        <is>
          <t>молочка</t>
        </is>
      </c>
      <c r="G643" s="33" t="n">
        <v>138</v>
      </c>
    </row>
    <row r="644" hidden="1" ht="15.75" customHeight="1">
      <c r="A644" s="54">
        <f>WEEKDAY(C644)</f>
        <v/>
      </c>
      <c r="B644" s="54">
        <f>MONTH(C644)</f>
        <v/>
      </c>
      <c r="C644" s="34" t="n">
        <v>44736</v>
      </c>
      <c r="D644" s="33" t="inlineStr">
        <is>
          <t>картофель</t>
        </is>
      </c>
      <c r="E644" s="33" t="inlineStr">
        <is>
          <t>Продукты</t>
        </is>
      </c>
      <c r="F644" s="33" t="inlineStr">
        <is>
          <t>овощи</t>
        </is>
      </c>
      <c r="G644" s="33" t="n">
        <v>50</v>
      </c>
    </row>
    <row r="645" ht="15.75" customHeight="1">
      <c r="A645" s="54">
        <f>WEEKDAY(C645)</f>
        <v/>
      </c>
      <c r="B645" s="54">
        <f>MONTH(C645)</f>
        <v/>
      </c>
      <c r="C645" s="34" t="n">
        <v>44736</v>
      </c>
      <c r="D645" s="33" t="inlineStr">
        <is>
          <t>электричество</t>
        </is>
      </c>
      <c r="E645" s="33" t="inlineStr">
        <is>
          <t>Квартира</t>
        </is>
      </c>
      <c r="F645" s="33" t="inlineStr">
        <is>
          <t>Электричество</t>
        </is>
      </c>
      <c r="G645" s="33" t="n">
        <v>537</v>
      </c>
    </row>
    <row r="646" ht="15.75" customHeight="1">
      <c r="A646" s="54">
        <f>WEEKDAY(C646)</f>
        <v/>
      </c>
      <c r="B646" s="54">
        <f>MONTH(C646)</f>
        <v/>
      </c>
      <c r="C646" s="34" t="n">
        <v>44736</v>
      </c>
      <c r="D646" s="33" t="inlineStr">
        <is>
          <t>коммуналка</t>
        </is>
      </c>
      <c r="E646" s="33" t="inlineStr">
        <is>
          <t>Квартира</t>
        </is>
      </c>
      <c r="F646" s="33" t="inlineStr">
        <is>
          <t>жкх</t>
        </is>
      </c>
      <c r="G646" s="33" t="n">
        <v>1475</v>
      </c>
    </row>
    <row r="647" hidden="1" ht="15.75" customHeight="1">
      <c r="A647" s="54">
        <f>WEEKDAY(C647)</f>
        <v/>
      </c>
      <c r="B647" s="54">
        <f>MONTH(C647)</f>
        <v/>
      </c>
      <c r="C647" s="34" t="n">
        <v>44736</v>
      </c>
      <c r="D647" s="33" t="inlineStr">
        <is>
          <t>макдоналдс</t>
        </is>
      </c>
      <c r="E647" s="33" t="inlineStr">
        <is>
          <t>еда</t>
        </is>
      </c>
      <c r="F647" s="33" t="inlineStr">
        <is>
          <t>Фаст-Фуд</t>
        </is>
      </c>
      <c r="G647" s="33" t="n">
        <v>300</v>
      </c>
    </row>
    <row r="648" hidden="1" ht="15.75" customHeight="1">
      <c r="A648" s="54">
        <f>WEEKDAY(C648)</f>
        <v/>
      </c>
      <c r="B648" s="54">
        <f>MONTH(C648)</f>
        <v/>
      </c>
      <c r="C648" s="34" t="n">
        <v>44738</v>
      </c>
      <c r="D648" s="33" t="inlineStr">
        <is>
          <t>автобус</t>
        </is>
      </c>
      <c r="E648" s="33" t="inlineStr">
        <is>
          <t>Транспорт</t>
        </is>
      </c>
      <c r="F648" s="33" t="inlineStr">
        <is>
          <t>Автобус</t>
        </is>
      </c>
      <c r="G648" s="33" t="n">
        <v>240</v>
      </c>
    </row>
    <row r="649" hidden="1" ht="15.75" customHeight="1">
      <c r="A649" s="54">
        <f>WEEKDAY(C649)</f>
        <v/>
      </c>
      <c r="B649" s="54">
        <f>MONTH(C649)</f>
        <v/>
      </c>
      <c r="C649" s="34" t="n">
        <v>44738</v>
      </c>
      <c r="D649" s="33" t="inlineStr">
        <is>
          <t>метро</t>
        </is>
      </c>
      <c r="E649" s="33" t="inlineStr">
        <is>
          <t>Транспорт</t>
        </is>
      </c>
      <c r="F649" s="33" t="inlineStr">
        <is>
          <t>Метро</t>
        </is>
      </c>
      <c r="G649" s="33" t="n">
        <v>132</v>
      </c>
    </row>
    <row r="650" hidden="1" ht="15.75" customHeight="1">
      <c r="A650" s="54">
        <f>WEEKDAY(C650)</f>
        <v/>
      </c>
      <c r="B650" s="54">
        <f>MONTH(C650)</f>
        <v/>
      </c>
      <c r="C650" s="34" t="n">
        <v>44738</v>
      </c>
      <c r="D650" s="33" t="inlineStr">
        <is>
          <t>цветы</t>
        </is>
      </c>
      <c r="E650" s="33" t="inlineStr">
        <is>
          <t>прочее</t>
        </is>
      </c>
      <c r="F650" s="33" t="inlineStr">
        <is>
          <t>Подарки</t>
        </is>
      </c>
      <c r="G650" s="33" t="n">
        <v>180</v>
      </c>
    </row>
    <row r="651" hidden="1" ht="15.75" customHeight="1">
      <c r="A651" s="54">
        <f>WEEKDAY(C651)</f>
        <v/>
      </c>
      <c r="B651" s="54">
        <f>MONTH(C651)</f>
        <v/>
      </c>
      <c r="C651" s="34" t="n">
        <v>44739</v>
      </c>
      <c r="D651" s="33" t="inlineStr">
        <is>
          <t>автобус</t>
        </is>
      </c>
      <c r="E651" s="33" t="inlineStr">
        <is>
          <t>Транспорт</t>
        </is>
      </c>
      <c r="F651" s="33" t="inlineStr">
        <is>
          <t>Автобус</t>
        </is>
      </c>
      <c r="G651" s="33" t="n">
        <v>180</v>
      </c>
    </row>
    <row r="652" hidden="1" ht="15.75" customHeight="1">
      <c r="A652" s="54">
        <f>WEEKDAY(C652)</f>
        <v/>
      </c>
      <c r="B652" s="54">
        <f>MONTH(C652)</f>
        <v/>
      </c>
      <c r="C652" s="34" t="n">
        <v>44739</v>
      </c>
      <c r="D652" s="33" t="inlineStr">
        <is>
          <t>метро</t>
        </is>
      </c>
      <c r="E652" s="33" t="inlineStr">
        <is>
          <t>Транспорт</t>
        </is>
      </c>
      <c r="F652" s="33" t="inlineStr">
        <is>
          <t>Метро</t>
        </is>
      </c>
      <c r="G652" s="33" t="n">
        <v>66</v>
      </c>
    </row>
    <row r="653" hidden="1" ht="15.75" customHeight="1">
      <c r="A653" s="54">
        <f>WEEKDAY(C653)</f>
        <v/>
      </c>
      <c r="B653" s="54">
        <f>MONTH(C653)</f>
        <v/>
      </c>
      <c r="C653" s="34" t="n">
        <v>44739</v>
      </c>
      <c r="D653" s="33" t="inlineStr">
        <is>
          <t>мороженное</t>
        </is>
      </c>
      <c r="E653" s="33" t="inlineStr">
        <is>
          <t>еда</t>
        </is>
      </c>
      <c r="F653" s="33" t="inlineStr">
        <is>
          <t>Сладости</t>
        </is>
      </c>
      <c r="G653" s="33" t="n">
        <v>60</v>
      </c>
    </row>
    <row r="654" hidden="1" ht="15.75" customHeight="1">
      <c r="A654" s="54">
        <f>WEEKDAY(C654)</f>
        <v/>
      </c>
      <c r="B654" s="54">
        <f>MONTH(C654)</f>
        <v/>
      </c>
      <c r="C654" s="34" t="n">
        <v>44740</v>
      </c>
      <c r="D654" s="33" t="inlineStr">
        <is>
          <t>автобус</t>
        </is>
      </c>
      <c r="E654" s="33" t="inlineStr">
        <is>
          <t>Транспорт</t>
        </is>
      </c>
      <c r="F654" s="33" t="inlineStr">
        <is>
          <t>Автобус</t>
        </is>
      </c>
      <c r="G654" s="33" t="n">
        <v>180</v>
      </c>
    </row>
    <row r="655" hidden="1" ht="15.75" customHeight="1">
      <c r="A655" s="54">
        <f>WEEKDAY(C655)</f>
        <v/>
      </c>
      <c r="B655" s="54">
        <f>MONTH(C655)</f>
        <v/>
      </c>
      <c r="C655" s="34" t="n">
        <v>44740</v>
      </c>
      <c r="D655" s="33" t="inlineStr">
        <is>
          <t>метро</t>
        </is>
      </c>
      <c r="E655" s="33" t="inlineStr">
        <is>
          <t>Транспорт</t>
        </is>
      </c>
      <c r="F655" s="33" t="inlineStr">
        <is>
          <t>Метро</t>
        </is>
      </c>
      <c r="G655" s="33" t="n">
        <v>66</v>
      </c>
    </row>
    <row r="656" hidden="1" ht="15.75" customHeight="1">
      <c r="A656" s="54">
        <f>WEEKDAY(C656)</f>
        <v/>
      </c>
      <c r="B656" s="54">
        <f>MONTH(C656)</f>
        <v/>
      </c>
      <c r="C656" s="34" t="n">
        <v>44740</v>
      </c>
      <c r="D656" s="33" t="inlineStr">
        <is>
          <t>обед работа</t>
        </is>
      </c>
      <c r="E656" s="33" t="inlineStr">
        <is>
          <t>еда</t>
        </is>
      </c>
      <c r="F656" s="33" t="inlineStr">
        <is>
          <t>Обед (работа)</t>
        </is>
      </c>
      <c r="G656" s="33" t="n">
        <v>104</v>
      </c>
    </row>
    <row r="657" hidden="1" ht="15.75" customHeight="1">
      <c r="A657" s="54">
        <f>WEEKDAY(C657)</f>
        <v/>
      </c>
      <c r="B657" s="54">
        <f>MONTH(C657)</f>
        <v/>
      </c>
      <c r="C657" s="34" t="n">
        <v>44740</v>
      </c>
      <c r="D657" s="33" t="inlineStr">
        <is>
          <t>шаверма</t>
        </is>
      </c>
      <c r="E657" s="33" t="inlineStr">
        <is>
          <t>еда</t>
        </is>
      </c>
      <c r="F657" s="33" t="inlineStr">
        <is>
          <t>Фаст-Фуд</t>
        </is>
      </c>
      <c r="G657" s="33" t="n">
        <v>230</v>
      </c>
    </row>
    <row r="658" hidden="1" ht="15.75" customHeight="1">
      <c r="A658" s="54">
        <f>WEEKDAY(C658)</f>
        <v/>
      </c>
      <c r="B658" s="54">
        <f>MONTH(C658)</f>
        <v/>
      </c>
      <c r="C658" s="34" t="n">
        <v>44740</v>
      </c>
      <c r="D658" s="33" t="inlineStr">
        <is>
          <t>творог</t>
        </is>
      </c>
      <c r="E658" s="33" t="inlineStr">
        <is>
          <t>Продукты</t>
        </is>
      </c>
      <c r="F658" s="33" t="inlineStr">
        <is>
          <t>молочка</t>
        </is>
      </c>
      <c r="G658" s="33" t="n">
        <v>196</v>
      </c>
    </row>
    <row r="659" hidden="1" ht="15.75" customHeight="1">
      <c r="A659" s="54">
        <f>WEEKDAY(C659)</f>
        <v/>
      </c>
      <c r="B659" s="54">
        <f>MONTH(C659)</f>
        <v/>
      </c>
      <c r="C659" s="34" t="n">
        <v>44740</v>
      </c>
      <c r="D659" s="33" t="inlineStr">
        <is>
          <t>филе бедра</t>
        </is>
      </c>
      <c r="E659" s="33" t="inlineStr">
        <is>
          <t>Продукты</t>
        </is>
      </c>
      <c r="F659" s="33" t="inlineStr">
        <is>
          <t>мясное</t>
        </is>
      </c>
      <c r="G659" s="33" t="n">
        <v>315</v>
      </c>
    </row>
    <row r="660" ht="15.75" customHeight="1">
      <c r="A660" s="54">
        <f>WEEKDAY(C660)</f>
        <v/>
      </c>
      <c r="B660" s="54">
        <f>MONTH(C660)</f>
        <v/>
      </c>
      <c r="C660" s="34" t="n">
        <v>44740</v>
      </c>
      <c r="D660" s="33" t="inlineStr">
        <is>
          <t>туалетная бумага</t>
        </is>
      </c>
      <c r="E660" s="33" t="inlineStr">
        <is>
          <t>Квартира</t>
        </is>
      </c>
      <c r="F660" s="33" t="inlineStr">
        <is>
          <t>товары для дома</t>
        </is>
      </c>
      <c r="G660" s="33" t="n">
        <v>200</v>
      </c>
    </row>
    <row r="661" hidden="1" ht="15.75" customHeight="1">
      <c r="A661" s="54">
        <f>WEEKDAY(C661)</f>
        <v/>
      </c>
      <c r="B661" s="54">
        <f>MONTH(C661)</f>
        <v/>
      </c>
      <c r="C661" s="34" t="n">
        <v>44740</v>
      </c>
      <c r="D661" s="33" t="inlineStr">
        <is>
          <t>голень</t>
        </is>
      </c>
      <c r="E661" s="33" t="inlineStr">
        <is>
          <t>Продукты</t>
        </is>
      </c>
      <c r="F661" s="33" t="inlineStr">
        <is>
          <t>мясное</t>
        </is>
      </c>
      <c r="G661" s="33" t="n">
        <v>183</v>
      </c>
    </row>
    <row r="662" hidden="1" ht="15.75" customHeight="1">
      <c r="A662" s="54">
        <f>WEEKDAY(C662)</f>
        <v/>
      </c>
      <c r="B662" s="54">
        <f>MONTH(C662)</f>
        <v/>
      </c>
      <c r="C662" s="34" t="n">
        <v>44740</v>
      </c>
      <c r="D662" s="33" t="inlineStr">
        <is>
          <t>соус</t>
        </is>
      </c>
      <c r="E662" s="33" t="inlineStr">
        <is>
          <t>Продукты</t>
        </is>
      </c>
      <c r="F662" s="33" t="inlineStr">
        <is>
          <t>прочее</t>
        </is>
      </c>
      <c r="G662" s="33" t="n">
        <v>75</v>
      </c>
    </row>
    <row r="663" hidden="1" ht="15.75" customHeight="1">
      <c r="A663" s="54">
        <f>WEEKDAY(C663)</f>
        <v/>
      </c>
      <c r="B663" s="54">
        <f>MONTH(C663)</f>
        <v/>
      </c>
      <c r="C663" s="34" t="n">
        <v>44741</v>
      </c>
      <c r="D663" s="33" t="inlineStr">
        <is>
          <t>автобус</t>
        </is>
      </c>
      <c r="E663" s="33" t="inlineStr">
        <is>
          <t>Транспорт</t>
        </is>
      </c>
      <c r="F663" s="33" t="inlineStr">
        <is>
          <t>Автобус</t>
        </is>
      </c>
      <c r="G663" s="33" t="n">
        <v>180</v>
      </c>
    </row>
    <row r="664" hidden="1" ht="15.75" customHeight="1">
      <c r="A664" s="54">
        <f>WEEKDAY(C664)</f>
        <v/>
      </c>
      <c r="B664" s="54">
        <f>MONTH(C664)</f>
        <v/>
      </c>
      <c r="C664" s="34" t="n">
        <v>44741</v>
      </c>
      <c r="D664" s="33" t="inlineStr">
        <is>
          <t>метро</t>
        </is>
      </c>
      <c r="E664" s="33" t="inlineStr">
        <is>
          <t>Транспорт</t>
        </is>
      </c>
      <c r="F664" s="33" t="inlineStr">
        <is>
          <t>Метро</t>
        </is>
      </c>
      <c r="G664" s="33" t="n">
        <v>132</v>
      </c>
    </row>
    <row r="665" hidden="1" ht="15.75" customHeight="1">
      <c r="A665" s="54">
        <f>WEEKDAY(C665)</f>
        <v/>
      </c>
      <c r="B665" s="54">
        <f>MONTH(C665)</f>
        <v/>
      </c>
      <c r="C665" s="34" t="n">
        <v>44741</v>
      </c>
      <c r="D665" s="33" t="inlineStr">
        <is>
          <t>перекус</t>
        </is>
      </c>
      <c r="E665" s="33" t="inlineStr">
        <is>
          <t>еда</t>
        </is>
      </c>
      <c r="F665" s="33" t="inlineStr">
        <is>
          <t>Перекус</t>
        </is>
      </c>
      <c r="G665" s="33" t="n">
        <v>152</v>
      </c>
    </row>
    <row r="666" hidden="1" ht="15.75" customHeight="1">
      <c r="A666" s="54">
        <f>WEEKDAY(C666)</f>
        <v/>
      </c>
      <c r="B666" s="54">
        <f>MONTH(C666)</f>
        <v/>
      </c>
      <c r="C666" s="34" t="n">
        <v>44741</v>
      </c>
      <c r="D666" s="33" t="inlineStr">
        <is>
          <t>таблетки</t>
        </is>
      </c>
      <c r="E666" s="33" t="inlineStr">
        <is>
          <t>Здоровье, красота, гигиена</t>
        </is>
      </c>
      <c r="F666" s="33" t="n"/>
      <c r="G666" s="33" t="n">
        <v>845</v>
      </c>
    </row>
    <row r="667" hidden="1" ht="15.75" customHeight="1">
      <c r="A667" s="54">
        <f>WEEKDAY(C667)</f>
        <v/>
      </c>
      <c r="B667" s="54">
        <f>MONTH(C667)</f>
        <v/>
      </c>
      <c r="C667" s="34" t="n">
        <v>44742</v>
      </c>
      <c r="D667" s="33" t="inlineStr">
        <is>
          <t>автобус</t>
        </is>
      </c>
      <c r="E667" s="33" t="inlineStr">
        <is>
          <t>Транспорт</t>
        </is>
      </c>
      <c r="F667" s="33" t="inlineStr">
        <is>
          <t>Автобус</t>
        </is>
      </c>
      <c r="G667" s="33" t="n">
        <v>180</v>
      </c>
    </row>
    <row r="668" hidden="1" ht="15.75" customHeight="1">
      <c r="A668" s="54">
        <f>WEEKDAY(C668)</f>
        <v/>
      </c>
      <c r="B668" s="54">
        <f>MONTH(C668)</f>
        <v/>
      </c>
      <c r="C668" s="34" t="n">
        <v>44742</v>
      </c>
      <c r="D668" s="33" t="inlineStr">
        <is>
          <t>метро</t>
        </is>
      </c>
      <c r="E668" s="33" t="inlineStr">
        <is>
          <t>Транспорт</t>
        </is>
      </c>
      <c r="F668" s="33" t="inlineStr">
        <is>
          <t>Метро</t>
        </is>
      </c>
      <c r="G668" s="33" t="n">
        <v>66</v>
      </c>
    </row>
    <row r="669" hidden="1" ht="15.75" customHeight="1">
      <c r="A669" s="54">
        <f>WEEKDAY(C669)</f>
        <v/>
      </c>
      <c r="B669" s="54">
        <f>MONTH(C669)</f>
        <v/>
      </c>
      <c r="C669" s="34" t="n">
        <v>44742</v>
      </c>
      <c r="D669" s="33" t="inlineStr">
        <is>
          <t>перекус</t>
        </is>
      </c>
      <c r="E669" s="33" t="inlineStr">
        <is>
          <t>еда</t>
        </is>
      </c>
      <c r="F669" s="33" t="inlineStr">
        <is>
          <t>Перекус</t>
        </is>
      </c>
      <c r="G669" s="33" t="n">
        <v>228</v>
      </c>
    </row>
    <row r="670" hidden="1" ht="15.75" customHeight="1">
      <c r="A670" s="54">
        <f>WEEKDAY(C670)</f>
        <v/>
      </c>
      <c r="B670" s="54">
        <f>MONTH(C670)</f>
        <v/>
      </c>
      <c r="C670" s="34" t="n">
        <v>44742</v>
      </c>
      <c r="D670" s="33" t="inlineStr">
        <is>
          <t>мороженное</t>
        </is>
      </c>
      <c r="E670" s="33" t="inlineStr">
        <is>
          <t>еда</t>
        </is>
      </c>
      <c r="F670" s="33" t="inlineStr">
        <is>
          <t>Сладости</t>
        </is>
      </c>
      <c r="G670" s="33" t="n">
        <v>125</v>
      </c>
    </row>
    <row r="671" ht="15.75" customHeight="1">
      <c r="A671" s="54">
        <f>WEEKDAY(C671)</f>
        <v/>
      </c>
      <c r="B671" s="54">
        <f>MONTH(C671)</f>
        <v/>
      </c>
      <c r="C671" s="34" t="n">
        <v>44742</v>
      </c>
      <c r="D671" s="33" t="inlineStr">
        <is>
          <t>химия</t>
        </is>
      </c>
      <c r="E671" s="33" t="inlineStr">
        <is>
          <t>Квартира</t>
        </is>
      </c>
      <c r="F671" s="33" t="inlineStr">
        <is>
          <t>бытовая химия</t>
        </is>
      </c>
      <c r="G671" s="33" t="n">
        <v>200</v>
      </c>
    </row>
    <row r="672" hidden="1" ht="15.75" customHeight="1">
      <c r="A672" s="54">
        <f>WEEKDAY(C672)</f>
        <v/>
      </c>
      <c r="B672" s="54">
        <f>MONTH(C672)</f>
        <v/>
      </c>
      <c r="C672" s="34" t="n">
        <v>44742</v>
      </c>
      <c r="D672" s="33" t="inlineStr">
        <is>
          <t>пельмени</t>
        </is>
      </c>
      <c r="E672" s="33" t="inlineStr">
        <is>
          <t>Продукты</t>
        </is>
      </c>
      <c r="F672" s="33" t="inlineStr">
        <is>
          <t>мясное</t>
        </is>
      </c>
      <c r="G672" s="33" t="n">
        <v>270</v>
      </c>
    </row>
    <row r="673" hidden="1" ht="15.75" customHeight="1">
      <c r="A673" s="54">
        <f>WEEKDAY(C673)</f>
        <v/>
      </c>
      <c r="B673" s="54">
        <f>MONTH(C673)</f>
        <v/>
      </c>
      <c r="C673" s="34" t="n">
        <v>44742</v>
      </c>
      <c r="D673" s="33" t="inlineStr">
        <is>
          <t>фарш</t>
        </is>
      </c>
      <c r="E673" s="33" t="inlineStr">
        <is>
          <t>Продукты</t>
        </is>
      </c>
      <c r="F673" s="33" t="inlineStr">
        <is>
          <t>мясное</t>
        </is>
      </c>
      <c r="G673" s="33" t="n">
        <v>320</v>
      </c>
    </row>
    <row r="674" hidden="1" ht="15.75" customHeight="1">
      <c r="A674" s="54">
        <f>WEEKDAY(C674)</f>
        <v/>
      </c>
      <c r="B674" s="54">
        <f>MONTH(C674)</f>
        <v/>
      </c>
      <c r="C674" s="34" t="n">
        <v>44743</v>
      </c>
      <c r="D674" s="33" t="inlineStr">
        <is>
          <t>автобус</t>
        </is>
      </c>
      <c r="E674" s="33" t="inlineStr">
        <is>
          <t>Транспорт</t>
        </is>
      </c>
      <c r="F674" s="33" t="inlineStr">
        <is>
          <t>Автобус</t>
        </is>
      </c>
      <c r="G674" s="33" t="n">
        <v>180</v>
      </c>
    </row>
    <row r="675" hidden="1" ht="15.75" customHeight="1">
      <c r="A675" s="54">
        <f>WEEKDAY(C675)</f>
        <v/>
      </c>
      <c r="B675" s="54">
        <f>MONTH(C675)</f>
        <v/>
      </c>
      <c r="C675" s="34" t="n">
        <v>44743</v>
      </c>
      <c r="D675" s="33" t="inlineStr">
        <is>
          <t>метро</t>
        </is>
      </c>
      <c r="E675" s="33" t="inlineStr">
        <is>
          <t>Транспорт</t>
        </is>
      </c>
      <c r="F675" s="33" t="inlineStr">
        <is>
          <t>Метро</t>
        </is>
      </c>
      <c r="G675" s="33" t="n">
        <v>198</v>
      </c>
    </row>
    <row r="676" hidden="1" ht="15.75" customHeight="1">
      <c r="A676" s="54">
        <f>WEEKDAY(C676)</f>
        <v/>
      </c>
      <c r="B676" s="54">
        <f>MONTH(C676)</f>
        <v/>
      </c>
      <c r="C676" s="34" t="n">
        <v>44743</v>
      </c>
      <c r="D676" s="33" t="inlineStr">
        <is>
          <t>бар</t>
        </is>
      </c>
      <c r="E676" s="33" t="inlineStr">
        <is>
          <t>Рестораны</t>
        </is>
      </c>
      <c r="F676" s="33" t="inlineStr">
        <is>
          <t>бар</t>
        </is>
      </c>
      <c r="G676" s="33" t="n">
        <v>2030</v>
      </c>
    </row>
    <row r="677" hidden="1" ht="15.75" customHeight="1">
      <c r="A677" s="54">
        <f>WEEKDAY(C677)</f>
        <v/>
      </c>
      <c r="B677" s="54">
        <f>MONTH(C677)</f>
        <v/>
      </c>
      <c r="C677" s="34" t="n">
        <v>44743</v>
      </c>
      <c r="D677" s="33" t="inlineStr">
        <is>
          <t>обед работа</t>
        </is>
      </c>
      <c r="E677" s="33" t="inlineStr">
        <is>
          <t>еда</t>
        </is>
      </c>
      <c r="F677" s="33" t="inlineStr">
        <is>
          <t>Обед (работа)</t>
        </is>
      </c>
      <c r="G677" s="33" t="n">
        <v>320</v>
      </c>
    </row>
    <row r="678" hidden="1" ht="15.75" customHeight="1">
      <c r="A678" s="54">
        <f>WEEKDAY(C678)</f>
        <v/>
      </c>
      <c r="B678" s="54">
        <f>MONTH(C678)</f>
        <v/>
      </c>
      <c r="C678" s="34" t="n">
        <v>44744</v>
      </c>
      <c r="D678" s="33" t="inlineStr">
        <is>
          <t>автобус</t>
        </is>
      </c>
      <c r="E678" s="33" t="inlineStr">
        <is>
          <t>Транспорт</t>
        </is>
      </c>
      <c r="F678" s="33" t="inlineStr">
        <is>
          <t>Автобус</t>
        </is>
      </c>
      <c r="G678" s="33" t="n">
        <v>120</v>
      </c>
    </row>
    <row r="679" hidden="1" ht="15.75" customHeight="1">
      <c r="A679" s="54">
        <f>WEEKDAY(C679)</f>
        <v/>
      </c>
      <c r="B679" s="54">
        <f>MONTH(C679)</f>
        <v/>
      </c>
      <c r="C679" s="34" t="n">
        <v>44744</v>
      </c>
      <c r="D679" s="33" t="inlineStr">
        <is>
          <t>метро</t>
        </is>
      </c>
      <c r="E679" s="33" t="inlineStr">
        <is>
          <t>Транспорт</t>
        </is>
      </c>
      <c r="F679" s="33" t="inlineStr">
        <is>
          <t>Метро</t>
        </is>
      </c>
      <c r="G679" s="33" t="n">
        <v>132</v>
      </c>
    </row>
    <row r="680" hidden="1" ht="15.75" customHeight="1">
      <c r="A680" s="54">
        <f>WEEKDAY(C680)</f>
        <v/>
      </c>
      <c r="B680" s="54">
        <f>MONTH(C680)</f>
        <v/>
      </c>
      <c r="C680" s="34" t="n">
        <v>44745</v>
      </c>
      <c r="D680" s="33" t="inlineStr">
        <is>
          <t>автобус</t>
        </is>
      </c>
      <c r="E680" s="33" t="inlineStr">
        <is>
          <t>Транспорт</t>
        </is>
      </c>
      <c r="F680" s="33" t="inlineStr">
        <is>
          <t>Автобус</t>
        </is>
      </c>
      <c r="G680" s="33" t="n">
        <v>60</v>
      </c>
    </row>
    <row r="681" hidden="1" ht="15.75" customHeight="1">
      <c r="A681" s="54">
        <f>WEEKDAY(C681)</f>
        <v/>
      </c>
      <c r="B681" s="54">
        <f>MONTH(C681)</f>
        <v/>
      </c>
      <c r="C681" s="34" t="n">
        <v>44745</v>
      </c>
      <c r="D681" s="33" t="inlineStr">
        <is>
          <t>напиток</t>
        </is>
      </c>
      <c r="E681" s="33" t="inlineStr">
        <is>
          <t>еда</t>
        </is>
      </c>
      <c r="F681" s="33" t="inlineStr">
        <is>
          <t>Напитки</t>
        </is>
      </c>
      <c r="G681" s="33" t="n">
        <v>150</v>
      </c>
    </row>
    <row r="682" hidden="1" ht="15.75" customHeight="1">
      <c r="A682" s="54">
        <f>WEEKDAY(C682)</f>
        <v/>
      </c>
      <c r="B682" s="54">
        <f>MONTH(C682)</f>
        <v/>
      </c>
      <c r="C682" s="34" t="n">
        <v>44745</v>
      </c>
      <c r="D682" s="33" t="inlineStr">
        <is>
          <t>йогурт</t>
        </is>
      </c>
      <c r="E682" s="33" t="inlineStr">
        <is>
          <t>Продукты</t>
        </is>
      </c>
      <c r="F682" s="33" t="inlineStr">
        <is>
          <t>молочка</t>
        </is>
      </c>
      <c r="G682" s="33" t="n">
        <v>120</v>
      </c>
    </row>
    <row r="683" hidden="1" ht="15.75" customHeight="1">
      <c r="A683" s="54">
        <f>WEEKDAY(C683)</f>
        <v/>
      </c>
      <c r="B683" s="54">
        <f>MONTH(C683)</f>
        <v/>
      </c>
      <c r="C683" s="34" t="n">
        <v>44746</v>
      </c>
      <c r="D683" s="33" t="inlineStr">
        <is>
          <t>автобус</t>
        </is>
      </c>
      <c r="E683" s="33" t="inlineStr">
        <is>
          <t>Транспорт</t>
        </is>
      </c>
      <c r="F683" s="33" t="inlineStr">
        <is>
          <t>Автобус</t>
        </is>
      </c>
      <c r="G683" s="33" t="n">
        <v>120</v>
      </c>
    </row>
    <row r="684" hidden="1" ht="15.75" customHeight="1">
      <c r="A684" s="54">
        <f>WEEKDAY(C684)</f>
        <v/>
      </c>
      <c r="B684" s="54">
        <f>MONTH(C684)</f>
        <v/>
      </c>
      <c r="C684" s="34" t="n">
        <v>44746</v>
      </c>
      <c r="D684" s="33" t="inlineStr">
        <is>
          <t>метро</t>
        </is>
      </c>
      <c r="E684" s="33" t="inlineStr">
        <is>
          <t>Транспорт</t>
        </is>
      </c>
      <c r="F684" s="33" t="inlineStr">
        <is>
          <t>Метро</t>
        </is>
      </c>
      <c r="G684" s="33" t="n">
        <v>198</v>
      </c>
    </row>
    <row r="685" hidden="1" ht="15.75" customHeight="1">
      <c r="A685" s="54">
        <f>WEEKDAY(C685)</f>
        <v/>
      </c>
      <c r="B685" s="54">
        <f>MONTH(C685)</f>
        <v/>
      </c>
      <c r="C685" s="34" t="n">
        <v>44746</v>
      </c>
      <c r="D685" s="33" t="inlineStr">
        <is>
          <t>мороженное</t>
        </is>
      </c>
      <c r="E685" s="33" t="inlineStr">
        <is>
          <t>еда</t>
        </is>
      </c>
      <c r="F685" s="33" t="inlineStr">
        <is>
          <t>Сладости</t>
        </is>
      </c>
      <c r="G685" s="33" t="n">
        <v>92</v>
      </c>
    </row>
    <row r="686" hidden="1" ht="15.75" customHeight="1">
      <c r="A686" s="54">
        <f>WEEKDAY(C686)</f>
        <v/>
      </c>
      <c r="B686" s="54">
        <f>MONTH(C686)</f>
        <v/>
      </c>
      <c r="C686" s="34" t="n">
        <v>44746</v>
      </c>
      <c r="D686" s="33" t="inlineStr">
        <is>
          <t>минералка</t>
        </is>
      </c>
      <c r="E686" s="33" t="inlineStr">
        <is>
          <t>еда</t>
        </is>
      </c>
      <c r="F686" s="33" t="inlineStr">
        <is>
          <t>Напитки</t>
        </is>
      </c>
      <c r="G686" s="33" t="n">
        <v>144</v>
      </c>
    </row>
    <row r="687" hidden="1" ht="15.75" customHeight="1">
      <c r="A687" s="54">
        <f>WEEKDAY(C687)</f>
        <v/>
      </c>
      <c r="B687" s="54">
        <f>MONTH(C687)</f>
        <v/>
      </c>
      <c r="C687" s="34" t="n">
        <v>44746</v>
      </c>
      <c r="D687" s="33" t="inlineStr">
        <is>
          <t>булка</t>
        </is>
      </c>
      <c r="E687" s="33" t="inlineStr">
        <is>
          <t>еда</t>
        </is>
      </c>
      <c r="F687" s="33" t="inlineStr">
        <is>
          <t>Перекус</t>
        </is>
      </c>
      <c r="G687" s="33" t="n">
        <v>50</v>
      </c>
    </row>
    <row r="688" ht="15.75" customHeight="1">
      <c r="A688" s="54">
        <f>WEEKDAY(C688)</f>
        <v/>
      </c>
      <c r="B688" s="54">
        <f>MONTH(C688)</f>
        <v/>
      </c>
      <c r="C688" s="34" t="n">
        <v>44746</v>
      </c>
      <c r="D688" s="33" t="inlineStr">
        <is>
          <t>интернет</t>
        </is>
      </c>
      <c r="E688" s="33" t="inlineStr">
        <is>
          <t>Квартира</t>
        </is>
      </c>
      <c r="F688" s="33" t="inlineStr">
        <is>
          <t>Интернет</t>
        </is>
      </c>
      <c r="G688" s="33" t="n">
        <v>410</v>
      </c>
    </row>
    <row r="689" hidden="1" ht="15.75" customHeight="1">
      <c r="A689" s="54">
        <f>WEEKDAY(C689)</f>
        <v/>
      </c>
      <c r="B689" s="54">
        <f>MONTH(C689)</f>
        <v/>
      </c>
      <c r="C689" s="34" t="n">
        <v>44746</v>
      </c>
      <c r="D689" s="33" t="inlineStr">
        <is>
          <t>эклеры</t>
        </is>
      </c>
      <c r="E689" s="33" t="inlineStr">
        <is>
          <t>Продукты</t>
        </is>
      </c>
      <c r="F689" s="33" t="inlineStr">
        <is>
          <t>Сладости/Напитки</t>
        </is>
      </c>
      <c r="G689" s="33" t="n">
        <v>260</v>
      </c>
    </row>
    <row r="690" hidden="1" ht="15.75" customHeight="1">
      <c r="A690" s="54">
        <f>WEEKDAY(C690)</f>
        <v/>
      </c>
      <c r="B690" s="54">
        <f>MONTH(C690)</f>
        <v/>
      </c>
      <c r="C690" s="34" t="n">
        <v>44746</v>
      </c>
      <c r="D690" s="33" t="inlineStr">
        <is>
          <t>проездной</t>
        </is>
      </c>
      <c r="E690" s="33" t="inlineStr">
        <is>
          <t>Транспорт</t>
        </is>
      </c>
      <c r="F690" s="33" t="inlineStr">
        <is>
          <t>проездной</t>
        </is>
      </c>
      <c r="G690" s="33" t="n">
        <v>1205</v>
      </c>
    </row>
    <row r="691" hidden="1" ht="15.75" customHeight="1">
      <c r="A691" s="54">
        <f>WEEKDAY(C691)</f>
        <v/>
      </c>
      <c r="B691" s="54">
        <f>MONTH(C691)</f>
        <v/>
      </c>
      <c r="C691" s="34" t="n">
        <v>44746</v>
      </c>
      <c r="D691" s="33" t="inlineStr">
        <is>
          <t>сыр</t>
        </is>
      </c>
      <c r="E691" s="33" t="inlineStr">
        <is>
          <t>Продукты</t>
        </is>
      </c>
      <c r="F691" s="33" t="inlineStr">
        <is>
          <t>молочка</t>
        </is>
      </c>
      <c r="G691" s="33" t="n">
        <v>204</v>
      </c>
    </row>
    <row r="692" hidden="1" ht="15.75" customHeight="1">
      <c r="A692" s="54">
        <f>WEEKDAY(C692)</f>
        <v/>
      </c>
      <c r="B692" s="54">
        <f>MONTH(C692)</f>
        <v/>
      </c>
      <c r="C692" s="34" t="n">
        <v>44747</v>
      </c>
      <c r="D692" s="33" t="inlineStr">
        <is>
          <t>автобус</t>
        </is>
      </c>
      <c r="E692" s="33" t="inlineStr">
        <is>
          <t>Транспорт</t>
        </is>
      </c>
      <c r="F692" s="33" t="inlineStr">
        <is>
          <t>Автобус</t>
        </is>
      </c>
      <c r="G692" s="33" t="n">
        <v>180</v>
      </c>
    </row>
    <row r="693" hidden="1" ht="15.75" customHeight="1">
      <c r="A693" s="54">
        <f>WEEKDAY(C693)</f>
        <v/>
      </c>
      <c r="B693" s="54">
        <f>MONTH(C693)</f>
        <v/>
      </c>
      <c r="C693" s="34" t="n">
        <v>44747</v>
      </c>
      <c r="D693" s="33" t="inlineStr">
        <is>
          <t>метро</t>
        </is>
      </c>
      <c r="E693" s="33" t="inlineStr">
        <is>
          <t>Транспорт</t>
        </is>
      </c>
      <c r="F693" s="33" t="inlineStr">
        <is>
          <t>Метро</t>
        </is>
      </c>
      <c r="G693" s="33" t="n">
        <v>66</v>
      </c>
    </row>
    <row r="694" hidden="1" ht="15.75" customHeight="1">
      <c r="A694" s="54">
        <f>WEEKDAY(C694)</f>
        <v/>
      </c>
      <c r="B694" s="54">
        <f>MONTH(C694)</f>
        <v/>
      </c>
      <c r="C694" s="34" t="n">
        <v>44747</v>
      </c>
      <c r="D694" s="33" t="inlineStr">
        <is>
          <t>обед работа</t>
        </is>
      </c>
      <c r="E694" s="33" t="inlineStr">
        <is>
          <t>еда</t>
        </is>
      </c>
      <c r="F694" s="33" t="inlineStr">
        <is>
          <t>Обед (работа)</t>
        </is>
      </c>
      <c r="G694" s="33" t="n">
        <v>175</v>
      </c>
    </row>
    <row r="695" ht="15.75" customHeight="1">
      <c r="A695" s="54">
        <f>WEEKDAY(C695)</f>
        <v/>
      </c>
      <c r="B695" s="54">
        <f>MONTH(C695)</f>
        <v/>
      </c>
      <c r="C695" s="34" t="n">
        <v>44747</v>
      </c>
      <c r="D695" s="33" t="inlineStr">
        <is>
          <t>аренда квартиры</t>
        </is>
      </c>
      <c r="E695" s="33" t="inlineStr">
        <is>
          <t>Квартира</t>
        </is>
      </c>
      <c r="F695" s="33" t="inlineStr">
        <is>
          <t>аренда</t>
        </is>
      </c>
      <c r="G695" s="33" t="n">
        <v>10000</v>
      </c>
    </row>
    <row r="696" hidden="1" ht="15.75" customHeight="1">
      <c r="A696" s="54">
        <f>WEEKDAY(C696)</f>
        <v/>
      </c>
      <c r="B696" s="54">
        <f>MONTH(C696)</f>
        <v/>
      </c>
      <c r="C696" s="34" t="n">
        <v>44747</v>
      </c>
      <c r="D696" s="33" t="inlineStr">
        <is>
          <t>макдоналдс</t>
        </is>
      </c>
      <c r="E696" s="33" t="inlineStr">
        <is>
          <t>еда</t>
        </is>
      </c>
      <c r="F696" s="33" t="inlineStr">
        <is>
          <t>Фаст-Фуд</t>
        </is>
      </c>
      <c r="G696" s="33" t="n">
        <v>325</v>
      </c>
    </row>
    <row r="697" hidden="1" ht="15.75" customHeight="1">
      <c r="A697" s="54">
        <f>WEEKDAY(C697)</f>
        <v/>
      </c>
      <c r="B697" s="54">
        <f>MONTH(C697)</f>
        <v/>
      </c>
      <c r="C697" s="34" t="n">
        <v>44747</v>
      </c>
      <c r="D697" s="33" t="inlineStr">
        <is>
          <t>фарш</t>
        </is>
      </c>
      <c r="E697" s="33" t="inlineStr">
        <is>
          <t>Продукты</t>
        </is>
      </c>
      <c r="F697" s="33" t="inlineStr">
        <is>
          <t>мясное</t>
        </is>
      </c>
      <c r="G697" s="33" t="n">
        <v>300</v>
      </c>
    </row>
    <row r="698" hidden="1" ht="15.75" customHeight="1">
      <c r="A698" s="54">
        <f>WEEKDAY(C698)</f>
        <v/>
      </c>
      <c r="B698" s="54">
        <f>MONTH(C698)</f>
        <v/>
      </c>
      <c r="C698" s="34" t="n">
        <v>44747</v>
      </c>
      <c r="D698" s="33" t="inlineStr">
        <is>
          <t>сыр</t>
        </is>
      </c>
      <c r="E698" s="33" t="inlineStr">
        <is>
          <t>Продукты</t>
        </is>
      </c>
      <c r="F698" s="33" t="inlineStr">
        <is>
          <t>молочка</t>
        </is>
      </c>
      <c r="G698" s="33" t="n">
        <v>165</v>
      </c>
    </row>
    <row r="699" hidden="1" ht="15.75" customHeight="1">
      <c r="A699" s="54">
        <f>WEEKDAY(C699)</f>
        <v/>
      </c>
      <c r="B699" s="54">
        <f>MONTH(C699)</f>
        <v/>
      </c>
      <c r="C699" s="34" t="n">
        <v>44747</v>
      </c>
      <c r="D699" s="33" t="inlineStr">
        <is>
          <t>шпиант</t>
        </is>
      </c>
      <c r="E699" s="33" t="inlineStr">
        <is>
          <t>Продукты</t>
        </is>
      </c>
      <c r="F699" s="33" t="inlineStr">
        <is>
          <t>овощи</t>
        </is>
      </c>
      <c r="G699" s="33" t="n">
        <v>100</v>
      </c>
    </row>
    <row r="700" hidden="1" ht="15.75" customHeight="1">
      <c r="A700" s="54">
        <f>WEEKDAY(C700)</f>
        <v/>
      </c>
      <c r="B700" s="54">
        <f>MONTH(C700)</f>
        <v/>
      </c>
      <c r="C700" s="34" t="n">
        <v>44747</v>
      </c>
      <c r="D700" s="33" t="inlineStr">
        <is>
          <t>авокадо</t>
        </is>
      </c>
      <c r="E700" s="33" t="inlineStr">
        <is>
          <t>Продукты</t>
        </is>
      </c>
      <c r="F700" s="33" t="inlineStr">
        <is>
          <t>фрукты</t>
        </is>
      </c>
      <c r="G700" s="33" t="n">
        <v>57</v>
      </c>
    </row>
    <row r="701" hidden="1" ht="15.75" customHeight="1">
      <c r="A701" s="54">
        <f>WEEKDAY(C701)</f>
        <v/>
      </c>
      <c r="B701" s="54">
        <f>MONTH(C701)</f>
        <v/>
      </c>
      <c r="C701" s="34" t="n">
        <v>44748</v>
      </c>
      <c r="D701" s="33" t="inlineStr">
        <is>
          <t>автобус</t>
        </is>
      </c>
      <c r="E701" s="33" t="inlineStr">
        <is>
          <t>Транспорт</t>
        </is>
      </c>
      <c r="F701" s="33" t="inlineStr">
        <is>
          <t>Автобус</t>
        </is>
      </c>
      <c r="G701" s="33" t="n">
        <v>180</v>
      </c>
    </row>
    <row r="702" hidden="1" ht="15.75" customHeight="1">
      <c r="A702" s="54">
        <f>WEEKDAY(C702)</f>
        <v/>
      </c>
      <c r="B702" s="54">
        <f>MONTH(C702)</f>
        <v/>
      </c>
      <c r="C702" s="34" t="n">
        <v>44748</v>
      </c>
      <c r="D702" s="33" t="inlineStr">
        <is>
          <t>метро</t>
        </is>
      </c>
      <c r="E702" s="33" t="inlineStr">
        <is>
          <t>Транспорт</t>
        </is>
      </c>
      <c r="F702" s="33" t="inlineStr">
        <is>
          <t>Метро</t>
        </is>
      </c>
      <c r="G702" s="33" t="n">
        <v>66</v>
      </c>
    </row>
    <row r="703" hidden="1" ht="15.75" customHeight="1">
      <c r="A703" s="54">
        <f>WEEKDAY(C703)</f>
        <v/>
      </c>
      <c r="B703" s="54">
        <f>MONTH(C703)</f>
        <v/>
      </c>
      <c r="C703" s="34" t="n">
        <v>44748</v>
      </c>
      <c r="D703" s="33" t="inlineStr">
        <is>
          <t>элеутерококк</t>
        </is>
      </c>
      <c r="E703" s="33" t="inlineStr">
        <is>
          <t>Здоровье, красота, гигиена</t>
        </is>
      </c>
      <c r="F703" s="33" t="n"/>
      <c r="G703" s="33" t="n">
        <v>97</v>
      </c>
    </row>
    <row r="704" hidden="1" ht="15.75" customHeight="1">
      <c r="A704" s="54">
        <f>WEEKDAY(C704)</f>
        <v/>
      </c>
      <c r="B704" s="54">
        <f>MONTH(C704)</f>
        <v/>
      </c>
      <c r="C704" s="34" t="n">
        <v>44748</v>
      </c>
      <c r="D704" s="33" t="inlineStr">
        <is>
          <t>книги</t>
        </is>
      </c>
      <c r="E704" s="33" t="inlineStr">
        <is>
          <t>Творчество, книги, обучение</t>
        </is>
      </c>
      <c r="F704" s="33" t="n"/>
      <c r="G704" s="33" t="n">
        <v>1200</v>
      </c>
    </row>
    <row r="705" hidden="1" ht="15.75" customHeight="1">
      <c r="A705" s="54">
        <f>WEEKDAY(C705)</f>
        <v/>
      </c>
      <c r="B705" s="54">
        <f>MONTH(C705)</f>
        <v/>
      </c>
      <c r="C705" s="34" t="n">
        <v>44748</v>
      </c>
      <c r="D705" s="33" t="inlineStr">
        <is>
          <t>шоколад</t>
        </is>
      </c>
      <c r="E705" s="33" t="inlineStr">
        <is>
          <t>Продукты</t>
        </is>
      </c>
      <c r="F705" s="33" t="inlineStr">
        <is>
          <t>Сладости/Напитки</t>
        </is>
      </c>
      <c r="G705" s="33" t="n">
        <v>40</v>
      </c>
    </row>
    <row r="706" hidden="1" ht="15.75" customHeight="1">
      <c r="A706" s="54">
        <f>WEEKDAY(C706)</f>
        <v/>
      </c>
      <c r="B706" s="54">
        <f>MONTH(C706)</f>
        <v/>
      </c>
      <c r="C706" s="34" t="n">
        <v>44748</v>
      </c>
      <c r="D706" s="33" t="inlineStr">
        <is>
          <t>шаверма</t>
        </is>
      </c>
      <c r="E706" s="33" t="inlineStr">
        <is>
          <t>еда</t>
        </is>
      </c>
      <c r="F706" s="33" t="inlineStr">
        <is>
          <t>Фаст-Фуд</t>
        </is>
      </c>
      <c r="G706" s="33" t="n">
        <v>190</v>
      </c>
    </row>
    <row r="707" hidden="1" ht="15.75" customHeight="1">
      <c r="A707" s="54">
        <f>WEEKDAY(C707)</f>
        <v/>
      </c>
      <c r="B707" s="54">
        <f>MONTH(C707)</f>
        <v/>
      </c>
      <c r="C707" s="34" t="n">
        <v>44749</v>
      </c>
      <c r="D707" s="33" t="inlineStr">
        <is>
          <t>автобус</t>
        </is>
      </c>
      <c r="E707" s="33" t="inlineStr">
        <is>
          <t>Транспорт</t>
        </is>
      </c>
      <c r="F707" s="33" t="inlineStr">
        <is>
          <t>Автобус</t>
        </is>
      </c>
      <c r="G707" s="33" t="n">
        <v>180</v>
      </c>
    </row>
    <row r="708" hidden="1" ht="15.75" customHeight="1">
      <c r="A708" s="54">
        <f>WEEKDAY(C708)</f>
        <v/>
      </c>
      <c r="B708" s="54">
        <f>MONTH(C708)</f>
        <v/>
      </c>
      <c r="C708" s="34" t="n">
        <v>44749</v>
      </c>
      <c r="D708" s="33" t="inlineStr">
        <is>
          <t>сыр</t>
        </is>
      </c>
      <c r="E708" s="33" t="inlineStr">
        <is>
          <t>Продукты</t>
        </is>
      </c>
      <c r="F708" s="33" t="inlineStr">
        <is>
          <t>молочка</t>
        </is>
      </c>
      <c r="G708" s="33" t="n">
        <v>129</v>
      </c>
    </row>
    <row r="709" hidden="1" ht="15.75" customHeight="1">
      <c r="A709" s="54">
        <f>WEEKDAY(C709)</f>
        <v/>
      </c>
      <c r="B709" s="54">
        <f>MONTH(C709)</f>
        <v/>
      </c>
      <c r="C709" s="34" t="n">
        <v>44749</v>
      </c>
      <c r="D709" s="33" t="inlineStr">
        <is>
          <t>рис</t>
        </is>
      </c>
      <c r="E709" s="33" t="inlineStr">
        <is>
          <t>Продукты</t>
        </is>
      </c>
      <c r="F709" s="33" t="inlineStr">
        <is>
          <t>крупы</t>
        </is>
      </c>
      <c r="G709" s="33" t="n">
        <v>108</v>
      </c>
    </row>
    <row r="710" hidden="1" ht="15.75" customHeight="1">
      <c r="A710" s="54">
        <f>WEEKDAY(C710)</f>
        <v/>
      </c>
      <c r="B710" s="54">
        <f>MONTH(C710)</f>
        <v/>
      </c>
      <c r="C710" s="34" t="n">
        <v>44749</v>
      </c>
      <c r="D710" s="33" t="inlineStr">
        <is>
          <t>колбаса</t>
        </is>
      </c>
      <c r="E710" s="33" t="inlineStr">
        <is>
          <t>Продукты</t>
        </is>
      </c>
      <c r="F710" s="33" t="inlineStr">
        <is>
          <t>мясное</t>
        </is>
      </c>
      <c r="G710" s="33" t="n">
        <v>103</v>
      </c>
    </row>
    <row r="711" hidden="1" ht="15.75" customHeight="1">
      <c r="A711" s="54">
        <f>WEEKDAY(C711)</f>
        <v/>
      </c>
      <c r="B711" s="54">
        <f>MONTH(C711)</f>
        <v/>
      </c>
      <c r="C711" s="34" t="n">
        <v>44750</v>
      </c>
      <c r="D711" s="33" t="inlineStr">
        <is>
          <t>автобус</t>
        </is>
      </c>
      <c r="E711" s="33" t="inlineStr">
        <is>
          <t>Транспорт</t>
        </is>
      </c>
      <c r="F711" s="33" t="inlineStr">
        <is>
          <t>Автобус</t>
        </is>
      </c>
      <c r="G711" s="33" t="n">
        <v>120</v>
      </c>
    </row>
    <row r="712" hidden="1" ht="15.75" customHeight="1">
      <c r="A712" s="54">
        <f>WEEKDAY(C712)</f>
        <v/>
      </c>
      <c r="B712" s="54">
        <f>MONTH(C712)</f>
        <v/>
      </c>
      <c r="C712" s="34" t="n">
        <v>44750</v>
      </c>
      <c r="D712" s="33" t="inlineStr">
        <is>
          <t>метро</t>
        </is>
      </c>
      <c r="E712" s="33" t="inlineStr">
        <is>
          <t>Транспорт</t>
        </is>
      </c>
      <c r="F712" s="33" t="inlineStr">
        <is>
          <t>Метро</t>
        </is>
      </c>
      <c r="G712" s="33" t="n">
        <v>198</v>
      </c>
    </row>
    <row r="713" hidden="1" ht="15.75" customHeight="1">
      <c r="A713" s="54">
        <f>WEEKDAY(C713)</f>
        <v/>
      </c>
      <c r="B713" s="54">
        <f>MONTH(C713)</f>
        <v/>
      </c>
      <c r="C713" s="34" t="n">
        <v>44750</v>
      </c>
      <c r="D713" s="33" t="inlineStr">
        <is>
          <t>печать</t>
        </is>
      </c>
      <c r="E713" s="33" t="inlineStr">
        <is>
          <t>прочее</t>
        </is>
      </c>
      <c r="F713" s="23" t="inlineStr">
        <is>
          <t>остальное</t>
        </is>
      </c>
      <c r="G713" s="33" t="n">
        <v>320</v>
      </c>
    </row>
    <row r="714" hidden="1" ht="15.75" customHeight="1">
      <c r="A714" s="54">
        <f>WEEKDAY(C714)</f>
        <v/>
      </c>
      <c r="B714" s="54">
        <f>MONTH(C714)</f>
        <v/>
      </c>
      <c r="C714" s="34" t="n">
        <v>44750</v>
      </c>
      <c r="D714" s="33" t="inlineStr">
        <is>
          <t>обед работа</t>
        </is>
      </c>
      <c r="E714" s="33" t="inlineStr">
        <is>
          <t>еда</t>
        </is>
      </c>
      <c r="F714" s="33" t="inlineStr">
        <is>
          <t>Обед (работа)</t>
        </is>
      </c>
      <c r="G714" s="33" t="n">
        <v>189</v>
      </c>
    </row>
    <row r="715" hidden="1" ht="15.75" customHeight="1">
      <c r="A715" s="54">
        <f>WEEKDAY(C715)</f>
        <v/>
      </c>
      <c r="B715" s="54">
        <f>MONTH(C715)</f>
        <v/>
      </c>
      <c r="C715" s="34" t="n">
        <v>44750</v>
      </c>
      <c r="D715" s="33" t="inlineStr">
        <is>
          <t>кофе</t>
        </is>
      </c>
      <c r="E715" s="33" t="inlineStr">
        <is>
          <t>Продукты</t>
        </is>
      </c>
      <c r="F715" s="33" t="inlineStr">
        <is>
          <t>кофе/чай</t>
        </is>
      </c>
      <c r="G715" s="33" t="n">
        <v>209</v>
      </c>
    </row>
    <row r="716" hidden="1" ht="15.75" customHeight="1">
      <c r="A716" s="54">
        <f>WEEKDAY(C716)</f>
        <v/>
      </c>
      <c r="B716" s="54">
        <f>MONTH(C716)</f>
        <v/>
      </c>
      <c r="C716" s="34" t="n">
        <v>44750</v>
      </c>
      <c r="D716" s="33" t="inlineStr">
        <is>
          <t>пироженное</t>
        </is>
      </c>
      <c r="E716" s="33" t="inlineStr">
        <is>
          <t>Продукты</t>
        </is>
      </c>
      <c r="F716" s="33" t="inlineStr">
        <is>
          <t>Сладости/Напитки</t>
        </is>
      </c>
      <c r="G716" s="33" t="n">
        <v>82</v>
      </c>
    </row>
    <row r="717" hidden="1" ht="15.75" customHeight="1">
      <c r="A717" s="54">
        <f>WEEKDAY(C717)</f>
        <v/>
      </c>
      <c r="B717" s="54">
        <f>MONTH(C717)</f>
        <v/>
      </c>
      <c r="C717" s="34" t="n">
        <v>44750</v>
      </c>
      <c r="D717" s="33" t="inlineStr">
        <is>
          <t>сырок</t>
        </is>
      </c>
      <c r="E717" s="33" t="inlineStr">
        <is>
          <t>Продукты</t>
        </is>
      </c>
      <c r="F717" s="33" t="inlineStr">
        <is>
          <t>молочка</t>
        </is>
      </c>
      <c r="G717" s="33" t="n">
        <v>40</v>
      </c>
    </row>
    <row r="718" hidden="1" ht="15.75" customHeight="1">
      <c r="A718" s="54">
        <f>WEEKDAY(C718)</f>
        <v/>
      </c>
      <c r="B718" s="54">
        <f>MONTH(C718)</f>
        <v/>
      </c>
      <c r="C718" s="34" t="n">
        <v>44751</v>
      </c>
      <c r="D718" s="33" t="inlineStr">
        <is>
          <t>мясо бедра</t>
        </is>
      </c>
      <c r="E718" s="33" t="inlineStr">
        <is>
          <t>Продукты</t>
        </is>
      </c>
      <c r="F718" s="33" t="inlineStr">
        <is>
          <t>мясное</t>
        </is>
      </c>
      <c r="G718" s="33" t="n">
        <v>460</v>
      </c>
    </row>
    <row r="719" hidden="1" ht="15.75" customHeight="1">
      <c r="A719" s="54">
        <f>WEEKDAY(C719)</f>
        <v/>
      </c>
      <c r="B719" s="54">
        <f>MONTH(C719)</f>
        <v/>
      </c>
      <c r="C719" s="34" t="n">
        <v>44751</v>
      </c>
      <c r="D719" s="33" t="inlineStr">
        <is>
          <t>творог</t>
        </is>
      </c>
      <c r="E719" s="33" t="inlineStr">
        <is>
          <t>Продукты</t>
        </is>
      </c>
      <c r="F719" s="33" t="inlineStr">
        <is>
          <t>молочка</t>
        </is>
      </c>
      <c r="G719" s="33" t="n">
        <v>234</v>
      </c>
    </row>
    <row r="720" hidden="1" ht="15.75" customHeight="1">
      <c r="A720" s="54">
        <f>WEEKDAY(C720)</f>
        <v/>
      </c>
      <c r="B720" s="54">
        <f>MONTH(C720)</f>
        <v/>
      </c>
      <c r="C720" s="34" t="n">
        <v>44751</v>
      </c>
      <c r="D720" s="33" t="inlineStr">
        <is>
          <t>яйца</t>
        </is>
      </c>
      <c r="E720" s="33" t="inlineStr">
        <is>
          <t>Продукты</t>
        </is>
      </c>
      <c r="F720" s="33" t="inlineStr">
        <is>
          <t>мясное</t>
        </is>
      </c>
      <c r="G720" s="33" t="n">
        <v>73</v>
      </c>
    </row>
    <row r="721" hidden="1" ht="15.75" customHeight="1">
      <c r="A721" s="54">
        <f>WEEKDAY(C721)</f>
        <v/>
      </c>
      <c r="B721" s="54">
        <f>MONTH(C721)</f>
        <v/>
      </c>
      <c r="C721" s="34" t="n">
        <v>44751</v>
      </c>
      <c r="D721" s="33" t="inlineStr">
        <is>
          <t>картофель</t>
        </is>
      </c>
      <c r="E721" s="33" t="inlineStr">
        <is>
          <t>Продукты</t>
        </is>
      </c>
      <c r="F721" s="33" t="inlineStr">
        <is>
          <t>овощи</t>
        </is>
      </c>
      <c r="G721" s="33" t="n">
        <v>60</v>
      </c>
    </row>
    <row r="722" hidden="1" ht="15.75" customHeight="1">
      <c r="A722" s="54">
        <f>WEEKDAY(C722)</f>
        <v/>
      </c>
      <c r="B722" s="54">
        <f>MONTH(C722)</f>
        <v/>
      </c>
      <c r="C722" s="34" t="n">
        <v>44751</v>
      </c>
      <c r="D722" s="33" t="inlineStr">
        <is>
          <t>фрукты</t>
        </is>
      </c>
      <c r="E722" s="33" t="inlineStr">
        <is>
          <t>Продукты</t>
        </is>
      </c>
      <c r="F722" s="33" t="inlineStr">
        <is>
          <t>фрукты</t>
        </is>
      </c>
      <c r="G722" s="33" t="n">
        <v>477</v>
      </c>
    </row>
    <row r="723" hidden="1" ht="15.75" customHeight="1">
      <c r="A723" s="54">
        <f>WEEKDAY(C723)</f>
        <v/>
      </c>
      <c r="B723" s="54">
        <f>MONTH(C723)</f>
        <v/>
      </c>
      <c r="C723" s="34" t="n">
        <v>44751</v>
      </c>
      <c r="D723" s="33" t="inlineStr">
        <is>
          <t>автобус</t>
        </is>
      </c>
      <c r="E723" s="33" t="inlineStr">
        <is>
          <t>Транспорт</t>
        </is>
      </c>
      <c r="F723" s="33" t="inlineStr">
        <is>
          <t>Автобус</t>
        </is>
      </c>
      <c r="G723" s="33" t="n">
        <v>120</v>
      </c>
    </row>
    <row r="724" hidden="1" ht="15.75" customHeight="1">
      <c r="A724" s="54">
        <f>WEEKDAY(C724)</f>
        <v/>
      </c>
      <c r="B724" s="54">
        <f>MONTH(C724)</f>
        <v/>
      </c>
      <c r="C724" s="34" t="n">
        <v>44751</v>
      </c>
      <c r="D724" s="33" t="inlineStr">
        <is>
          <t>цинк</t>
        </is>
      </c>
      <c r="E724" s="33" t="inlineStr">
        <is>
          <t>Здоровье, красота, гигиена</t>
        </is>
      </c>
      <c r="F724" s="33" t="n"/>
      <c r="G724" s="33" t="n">
        <v>200</v>
      </c>
    </row>
    <row r="725" hidden="1" ht="15.75" customHeight="1">
      <c r="A725" s="54">
        <f>WEEKDAY(C725)</f>
        <v/>
      </c>
      <c r="B725" s="54">
        <f>MONTH(C725)</f>
        <v/>
      </c>
      <c r="C725" s="34" t="n">
        <v>44752</v>
      </c>
      <c r="D725" s="33" t="inlineStr">
        <is>
          <t>квас</t>
        </is>
      </c>
      <c r="E725" s="33" t="inlineStr">
        <is>
          <t>еда</t>
        </is>
      </c>
      <c r="F725" s="33" t="inlineStr">
        <is>
          <t>Напитки</t>
        </is>
      </c>
      <c r="G725" s="33" t="n">
        <v>75</v>
      </c>
    </row>
    <row r="726" hidden="1" ht="15.75" customHeight="1">
      <c r="A726" s="54">
        <f>WEEKDAY(C726)</f>
        <v/>
      </c>
      <c r="B726" s="54">
        <f>MONTH(C726)</f>
        <v/>
      </c>
      <c r="C726" s="34" t="n">
        <v>44752</v>
      </c>
      <c r="D726" s="33" t="inlineStr">
        <is>
          <t>стрижка</t>
        </is>
      </c>
      <c r="E726" s="33" t="inlineStr">
        <is>
          <t>Здоровье, красота, гигиена</t>
        </is>
      </c>
      <c r="F726" s="33" t="n"/>
      <c r="G726" s="33" t="n">
        <v>500</v>
      </c>
    </row>
    <row r="727" hidden="1" ht="15.75" customHeight="1">
      <c r="A727" s="54">
        <f>WEEKDAY(C727)</f>
        <v/>
      </c>
      <c r="B727" s="54">
        <f>MONTH(C727)</f>
        <v/>
      </c>
      <c r="C727" s="34" t="n">
        <v>44752</v>
      </c>
      <c r="D727" s="33" t="inlineStr">
        <is>
          <t>шаверма</t>
        </is>
      </c>
      <c r="E727" s="33" t="inlineStr">
        <is>
          <t>еда</t>
        </is>
      </c>
      <c r="F727" s="33" t="inlineStr">
        <is>
          <t>Фаст-Фуд</t>
        </is>
      </c>
      <c r="G727" s="33" t="n">
        <v>299</v>
      </c>
    </row>
    <row r="728" hidden="1" ht="15.75" customHeight="1">
      <c r="A728" s="54">
        <f>WEEKDAY(C728)</f>
        <v/>
      </c>
      <c r="B728" s="54">
        <f>MONTH(C728)</f>
        <v/>
      </c>
      <c r="C728" s="34" t="n">
        <v>44752</v>
      </c>
      <c r="D728" s="33" t="inlineStr">
        <is>
          <t>напиток</t>
        </is>
      </c>
      <c r="E728" s="33" t="inlineStr">
        <is>
          <t>еда</t>
        </is>
      </c>
      <c r="F728" s="33" t="inlineStr">
        <is>
          <t>Напитки</t>
        </is>
      </c>
      <c r="G728" s="33" t="n">
        <v>187</v>
      </c>
    </row>
    <row r="729" hidden="1" ht="15.75" customHeight="1">
      <c r="A729" s="54">
        <f>WEEKDAY(C729)</f>
        <v/>
      </c>
      <c r="B729" s="54">
        <f>MONTH(C729)</f>
        <v/>
      </c>
      <c r="C729" s="34" t="n">
        <v>44753</v>
      </c>
      <c r="D729" s="33" t="inlineStr">
        <is>
          <t>автобус</t>
        </is>
      </c>
      <c r="E729" s="33" t="inlineStr">
        <is>
          <t>Транспорт</t>
        </is>
      </c>
      <c r="F729" s="33" t="inlineStr">
        <is>
          <t>Автобус</t>
        </is>
      </c>
      <c r="G729" s="33" t="n">
        <v>180</v>
      </c>
    </row>
    <row r="730" hidden="1" ht="15.75" customHeight="1">
      <c r="A730" s="54">
        <f>WEEKDAY(C730)</f>
        <v/>
      </c>
      <c r="B730" s="54">
        <f>MONTH(C730)</f>
        <v/>
      </c>
      <c r="C730" s="34" t="n">
        <v>44753</v>
      </c>
      <c r="D730" s="33" t="inlineStr">
        <is>
          <t>метро</t>
        </is>
      </c>
      <c r="E730" s="33" t="inlineStr">
        <is>
          <t>Транспорт</t>
        </is>
      </c>
      <c r="F730" s="33" t="inlineStr">
        <is>
          <t>Метро</t>
        </is>
      </c>
      <c r="G730" s="33" t="n">
        <v>66</v>
      </c>
    </row>
    <row r="731" hidden="1" ht="15.75" customHeight="1">
      <c r="A731" s="54">
        <f>WEEKDAY(C731)</f>
        <v/>
      </c>
      <c r="B731" s="54">
        <f>MONTH(C731)</f>
        <v/>
      </c>
      <c r="C731" s="34" t="n">
        <v>44753</v>
      </c>
      <c r="D731" s="33" t="inlineStr">
        <is>
          <t>перекус</t>
        </is>
      </c>
      <c r="E731" s="33" t="inlineStr">
        <is>
          <t>еда</t>
        </is>
      </c>
      <c r="F731" s="33" t="inlineStr">
        <is>
          <t>Перекус</t>
        </is>
      </c>
      <c r="G731" s="33" t="n">
        <v>189</v>
      </c>
    </row>
    <row r="732" hidden="1" ht="15.75" customHeight="1">
      <c r="A732" s="54">
        <f>WEEKDAY(C732)</f>
        <v/>
      </c>
      <c r="B732" s="54">
        <f>MONTH(C732)</f>
        <v/>
      </c>
      <c r="C732" s="34" t="n">
        <v>44753</v>
      </c>
      <c r="D732" s="33" t="inlineStr">
        <is>
          <t>поход</t>
        </is>
      </c>
      <c r="E732" s="33" t="inlineStr">
        <is>
          <t>Кино, театры, музеи</t>
        </is>
      </c>
      <c r="F732" s="33" t="n"/>
      <c r="G732" s="33" t="n">
        <v>3500</v>
      </c>
    </row>
    <row r="733" hidden="1" ht="15.75" customHeight="1">
      <c r="A733" s="54">
        <f>WEEKDAY(C733)</f>
        <v/>
      </c>
      <c r="B733" s="54">
        <f>MONTH(C733)</f>
        <v/>
      </c>
      <c r="C733" s="34" t="n">
        <v>44754</v>
      </c>
      <c r="D733" s="33" t="inlineStr">
        <is>
          <t>автобус</t>
        </is>
      </c>
      <c r="E733" s="33" t="inlineStr">
        <is>
          <t>Транспорт</t>
        </is>
      </c>
      <c r="F733" s="33" t="inlineStr">
        <is>
          <t>Автобус</t>
        </is>
      </c>
      <c r="G733" s="33" t="n">
        <v>220</v>
      </c>
    </row>
    <row r="734" hidden="1" ht="15.75" customHeight="1">
      <c r="A734" s="54">
        <f>WEEKDAY(C734)</f>
        <v/>
      </c>
      <c r="B734" s="54">
        <f>MONTH(C734)</f>
        <v/>
      </c>
      <c r="C734" s="34" t="n">
        <v>44754</v>
      </c>
      <c r="D734" s="33" t="inlineStr">
        <is>
          <t>метро</t>
        </is>
      </c>
      <c r="E734" s="33" t="inlineStr">
        <is>
          <t>Транспорт</t>
        </is>
      </c>
      <c r="F734" s="33" t="inlineStr">
        <is>
          <t>Метро</t>
        </is>
      </c>
      <c r="G734" s="33" t="n">
        <v>66</v>
      </c>
    </row>
    <row r="735" hidden="1" ht="15.75" customHeight="1">
      <c r="A735" s="54">
        <f>WEEKDAY(C735)</f>
        <v/>
      </c>
      <c r="B735" s="54">
        <f>MONTH(C735)</f>
        <v/>
      </c>
      <c r="C735" s="34" t="n">
        <v>44754</v>
      </c>
      <c r="D735" s="33" t="inlineStr">
        <is>
          <t>перекус</t>
        </is>
      </c>
      <c r="E735" s="33" t="inlineStr">
        <is>
          <t>еда</t>
        </is>
      </c>
      <c r="F735" s="33" t="inlineStr">
        <is>
          <t>Перекус</t>
        </is>
      </c>
      <c r="G735" s="33" t="n">
        <v>190</v>
      </c>
    </row>
    <row r="736" hidden="1" ht="15.75" customHeight="1">
      <c r="A736" s="54">
        <f>WEEKDAY(C736)</f>
        <v/>
      </c>
      <c r="B736" s="54">
        <f>MONTH(C736)</f>
        <v/>
      </c>
      <c r="C736" s="34" t="n">
        <v>44754</v>
      </c>
      <c r="D736" s="33" t="inlineStr">
        <is>
          <t>бананы</t>
        </is>
      </c>
      <c r="E736" s="33" t="inlineStr">
        <is>
          <t>Продукты</t>
        </is>
      </c>
      <c r="F736" s="33" t="inlineStr">
        <is>
          <t>фрукты</t>
        </is>
      </c>
      <c r="G736" s="33" t="n">
        <v>30</v>
      </c>
    </row>
    <row r="737" hidden="1" ht="15.75" customHeight="1">
      <c r="A737" s="54">
        <f>WEEKDAY(C737)</f>
        <v/>
      </c>
      <c r="B737" s="54">
        <f>MONTH(C737)</f>
        <v/>
      </c>
      <c r="C737" s="34" t="n">
        <v>44754</v>
      </c>
      <c r="D737" s="33" t="inlineStr">
        <is>
          <t>творог</t>
        </is>
      </c>
      <c r="E737" s="33" t="inlineStr">
        <is>
          <t>Продукты</t>
        </is>
      </c>
      <c r="F737" s="33" t="inlineStr">
        <is>
          <t>молочка</t>
        </is>
      </c>
      <c r="G737" s="33" t="n">
        <v>160</v>
      </c>
    </row>
    <row r="738" hidden="1" ht="15.75" customHeight="1">
      <c r="A738" s="54">
        <f>WEEKDAY(C738)</f>
        <v/>
      </c>
      <c r="B738" s="54">
        <f>MONTH(C738)</f>
        <v/>
      </c>
      <c r="C738" s="34" t="n">
        <v>44754</v>
      </c>
      <c r="D738" s="33" t="inlineStr">
        <is>
          <t>обед работа</t>
        </is>
      </c>
      <c r="E738" s="33" t="inlineStr">
        <is>
          <t>еда</t>
        </is>
      </c>
      <c r="F738" s="33" t="inlineStr">
        <is>
          <t>Обед (работа)</t>
        </is>
      </c>
      <c r="G738" s="33" t="n">
        <v>115</v>
      </c>
    </row>
    <row r="739" hidden="1" ht="15.75" customHeight="1">
      <c r="A739" s="54">
        <f>WEEKDAY(C739)</f>
        <v/>
      </c>
      <c r="B739" s="54">
        <f>MONTH(C739)</f>
        <v/>
      </c>
      <c r="C739" s="34" t="n">
        <v>44754</v>
      </c>
      <c r="D739" s="33" t="inlineStr">
        <is>
          <t>грудина</t>
        </is>
      </c>
      <c r="E739" s="33" t="inlineStr">
        <is>
          <t>Продукты</t>
        </is>
      </c>
      <c r="F739" s="33" t="inlineStr">
        <is>
          <t>мясное</t>
        </is>
      </c>
      <c r="G739" s="33" t="n">
        <v>220</v>
      </c>
    </row>
    <row r="740" hidden="1" ht="15.75" customHeight="1">
      <c r="A740" s="54">
        <f>WEEKDAY(C740)</f>
        <v/>
      </c>
      <c r="B740" s="54">
        <f>MONTH(C740)</f>
        <v/>
      </c>
      <c r="C740" s="34" t="n">
        <v>44754</v>
      </c>
      <c r="D740" s="33" t="inlineStr">
        <is>
          <t>чай</t>
        </is>
      </c>
      <c r="E740" s="33" t="inlineStr">
        <is>
          <t>Продукты</t>
        </is>
      </c>
      <c r="F740" s="33" t="inlineStr">
        <is>
          <t>кофе/чай</t>
        </is>
      </c>
      <c r="G740" s="33" t="n">
        <v>89</v>
      </c>
    </row>
    <row r="741" hidden="1" ht="15.75" customHeight="1">
      <c r="A741" s="54">
        <f>WEEKDAY(C741)</f>
        <v/>
      </c>
      <c r="B741" s="54">
        <f>MONTH(C741)</f>
        <v/>
      </c>
      <c r="C741" s="34" t="n">
        <v>44754</v>
      </c>
      <c r="D741" s="33" t="inlineStr">
        <is>
          <t>сливки</t>
        </is>
      </c>
      <c r="E741" s="33" t="inlineStr">
        <is>
          <t>Продукты</t>
        </is>
      </c>
      <c r="F741" s="33" t="inlineStr">
        <is>
          <t>молочка</t>
        </is>
      </c>
      <c r="G741" s="33" t="n">
        <v>26</v>
      </c>
    </row>
    <row r="742" hidden="1" ht="15.75" customHeight="1">
      <c r="A742" s="54">
        <f>WEEKDAY(C742)</f>
        <v/>
      </c>
      <c r="B742" s="54">
        <f>MONTH(C742)</f>
        <v/>
      </c>
      <c r="C742" s="34" t="n">
        <v>44755</v>
      </c>
      <c r="D742" s="33" t="inlineStr">
        <is>
          <t>перекус</t>
        </is>
      </c>
      <c r="E742" s="33" t="inlineStr">
        <is>
          <t>еда</t>
        </is>
      </c>
      <c r="F742" s="33" t="inlineStr">
        <is>
          <t>Перекус</t>
        </is>
      </c>
      <c r="G742" s="33" t="n">
        <v>74</v>
      </c>
    </row>
    <row r="743" hidden="1" ht="15.75" customHeight="1">
      <c r="A743" s="54">
        <f>WEEKDAY(C743)</f>
        <v/>
      </c>
      <c r="B743" s="54">
        <f>MONTH(C743)</f>
        <v/>
      </c>
      <c r="C743" s="34" t="n">
        <v>44756</v>
      </c>
      <c r="D743" s="33" t="inlineStr">
        <is>
          <t>автобус</t>
        </is>
      </c>
      <c r="E743" s="33" t="inlineStr">
        <is>
          <t>Транспорт</t>
        </is>
      </c>
      <c r="F743" s="33" t="inlineStr">
        <is>
          <t>Автобус</t>
        </is>
      </c>
      <c r="G743" s="33" t="n">
        <v>180</v>
      </c>
    </row>
    <row r="744" hidden="1" ht="15.75" customHeight="1">
      <c r="A744" s="54">
        <f>WEEKDAY(C744)</f>
        <v/>
      </c>
      <c r="B744" s="54">
        <f>MONTH(C744)</f>
        <v/>
      </c>
      <c r="C744" s="34" t="n">
        <v>44756</v>
      </c>
      <c r="D744" s="33" t="inlineStr">
        <is>
          <t>метро</t>
        </is>
      </c>
      <c r="E744" s="33" t="inlineStr">
        <is>
          <t>Транспорт</t>
        </is>
      </c>
      <c r="F744" s="33" t="inlineStr">
        <is>
          <t>Метро</t>
        </is>
      </c>
      <c r="G744" s="33" t="n">
        <v>66</v>
      </c>
    </row>
    <row r="745" hidden="1" ht="15.75" customHeight="1">
      <c r="A745" s="54">
        <f>WEEKDAY(C745)</f>
        <v/>
      </c>
      <c r="B745" s="54">
        <f>MONTH(C745)</f>
        <v/>
      </c>
      <c r="C745" s="34" t="n">
        <v>44756</v>
      </c>
      <c r="D745" s="33" t="inlineStr">
        <is>
          <t>яндекс музыка</t>
        </is>
      </c>
      <c r="E745" s="33" t="inlineStr">
        <is>
          <t>Связь</t>
        </is>
      </c>
      <c r="F745" s="33" t="inlineStr">
        <is>
          <t>Яндекс+</t>
        </is>
      </c>
      <c r="G745" s="33" t="n">
        <v>100</v>
      </c>
    </row>
    <row r="746" hidden="1" ht="15.75" customHeight="1">
      <c r="A746" s="54">
        <f>WEEKDAY(C746)</f>
        <v/>
      </c>
      <c r="B746" s="54">
        <f>MONTH(C746)</f>
        <v/>
      </c>
      <c r="C746" s="34" t="n">
        <v>44756</v>
      </c>
      <c r="D746" s="33" t="inlineStr">
        <is>
          <t>тапки</t>
        </is>
      </c>
      <c r="E746" s="33" t="inlineStr">
        <is>
          <t>одежда</t>
        </is>
      </c>
      <c r="F746" s="33" t="inlineStr">
        <is>
          <t>Обувь</t>
        </is>
      </c>
      <c r="G746" s="33" t="n">
        <v>800</v>
      </c>
    </row>
    <row r="747" ht="15.75" customHeight="1">
      <c r="A747" s="54">
        <f>WEEKDAY(C747)</f>
        <v/>
      </c>
      <c r="B747" s="54">
        <f>MONTH(C747)</f>
        <v/>
      </c>
      <c r="C747" s="34" t="n">
        <v>44756</v>
      </c>
      <c r="D747" s="33" t="inlineStr">
        <is>
          <t>порошок</t>
        </is>
      </c>
      <c r="E747" s="33" t="inlineStr">
        <is>
          <t>Квартира</t>
        </is>
      </c>
      <c r="F747" s="33" t="inlineStr">
        <is>
          <t>бытовая химия</t>
        </is>
      </c>
      <c r="G747" s="33" t="n">
        <v>584</v>
      </c>
    </row>
    <row r="748" hidden="1" ht="15.75" customHeight="1">
      <c r="A748" s="54">
        <f>WEEKDAY(C748)</f>
        <v/>
      </c>
      <c r="B748" s="54">
        <f>MONTH(C748)</f>
        <v/>
      </c>
      <c r="C748" s="34" t="n">
        <v>44756</v>
      </c>
      <c r="D748" s="33" t="inlineStr">
        <is>
          <t>грудина</t>
        </is>
      </c>
      <c r="E748" s="33" t="inlineStr">
        <is>
          <t>Продукты</t>
        </is>
      </c>
      <c r="F748" s="33" t="inlineStr">
        <is>
          <t>мясное</t>
        </is>
      </c>
      <c r="G748" s="33" t="n">
        <v>220</v>
      </c>
    </row>
    <row r="749" hidden="1" ht="15.75" customHeight="1">
      <c r="A749" s="54">
        <f>WEEKDAY(C749)</f>
        <v/>
      </c>
      <c r="B749" s="54">
        <f>MONTH(C749)</f>
        <v/>
      </c>
      <c r="C749" s="34" t="n">
        <v>44756</v>
      </c>
      <c r="D749" s="33" t="inlineStr">
        <is>
          <t>куриное филе</t>
        </is>
      </c>
      <c r="E749" s="33" t="inlineStr">
        <is>
          <t>Продукты</t>
        </is>
      </c>
      <c r="F749" s="33" t="inlineStr">
        <is>
          <t>мясное</t>
        </is>
      </c>
      <c r="G749" s="33" t="n">
        <v>224</v>
      </c>
    </row>
    <row r="750" hidden="1" ht="15.75" customHeight="1">
      <c r="A750" s="54">
        <f>WEEKDAY(C750)</f>
        <v/>
      </c>
      <c r="B750" s="54">
        <f>MONTH(C750)</f>
        <v/>
      </c>
      <c r="C750" s="34" t="n">
        <v>44756</v>
      </c>
      <c r="D750" s="33" t="inlineStr">
        <is>
          <t>творожный сыр</t>
        </is>
      </c>
      <c r="E750" s="33" t="inlineStr">
        <is>
          <t>Продукты</t>
        </is>
      </c>
      <c r="F750" s="33" t="inlineStr">
        <is>
          <t>молочка</t>
        </is>
      </c>
      <c r="G750" s="33" t="n">
        <v>85</v>
      </c>
    </row>
    <row r="751" hidden="1" ht="15.75" customHeight="1">
      <c r="A751" s="54">
        <f>WEEKDAY(C751)</f>
        <v/>
      </c>
      <c r="B751" s="54">
        <f>MONTH(C751)</f>
        <v/>
      </c>
      <c r="C751" s="34" t="n">
        <v>44756</v>
      </c>
      <c r="D751" s="33" t="inlineStr">
        <is>
          <t>шоколад</t>
        </is>
      </c>
      <c r="E751" s="33" t="inlineStr">
        <is>
          <t>Продукты</t>
        </is>
      </c>
      <c r="F751" s="33" t="inlineStr">
        <is>
          <t>Сладости/Напитки</t>
        </is>
      </c>
      <c r="G751" s="33" t="n">
        <v>70</v>
      </c>
    </row>
    <row r="752" hidden="1" ht="15.75" customHeight="1">
      <c r="A752" s="54">
        <f>WEEKDAY(C752)</f>
        <v/>
      </c>
      <c r="B752" s="54">
        <f>MONTH(C752)</f>
        <v/>
      </c>
      <c r="C752" s="34" t="n">
        <v>44756</v>
      </c>
      <c r="D752" s="33" t="inlineStr">
        <is>
          <t>сливки</t>
        </is>
      </c>
      <c r="E752" s="33" t="inlineStr">
        <is>
          <t>Продукты</t>
        </is>
      </c>
      <c r="F752" s="33" t="inlineStr">
        <is>
          <t>молочка</t>
        </is>
      </c>
      <c r="G752" s="33" t="n">
        <v>27</v>
      </c>
    </row>
    <row r="753" hidden="1" ht="15.75" customHeight="1">
      <c r="A753" s="54">
        <f>WEEKDAY(C753)</f>
        <v/>
      </c>
      <c r="B753" s="54">
        <f>MONTH(C753)</f>
        <v/>
      </c>
      <c r="C753" s="34" t="n">
        <v>44757</v>
      </c>
      <c r="D753" s="33" t="inlineStr">
        <is>
          <t>автобус</t>
        </is>
      </c>
      <c r="E753" s="33" t="inlineStr">
        <is>
          <t>Транспорт</t>
        </is>
      </c>
      <c r="F753" s="33" t="inlineStr">
        <is>
          <t>Автобус</t>
        </is>
      </c>
      <c r="G753" s="33" t="n">
        <v>180</v>
      </c>
    </row>
    <row r="754" hidden="1" ht="15.75" customHeight="1">
      <c r="A754" s="54">
        <f>WEEKDAY(C754)</f>
        <v/>
      </c>
      <c r="B754" s="54">
        <f>MONTH(C754)</f>
        <v/>
      </c>
      <c r="C754" s="34" t="n">
        <v>44757</v>
      </c>
      <c r="D754" s="33" t="inlineStr">
        <is>
          <t>метро</t>
        </is>
      </c>
      <c r="E754" s="33" t="inlineStr">
        <is>
          <t>Транспорт</t>
        </is>
      </c>
      <c r="F754" s="33" t="inlineStr">
        <is>
          <t>Метро</t>
        </is>
      </c>
      <c r="G754" s="33" t="n">
        <v>132</v>
      </c>
    </row>
    <row r="755" hidden="1" ht="15.75" customHeight="1">
      <c r="A755" s="54">
        <f>WEEKDAY(C755)</f>
        <v/>
      </c>
      <c r="B755" s="54">
        <f>MONTH(C755)</f>
        <v/>
      </c>
      <c r="C755" s="34" t="n">
        <v>44757</v>
      </c>
      <c r="D755" s="33" t="inlineStr">
        <is>
          <t>мобильная связь</t>
        </is>
      </c>
      <c r="E755" s="33" t="inlineStr">
        <is>
          <t>Связь</t>
        </is>
      </c>
      <c r="F755" s="33" t="inlineStr">
        <is>
          <t>Мобильная связь</t>
        </is>
      </c>
      <c r="G755" s="33" t="n">
        <v>450</v>
      </c>
    </row>
    <row r="756" hidden="1" ht="15.75" customHeight="1">
      <c r="A756" s="54">
        <f>WEEKDAY(C756)</f>
        <v/>
      </c>
      <c r="B756" s="54">
        <f>MONTH(C756)</f>
        <v/>
      </c>
      <c r="C756" s="34" t="n">
        <v>44757</v>
      </c>
      <c r="D756" s="33" t="inlineStr">
        <is>
          <t>шаверма</t>
        </is>
      </c>
      <c r="E756" s="33" t="inlineStr">
        <is>
          <t>еда</t>
        </is>
      </c>
      <c r="F756" s="33" t="inlineStr">
        <is>
          <t>Фаст-Фуд</t>
        </is>
      </c>
      <c r="G756" s="33" t="n">
        <v>259</v>
      </c>
    </row>
    <row r="757" hidden="1" ht="15.75" customHeight="1">
      <c r="A757" s="54">
        <f>WEEKDAY(C757)</f>
        <v/>
      </c>
      <c r="B757" s="54">
        <f>MONTH(C757)</f>
        <v/>
      </c>
      <c r="C757" s="34" t="n">
        <v>44757</v>
      </c>
      <c r="D757" s="33" t="inlineStr">
        <is>
          <t>напиток</t>
        </is>
      </c>
      <c r="E757" s="33" t="inlineStr">
        <is>
          <t>еда</t>
        </is>
      </c>
      <c r="F757" s="33" t="inlineStr">
        <is>
          <t>Напитки</t>
        </is>
      </c>
      <c r="G757" s="33" t="n">
        <v>90</v>
      </c>
    </row>
    <row r="758" hidden="1" ht="15.75" customHeight="1">
      <c r="A758" s="54">
        <f>WEEKDAY(C758)</f>
        <v/>
      </c>
      <c r="B758" s="54">
        <f>MONTH(C758)</f>
        <v/>
      </c>
      <c r="C758" s="34" t="n">
        <v>44758</v>
      </c>
      <c r="D758" s="33" t="inlineStr">
        <is>
          <t>автобус</t>
        </is>
      </c>
      <c r="E758" s="33" t="inlineStr">
        <is>
          <t>Транспорт</t>
        </is>
      </c>
      <c r="F758" s="33" t="inlineStr">
        <is>
          <t>Автобус</t>
        </is>
      </c>
      <c r="G758" s="33" t="n">
        <v>120</v>
      </c>
    </row>
    <row r="759" hidden="1" ht="15.75" customHeight="1">
      <c r="A759" s="54">
        <f>WEEKDAY(C759)</f>
        <v/>
      </c>
      <c r="B759" s="54">
        <f>MONTH(C759)</f>
        <v/>
      </c>
      <c r="C759" s="34" t="n">
        <v>44758</v>
      </c>
      <c r="D759" s="33" t="inlineStr">
        <is>
          <t>метро</t>
        </is>
      </c>
      <c r="E759" s="33" t="inlineStr">
        <is>
          <t>Транспорт</t>
        </is>
      </c>
      <c r="F759" s="33" t="inlineStr">
        <is>
          <t>Метро</t>
        </is>
      </c>
      <c r="G759" s="33" t="n">
        <v>132</v>
      </c>
    </row>
    <row r="760" hidden="1" ht="15.75" customHeight="1">
      <c r="A760" s="54">
        <f>WEEKDAY(C760)</f>
        <v/>
      </c>
      <c r="B760" s="54">
        <f>MONTH(C760)</f>
        <v/>
      </c>
      <c r="C760" s="34" t="n">
        <v>44758</v>
      </c>
      <c r="D760" s="33" t="inlineStr">
        <is>
          <t>электричка</t>
        </is>
      </c>
      <c r="E760" s="33" t="inlineStr">
        <is>
          <t>Транспорт</t>
        </is>
      </c>
      <c r="F760" s="33" t="inlineStr">
        <is>
          <t>Электричка</t>
        </is>
      </c>
      <c r="G760" s="33" t="n">
        <v>394</v>
      </c>
    </row>
    <row r="761" hidden="1" ht="15.75" customHeight="1">
      <c r="A761" s="54">
        <f>WEEKDAY(C761)</f>
        <v/>
      </c>
      <c r="B761" s="54">
        <f>MONTH(C761)</f>
        <v/>
      </c>
      <c r="C761" s="34" t="n">
        <v>44758</v>
      </c>
      <c r="D761" s="33" t="inlineStr">
        <is>
          <t>кальмары</t>
        </is>
      </c>
      <c r="E761" s="33" t="inlineStr">
        <is>
          <t>Продукты</t>
        </is>
      </c>
      <c r="F761" s="33" t="inlineStr">
        <is>
          <t>прочее</t>
        </is>
      </c>
      <c r="G761" s="33" t="n">
        <v>99</v>
      </c>
    </row>
    <row r="762" hidden="1" ht="15.75" customHeight="1">
      <c r="A762" s="54">
        <f>WEEKDAY(C762)</f>
        <v/>
      </c>
      <c r="B762" s="54">
        <f>MONTH(C762)</f>
        <v/>
      </c>
      <c r="C762" s="34" t="n">
        <v>44758</v>
      </c>
      <c r="D762" s="33" t="inlineStr">
        <is>
          <t>кофе с собой</t>
        </is>
      </c>
      <c r="E762" s="33" t="inlineStr">
        <is>
          <t>еда</t>
        </is>
      </c>
      <c r="F762" s="33" t="inlineStr">
        <is>
          <t>Кофе</t>
        </is>
      </c>
      <c r="G762" s="33" t="n">
        <v>200</v>
      </c>
    </row>
    <row r="763" hidden="1" ht="15.75" customHeight="1">
      <c r="A763" s="54">
        <f>WEEKDAY(C763)</f>
        <v/>
      </c>
      <c r="B763" s="54">
        <f>MONTH(C763)</f>
        <v/>
      </c>
      <c r="C763" s="34" t="n">
        <v>44758</v>
      </c>
      <c r="D763" s="33" t="inlineStr">
        <is>
          <t>пельмени</t>
        </is>
      </c>
      <c r="E763" s="33" t="inlineStr">
        <is>
          <t>Продукты</t>
        </is>
      </c>
      <c r="F763" s="33" t="inlineStr">
        <is>
          <t>мясное</t>
        </is>
      </c>
      <c r="G763" s="33" t="n">
        <v>209</v>
      </c>
    </row>
    <row r="764" hidden="1" ht="15.75" customHeight="1">
      <c r="A764" s="54">
        <f>WEEKDAY(C764)</f>
        <v/>
      </c>
      <c r="B764" s="54">
        <f>MONTH(C764)</f>
        <v/>
      </c>
      <c r="C764" s="34" t="n">
        <v>44758</v>
      </c>
      <c r="D764" s="33" t="inlineStr">
        <is>
          <t>кофе</t>
        </is>
      </c>
      <c r="E764" s="33" t="inlineStr">
        <is>
          <t>Продукты</t>
        </is>
      </c>
      <c r="F764" s="33" t="inlineStr">
        <is>
          <t>кофе/чай</t>
        </is>
      </c>
      <c r="G764" s="33" t="n">
        <v>420</v>
      </c>
    </row>
    <row r="765" hidden="1" ht="15.75" customHeight="1">
      <c r="A765" s="54">
        <f>WEEKDAY(C765)</f>
        <v/>
      </c>
      <c r="B765" s="54">
        <f>MONTH(C765)</f>
        <v/>
      </c>
      <c r="C765" s="34" t="n">
        <v>44758</v>
      </c>
      <c r="D765" s="33" t="inlineStr">
        <is>
          <t>голень</t>
        </is>
      </c>
      <c r="E765" s="33" t="inlineStr">
        <is>
          <t>Продукты</t>
        </is>
      </c>
      <c r="F765" s="33" t="inlineStr">
        <is>
          <t>мясное</t>
        </is>
      </c>
      <c r="G765" s="33" t="n">
        <v>184</v>
      </c>
    </row>
    <row r="766" hidden="1" ht="15.75" customHeight="1">
      <c r="A766" s="54">
        <f>WEEKDAY(C766)</f>
        <v/>
      </c>
      <c r="B766" s="54">
        <f>MONTH(C766)</f>
        <v/>
      </c>
      <c r="C766" s="34" t="n">
        <v>44758</v>
      </c>
      <c r="D766" s="33" t="inlineStr">
        <is>
          <t>бекон</t>
        </is>
      </c>
      <c r="E766" s="33" t="inlineStr">
        <is>
          <t>Продукты</t>
        </is>
      </c>
      <c r="F766" s="33" t="inlineStr">
        <is>
          <t>мясное</t>
        </is>
      </c>
      <c r="G766" s="33" t="n">
        <v>90</v>
      </c>
    </row>
    <row r="767" hidden="1" ht="15.75" customHeight="1">
      <c r="A767" s="54">
        <f>WEEKDAY(C767)</f>
        <v/>
      </c>
      <c r="B767" s="54">
        <f>MONTH(C767)</f>
        <v/>
      </c>
      <c r="C767" s="34" t="n">
        <v>44759</v>
      </c>
      <c r="D767" s="33" t="inlineStr">
        <is>
          <t>билеты на самолёт</t>
        </is>
      </c>
      <c r="E767" s="33" t="inlineStr">
        <is>
          <t>прочее</t>
        </is>
      </c>
      <c r="F767" s="23" t="inlineStr">
        <is>
          <t>остальное</t>
        </is>
      </c>
      <c r="G767" s="33" t="n">
        <v>5974</v>
      </c>
    </row>
    <row r="768" hidden="1" ht="15.75" customHeight="1">
      <c r="A768" s="54">
        <f>WEEKDAY(C768)</f>
        <v/>
      </c>
      <c r="B768" s="54">
        <f>MONTH(C768)</f>
        <v/>
      </c>
      <c r="C768" s="34" t="n">
        <v>44759</v>
      </c>
      <c r="D768" s="33" t="inlineStr">
        <is>
          <t>автобус</t>
        </is>
      </c>
      <c r="E768" s="33" t="inlineStr">
        <is>
          <t>Транспорт</t>
        </is>
      </c>
      <c r="F768" s="33" t="inlineStr">
        <is>
          <t>Автобус</t>
        </is>
      </c>
      <c r="G768" s="33" t="n">
        <v>120</v>
      </c>
    </row>
    <row r="769" hidden="1" ht="15.75" customHeight="1">
      <c r="A769" s="54">
        <f>WEEKDAY(C769)</f>
        <v/>
      </c>
      <c r="B769" s="54">
        <f>MONTH(C769)</f>
        <v/>
      </c>
      <c r="C769" s="34" t="n">
        <v>44759</v>
      </c>
      <c r="D769" s="33" t="inlineStr">
        <is>
          <t>метро</t>
        </is>
      </c>
      <c r="E769" s="33" t="inlineStr">
        <is>
          <t>Транспорт</t>
        </is>
      </c>
      <c r="F769" s="33" t="inlineStr">
        <is>
          <t>Метро</t>
        </is>
      </c>
      <c r="G769" s="33" t="n">
        <v>132</v>
      </c>
    </row>
    <row r="770" hidden="1" ht="15.75" customHeight="1">
      <c r="A770" s="54">
        <f>WEEKDAY(C770)</f>
        <v/>
      </c>
      <c r="B770" s="54">
        <f>MONTH(C770)</f>
        <v/>
      </c>
      <c r="C770" s="34" t="n">
        <v>44759</v>
      </c>
      <c r="D770" s="33" t="inlineStr">
        <is>
          <t>вода</t>
        </is>
      </c>
      <c r="E770" s="33" t="inlineStr">
        <is>
          <t>еда</t>
        </is>
      </c>
      <c r="F770" s="33" t="inlineStr">
        <is>
          <t>Напитки</t>
        </is>
      </c>
      <c r="G770" s="33" t="n">
        <v>35</v>
      </c>
    </row>
    <row r="771" hidden="1" ht="15.75" customHeight="1">
      <c r="A771" s="54">
        <f>WEEKDAY(C771)</f>
        <v/>
      </c>
      <c r="B771" s="54">
        <f>MONTH(C771)</f>
        <v/>
      </c>
      <c r="C771" s="34" t="n">
        <v>44759</v>
      </c>
      <c r="D771" s="33" t="inlineStr">
        <is>
          <t>прочее</t>
        </is>
      </c>
      <c r="E771" s="33" t="inlineStr">
        <is>
          <t>прочее</t>
        </is>
      </c>
      <c r="F771" s="23" t="inlineStr">
        <is>
          <t>остальное</t>
        </is>
      </c>
      <c r="G771" s="33" t="n">
        <v>180</v>
      </c>
    </row>
    <row r="772" hidden="1" ht="15.75" customHeight="1">
      <c r="A772" s="54">
        <f>WEEKDAY(C772)</f>
        <v/>
      </c>
      <c r="B772" s="54">
        <f>MONTH(C772)</f>
        <v/>
      </c>
      <c r="C772" s="34" t="n">
        <v>44759</v>
      </c>
      <c r="D772" s="33" t="inlineStr">
        <is>
          <t>ресторан</t>
        </is>
      </c>
      <c r="E772" s="33" t="inlineStr">
        <is>
          <t>Рестораны</t>
        </is>
      </c>
      <c r="F772" s="33" t="inlineStr">
        <is>
          <t>Ресторан</t>
        </is>
      </c>
      <c r="G772" s="33" t="n">
        <v>940</v>
      </c>
    </row>
    <row r="773" hidden="1" ht="15.75" customHeight="1">
      <c r="A773" s="54">
        <f>WEEKDAY(C773)</f>
        <v/>
      </c>
      <c r="B773" s="54">
        <f>MONTH(C773)</f>
        <v/>
      </c>
      <c r="C773" s="34" t="n">
        <v>44759</v>
      </c>
      <c r="D773" s="33" t="inlineStr">
        <is>
          <t>бар</t>
        </is>
      </c>
      <c r="E773" s="33" t="inlineStr">
        <is>
          <t>Рестораны</t>
        </is>
      </c>
      <c r="F773" s="33" t="inlineStr">
        <is>
          <t>Бар</t>
        </is>
      </c>
      <c r="G773" s="33" t="n">
        <v>1200</v>
      </c>
    </row>
    <row r="774" hidden="1" ht="15.75" customHeight="1">
      <c r="A774" s="54">
        <f>WEEKDAY(C774)</f>
        <v/>
      </c>
      <c r="B774" s="54">
        <f>MONTH(C774)</f>
        <v/>
      </c>
      <c r="C774" s="34" t="n">
        <v>44760</v>
      </c>
      <c r="D774" s="33" t="inlineStr">
        <is>
          <t>автобус</t>
        </is>
      </c>
      <c r="E774" s="33" t="inlineStr">
        <is>
          <t>Транспорт</t>
        </is>
      </c>
      <c r="F774" s="33" t="inlineStr">
        <is>
          <t>Автобус</t>
        </is>
      </c>
      <c r="G774" s="33" t="n">
        <v>180</v>
      </c>
    </row>
    <row r="775" hidden="1" ht="15.75" customHeight="1">
      <c r="A775" s="54">
        <f>WEEKDAY(C775)</f>
        <v/>
      </c>
      <c r="B775" s="54">
        <f>MONTH(C775)</f>
        <v/>
      </c>
      <c r="C775" s="34" t="n">
        <v>44760</v>
      </c>
      <c r="D775" s="33" t="inlineStr">
        <is>
          <t>метро</t>
        </is>
      </c>
      <c r="E775" s="33" t="inlineStr">
        <is>
          <t>Транспорт</t>
        </is>
      </c>
      <c r="F775" s="33" t="inlineStr">
        <is>
          <t>Метро</t>
        </is>
      </c>
      <c r="G775" s="33" t="n">
        <v>66</v>
      </c>
    </row>
    <row r="776" hidden="1" ht="15.75" customHeight="1">
      <c r="A776" s="54">
        <f>WEEKDAY(C776)</f>
        <v/>
      </c>
      <c r="B776" s="54">
        <f>MONTH(C776)</f>
        <v/>
      </c>
      <c r="C776" s="34" t="n">
        <v>44760</v>
      </c>
      <c r="D776" s="33" t="inlineStr">
        <is>
          <t xml:space="preserve">молния </t>
        </is>
      </c>
      <c r="E776" s="33" t="inlineStr">
        <is>
          <t>одежда</t>
        </is>
      </c>
      <c r="F776" s="33" t="inlineStr">
        <is>
          <t>Верхняя</t>
        </is>
      </c>
      <c r="G776" s="33" t="n">
        <v>300</v>
      </c>
    </row>
    <row r="777" hidden="1" ht="15.75" customHeight="1">
      <c r="A777" s="54">
        <f>WEEKDAY(C777)</f>
        <v/>
      </c>
      <c r="B777" s="54">
        <f>MONTH(C777)</f>
        <v/>
      </c>
      <c r="C777" s="34" t="n">
        <v>44760</v>
      </c>
      <c r="D777" s="33" t="inlineStr">
        <is>
          <t>подарок на др</t>
        </is>
      </c>
      <c r="E777" s="33" t="inlineStr">
        <is>
          <t>прочее</t>
        </is>
      </c>
      <c r="F777" s="33" t="inlineStr">
        <is>
          <t>Подарки</t>
        </is>
      </c>
      <c r="G777" s="33" t="n">
        <v>750</v>
      </c>
    </row>
    <row r="778" ht="15.75" customHeight="1">
      <c r="A778" s="54">
        <f>WEEKDAY(C778)</f>
        <v/>
      </c>
      <c r="B778" s="54">
        <f>MONTH(C778)</f>
        <v/>
      </c>
      <c r="C778" s="34" t="n">
        <v>44760</v>
      </c>
      <c r="D778" s="33" t="inlineStr">
        <is>
          <t>товары для дома</t>
        </is>
      </c>
      <c r="E778" s="33" t="inlineStr">
        <is>
          <t>Квартира</t>
        </is>
      </c>
      <c r="F778" s="33" t="inlineStr">
        <is>
          <t>товары для дома</t>
        </is>
      </c>
      <c r="G778" s="33" t="n">
        <v>412</v>
      </c>
    </row>
    <row r="779" hidden="1" ht="15.75" customHeight="1">
      <c r="A779" s="54">
        <f>WEEKDAY(C779)</f>
        <v/>
      </c>
      <c r="B779" s="54">
        <f>MONTH(C779)</f>
        <v/>
      </c>
      <c r="C779" s="34" t="n">
        <v>44760</v>
      </c>
      <c r="D779" s="33" t="inlineStr">
        <is>
          <t>бананы</t>
        </is>
      </c>
      <c r="E779" s="33" t="inlineStr">
        <is>
          <t>Продукты</t>
        </is>
      </c>
      <c r="F779" s="33" t="inlineStr">
        <is>
          <t>фрукты</t>
        </is>
      </c>
      <c r="G779" s="33" t="n">
        <v>70</v>
      </c>
    </row>
    <row r="780" hidden="1" ht="15.75" customHeight="1">
      <c r="A780" s="54">
        <f>WEEKDAY(C780)</f>
        <v/>
      </c>
      <c r="B780" s="54">
        <f>MONTH(C780)</f>
        <v/>
      </c>
      <c r="C780" s="34" t="n">
        <v>44760</v>
      </c>
      <c r="D780" s="33" t="inlineStr">
        <is>
          <t>творог</t>
        </is>
      </c>
      <c r="E780" s="33" t="inlineStr">
        <is>
          <t>Продукты</t>
        </is>
      </c>
      <c r="F780" s="33" t="inlineStr">
        <is>
          <t>молочка</t>
        </is>
      </c>
      <c r="G780" s="33" t="n">
        <v>40</v>
      </c>
    </row>
    <row r="781" hidden="1" ht="15.75" customHeight="1">
      <c r="A781" s="54">
        <f>WEEKDAY(C781)</f>
        <v/>
      </c>
      <c r="B781" s="54">
        <f>MONTH(C781)</f>
        <v/>
      </c>
      <c r="C781" s="34" t="n">
        <v>44761</v>
      </c>
      <c r="D781" s="33" t="inlineStr">
        <is>
          <t>автобус</t>
        </is>
      </c>
      <c r="E781" s="33" t="inlineStr">
        <is>
          <t>Транспорт</t>
        </is>
      </c>
      <c r="F781" s="33" t="inlineStr">
        <is>
          <t>Автобус</t>
        </is>
      </c>
      <c r="G781" s="33" t="n">
        <v>120</v>
      </c>
    </row>
    <row r="782" hidden="1" ht="15.75" customHeight="1">
      <c r="A782" s="54">
        <f>WEEKDAY(C782)</f>
        <v/>
      </c>
      <c r="B782" s="54">
        <f>MONTH(C782)</f>
        <v/>
      </c>
      <c r="C782" s="34" t="n">
        <v>44761</v>
      </c>
      <c r="D782" s="33" t="inlineStr">
        <is>
          <t>метро</t>
        </is>
      </c>
      <c r="E782" s="33" t="inlineStr">
        <is>
          <t>Транспорт</t>
        </is>
      </c>
      <c r="F782" s="33" t="inlineStr">
        <is>
          <t>Метро</t>
        </is>
      </c>
      <c r="G782" s="33" t="n">
        <v>66</v>
      </c>
    </row>
    <row r="783" hidden="1" ht="15.75" customHeight="1">
      <c r="A783" s="54">
        <f>WEEKDAY(C783)</f>
        <v/>
      </c>
      <c r="B783" s="54">
        <f>MONTH(C783)</f>
        <v/>
      </c>
      <c r="C783" s="34" t="n">
        <v>44761</v>
      </c>
      <c r="D783" s="33" t="inlineStr">
        <is>
          <t>проездной</t>
        </is>
      </c>
      <c r="E783" s="33" t="inlineStr">
        <is>
          <t>Транспорт</t>
        </is>
      </c>
      <c r="F783" s="33" t="inlineStr">
        <is>
          <t>проездной</t>
        </is>
      </c>
      <c r="G783" s="33" t="n">
        <v>1205</v>
      </c>
    </row>
    <row r="784" hidden="1" ht="15.75" customHeight="1">
      <c r="A784" s="54">
        <f>WEEKDAY(C784)</f>
        <v/>
      </c>
      <c r="B784" s="54">
        <f>MONTH(C784)</f>
        <v/>
      </c>
      <c r="C784" s="34" t="n">
        <v>44761</v>
      </c>
      <c r="D784" s="33" t="inlineStr">
        <is>
          <t>шаверма</t>
        </is>
      </c>
      <c r="E784" s="33" t="inlineStr">
        <is>
          <t>еда</t>
        </is>
      </c>
      <c r="F784" s="33" t="inlineStr">
        <is>
          <t>Фаст-Фуд</t>
        </is>
      </c>
      <c r="G784" s="33" t="n">
        <v>190</v>
      </c>
    </row>
    <row r="785" hidden="1" ht="15.75" customHeight="1">
      <c r="A785" s="54">
        <f>WEEKDAY(C785)</f>
        <v/>
      </c>
      <c r="B785" s="54">
        <f>MONTH(C785)</f>
        <v/>
      </c>
      <c r="C785" s="34" t="n">
        <v>44762</v>
      </c>
      <c r="D785" s="33" t="inlineStr">
        <is>
          <t>автобус</t>
        </is>
      </c>
      <c r="E785" s="33" t="inlineStr">
        <is>
          <t>Транспорт</t>
        </is>
      </c>
      <c r="F785" s="33" t="inlineStr">
        <is>
          <t>Автобус</t>
        </is>
      </c>
      <c r="G785" s="33" t="n">
        <v>240</v>
      </c>
    </row>
    <row r="786" hidden="1" ht="15.75" customHeight="1">
      <c r="A786" s="54">
        <f>WEEKDAY(C786)</f>
        <v/>
      </c>
      <c r="B786" s="54">
        <f>MONTH(C786)</f>
        <v/>
      </c>
      <c r="C786" s="34" t="n">
        <v>44762</v>
      </c>
      <c r="D786" s="33" t="inlineStr">
        <is>
          <t>метро</t>
        </is>
      </c>
      <c r="E786" s="33" t="inlineStr">
        <is>
          <t>Транспорт</t>
        </is>
      </c>
      <c r="F786" s="33" t="inlineStr">
        <is>
          <t>Метро</t>
        </is>
      </c>
      <c r="G786" s="33" t="n">
        <v>66</v>
      </c>
    </row>
    <row r="787" hidden="1" ht="15.75" customHeight="1">
      <c r="A787" s="54">
        <f>WEEKDAY(C787)</f>
        <v/>
      </c>
      <c r="B787" s="54">
        <f>MONTH(C787)</f>
        <v/>
      </c>
      <c r="C787" s="34" t="n">
        <v>44763</v>
      </c>
      <c r="D787" s="33" t="inlineStr">
        <is>
          <t>автобус</t>
        </is>
      </c>
      <c r="E787" s="33" t="inlineStr">
        <is>
          <t>Транспорт</t>
        </is>
      </c>
      <c r="F787" s="33" t="inlineStr">
        <is>
          <t>Автобус</t>
        </is>
      </c>
      <c r="G787" s="33" t="n">
        <v>60</v>
      </c>
    </row>
    <row r="788" hidden="1" ht="15.75" customHeight="1">
      <c r="A788" s="54">
        <f>WEEKDAY(C788)</f>
        <v/>
      </c>
      <c r="B788" s="54">
        <f>MONTH(C788)</f>
        <v/>
      </c>
      <c r="C788" s="34" t="n">
        <v>44763</v>
      </c>
      <c r="D788" s="33" t="inlineStr">
        <is>
          <t>метро</t>
        </is>
      </c>
      <c r="E788" s="33" t="inlineStr">
        <is>
          <t>Транспорт</t>
        </is>
      </c>
      <c r="F788" s="33" t="inlineStr">
        <is>
          <t>Метро</t>
        </is>
      </c>
      <c r="G788" s="33" t="n">
        <v>66</v>
      </c>
    </row>
    <row r="789" hidden="1" ht="15.75" customHeight="1">
      <c r="A789" s="54">
        <f>WEEKDAY(C789)</f>
        <v/>
      </c>
      <c r="B789" s="54">
        <f>MONTH(C789)</f>
        <v/>
      </c>
      <c r="C789" s="34" t="n">
        <v>44763</v>
      </c>
      <c r="D789" s="33" t="inlineStr">
        <is>
          <t>батончики</t>
        </is>
      </c>
      <c r="E789" s="33" t="inlineStr">
        <is>
          <t>еда</t>
        </is>
      </c>
      <c r="F789" s="33" t="inlineStr">
        <is>
          <t>Перекус</t>
        </is>
      </c>
      <c r="G789" s="33" t="n">
        <v>70</v>
      </c>
    </row>
    <row r="790" hidden="1" ht="15.75" customHeight="1">
      <c r="A790" s="54">
        <f>WEEKDAY(C790)</f>
        <v/>
      </c>
      <c r="B790" s="54">
        <f>MONTH(C790)</f>
        <v/>
      </c>
      <c r="C790" s="34" t="n">
        <v>44763</v>
      </c>
      <c r="D790" s="33" t="inlineStr">
        <is>
          <t>минералка</t>
        </is>
      </c>
      <c r="E790" s="33" t="inlineStr">
        <is>
          <t>Продукты</t>
        </is>
      </c>
      <c r="F790" s="33" t="inlineStr">
        <is>
          <t>Сладости/Напитки</t>
        </is>
      </c>
      <c r="G790" s="33" t="n">
        <v>145</v>
      </c>
    </row>
    <row r="791" hidden="1" ht="15.75" customHeight="1">
      <c r="A791" s="54">
        <f>WEEKDAY(C791)</f>
        <v/>
      </c>
      <c r="B791" s="54">
        <f>MONTH(C791)</f>
        <v/>
      </c>
      <c r="C791" s="34" t="n">
        <v>44764</v>
      </c>
      <c r="D791" s="33" t="inlineStr">
        <is>
          <t>автобус</t>
        </is>
      </c>
      <c r="E791" s="33" t="inlineStr">
        <is>
          <t>Транспорт</t>
        </is>
      </c>
      <c r="F791" s="33" t="inlineStr">
        <is>
          <t>Автобус</t>
        </is>
      </c>
      <c r="G791" s="33" t="n">
        <v>120</v>
      </c>
    </row>
    <row r="792" hidden="1" ht="15.75" customHeight="1">
      <c r="A792" s="54">
        <f>WEEKDAY(C792)</f>
        <v/>
      </c>
      <c r="B792" s="54">
        <f>MONTH(C792)</f>
        <v/>
      </c>
      <c r="C792" s="34" t="n">
        <v>44764</v>
      </c>
      <c r="D792" s="33" t="inlineStr">
        <is>
          <t>метро</t>
        </is>
      </c>
      <c r="E792" s="33" t="inlineStr">
        <is>
          <t>Транспорт</t>
        </is>
      </c>
      <c r="F792" s="33" t="inlineStr">
        <is>
          <t>Метро</t>
        </is>
      </c>
      <c r="G792" s="33" t="n">
        <v>132</v>
      </c>
    </row>
    <row r="793" hidden="1" ht="15.75" customHeight="1">
      <c r="A793" s="54">
        <f>WEEKDAY(C793)</f>
        <v/>
      </c>
      <c r="B793" s="54">
        <f>MONTH(C793)</f>
        <v/>
      </c>
      <c r="C793" s="34" t="n">
        <v>44764</v>
      </c>
      <c r="D793" s="33" t="inlineStr">
        <is>
          <t>бананы</t>
        </is>
      </c>
      <c r="E793" s="33" t="inlineStr">
        <is>
          <t>Продукты</t>
        </is>
      </c>
      <c r="F793" s="33" t="inlineStr">
        <is>
          <t>фрукты</t>
        </is>
      </c>
      <c r="G793" s="33" t="n">
        <v>22</v>
      </c>
    </row>
    <row r="794" hidden="1" ht="15.75" customHeight="1">
      <c r="A794" s="54">
        <f>WEEKDAY(C794)</f>
        <v/>
      </c>
      <c r="B794" s="54">
        <f>MONTH(C794)</f>
        <v/>
      </c>
      <c r="C794" s="34" t="n">
        <v>44764</v>
      </c>
      <c r="D794" s="33" t="inlineStr">
        <is>
          <t>орехи</t>
        </is>
      </c>
      <c r="E794" s="33" t="inlineStr">
        <is>
          <t>Продукты</t>
        </is>
      </c>
      <c r="F794" s="33" t="inlineStr">
        <is>
          <t>фрукты</t>
        </is>
      </c>
      <c r="G794" s="33" t="n">
        <v>1128</v>
      </c>
    </row>
    <row r="795" ht="15.75" customHeight="1">
      <c r="A795" s="54">
        <f>WEEKDAY(C795)</f>
        <v/>
      </c>
      <c r="B795" s="54">
        <f>MONTH(C795)</f>
        <v/>
      </c>
      <c r="C795" s="34" t="n">
        <v>44764</v>
      </c>
      <c r="D795" s="33" t="inlineStr">
        <is>
          <t>полотенца</t>
        </is>
      </c>
      <c r="E795" s="33" t="inlineStr">
        <is>
          <t>Квартира</t>
        </is>
      </c>
      <c r="F795" s="33" t="inlineStr">
        <is>
          <t>товары для дома</t>
        </is>
      </c>
      <c r="G795" s="33" t="n">
        <v>236</v>
      </c>
    </row>
    <row r="796" ht="15.75" customHeight="1">
      <c r="A796" s="54">
        <f>WEEKDAY(C796)</f>
        <v/>
      </c>
      <c r="B796" s="54">
        <f>MONTH(C796)</f>
        <v/>
      </c>
      <c r="C796" s="34" t="n">
        <v>44764</v>
      </c>
      <c r="D796" s="33" t="inlineStr">
        <is>
          <t>резиновые перчатки</t>
        </is>
      </c>
      <c r="E796" s="33" t="inlineStr">
        <is>
          <t>Квартира</t>
        </is>
      </c>
      <c r="F796" s="33" t="inlineStr">
        <is>
          <t>товары для дома</t>
        </is>
      </c>
      <c r="G796" s="33" t="n">
        <v>175</v>
      </c>
    </row>
    <row r="797" hidden="1" ht="15.75" customHeight="1">
      <c r="A797" s="54">
        <f>WEEKDAY(C797)</f>
        <v/>
      </c>
      <c r="B797" s="54">
        <f>MONTH(C797)</f>
        <v/>
      </c>
      <c r="C797" s="34" t="n">
        <v>44764</v>
      </c>
      <c r="D797" s="33" t="inlineStr">
        <is>
          <t>фарш</t>
        </is>
      </c>
      <c r="E797" s="33" t="inlineStr">
        <is>
          <t>Продукты</t>
        </is>
      </c>
      <c r="F797" s="33" t="inlineStr">
        <is>
          <t>мясное</t>
        </is>
      </c>
      <c r="G797" s="33" t="n">
        <v>248</v>
      </c>
    </row>
    <row r="798" hidden="1" ht="15.75" customHeight="1">
      <c r="A798" s="54">
        <f>WEEKDAY(C798)</f>
        <v/>
      </c>
      <c r="B798" s="54">
        <f>MONTH(C798)</f>
        <v/>
      </c>
      <c r="C798" s="34" t="n">
        <v>44764</v>
      </c>
      <c r="D798" s="33" t="inlineStr">
        <is>
          <t>напиток</t>
        </is>
      </c>
      <c r="E798" s="33" t="inlineStr">
        <is>
          <t>Продукты</t>
        </is>
      </c>
      <c r="F798" s="33" t="inlineStr">
        <is>
          <t>Сладости/Напитки</t>
        </is>
      </c>
      <c r="G798" s="33" t="n">
        <v>100</v>
      </c>
    </row>
    <row r="799" hidden="1" ht="15.75" customHeight="1">
      <c r="A799" s="54">
        <f>WEEKDAY(C799)</f>
        <v/>
      </c>
      <c r="B799" s="54">
        <f>MONTH(C799)</f>
        <v/>
      </c>
      <c r="C799" s="34" t="n">
        <v>44764</v>
      </c>
      <c r="D799" s="33" t="inlineStr">
        <is>
          <t>шаверма</t>
        </is>
      </c>
      <c r="E799" s="33" t="inlineStr">
        <is>
          <t>еда</t>
        </is>
      </c>
      <c r="F799" s="33" t="inlineStr">
        <is>
          <t>Фаст-Фуд</t>
        </is>
      </c>
      <c r="G799" s="33" t="n">
        <v>259</v>
      </c>
    </row>
    <row r="800" ht="15.75" customHeight="1">
      <c r="A800" s="54">
        <f>WEEKDAY(C800)</f>
        <v/>
      </c>
      <c r="B800" s="54">
        <f>MONTH(C800)</f>
        <v/>
      </c>
      <c r="C800" s="34" t="n">
        <v>44764</v>
      </c>
      <c r="D800" s="33" t="inlineStr">
        <is>
          <t>туалетная бумага</t>
        </is>
      </c>
      <c r="E800" s="33" t="inlineStr">
        <is>
          <t>Квартира</t>
        </is>
      </c>
      <c r="F800" s="33" t="inlineStr">
        <is>
          <t>товары для дома</t>
        </is>
      </c>
      <c r="G800" s="33" t="n">
        <v>199</v>
      </c>
    </row>
    <row r="801" hidden="1" ht="15.75" customHeight="1">
      <c r="A801" s="54">
        <f>WEEKDAY(C801)</f>
        <v/>
      </c>
      <c r="B801" s="54">
        <f>MONTH(C801)</f>
        <v/>
      </c>
      <c r="C801" s="34" t="n">
        <v>44765</v>
      </c>
      <c r="D801" s="33" t="inlineStr">
        <is>
          <t>автобус</t>
        </is>
      </c>
      <c r="E801" s="33" t="inlineStr">
        <is>
          <t>Транспорт</t>
        </is>
      </c>
      <c r="F801" s="33" t="inlineStr">
        <is>
          <t>Автобус</t>
        </is>
      </c>
      <c r="G801" s="33" t="n">
        <v>60</v>
      </c>
    </row>
    <row r="802" hidden="1" ht="15.75" customHeight="1">
      <c r="A802" s="54">
        <f>WEEKDAY(C802)</f>
        <v/>
      </c>
      <c r="B802" s="54">
        <f>MONTH(C802)</f>
        <v/>
      </c>
      <c r="C802" s="34" t="n">
        <v>44765</v>
      </c>
      <c r="D802" s="33" t="inlineStr">
        <is>
          <t>энергос</t>
        </is>
      </c>
      <c r="E802" s="33" t="inlineStr">
        <is>
          <t>еда</t>
        </is>
      </c>
      <c r="F802" s="33" t="inlineStr">
        <is>
          <t>Напитки</t>
        </is>
      </c>
      <c r="G802" s="33" t="n">
        <v>99</v>
      </c>
    </row>
    <row r="803" ht="15.75" customHeight="1">
      <c r="A803" s="54">
        <f>WEEKDAY(C803)</f>
        <v/>
      </c>
      <c r="B803" s="54">
        <f>MONTH(C803)</f>
        <v/>
      </c>
      <c r="C803" s="34" t="n">
        <v>44765</v>
      </c>
      <c r="D803" s="33" t="inlineStr">
        <is>
          <t>химия</t>
        </is>
      </c>
      <c r="E803" s="33" t="inlineStr">
        <is>
          <t>Квартира</t>
        </is>
      </c>
      <c r="F803" s="33" t="inlineStr">
        <is>
          <t>товары для дома</t>
        </is>
      </c>
      <c r="G803" s="33" t="n">
        <v>41</v>
      </c>
    </row>
    <row r="804" hidden="1" ht="15.75" customHeight="1">
      <c r="A804" s="54">
        <f>WEEKDAY(C804)</f>
        <v/>
      </c>
      <c r="B804" s="54">
        <f>MONTH(C804)</f>
        <v/>
      </c>
      <c r="C804" s="34" t="n">
        <v>44766</v>
      </c>
      <c r="D804" s="33" t="inlineStr">
        <is>
          <t>филе бедра</t>
        </is>
      </c>
      <c r="E804" s="33" t="inlineStr">
        <is>
          <t>Продукты</t>
        </is>
      </c>
      <c r="F804" s="33" t="inlineStr">
        <is>
          <t>мясное</t>
        </is>
      </c>
      <c r="G804" s="33" t="n">
        <v>550</v>
      </c>
    </row>
    <row r="805" hidden="1" ht="15.75" customHeight="1">
      <c r="A805" s="54">
        <f>WEEKDAY(C805)</f>
        <v/>
      </c>
      <c r="B805" s="54">
        <f>MONTH(C805)</f>
        <v/>
      </c>
      <c r="C805" s="34" t="n">
        <v>44766</v>
      </c>
      <c r="D805" s="33" t="inlineStr">
        <is>
          <t>соус</t>
        </is>
      </c>
      <c r="E805" s="33" t="inlineStr">
        <is>
          <t>Продукты</t>
        </is>
      </c>
      <c r="F805" s="33" t="inlineStr">
        <is>
          <t>прочее</t>
        </is>
      </c>
      <c r="G805" s="33" t="n">
        <v>128</v>
      </c>
    </row>
    <row r="806" hidden="1" ht="15.75" customHeight="1">
      <c r="A806" s="54">
        <f>WEEKDAY(C806)</f>
        <v/>
      </c>
      <c r="B806" s="54">
        <f>MONTH(C806)</f>
        <v/>
      </c>
      <c r="C806" s="34" t="n">
        <v>44766</v>
      </c>
      <c r="D806" s="33" t="inlineStr">
        <is>
          <t>капуста</t>
        </is>
      </c>
      <c r="E806" s="33" t="inlineStr">
        <is>
          <t>Продукты</t>
        </is>
      </c>
      <c r="F806" s="33" t="inlineStr">
        <is>
          <t>овощи</t>
        </is>
      </c>
      <c r="G806" s="33" t="n">
        <v>136</v>
      </c>
    </row>
    <row r="807" hidden="1" ht="15.75" customHeight="1">
      <c r="A807" s="54">
        <f>WEEKDAY(C807)</f>
        <v/>
      </c>
      <c r="B807" s="54">
        <f>MONTH(C807)</f>
        <v/>
      </c>
      <c r="C807" s="34" t="n">
        <v>44766</v>
      </c>
      <c r="D807" s="33" t="inlineStr">
        <is>
          <t>сырок</t>
        </is>
      </c>
      <c r="E807" s="33" t="inlineStr">
        <is>
          <t>Продукты</t>
        </is>
      </c>
      <c r="F807" s="33" t="inlineStr">
        <is>
          <t>молочка</t>
        </is>
      </c>
      <c r="G807" s="33" t="n">
        <v>100</v>
      </c>
    </row>
    <row r="808" hidden="1" ht="15.75" customHeight="1">
      <c r="A808" s="54">
        <f>WEEKDAY(C808)</f>
        <v/>
      </c>
      <c r="B808" s="54">
        <f>MONTH(C808)</f>
        <v/>
      </c>
      <c r="C808" s="34" t="n">
        <v>44766</v>
      </c>
      <c r="D808" s="33" t="inlineStr">
        <is>
          <t>огурцы</t>
        </is>
      </c>
      <c r="E808" s="33" t="inlineStr">
        <is>
          <t>Продукты</t>
        </is>
      </c>
      <c r="F808" s="33" t="inlineStr">
        <is>
          <t>овощи</t>
        </is>
      </c>
      <c r="G808" s="33" t="n">
        <v>90</v>
      </c>
    </row>
    <row r="809" hidden="1" ht="15.75" customHeight="1">
      <c r="A809" s="54">
        <f>WEEKDAY(C809)</f>
        <v/>
      </c>
      <c r="B809" s="54">
        <f>MONTH(C809)</f>
        <v/>
      </c>
      <c r="C809" s="34" t="n">
        <v>44766</v>
      </c>
      <c r="D809" s="33" t="inlineStr">
        <is>
          <t>соус</t>
        </is>
      </c>
      <c r="E809" s="33" t="inlineStr">
        <is>
          <t>Продукты</t>
        </is>
      </c>
      <c r="F809" s="33" t="inlineStr">
        <is>
          <t>прочее</t>
        </is>
      </c>
      <c r="G809" s="33" t="n">
        <v>75</v>
      </c>
    </row>
    <row r="810" hidden="1" ht="15.75" customHeight="1">
      <c r="A810" s="54">
        <f>WEEKDAY(C810)</f>
        <v/>
      </c>
      <c r="B810" s="54">
        <f>MONTH(C810)</f>
        <v/>
      </c>
      <c r="C810" s="34" t="n">
        <v>44766</v>
      </c>
      <c r="D810" s="33" t="inlineStr">
        <is>
          <t>молочка</t>
        </is>
      </c>
      <c r="E810" s="33" t="inlineStr">
        <is>
          <t>Продукты</t>
        </is>
      </c>
      <c r="F810" s="33" t="inlineStr">
        <is>
          <t>молочка</t>
        </is>
      </c>
      <c r="G810" s="33" t="n">
        <v>130</v>
      </c>
    </row>
    <row r="811" hidden="1" ht="15.75" customHeight="1">
      <c r="A811" s="54">
        <f>WEEKDAY(C811)</f>
        <v/>
      </c>
      <c r="B811" s="54">
        <f>MONTH(C811)</f>
        <v/>
      </c>
      <c r="C811" s="34" t="n">
        <v>44767</v>
      </c>
      <c r="D811" s="33" t="inlineStr">
        <is>
          <t>автобус</t>
        </is>
      </c>
      <c r="E811" s="33" t="inlineStr">
        <is>
          <t>Транспорт</t>
        </is>
      </c>
      <c r="F811" s="33" t="inlineStr">
        <is>
          <t>Автобус</t>
        </is>
      </c>
      <c r="G811" s="33" t="n">
        <v>120</v>
      </c>
    </row>
    <row r="812" hidden="1" ht="15.75" customHeight="1">
      <c r="A812" s="54">
        <f>WEEKDAY(C812)</f>
        <v/>
      </c>
      <c r="B812" s="54">
        <f>MONTH(C812)</f>
        <v/>
      </c>
      <c r="C812" s="34" t="n">
        <v>44767</v>
      </c>
      <c r="D812" s="33" t="inlineStr">
        <is>
          <t>метро</t>
        </is>
      </c>
      <c r="E812" s="33" t="inlineStr">
        <is>
          <t>Транспорт</t>
        </is>
      </c>
      <c r="F812" s="33" t="inlineStr">
        <is>
          <t>Метро</t>
        </is>
      </c>
      <c r="G812" s="33" t="n">
        <v>198</v>
      </c>
    </row>
    <row r="813" hidden="1" ht="15.75" customHeight="1">
      <c r="A813" s="54">
        <f>WEEKDAY(C813)</f>
        <v/>
      </c>
      <c r="B813" s="54">
        <f>MONTH(C813)</f>
        <v/>
      </c>
      <c r="C813" s="34" t="n">
        <v>44767</v>
      </c>
      <c r="D813" s="33" t="inlineStr">
        <is>
          <t>шоколад</t>
        </is>
      </c>
      <c r="E813" s="33" t="inlineStr">
        <is>
          <t>Продукты</t>
        </is>
      </c>
      <c r="F813" s="33" t="inlineStr">
        <is>
          <t>Сладости/Напитки</t>
        </is>
      </c>
      <c r="G813" s="33" t="n">
        <v>80</v>
      </c>
    </row>
    <row r="814" hidden="1" ht="15.75" customHeight="1">
      <c r="A814" s="54">
        <f>WEEKDAY(C814)</f>
        <v/>
      </c>
      <c r="B814" s="54">
        <f>MONTH(C814)</f>
        <v/>
      </c>
      <c r="C814" s="34" t="n">
        <v>44767</v>
      </c>
      <c r="D814" s="33" t="inlineStr">
        <is>
          <t>мобильный банк</t>
        </is>
      </c>
      <c r="E814" s="33" t="inlineStr">
        <is>
          <t>Связь</t>
        </is>
      </c>
      <c r="F814" s="33" t="inlineStr">
        <is>
          <t>Банки</t>
        </is>
      </c>
      <c r="G814" s="33" t="n">
        <v>60</v>
      </c>
    </row>
    <row r="815" hidden="1" ht="15.75" customHeight="1">
      <c r="A815" s="54">
        <f>WEEKDAY(C815)</f>
        <v/>
      </c>
      <c r="B815" s="54">
        <f>MONTH(C815)</f>
        <v/>
      </c>
      <c r="C815" s="34" t="n">
        <v>44767</v>
      </c>
      <c r="D815" s="33" t="inlineStr">
        <is>
          <t>пельмени</t>
        </is>
      </c>
      <c r="E815" s="33" t="inlineStr">
        <is>
          <t>Продукты</t>
        </is>
      </c>
      <c r="F815" s="33" t="inlineStr">
        <is>
          <t>мясное</t>
        </is>
      </c>
      <c r="G815" s="33" t="n">
        <v>209</v>
      </c>
    </row>
    <row r="816" hidden="1" ht="15.75" customHeight="1">
      <c r="A816" s="54">
        <f>WEEKDAY(C816)</f>
        <v/>
      </c>
      <c r="B816" s="54">
        <f>MONTH(C816)</f>
        <v/>
      </c>
      <c r="C816" s="34" t="n">
        <v>44767</v>
      </c>
      <c r="D816" s="33" t="inlineStr">
        <is>
          <t>авокадо</t>
        </is>
      </c>
      <c r="E816" s="33" t="inlineStr">
        <is>
          <t>Продукты</t>
        </is>
      </c>
      <c r="F816" s="33" t="inlineStr">
        <is>
          <t>фрукты</t>
        </is>
      </c>
      <c r="G816" s="33" t="n">
        <v>86</v>
      </c>
    </row>
    <row r="817" hidden="1" ht="15.75" customHeight="1">
      <c r="A817" s="54">
        <f>WEEKDAY(C817)</f>
        <v/>
      </c>
      <c r="B817" s="54">
        <f>MONTH(C817)</f>
        <v/>
      </c>
      <c r="C817" s="34" t="n">
        <v>44767</v>
      </c>
      <c r="D817" s="33" t="inlineStr">
        <is>
          <t>хлеб</t>
        </is>
      </c>
      <c r="E817" s="33" t="inlineStr">
        <is>
          <t>Продукты</t>
        </is>
      </c>
      <c r="F817" s="33" t="inlineStr">
        <is>
          <t>мучное</t>
        </is>
      </c>
      <c r="G817" s="33" t="n">
        <v>44</v>
      </c>
    </row>
    <row r="818" hidden="1" ht="15.75" customHeight="1">
      <c r="A818" s="54">
        <f>WEEKDAY(C818)</f>
        <v/>
      </c>
      <c r="B818" s="54">
        <f>MONTH(C818)</f>
        <v/>
      </c>
      <c r="C818" s="34" t="n">
        <v>44768</v>
      </c>
      <c r="D818" s="33" t="inlineStr">
        <is>
          <t>автобус</t>
        </is>
      </c>
      <c r="E818" s="33" t="inlineStr">
        <is>
          <t>Транспорт</t>
        </is>
      </c>
      <c r="F818" s="33" t="inlineStr">
        <is>
          <t>Автобус</t>
        </is>
      </c>
      <c r="G818" s="33" t="n">
        <v>180</v>
      </c>
    </row>
    <row r="819" hidden="1" ht="15.75" customHeight="1">
      <c r="A819" s="54">
        <f>WEEKDAY(C819)</f>
        <v/>
      </c>
      <c r="B819" s="54">
        <f>MONTH(C819)</f>
        <v/>
      </c>
      <c r="C819" s="34" t="n">
        <v>44768</v>
      </c>
      <c r="D819" s="33" t="inlineStr">
        <is>
          <t>метро</t>
        </is>
      </c>
      <c r="E819" s="33" t="inlineStr">
        <is>
          <t>Транспорт</t>
        </is>
      </c>
      <c r="F819" s="33" t="inlineStr">
        <is>
          <t>Метро</t>
        </is>
      </c>
      <c r="G819" s="33" t="n">
        <v>66</v>
      </c>
    </row>
    <row r="820" hidden="1" ht="15.75" customHeight="1">
      <c r="A820" s="54">
        <f>WEEKDAY(C820)</f>
        <v/>
      </c>
      <c r="B820" s="54">
        <f>MONTH(C820)</f>
        <v/>
      </c>
      <c r="C820" s="34" t="n">
        <v>44768</v>
      </c>
      <c r="D820" s="33" t="inlineStr">
        <is>
          <t>кфс</t>
        </is>
      </c>
      <c r="E820" s="33" t="inlineStr">
        <is>
          <t>еда</t>
        </is>
      </c>
      <c r="F820" s="33" t="inlineStr">
        <is>
          <t>Фаст-Фуд</t>
        </is>
      </c>
      <c r="G820" s="33" t="n">
        <v>193</v>
      </c>
    </row>
    <row r="821" hidden="1" ht="15.75" customHeight="1">
      <c r="A821" s="54">
        <f>WEEKDAY(C821)</f>
        <v/>
      </c>
      <c r="B821" s="54">
        <f>MONTH(C821)</f>
        <v/>
      </c>
      <c r="C821" s="34" t="n">
        <v>44768</v>
      </c>
      <c r="D821" s="33" t="inlineStr">
        <is>
          <t>еда работа</t>
        </is>
      </c>
      <c r="E821" s="33" t="inlineStr">
        <is>
          <t>еда</t>
        </is>
      </c>
      <c r="F821" s="33" t="inlineStr">
        <is>
          <t>Обед (работа)</t>
        </is>
      </c>
      <c r="G821" s="33" t="n">
        <v>135</v>
      </c>
    </row>
    <row r="822" hidden="1" ht="15.75" customHeight="1">
      <c r="A822" s="54">
        <f>WEEKDAY(C822)</f>
        <v/>
      </c>
      <c r="B822" s="54">
        <f>MONTH(C822)</f>
        <v/>
      </c>
      <c r="C822" s="34" t="n">
        <v>44769</v>
      </c>
      <c r="D822" s="33" t="inlineStr">
        <is>
          <t>автобус</t>
        </is>
      </c>
      <c r="E822" s="33" t="inlineStr">
        <is>
          <t>Транспорт</t>
        </is>
      </c>
      <c r="F822" s="33" t="inlineStr">
        <is>
          <t>Автобус</t>
        </is>
      </c>
      <c r="G822" s="33" t="n">
        <v>120</v>
      </c>
    </row>
    <row r="823" hidden="1" ht="15.75" customHeight="1">
      <c r="A823" s="54">
        <f>WEEKDAY(C823)</f>
        <v/>
      </c>
      <c r="B823" s="54">
        <f>MONTH(C823)</f>
        <v/>
      </c>
      <c r="C823" s="34" t="n">
        <v>44769</v>
      </c>
      <c r="D823" s="33" t="inlineStr">
        <is>
          <t>метро</t>
        </is>
      </c>
      <c r="E823" s="33" t="inlineStr">
        <is>
          <t>Транспорт</t>
        </is>
      </c>
      <c r="F823" s="33" t="inlineStr">
        <is>
          <t>Метро</t>
        </is>
      </c>
      <c r="G823" s="33" t="n">
        <v>66</v>
      </c>
    </row>
    <row r="824" hidden="1" ht="15.75" customHeight="1">
      <c r="A824" s="54">
        <f>WEEKDAY(C824)</f>
        <v/>
      </c>
      <c r="B824" s="54">
        <f>MONTH(C824)</f>
        <v/>
      </c>
      <c r="C824" s="34" t="n">
        <v>44769</v>
      </c>
      <c r="D824" s="33" t="inlineStr">
        <is>
          <t>еда работа</t>
        </is>
      </c>
      <c r="E824" s="33" t="inlineStr">
        <is>
          <t>еда</t>
        </is>
      </c>
      <c r="F824" s="33" t="inlineStr">
        <is>
          <t>Обед (работа)</t>
        </is>
      </c>
      <c r="G824" s="33" t="n">
        <v>55</v>
      </c>
    </row>
    <row r="825" hidden="1" ht="15.75" customHeight="1">
      <c r="A825" s="54">
        <f>WEEKDAY(C825)</f>
        <v/>
      </c>
      <c r="B825" s="54">
        <f>MONTH(C825)</f>
        <v/>
      </c>
      <c r="C825" s="34" t="n">
        <v>44769</v>
      </c>
      <c r="D825" s="33" t="inlineStr">
        <is>
          <t>авокадо</t>
        </is>
      </c>
      <c r="E825" s="33" t="inlineStr">
        <is>
          <t>Продукты</t>
        </is>
      </c>
      <c r="F825" s="33" t="inlineStr">
        <is>
          <t>фрукты</t>
        </is>
      </c>
      <c r="G825" s="33" t="n">
        <v>130</v>
      </c>
    </row>
    <row r="826" hidden="1" ht="15.75" customHeight="1">
      <c r="A826" s="54">
        <f>WEEKDAY(C826)</f>
        <v/>
      </c>
      <c r="B826" s="54">
        <f>MONTH(C826)</f>
        <v/>
      </c>
      <c r="C826" s="34" t="n">
        <v>44769</v>
      </c>
      <c r="D826" s="33" t="inlineStr">
        <is>
          <t>чивапчичи</t>
        </is>
      </c>
      <c r="E826" s="33" t="inlineStr">
        <is>
          <t>Продукты</t>
        </is>
      </c>
      <c r="F826" s="33" t="inlineStr">
        <is>
          <t>мясное</t>
        </is>
      </c>
      <c r="G826" s="33" t="n">
        <v>220</v>
      </c>
    </row>
    <row r="827" hidden="1" ht="15.75" customHeight="1">
      <c r="A827" s="54">
        <f>WEEKDAY(C827)</f>
        <v/>
      </c>
      <c r="B827" s="54">
        <f>MONTH(C827)</f>
        <v/>
      </c>
      <c r="C827" s="34" t="n">
        <v>44769</v>
      </c>
      <c r="D827" s="33" t="inlineStr">
        <is>
          <t>картофель</t>
        </is>
      </c>
      <c r="E827" s="33" t="inlineStr">
        <is>
          <t>Продукты</t>
        </is>
      </c>
      <c r="F827" s="33" t="inlineStr">
        <is>
          <t>овощи</t>
        </is>
      </c>
      <c r="G827" s="33" t="n">
        <v>150</v>
      </c>
    </row>
    <row r="828" hidden="1" ht="15.75" customHeight="1">
      <c r="A828" s="54">
        <f>WEEKDAY(C828)</f>
        <v/>
      </c>
      <c r="B828" s="54">
        <f>MONTH(C828)</f>
        <v/>
      </c>
      <c r="C828" s="34" t="n">
        <v>44769</v>
      </c>
      <c r="D828" s="33" t="inlineStr">
        <is>
          <t>стейк</t>
        </is>
      </c>
      <c r="E828" s="33" t="inlineStr">
        <is>
          <t>Продукты</t>
        </is>
      </c>
      <c r="F828" s="33" t="inlineStr">
        <is>
          <t>мясное</t>
        </is>
      </c>
      <c r="G828" s="33" t="n">
        <v>224</v>
      </c>
    </row>
    <row r="829" hidden="1" ht="15.75" customHeight="1">
      <c r="A829" s="54">
        <f>WEEKDAY(C829)</f>
        <v/>
      </c>
      <c r="B829" s="54">
        <f>MONTH(C829)</f>
        <v/>
      </c>
      <c r="C829" s="34" t="n">
        <v>44769</v>
      </c>
      <c r="D829" s="33" t="inlineStr">
        <is>
          <t>творожный сыр</t>
        </is>
      </c>
      <c r="E829" s="33" t="inlineStr">
        <is>
          <t>Продукты</t>
        </is>
      </c>
      <c r="F829" s="33" t="inlineStr">
        <is>
          <t>молочка</t>
        </is>
      </c>
      <c r="G829" s="33" t="n">
        <v>85</v>
      </c>
    </row>
    <row r="830" hidden="1" ht="15.75" customHeight="1">
      <c r="A830" s="54">
        <f>WEEKDAY(C830)</f>
        <v/>
      </c>
      <c r="B830" s="54">
        <f>MONTH(C830)</f>
        <v/>
      </c>
      <c r="C830" s="34" t="n">
        <v>44769</v>
      </c>
      <c r="D830" s="33" t="inlineStr">
        <is>
          <t>хлеб</t>
        </is>
      </c>
      <c r="E830" s="33" t="inlineStr">
        <is>
          <t>Продукты</t>
        </is>
      </c>
      <c r="F830" s="33" t="inlineStr">
        <is>
          <t>мучное</t>
        </is>
      </c>
      <c r="G830" s="33" t="n">
        <v>44</v>
      </c>
    </row>
    <row r="831" hidden="1" ht="15.75" customHeight="1">
      <c r="A831" s="54">
        <f>WEEKDAY(C831)</f>
        <v/>
      </c>
      <c r="B831" s="54">
        <f>MONTH(C831)</f>
        <v/>
      </c>
      <c r="C831" s="34" t="n">
        <v>44769</v>
      </c>
      <c r="D831" s="33" t="inlineStr">
        <is>
          <t>мороженное</t>
        </is>
      </c>
      <c r="E831" s="33" t="inlineStr">
        <is>
          <t>Продукты</t>
        </is>
      </c>
      <c r="F831" s="33" t="inlineStr">
        <is>
          <t>Сладости/Напитки</t>
        </is>
      </c>
      <c r="G831" s="33" t="n">
        <v>30</v>
      </c>
    </row>
    <row r="832" hidden="1" ht="15.75" customHeight="1">
      <c r="A832" s="54">
        <f>WEEKDAY(C832)</f>
        <v/>
      </c>
      <c r="B832" s="54">
        <f>MONTH(C832)</f>
        <v/>
      </c>
      <c r="C832" s="34" t="n">
        <v>44770</v>
      </c>
      <c r="D832" s="33" t="inlineStr">
        <is>
          <t>автобус</t>
        </is>
      </c>
      <c r="E832" s="33" t="inlineStr">
        <is>
          <t>Транспорт</t>
        </is>
      </c>
      <c r="F832" s="33" t="inlineStr">
        <is>
          <t>Автобус</t>
        </is>
      </c>
      <c r="G832" s="33" t="n">
        <v>120</v>
      </c>
    </row>
    <row r="833" hidden="1" ht="15.75" customHeight="1">
      <c r="A833" s="54">
        <f>WEEKDAY(C833)</f>
        <v/>
      </c>
      <c r="B833" s="54">
        <f>MONTH(C833)</f>
        <v/>
      </c>
      <c r="C833" s="34" t="n">
        <v>44770</v>
      </c>
      <c r="D833" s="33" t="inlineStr">
        <is>
          <t>метро</t>
        </is>
      </c>
      <c r="E833" s="33" t="inlineStr">
        <is>
          <t>Транспорт</t>
        </is>
      </c>
      <c r="F833" s="33" t="inlineStr">
        <is>
          <t>Метро</t>
        </is>
      </c>
      <c r="G833" s="33" t="n">
        <v>66</v>
      </c>
    </row>
    <row r="834" hidden="1" ht="15.75" customHeight="1">
      <c r="A834" s="54">
        <f>WEEKDAY(C834)</f>
        <v/>
      </c>
      <c r="B834" s="54">
        <f>MONTH(C834)</f>
        <v/>
      </c>
      <c r="C834" s="34" t="n">
        <v>44770</v>
      </c>
      <c r="D834" s="33" t="inlineStr">
        <is>
          <t>еда работа</t>
        </is>
      </c>
      <c r="E834" s="33" t="inlineStr">
        <is>
          <t>еда</t>
        </is>
      </c>
      <c r="F834" s="33" t="inlineStr">
        <is>
          <t>Обед (работа)</t>
        </is>
      </c>
      <c r="G834" s="33" t="n">
        <v>190</v>
      </c>
    </row>
    <row r="835" hidden="1" ht="15.75" customHeight="1">
      <c r="A835" s="54">
        <f>WEEKDAY(C835)</f>
        <v/>
      </c>
      <c r="B835" s="54">
        <f>MONTH(C835)</f>
        <v/>
      </c>
      <c r="C835" s="34" t="n">
        <v>44770</v>
      </c>
      <c r="D835" s="33" t="inlineStr">
        <is>
          <t>квас</t>
        </is>
      </c>
      <c r="E835" s="33" t="inlineStr">
        <is>
          <t>еда</t>
        </is>
      </c>
      <c r="F835" s="33" t="inlineStr">
        <is>
          <t>Напитки</t>
        </is>
      </c>
      <c r="G835" s="33" t="n">
        <v>65</v>
      </c>
    </row>
    <row r="836" hidden="1" ht="15.75" customHeight="1">
      <c r="A836" s="54">
        <f>WEEKDAY(C836)</f>
        <v/>
      </c>
      <c r="B836" s="54">
        <f>MONTH(C836)</f>
        <v/>
      </c>
      <c r="C836" s="34" t="n">
        <v>44770</v>
      </c>
      <c r="D836" s="33" t="inlineStr">
        <is>
          <t>подарок</t>
        </is>
      </c>
      <c r="E836" s="33" t="inlineStr">
        <is>
          <t>прочее</t>
        </is>
      </c>
      <c r="F836" s="33" t="inlineStr">
        <is>
          <t>Подарки</t>
        </is>
      </c>
      <c r="G836" s="33" t="n">
        <v>300</v>
      </c>
    </row>
    <row r="837" hidden="1" ht="15.75" customHeight="1">
      <c r="A837" s="54">
        <f>WEEKDAY(C837)</f>
        <v/>
      </c>
      <c r="B837" s="54">
        <f>MONTH(C837)</f>
        <v/>
      </c>
      <c r="C837" s="34" t="n">
        <v>44771</v>
      </c>
      <c r="D837" s="33" t="inlineStr">
        <is>
          <t>автобус</t>
        </is>
      </c>
      <c r="E837" s="33" t="inlineStr">
        <is>
          <t>Транспорт</t>
        </is>
      </c>
      <c r="F837" s="33" t="inlineStr">
        <is>
          <t>Автобус</t>
        </is>
      </c>
      <c r="G837" s="33" t="n">
        <v>120</v>
      </c>
    </row>
    <row r="838" hidden="1" ht="15.75" customHeight="1">
      <c r="A838" s="54">
        <f>WEEKDAY(C838)</f>
        <v/>
      </c>
      <c r="B838" s="54">
        <f>MONTH(C838)</f>
        <v/>
      </c>
      <c r="C838" s="34" t="n">
        <v>44771</v>
      </c>
      <c r="D838" s="33" t="inlineStr">
        <is>
          <t>метро</t>
        </is>
      </c>
      <c r="E838" s="33" t="inlineStr">
        <is>
          <t>Транспорт</t>
        </is>
      </c>
      <c r="F838" s="33" t="inlineStr">
        <is>
          <t>Метро</t>
        </is>
      </c>
      <c r="G838" s="33" t="n">
        <v>132</v>
      </c>
    </row>
    <row r="839" hidden="1" ht="15.75" customHeight="1">
      <c r="A839" s="54">
        <f>WEEKDAY(C839)</f>
        <v/>
      </c>
      <c r="B839" s="54">
        <f>MONTH(C839)</f>
        <v/>
      </c>
      <c r="C839" s="34" t="n">
        <v>44771</v>
      </c>
      <c r="D839" s="33" t="inlineStr">
        <is>
          <t>бананы</t>
        </is>
      </c>
      <c r="E839" s="33" t="inlineStr">
        <is>
          <t>еда</t>
        </is>
      </c>
      <c r="F839" s="33" t="inlineStr">
        <is>
          <t>Перекус</t>
        </is>
      </c>
      <c r="G839" s="33" t="n">
        <v>22</v>
      </c>
    </row>
    <row r="840" hidden="1" ht="15.75" customHeight="1">
      <c r="A840" s="54">
        <f>WEEKDAY(C840)</f>
        <v/>
      </c>
      <c r="B840" s="54">
        <f>MONTH(C840)</f>
        <v/>
      </c>
      <c r="C840" s="34" t="n">
        <v>44771</v>
      </c>
      <c r="D840" s="33" t="inlineStr">
        <is>
          <t>арбуз</t>
        </is>
      </c>
      <c r="E840" s="33" t="inlineStr">
        <is>
          <t>Продукты</t>
        </is>
      </c>
      <c r="F840" s="33" t="inlineStr">
        <is>
          <t>фрукты</t>
        </is>
      </c>
      <c r="G840" s="33" t="n">
        <v>200</v>
      </c>
    </row>
    <row r="841" hidden="1" ht="15.75" customHeight="1">
      <c r="A841" s="54">
        <f>WEEKDAY(C841)</f>
        <v/>
      </c>
      <c r="B841" s="54">
        <f>MONTH(C841)</f>
        <v/>
      </c>
      <c r="C841" s="34" t="n">
        <v>44771</v>
      </c>
      <c r="D841" s="33" t="inlineStr">
        <is>
          <t>зубная паста</t>
        </is>
      </c>
      <c r="E841" s="33" t="inlineStr">
        <is>
          <t>Здоровье, красота, гигиена</t>
        </is>
      </c>
      <c r="F841" s="33" t="n"/>
      <c r="G841" s="33" t="n">
        <v>290</v>
      </c>
    </row>
    <row r="842" hidden="1" ht="15.75" customHeight="1">
      <c r="A842" s="54">
        <f>WEEKDAY(C842)</f>
        <v/>
      </c>
      <c r="B842" s="54">
        <f>MONTH(C842)</f>
        <v/>
      </c>
      <c r="C842" s="34" t="n">
        <v>44771</v>
      </c>
      <c r="D842" s="33" t="inlineStr">
        <is>
          <t>сырки</t>
        </is>
      </c>
      <c r="E842" s="33" t="inlineStr">
        <is>
          <t>Продукты</t>
        </is>
      </c>
      <c r="F842" s="33" t="inlineStr">
        <is>
          <t>молочка</t>
        </is>
      </c>
      <c r="G842" s="33" t="n">
        <v>150</v>
      </c>
    </row>
    <row r="843" hidden="1" ht="15.75" customHeight="1">
      <c r="A843" s="54">
        <f>WEEKDAY(C843)</f>
        <v/>
      </c>
      <c r="B843" s="54">
        <f>MONTH(C843)</f>
        <v/>
      </c>
      <c r="C843" s="34" t="n">
        <v>44771</v>
      </c>
      <c r="D843" s="33" t="inlineStr">
        <is>
          <t>товрог</t>
        </is>
      </c>
      <c r="E843" s="33" t="inlineStr">
        <is>
          <t>Продукты</t>
        </is>
      </c>
      <c r="F843" s="33" t="inlineStr">
        <is>
          <t>молочка</t>
        </is>
      </c>
      <c r="G843" s="33" t="n">
        <v>80</v>
      </c>
    </row>
    <row r="844" hidden="1" ht="15.75" customHeight="1">
      <c r="A844" s="54">
        <f>WEEKDAY(C844)</f>
        <v/>
      </c>
      <c r="B844" s="54">
        <f>MONTH(C844)</f>
        <v/>
      </c>
      <c r="C844" s="34" t="n">
        <v>44771</v>
      </c>
      <c r="D844" s="33" t="inlineStr">
        <is>
          <t>макароны</t>
        </is>
      </c>
      <c r="E844" s="33" t="inlineStr">
        <is>
          <t>Продукты</t>
        </is>
      </c>
      <c r="F844" s="33" t="inlineStr">
        <is>
          <t>мучное</t>
        </is>
      </c>
      <c r="G844" s="33" t="n">
        <v>80</v>
      </c>
    </row>
    <row r="845" hidden="1" ht="15.75" customHeight="1">
      <c r="A845" s="54">
        <f>WEEKDAY(C845)</f>
        <v/>
      </c>
      <c r="B845" s="54">
        <f>MONTH(C845)</f>
        <v/>
      </c>
      <c r="C845" s="34" t="n">
        <v>44771</v>
      </c>
      <c r="D845" s="33" t="inlineStr">
        <is>
          <t>грудина</t>
        </is>
      </c>
      <c r="E845" s="33" t="inlineStr">
        <is>
          <t>Продукты</t>
        </is>
      </c>
      <c r="F845" s="33" t="inlineStr">
        <is>
          <t>мясное</t>
        </is>
      </c>
      <c r="G845" s="33" t="n">
        <v>120</v>
      </c>
    </row>
  </sheetData>
  <autoFilter ref="A1:G845">
    <filterColumn colId="4">
      <filters>
        <filter val="Квартира"/>
      </filters>
    </filterColumn>
  </autoFilter>
  <dataValidations count="1">
    <dataValidation sqref="F2:F86 F88:F259 F261:F273 F275:F486 F488:F645 F647:F845" showErrorMessage="1" showInputMessage="1" allowBlank="1" type="list">
      <formula1>INDIRECT(E2)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4"/>
  <sheetViews>
    <sheetView tabSelected="1" zoomScale="85" zoomScaleNormal="85" workbookViewId="0">
      <selection activeCell="V3" sqref="V3:Z68"/>
    </sheetView>
  </sheetViews>
  <sheetFormatPr baseColWidth="8" defaultRowHeight="15"/>
  <cols>
    <col width="14.42578125" bestFit="1" customWidth="1" min="18" max="18"/>
    <col width="15.28515625" bestFit="1" customWidth="1" min="19" max="19"/>
    <col width="14" bestFit="1" customWidth="1" min="20" max="20"/>
    <col width="15" bestFit="1" customWidth="1" min="21" max="21"/>
    <col width="12.140625" bestFit="1" customWidth="1" min="22" max="22"/>
    <col width="14.28515625" bestFit="1" customWidth="1" min="23" max="23"/>
    <col width="10.7109375" bestFit="1" customWidth="1" min="24" max="24"/>
    <col width="11.85546875" bestFit="1" customWidth="1" min="25" max="26"/>
  </cols>
  <sheetData>
    <row r="1" ht="15.75" customHeight="1">
      <c r="A1" s="50" t="inlineStr">
        <is>
          <t>Месяц</t>
        </is>
      </c>
      <c r="B1" s="51" t="n"/>
      <c r="C1" s="51" t="n"/>
      <c r="D1" s="51" t="n"/>
      <c r="E1" s="52" t="n"/>
      <c r="F1" s="50" t="inlineStr">
        <is>
          <t>Месяц</t>
        </is>
      </c>
      <c r="G1" s="51" t="n"/>
      <c r="H1" s="51" t="n"/>
      <c r="I1" s="51" t="n"/>
      <c r="J1" s="52" t="n"/>
      <c r="K1" s="50" t="inlineStr">
        <is>
          <t>Месяц</t>
        </is>
      </c>
      <c r="L1" s="51" t="n"/>
      <c r="M1" s="51" t="n"/>
      <c r="N1" s="51" t="n"/>
      <c r="O1" s="52" t="n"/>
      <c r="P1" s="50" t="inlineStr">
        <is>
          <t>Месяц</t>
        </is>
      </c>
      <c r="Q1" s="51" t="n"/>
      <c r="R1" s="51" t="n"/>
      <c r="S1" s="51" t="n"/>
      <c r="T1" s="52" t="n"/>
      <c r="U1" s="50" t="inlineStr">
        <is>
          <t>Месяц</t>
        </is>
      </c>
      <c r="V1" s="51" t="n"/>
      <c r="W1" s="51" t="n"/>
      <c r="X1" s="51" t="n"/>
      <c r="Y1" s="52" t="n"/>
      <c r="Z1" s="50" t="inlineStr">
        <is>
          <t>Месяц</t>
        </is>
      </c>
      <c r="AA1" s="51" t="n"/>
      <c r="AB1" s="51" t="n"/>
      <c r="AC1" s="51" t="n"/>
      <c r="AD1" s="52" t="n"/>
    </row>
    <row r="2" ht="15.75" customHeight="1">
      <c r="A2" s="2" t="inlineStr">
        <is>
          <t>Категория</t>
        </is>
      </c>
      <c r="B2" s="35" t="n">
        <v>44075</v>
      </c>
      <c r="C2" s="35" t="n">
        <v>44105</v>
      </c>
      <c r="D2" s="35" t="n">
        <v>44136</v>
      </c>
      <c r="E2" s="35" t="n">
        <v>44166</v>
      </c>
      <c r="F2" s="35" t="n">
        <v>44197</v>
      </c>
      <c r="G2" s="35" t="n">
        <v>44228</v>
      </c>
      <c r="H2" s="35" t="n">
        <v>44256</v>
      </c>
      <c r="I2" s="35" t="n">
        <v>44287</v>
      </c>
      <c r="J2" s="35" t="n">
        <v>44317</v>
      </c>
      <c r="K2" s="60" t="n"/>
      <c r="L2" s="52" t="n"/>
      <c r="M2" s="36" t="n">
        <v>44348</v>
      </c>
      <c r="N2" s="36" t="n">
        <v>44378</v>
      </c>
      <c r="O2" s="36" t="n">
        <v>44409</v>
      </c>
      <c r="P2" s="36" t="n">
        <v>44440</v>
      </c>
      <c r="Q2" s="36" t="n">
        <v>44470</v>
      </c>
      <c r="R2" s="36" t="n">
        <v>44501</v>
      </c>
      <c r="S2" s="35" t="n">
        <v>44531</v>
      </c>
      <c r="T2" s="36" t="n">
        <v>44562</v>
      </c>
      <c r="U2" s="35" t="n">
        <v>44593</v>
      </c>
      <c r="V2" s="36" t="n">
        <v>44621</v>
      </c>
      <c r="W2" s="47" t="n">
        <v>44652</v>
      </c>
      <c r="X2" s="36" t="n">
        <v>44682</v>
      </c>
      <c r="Y2" s="47" t="n">
        <v>44713</v>
      </c>
      <c r="Z2" s="36" t="n">
        <v>44743</v>
      </c>
      <c r="AA2" s="35" t="n">
        <v>44774</v>
      </c>
      <c r="AB2" s="36" t="n">
        <v>44805</v>
      </c>
      <c r="AC2" s="35" t="n">
        <v>44835</v>
      </c>
      <c r="AD2" s="36" t="n">
        <v>44866</v>
      </c>
      <c r="AE2" s="35" t="n">
        <v>44896</v>
      </c>
      <c r="AF2" s="36" t="n">
        <v>44927</v>
      </c>
      <c r="AG2" s="35" t="n">
        <v>44958</v>
      </c>
      <c r="AH2" s="36" t="n">
        <v>44986</v>
      </c>
      <c r="AI2" s="35" t="n">
        <v>45017</v>
      </c>
      <c r="AJ2" s="36" t="n">
        <v>45047</v>
      </c>
    </row>
    <row r="3" ht="15.75" customHeight="1">
      <c r="A3" s="4" t="inlineStr">
        <is>
          <t>Еда</t>
        </is>
      </c>
      <c r="B3" s="5">
        <f>2645+50</f>
        <v/>
      </c>
      <c r="C3" s="5" t="n">
        <v>2594</v>
      </c>
      <c r="D3" s="5">
        <f>1132+63</f>
        <v/>
      </c>
      <c r="E3" s="5" t="n">
        <v>1397</v>
      </c>
      <c r="F3" s="5" t="n">
        <v>348</v>
      </c>
      <c r="G3" s="5" t="n">
        <v>2027</v>
      </c>
      <c r="H3" s="5" t="n">
        <v>2555</v>
      </c>
      <c r="I3" s="5" t="n">
        <v>2008</v>
      </c>
      <c r="J3" s="5" t="n">
        <v>1725</v>
      </c>
      <c r="K3" s="53" t="inlineStr">
        <is>
          <t>Еда</t>
        </is>
      </c>
      <c r="L3" s="52" t="n"/>
      <c r="M3" s="6">
        <f>SUM(M5:M10)</f>
        <v/>
      </c>
      <c r="N3" s="6">
        <f>SUM(N5:N10)</f>
        <v/>
      </c>
      <c r="O3" s="6">
        <f>SUM(O5:O10)</f>
        <v/>
      </c>
      <c r="P3" s="6">
        <f>SUM(P5:P10)</f>
        <v/>
      </c>
      <c r="Q3" s="6">
        <f>SUM(Q4:Q10)</f>
        <v/>
      </c>
      <c r="R3" s="6">
        <f>SUM(R5:R10)</f>
        <v/>
      </c>
      <c r="S3" s="7">
        <f>SUM(S4:S10)</f>
        <v/>
      </c>
      <c r="T3" s="6">
        <f>SUM(T4:T10)</f>
        <v/>
      </c>
      <c r="U3" s="7">
        <f>SUM(U5:U10)</f>
        <v/>
      </c>
      <c r="V3" s="6" t="n">
        <v>3005</v>
      </c>
      <c r="W3" s="46" t="n">
        <v>2551</v>
      </c>
      <c r="X3" s="46" t="n">
        <v>3406</v>
      </c>
      <c r="Y3" s="46" t="n">
        <v>4567</v>
      </c>
      <c r="Z3" s="46" t="n">
        <v>4626</v>
      </c>
    </row>
    <row r="4" ht="15.75" customHeight="1">
      <c r="A4" s="5" t="inlineStr">
        <is>
          <t>Инвестиции</t>
        </is>
      </c>
      <c r="B4" s="5" t="n">
        <v>3500</v>
      </c>
      <c r="C4" s="5" t="n">
        <v>11054</v>
      </c>
      <c r="D4" s="5" t="n">
        <v>3200</v>
      </c>
      <c r="E4" s="5" t="n">
        <v>4000</v>
      </c>
      <c r="F4" s="5" t="n">
        <v>20877</v>
      </c>
      <c r="G4" s="5" t="n">
        <v>9320</v>
      </c>
      <c r="H4" s="5" t="n">
        <v>6000</v>
      </c>
      <c r="I4" s="5" t="n">
        <v>17300</v>
      </c>
      <c r="J4" s="5" t="n">
        <v>6000</v>
      </c>
      <c r="K4" s="62" t="n"/>
      <c r="L4" s="8" t="inlineStr">
        <is>
          <t>обед (работа)</t>
        </is>
      </c>
      <c r="M4" s="9" t="inlineStr">
        <is>
          <t>xuipidor</t>
        </is>
      </c>
      <c r="N4" s="5" t="n">
        <v>0</v>
      </c>
      <c r="O4" s="9" t="n">
        <v>0</v>
      </c>
      <c r="P4" s="5" t="n">
        <v>248</v>
      </c>
      <c r="Q4" s="5" t="n">
        <v>420</v>
      </c>
      <c r="R4" s="9" t="n">
        <v>0</v>
      </c>
      <c r="S4" s="5" t="n">
        <v>0</v>
      </c>
      <c r="T4" s="9" t="n">
        <v>0</v>
      </c>
      <c r="U4" s="5" t="n">
        <v>0</v>
      </c>
      <c r="V4" s="9" t="n">
        <v>0</v>
      </c>
      <c r="W4" s="45" t="n">
        <v>652</v>
      </c>
      <c r="X4" s="45" t="n">
        <v>786</v>
      </c>
      <c r="Y4" s="45" t="n">
        <v>1252</v>
      </c>
      <c r="Z4" s="45" t="n">
        <v>1179</v>
      </c>
    </row>
    <row r="5" ht="15.75" customHeight="1">
      <c r="A5" s="5" t="inlineStr">
        <is>
          <t>Алкоголь</t>
        </is>
      </c>
      <c r="B5" s="5" t="n">
        <v>1327</v>
      </c>
      <c r="C5" s="5" t="n">
        <v>89</v>
      </c>
      <c r="D5" s="5" t="n">
        <v>1413</v>
      </c>
      <c r="E5" s="5">
        <f>270+818</f>
        <v/>
      </c>
      <c r="F5" s="5" t="n">
        <v>257</v>
      </c>
      <c r="G5" s="5" t="n">
        <v>1558</v>
      </c>
      <c r="H5" s="5" t="n">
        <v>0</v>
      </c>
      <c r="I5" s="5" t="n">
        <v>1935</v>
      </c>
      <c r="J5" s="5" t="n">
        <v>351</v>
      </c>
      <c r="K5" s="55" t="n"/>
      <c r="L5" s="8" t="inlineStr">
        <is>
          <t>перекус</t>
        </is>
      </c>
      <c r="M5" s="9" t="n">
        <v>801</v>
      </c>
      <c r="N5" s="5" t="n">
        <v>165</v>
      </c>
      <c r="O5" s="9" t="n">
        <v>622</v>
      </c>
      <c r="P5" s="5" t="n">
        <v>288</v>
      </c>
      <c r="Q5" s="5" t="n">
        <v>952</v>
      </c>
      <c r="R5" s="9" t="n">
        <v>386</v>
      </c>
      <c r="S5" s="5" t="n">
        <v>1157</v>
      </c>
      <c r="T5" s="9" t="n">
        <v>1126</v>
      </c>
      <c r="U5" s="5" t="n">
        <v>1268</v>
      </c>
      <c r="V5" s="9" t="n">
        <v>1603</v>
      </c>
      <c r="W5" s="5" t="n">
        <v>1043</v>
      </c>
      <c r="X5" s="5" t="n">
        <v>1589</v>
      </c>
      <c r="Y5" s="5" t="n">
        <v>1088</v>
      </c>
      <c r="Z5" s="5" t="n">
        <v>595</v>
      </c>
    </row>
    <row r="6" ht="15.75" customHeight="1">
      <c r="A6" s="5" t="inlineStr">
        <is>
          <t>Транспорт учёт</t>
        </is>
      </c>
      <c r="B6" s="5">
        <f>1248+21+1075</f>
        <v/>
      </c>
      <c r="C6" s="5">
        <f>2095+61</f>
        <v/>
      </c>
      <c r="D6" s="5">
        <f>1029+1075</f>
        <v/>
      </c>
      <c r="E6" s="5" t="n">
        <v>1415</v>
      </c>
      <c r="F6" s="5" t="n">
        <v>1960</v>
      </c>
      <c r="G6" s="5" t="n">
        <v>2895</v>
      </c>
      <c r="H6" s="5" t="n">
        <v>2616</v>
      </c>
      <c r="I6" s="5" t="n">
        <v>2605</v>
      </c>
      <c r="J6" s="5" t="n">
        <v>3470</v>
      </c>
      <c r="K6" s="55" t="n"/>
      <c r="L6" s="8" t="inlineStr">
        <is>
          <t>фаст-фуд</t>
        </is>
      </c>
      <c r="M6" s="9" t="n">
        <v>1769</v>
      </c>
      <c r="N6" s="5" t="n">
        <v>1378</v>
      </c>
      <c r="O6" s="9" t="n">
        <v>818</v>
      </c>
      <c r="P6" s="5" t="n">
        <v>419</v>
      </c>
      <c r="Q6" s="5" t="n">
        <v>1279</v>
      </c>
      <c r="R6" s="9" t="n">
        <v>514</v>
      </c>
      <c r="S6" s="5" t="n">
        <v>785</v>
      </c>
      <c r="T6" s="9" t="n">
        <v>1164</v>
      </c>
      <c r="U6" s="5" t="n">
        <v>473</v>
      </c>
      <c r="V6" s="9" t="n">
        <v>1242</v>
      </c>
      <c r="W6" s="5" t="n">
        <v>477</v>
      </c>
      <c r="X6" s="5" t="n">
        <v>379</v>
      </c>
      <c r="Y6" s="5" t="n">
        <v>1456</v>
      </c>
      <c r="Z6" s="5" t="n">
        <v>1715</v>
      </c>
    </row>
    <row r="7" ht="15.75" customHeight="1">
      <c r="A7" s="5" t="inlineStr">
        <is>
          <t>Транспорт не учёт</t>
        </is>
      </c>
      <c r="B7" s="5">
        <f>5727+220</f>
        <v/>
      </c>
      <c r="C7" s="5">
        <f>5787+160</f>
        <v/>
      </c>
      <c r="D7" s="5">
        <f>4735+260</f>
        <v/>
      </c>
      <c r="E7" s="5" t="n">
        <v>4845</v>
      </c>
      <c r="F7" s="5" t="n">
        <v>1795</v>
      </c>
      <c r="G7" s="5" t="n">
        <v>1970</v>
      </c>
      <c r="H7" s="5" t="n">
        <v>3710</v>
      </c>
      <c r="I7" s="5" t="n">
        <v>3660</v>
      </c>
      <c r="J7" s="5" t="n">
        <v>2569</v>
      </c>
      <c r="K7" s="55" t="n"/>
      <c r="L7" s="8" t="inlineStr">
        <is>
          <t>сладости</t>
        </is>
      </c>
      <c r="M7" s="9" t="n">
        <v>268</v>
      </c>
      <c r="N7" s="5" t="n">
        <v>53</v>
      </c>
      <c r="O7" s="9" t="n">
        <v>311</v>
      </c>
      <c r="P7" s="5" t="n">
        <v>212</v>
      </c>
      <c r="Q7" s="5" t="n">
        <v>139</v>
      </c>
      <c r="R7" s="9" t="n">
        <v>119</v>
      </c>
      <c r="S7" s="5" t="n">
        <v>123</v>
      </c>
      <c r="T7" s="9" t="n">
        <v>117</v>
      </c>
      <c r="U7" s="5" t="n">
        <v>0</v>
      </c>
      <c r="V7" s="9" t="n">
        <v>60</v>
      </c>
      <c r="W7" s="5" t="n">
        <v>128</v>
      </c>
      <c r="X7" s="5" t="n">
        <v>45</v>
      </c>
      <c r="Y7" s="5" t="n">
        <v>261</v>
      </c>
      <c r="Z7" s="5" t="n">
        <v>92</v>
      </c>
    </row>
    <row r="8" ht="15.75" customHeight="1">
      <c r="A8" s="5" t="inlineStr">
        <is>
          <t>Продукты</t>
        </is>
      </c>
      <c r="B8" s="5" t="n">
        <v>1219</v>
      </c>
      <c r="C8" s="5" t="n">
        <v>2438</v>
      </c>
      <c r="D8" s="5">
        <f>498+111</f>
        <v/>
      </c>
      <c r="E8" s="5" t="n">
        <v>1796</v>
      </c>
      <c r="F8" s="5" t="n">
        <v>2511</v>
      </c>
      <c r="G8" s="5" t="n">
        <v>2377</v>
      </c>
      <c r="H8" s="5" t="n">
        <v>1194</v>
      </c>
      <c r="I8" s="5" t="n">
        <v>3453</v>
      </c>
      <c r="J8" s="5" t="n">
        <v>2941</v>
      </c>
      <c r="K8" s="55" t="n"/>
      <c r="L8" s="8" t="inlineStr">
        <is>
          <t>еда вне работы</t>
        </is>
      </c>
      <c r="M8" s="9" t="n">
        <v>0</v>
      </c>
      <c r="N8" s="5" t="n">
        <v>180</v>
      </c>
      <c r="O8" s="9" t="n">
        <v>0</v>
      </c>
      <c r="P8" s="5" t="n">
        <v>823</v>
      </c>
      <c r="Q8" s="5" t="n">
        <v>300</v>
      </c>
      <c r="R8" s="9" t="n">
        <v>289</v>
      </c>
      <c r="S8" s="5" t="n">
        <v>390</v>
      </c>
      <c r="T8" s="9" t="n">
        <v>0</v>
      </c>
      <c r="U8" s="5" t="n">
        <v>0</v>
      </c>
      <c r="V8" s="9" t="n">
        <v>0</v>
      </c>
      <c r="W8" s="5" t="n">
        <v>119</v>
      </c>
      <c r="X8" s="5" t="n">
        <v>329</v>
      </c>
      <c r="Y8" s="5" t="n">
        <v>0</v>
      </c>
      <c r="Z8" s="5" t="n">
        <v>0</v>
      </c>
    </row>
    <row r="9" ht="15.75" customHeight="1">
      <c r="A9" s="5" t="inlineStr">
        <is>
          <t>Рестораны\кафе</t>
        </is>
      </c>
      <c r="B9" s="5" t="n">
        <v>3789</v>
      </c>
      <c r="C9" s="5" t="n">
        <v>2947</v>
      </c>
      <c r="D9" s="5">
        <f>1487+294</f>
        <v/>
      </c>
      <c r="E9" s="5" t="n">
        <v>1797</v>
      </c>
      <c r="F9" s="5" t="n">
        <v>2421</v>
      </c>
      <c r="G9" s="5" t="n">
        <v>895</v>
      </c>
      <c r="H9" s="5" t="n">
        <v>2571</v>
      </c>
      <c r="I9" s="5" t="n">
        <v>2777</v>
      </c>
      <c r="J9" s="5" t="n">
        <v>1287</v>
      </c>
      <c r="K9" s="55" t="n"/>
      <c r="L9" s="8" t="inlineStr">
        <is>
          <t>кофе</t>
        </is>
      </c>
      <c r="M9" s="9" t="n">
        <v>130</v>
      </c>
      <c r="N9" s="5" t="n">
        <v>0</v>
      </c>
      <c r="O9" s="9" t="n">
        <v>0</v>
      </c>
      <c r="P9" s="5" t="n">
        <v>0</v>
      </c>
      <c r="Q9" s="5" t="n">
        <v>0</v>
      </c>
      <c r="R9" s="9" t="n">
        <v>0</v>
      </c>
      <c r="S9" s="5" t="n">
        <v>0</v>
      </c>
      <c r="T9" s="9" t="n">
        <v>0</v>
      </c>
      <c r="U9" s="5" t="n">
        <v>115</v>
      </c>
      <c r="V9" s="9" t="n">
        <v>0</v>
      </c>
      <c r="W9" s="5" t="n">
        <v>0</v>
      </c>
      <c r="X9" s="5" t="n">
        <v>150</v>
      </c>
      <c r="Y9" s="5" t="n">
        <v>210</v>
      </c>
      <c r="Z9" s="5" t="n">
        <v>200</v>
      </c>
    </row>
    <row r="10" ht="15.75" customHeight="1">
      <c r="A10" s="5" t="inlineStr">
        <is>
          <t>Одежда</t>
        </is>
      </c>
      <c r="B10" s="5" t="n">
        <v>2500</v>
      </c>
      <c r="C10" s="5" t="n">
        <v>0</v>
      </c>
      <c r="D10" s="5" t="n">
        <v>6900</v>
      </c>
      <c r="E10" s="5" t="n">
        <v>10850</v>
      </c>
      <c r="F10" s="5" t="n">
        <v>5400</v>
      </c>
      <c r="G10" s="5" t="n">
        <v>0</v>
      </c>
      <c r="H10" s="5" t="n">
        <v>0</v>
      </c>
      <c r="I10" s="5" t="n">
        <v>0</v>
      </c>
      <c r="J10" s="5" t="n">
        <v>1600</v>
      </c>
      <c r="K10" s="56" t="n"/>
      <c r="L10" s="8" t="inlineStr">
        <is>
          <t>напитки</t>
        </is>
      </c>
      <c r="M10" s="9" t="n">
        <v>34</v>
      </c>
      <c r="N10" s="5" t="n">
        <v>386</v>
      </c>
      <c r="O10" s="9" t="n">
        <v>55</v>
      </c>
      <c r="P10" s="5" t="n">
        <v>105</v>
      </c>
      <c r="Q10" s="5" t="n">
        <v>235</v>
      </c>
      <c r="R10" s="9" t="n">
        <v>133</v>
      </c>
      <c r="S10" s="5" t="n">
        <v>32</v>
      </c>
      <c r="T10" s="9" t="n">
        <v>59</v>
      </c>
      <c r="U10" s="5" t="n">
        <v>0</v>
      </c>
      <c r="V10" s="9" t="n">
        <v>100</v>
      </c>
      <c r="W10" s="5" t="n">
        <v>132</v>
      </c>
      <c r="X10" s="5" t="n">
        <v>128</v>
      </c>
      <c r="Y10" s="5" t="n">
        <v>300</v>
      </c>
      <c r="Z10" s="5" t="n">
        <v>845</v>
      </c>
    </row>
    <row r="11" ht="15.75" customHeight="1">
      <c r="A11" s="5" t="inlineStr">
        <is>
          <t>Здоровье, красота, гигиена</t>
        </is>
      </c>
      <c r="B11" s="5" t="n">
        <v>400</v>
      </c>
      <c r="C11" s="5" t="n">
        <v>220</v>
      </c>
      <c r="D11" s="5">
        <f>488+1400</f>
        <v/>
      </c>
      <c r="E11" s="5" t="n">
        <v>200</v>
      </c>
      <c r="F11" s="5" t="n">
        <v>9398</v>
      </c>
      <c r="G11" s="5" t="n">
        <v>685</v>
      </c>
      <c r="H11" s="5" t="n">
        <v>350</v>
      </c>
      <c r="I11" s="5" t="n">
        <v>1703</v>
      </c>
      <c r="J11" s="5" t="n">
        <v>525</v>
      </c>
      <c r="K11" s="61" t="inlineStr">
        <is>
          <t>Инвестиции</t>
        </is>
      </c>
      <c r="L11" s="52" t="n"/>
      <c r="M11" s="6" t="n">
        <v>5500</v>
      </c>
      <c r="N11" s="7" t="n">
        <v>2000</v>
      </c>
      <c r="O11" s="10" t="n">
        <v>2000</v>
      </c>
      <c r="P11" s="6">
        <f>P12</f>
        <v/>
      </c>
      <c r="Q11" s="7">
        <f>Q12</f>
        <v/>
      </c>
      <c r="R11" s="6">
        <f>R12</f>
        <v/>
      </c>
      <c r="S11" s="7">
        <f>S12</f>
        <v/>
      </c>
      <c r="T11" s="10">
        <f>T12</f>
        <v/>
      </c>
      <c r="U11" s="7">
        <f>U12</f>
        <v/>
      </c>
      <c r="V11" s="10" t="n">
        <v>0</v>
      </c>
      <c r="W11" s="7" t="n">
        <v>70700</v>
      </c>
      <c r="X11" s="7" t="n">
        <v>34900</v>
      </c>
      <c r="Y11" s="7" t="n">
        <v>0</v>
      </c>
      <c r="Z11" s="7" t="n">
        <v>0</v>
      </c>
    </row>
    <row r="12" ht="15.75" customHeight="1">
      <c r="A12" s="5" t="inlineStr">
        <is>
          <t>Кино, театры, музеи</t>
        </is>
      </c>
      <c r="B12" s="5" t="n">
        <v>2200</v>
      </c>
      <c r="C12" s="5" t="n">
        <v>200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1000</v>
      </c>
      <c r="J12" s="5" t="n">
        <v>170</v>
      </c>
      <c r="K12" s="1" t="n"/>
      <c r="L12" s="5" t="n"/>
      <c r="M12" s="9" t="n">
        <v>5500</v>
      </c>
      <c r="N12" s="5" t="n">
        <v>2000</v>
      </c>
      <c r="O12" s="9" t="n">
        <v>2000</v>
      </c>
      <c r="P12" s="5" t="n">
        <v>0</v>
      </c>
      <c r="Q12" s="5" t="n">
        <v>0</v>
      </c>
      <c r="R12" s="9" t="n">
        <v>5000</v>
      </c>
      <c r="S12" s="5" t="n">
        <v>2900</v>
      </c>
      <c r="T12" s="9" t="n">
        <v>22300</v>
      </c>
      <c r="U12" s="5" t="n">
        <v>6000</v>
      </c>
      <c r="V12" s="9" t="n"/>
      <c r="W12" s="5" t="n">
        <v>70700</v>
      </c>
      <c r="X12" s="5" t="n">
        <v>34900</v>
      </c>
      <c r="Y12" s="5" t="n"/>
      <c r="Z12" s="5" t="n"/>
    </row>
    <row r="13" ht="15.75" customHeight="1">
      <c r="A13" s="5" t="inlineStr">
        <is>
          <t>Связь</t>
        </is>
      </c>
      <c r="B13" s="5" t="n">
        <v>650</v>
      </c>
      <c r="C13" s="5" t="n">
        <v>549</v>
      </c>
      <c r="D13" s="5" t="n">
        <v>614</v>
      </c>
      <c r="E13" s="5" t="n">
        <v>510</v>
      </c>
      <c r="F13" s="5" t="n">
        <v>649</v>
      </c>
      <c r="G13" s="5" t="n">
        <v>806</v>
      </c>
      <c r="H13" s="5" t="n">
        <v>575</v>
      </c>
      <c r="I13" s="5" t="n">
        <v>767</v>
      </c>
      <c r="J13" s="5" t="n">
        <v>616</v>
      </c>
      <c r="K13" s="63" t="inlineStr">
        <is>
          <t>Алкоголь</t>
        </is>
      </c>
      <c r="L13" s="52" t="n"/>
      <c r="M13" s="6">
        <f>SUM(M14:M18)</f>
        <v/>
      </c>
      <c r="N13" s="7">
        <f>SUM(N14:N18)</f>
        <v/>
      </c>
      <c r="O13" s="10">
        <f>SUM(O14:O18)</f>
        <v/>
      </c>
      <c r="P13" s="6">
        <f>SUM(P14:P18)</f>
        <v/>
      </c>
      <c r="Q13" s="7">
        <f>SUM(Q14:Q18)</f>
        <v/>
      </c>
      <c r="R13" s="10">
        <f>SUM(R14:R18)</f>
        <v/>
      </c>
      <c r="S13" s="7">
        <f>SUM(S14:S18)</f>
        <v/>
      </c>
      <c r="T13" s="10">
        <f>SUM(T14:T18)</f>
        <v/>
      </c>
      <c r="U13" s="7">
        <f>SUM(U14:U18)</f>
        <v/>
      </c>
      <c r="V13" s="10" t="n">
        <v>1082</v>
      </c>
      <c r="W13" s="7" t="n">
        <v>1175</v>
      </c>
      <c r="X13" s="7" t="n">
        <v>1347</v>
      </c>
      <c r="Y13" s="7" t="n">
        <v>124</v>
      </c>
      <c r="Z13" s="7" t="n">
        <v>0</v>
      </c>
    </row>
    <row r="14" ht="15.75" customHeight="1">
      <c r="A14" s="5" t="inlineStr">
        <is>
          <t>Товары для дома</t>
        </is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62" t="n"/>
      <c r="L14" s="8" t="inlineStr">
        <is>
          <t>вино</t>
        </is>
      </c>
      <c r="M14" s="5" t="n">
        <v>0</v>
      </c>
      <c r="N14" s="5" t="n">
        <v>0</v>
      </c>
      <c r="O14" s="9" t="n">
        <v>417</v>
      </c>
      <c r="P14" s="5" t="n">
        <v>0</v>
      </c>
      <c r="Q14" s="5" t="n">
        <v>0</v>
      </c>
      <c r="R14" s="9" t="n">
        <v>0</v>
      </c>
      <c r="S14" s="5" t="n">
        <v>0</v>
      </c>
      <c r="T14" s="9" t="n">
        <v>0</v>
      </c>
      <c r="U14" s="5" t="n">
        <v>0</v>
      </c>
      <c r="V14" s="9" t="n">
        <v>0</v>
      </c>
      <c r="W14" s="5" t="n">
        <v>400</v>
      </c>
      <c r="X14" s="5" t="n">
        <v>400</v>
      </c>
      <c r="Y14" s="5" t="n">
        <v>0</v>
      </c>
      <c r="Z14" s="5" t="n"/>
    </row>
    <row r="15" ht="15.75" customHeight="1">
      <c r="A15" s="5" t="inlineStr">
        <is>
          <t>Квартира+Ку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5250</v>
      </c>
      <c r="K15" s="55" t="n"/>
      <c r="L15" s="8" t="inlineStr">
        <is>
          <t>пиво</t>
        </is>
      </c>
      <c r="M15" s="5" t="n">
        <v>263</v>
      </c>
      <c r="N15" s="5" t="n">
        <v>740</v>
      </c>
      <c r="O15" s="9" t="n">
        <v>544</v>
      </c>
      <c r="P15" s="5" t="n">
        <v>273</v>
      </c>
      <c r="Q15" s="5" t="n">
        <v>0</v>
      </c>
      <c r="R15" s="9" t="n">
        <v>453</v>
      </c>
      <c r="S15" s="5" t="n">
        <v>357</v>
      </c>
      <c r="T15" s="9" t="n">
        <v>208</v>
      </c>
      <c r="U15" s="5" t="n">
        <v>165</v>
      </c>
      <c r="V15" s="9" t="n">
        <v>882</v>
      </c>
      <c r="W15" s="5" t="n">
        <v>0</v>
      </c>
      <c r="X15" s="5" t="n">
        <v>525</v>
      </c>
      <c r="Y15" s="5" t="n">
        <v>124</v>
      </c>
      <c r="Z15" s="5" t="n"/>
    </row>
    <row r="16" ht="15.75" customHeight="1">
      <c r="A16" s="5" t="inlineStr">
        <is>
          <t>Творчество, книги, обучение</t>
        </is>
      </c>
      <c r="B16" s="5" t="n">
        <v>6320</v>
      </c>
      <c r="C16" s="5" t="n">
        <v>6744</v>
      </c>
      <c r="D16" s="5" t="n">
        <v>6300</v>
      </c>
      <c r="E16" s="5" t="n">
        <v>6300</v>
      </c>
      <c r="F16" s="5" t="n">
        <v>0</v>
      </c>
      <c r="G16" s="5" t="n">
        <v>0</v>
      </c>
      <c r="H16" s="5" t="n">
        <v>3560</v>
      </c>
      <c r="I16" s="5" t="n">
        <v>3560</v>
      </c>
      <c r="J16" s="5" t="n">
        <v>12274</v>
      </c>
      <c r="K16" s="55" t="n"/>
      <c r="L16" s="8" t="inlineStr">
        <is>
          <t>сидр</t>
        </is>
      </c>
      <c r="M16" s="5" t="n">
        <v>0</v>
      </c>
      <c r="N16" s="5" t="n">
        <v>0</v>
      </c>
      <c r="O16" s="9" t="n">
        <v>0</v>
      </c>
      <c r="P16" s="5" t="n">
        <v>0</v>
      </c>
      <c r="Q16" s="5" t="n">
        <v>0</v>
      </c>
      <c r="R16" s="9" t="n">
        <v>0</v>
      </c>
      <c r="S16" s="5" t="n">
        <v>0</v>
      </c>
      <c r="T16" s="9" t="n">
        <v>0</v>
      </c>
      <c r="U16" s="5" t="n">
        <v>0</v>
      </c>
      <c r="V16" s="9" t="n">
        <v>0</v>
      </c>
      <c r="W16" s="5" t="n">
        <v>0</v>
      </c>
      <c r="X16" s="5" t="n">
        <v>0</v>
      </c>
      <c r="Y16" s="5" t="n"/>
      <c r="Z16" s="5" t="n"/>
    </row>
    <row r="17" ht="15.75" customHeight="1">
      <c r="A17" s="5" t="inlineStr">
        <is>
          <t>Прочее</t>
        </is>
      </c>
      <c r="B17" s="5" t="n">
        <v>326</v>
      </c>
      <c r="C17" s="5">
        <f>6550+107000</f>
        <v/>
      </c>
      <c r="D17" s="5" t="n">
        <v>3545</v>
      </c>
      <c r="E17" s="5" t="n">
        <v>4826</v>
      </c>
      <c r="F17" s="5" t="n">
        <v>198</v>
      </c>
      <c r="G17" s="11" t="n">
        <v>1548</v>
      </c>
      <c r="H17" s="11" t="n">
        <v>15759</v>
      </c>
      <c r="I17" s="11" t="n">
        <v>9918</v>
      </c>
      <c r="J17" s="5" t="n">
        <v>1250</v>
      </c>
      <c r="K17" s="55" t="n"/>
      <c r="L17" s="8" t="inlineStr">
        <is>
          <t>крепкое</t>
        </is>
      </c>
      <c r="M17" s="5" t="n">
        <v>2103</v>
      </c>
      <c r="N17" s="5" t="n">
        <v>333</v>
      </c>
      <c r="O17" s="9" t="n">
        <v>600</v>
      </c>
      <c r="P17" s="5" t="n">
        <v>243</v>
      </c>
      <c r="Q17" s="5" t="n">
        <v>277</v>
      </c>
      <c r="R17" s="9" t="n">
        <v>0</v>
      </c>
      <c r="S17" s="5" t="n">
        <v>2535</v>
      </c>
      <c r="T17" s="9" t="n">
        <v>1255</v>
      </c>
      <c r="U17" s="5" t="n">
        <v>570</v>
      </c>
      <c r="V17" s="9" t="n">
        <v>0</v>
      </c>
      <c r="W17" s="5" t="n">
        <v>507</v>
      </c>
      <c r="X17" s="5" t="n">
        <v>0</v>
      </c>
      <c r="Y17" s="5" t="n"/>
      <c r="Z17" s="5" t="n"/>
    </row>
    <row r="18" ht="15.75" customHeight="1">
      <c r="A18" s="12" t="inlineStr">
        <is>
          <t>Итого чистые расходы</t>
        </is>
      </c>
      <c r="B18" s="12">
        <f>SUM(B3,B4,B5,B6,B8,B9,B10,B11,B12,B13,B16,B17)</f>
        <v/>
      </c>
      <c r="C18" s="12">
        <f>SUM(C3,C4,C5,C6,C8,C9,C10,C11,C12,C13,C16,C17)</f>
        <v/>
      </c>
      <c r="D18" s="12">
        <f>SUM(D3,D4,D5,D6,D8,D9,D10,D11,D12,D13,D16,D17)</f>
        <v/>
      </c>
      <c r="E18" s="12">
        <f>SUM(E3,E4,E5,E6,E8,E9,E10,E11,E12,E13,E16,E17)</f>
        <v/>
      </c>
      <c r="F18" s="12">
        <f>SUM(F3,F4,F5,F6,F8,F9,F10,F11,F12,F13,F16,F17)</f>
        <v/>
      </c>
      <c r="G18" s="12">
        <f>SUM(G3,G4,G5,G6,G8,G9,G10,G11,G12,G13,G16,G17)</f>
        <v/>
      </c>
      <c r="H18" s="12">
        <f>SUM(H3,H4,H5,H6,H8,H9,H10,H11,H12,H13,H16,H17)</f>
        <v/>
      </c>
      <c r="I18" s="12">
        <f>SUM(I3,I4,I5,I6,I8,I9,I10,I11,I12,I13,I16,I17)</f>
        <v/>
      </c>
      <c r="J18" s="12">
        <f>SUM(J3,J4,J5,J6,J8,J9,J10,J11,J12,J13,J16,J17)</f>
        <v/>
      </c>
      <c r="K18" s="56" t="n"/>
      <c r="L18" s="8" t="inlineStr">
        <is>
          <t>закуски</t>
        </is>
      </c>
      <c r="M18" s="5" t="n">
        <v>0</v>
      </c>
      <c r="N18" s="5" t="n">
        <v>0</v>
      </c>
      <c r="O18" s="9" t="n">
        <v>185</v>
      </c>
      <c r="P18" s="5" t="n">
        <v>82</v>
      </c>
      <c r="Q18" s="5" t="n">
        <v>0</v>
      </c>
      <c r="R18" s="9" t="n">
        <v>0</v>
      </c>
      <c r="S18" s="5" t="n">
        <v>0</v>
      </c>
      <c r="T18" s="9" t="n">
        <v>457</v>
      </c>
      <c r="U18" s="5" t="n">
        <v>0</v>
      </c>
      <c r="V18" s="43" t="n">
        <v>200</v>
      </c>
      <c r="W18" s="44" t="n">
        <v>268</v>
      </c>
      <c r="X18" s="44" t="n">
        <v>422</v>
      </c>
      <c r="Y18" s="44" t="n"/>
      <c r="Z18" s="44" t="n"/>
    </row>
    <row r="19" ht="15.75" customHeight="1">
      <c r="A19" s="13" t="inlineStr">
        <is>
          <t>Расходы без инвестиций</t>
        </is>
      </c>
      <c r="B19" s="13">
        <f>B18-B4</f>
        <v/>
      </c>
      <c r="C19" s="13">
        <f>C18-C4</f>
        <v/>
      </c>
      <c r="D19" s="13">
        <f>D18-D4</f>
        <v/>
      </c>
      <c r="E19" s="13">
        <f>E18-E4</f>
        <v/>
      </c>
      <c r="F19" s="13">
        <f>F18-F4</f>
        <v/>
      </c>
      <c r="G19" s="13">
        <f>G18-G4</f>
        <v/>
      </c>
      <c r="H19" s="13">
        <f>H18-H4</f>
        <v/>
      </c>
      <c r="I19" s="13">
        <f>I18-I4</f>
        <v/>
      </c>
      <c r="J19" s="13">
        <f>J18-J4</f>
        <v/>
      </c>
      <c r="K19" s="61" t="inlineStr">
        <is>
          <t>Транспорт</t>
        </is>
      </c>
      <c r="L19" s="52" t="n"/>
      <c r="M19" s="6">
        <f>SUM(M20:M23)</f>
        <v/>
      </c>
      <c r="N19" s="6">
        <f>SUM(N20:N23)</f>
        <v/>
      </c>
      <c r="O19" s="6">
        <f>SUM(O20:O23)</f>
        <v/>
      </c>
      <c r="P19" s="6">
        <f>SUM(P20:P23)</f>
        <v/>
      </c>
      <c r="Q19" s="6">
        <f>SUM(Q20:Q23)</f>
        <v/>
      </c>
      <c r="R19" s="6">
        <f>SUM(R20:R23)</f>
        <v/>
      </c>
      <c r="S19" s="7">
        <f>SUM(S20:S23)</f>
        <v/>
      </c>
      <c r="T19" s="6">
        <f>SUM(T20:T23)</f>
        <v/>
      </c>
      <c r="U19" s="7">
        <f>SUM(U20:U23)</f>
        <v/>
      </c>
      <c r="V19" s="46" t="n">
        <v>7976</v>
      </c>
      <c r="W19" s="46" t="n">
        <v>7302</v>
      </c>
      <c r="X19" s="46" t="n">
        <v>8008</v>
      </c>
      <c r="Y19" s="46" t="n">
        <v>7980</v>
      </c>
      <c r="Z19" s="46" t="n">
        <v>8880</v>
      </c>
    </row>
    <row r="20" ht="15.75" customHeight="1">
      <c r="A20" s="2" t="inlineStr">
        <is>
          <t>Среднее за день(с учётом инвестиций)</t>
        </is>
      </c>
      <c r="B20" s="37">
        <f>B18/29</f>
        <v/>
      </c>
      <c r="C20" s="37">
        <f>C18/31</f>
        <v/>
      </c>
      <c r="D20" s="37">
        <f>D18/30</f>
        <v/>
      </c>
      <c r="E20" s="37">
        <f>E18/31</f>
        <v/>
      </c>
      <c r="F20" s="37">
        <f>F18/31</f>
        <v/>
      </c>
      <c r="G20" s="37">
        <f>G18/28</f>
        <v/>
      </c>
      <c r="H20" s="37">
        <f>H18/31</f>
        <v/>
      </c>
      <c r="I20" s="37">
        <f>I18/30</f>
        <v/>
      </c>
      <c r="J20" s="37">
        <f>J18/30</f>
        <v/>
      </c>
      <c r="K20" s="54" t="inlineStr">
        <is>
          <t xml:space="preserve"> </t>
        </is>
      </c>
      <c r="L20" s="8" t="inlineStr">
        <is>
          <t>такси</t>
        </is>
      </c>
      <c r="M20" s="5" t="n">
        <v>65</v>
      </c>
      <c r="N20" s="5" t="n">
        <v>75</v>
      </c>
      <c r="O20" s="9" t="n">
        <v>0</v>
      </c>
      <c r="P20" s="5" t="n">
        <v>250</v>
      </c>
      <c r="Q20" s="5" t="n">
        <v>120</v>
      </c>
      <c r="R20" s="9" t="n">
        <v>0</v>
      </c>
      <c r="S20" s="5" t="n">
        <v>0</v>
      </c>
      <c r="T20" s="9" t="n">
        <v>150</v>
      </c>
      <c r="U20" s="5" t="n">
        <v>0</v>
      </c>
      <c r="V20" s="25" t="n">
        <v>0</v>
      </c>
      <c r="W20" s="45" t="n">
        <v>100</v>
      </c>
      <c r="X20" s="45" t="n">
        <v>164</v>
      </c>
      <c r="Y20" s="45" t="n">
        <v>0</v>
      </c>
      <c r="Z20" s="45" t="n">
        <v>0</v>
      </c>
    </row>
    <row r="21" ht="15.75" customHeight="1">
      <c r="A21" s="7" t="inlineStr">
        <is>
          <t>Расходы на себя</t>
        </is>
      </c>
      <c r="B21" s="38">
        <f>SUM(B3,B5,B6,B9,B12,B17)</f>
        <v/>
      </c>
      <c r="C21" s="38">
        <f>SUM(C3,C5,C6,C9,C12,C17)</f>
        <v/>
      </c>
      <c r="D21" s="38">
        <f>SUM(D3,D5,D6,D9,D12,D17)</f>
        <v/>
      </c>
      <c r="E21" s="38">
        <f>SUM(E3,E5,E6,E9,E12,E17)</f>
        <v/>
      </c>
      <c r="F21" s="38">
        <f>SUM(F3,F5,F6,F9,F12,F17)</f>
        <v/>
      </c>
      <c r="G21" s="38">
        <f>SUM(G3,G5,G6,G9,G12,G17)</f>
        <v/>
      </c>
      <c r="H21" s="38">
        <f>SUM(H3,H5,H6,H9,H12,H17)</f>
        <v/>
      </c>
      <c r="I21" s="38">
        <f>SUM(I3,I5,I6,I9,I12,I17)</f>
        <v/>
      </c>
      <c r="J21" s="39">
        <f>SUM(J3,J5,J6,J9,J12,J17)</f>
        <v/>
      </c>
      <c r="K21" s="55" t="n"/>
      <c r="L21" s="8" t="inlineStr">
        <is>
          <t>электричка</t>
        </is>
      </c>
      <c r="M21" s="5" t="n">
        <v>142</v>
      </c>
      <c r="N21" s="5" t="n">
        <v>0</v>
      </c>
      <c r="O21" s="9" t="n">
        <v>0</v>
      </c>
      <c r="P21" s="5" t="n">
        <v>0</v>
      </c>
      <c r="Q21" s="5" t="n">
        <v>0</v>
      </c>
      <c r="R21" s="9" t="n">
        <v>20</v>
      </c>
      <c r="S21" s="5" t="n">
        <v>0</v>
      </c>
      <c r="T21" s="9" t="n">
        <v>0</v>
      </c>
      <c r="U21" s="5" t="n">
        <v>0</v>
      </c>
      <c r="V21" s="9" t="n">
        <v>0</v>
      </c>
      <c r="W21" s="5" t="n">
        <v>0</v>
      </c>
      <c r="X21" s="5" t="n">
        <v>0</v>
      </c>
      <c r="Y21" s="5" t="n">
        <v>99</v>
      </c>
      <c r="Z21" s="5" t="n">
        <v>394</v>
      </c>
    </row>
    <row r="22" ht="15.75" customHeight="1">
      <c r="A22" s="14" t="inlineStr">
        <is>
          <t>Среднее повседневное</t>
        </is>
      </c>
      <c r="B22" s="37">
        <f>SUM(B3,B5,B6,,B9,B12,B17)/31</f>
        <v/>
      </c>
      <c r="C22" s="37">
        <f>SUM(C3,C5,C6,,C9,C12,C17)/31</f>
        <v/>
      </c>
      <c r="D22" s="37">
        <f>SUM(D3,D5,D6,,D9,D12,D17)/31</f>
        <v/>
      </c>
      <c r="E22" s="37">
        <f>SUM(E3,E5,E6,,E9,E12,E17)/31</f>
        <v/>
      </c>
      <c r="F22" s="37">
        <f>SUM(F3,F5,F6,,F9,F12,F17)/31</f>
        <v/>
      </c>
      <c r="G22" s="37">
        <f>SUM(G3,G5,G6,,G9,G12,G17)/31</f>
        <v/>
      </c>
      <c r="H22" s="37">
        <f>SUM(H3,H5,H6,,H9,H12,H17)/31</f>
        <v/>
      </c>
      <c r="I22" s="37">
        <f>SUM(I3,I5,I6,,I9,I12,I17)/31</f>
        <v/>
      </c>
      <c r="J22" s="40">
        <f>SUM(J3,J5,J6,,J9,J12,J17)/31</f>
        <v/>
      </c>
      <c r="K22" s="55" t="n"/>
      <c r="L22" s="8" t="inlineStr">
        <is>
          <t>маршрутка</t>
        </is>
      </c>
      <c r="M22" s="5" t="n">
        <v>395</v>
      </c>
      <c r="N22" s="5" t="n">
        <v>144</v>
      </c>
      <c r="O22" s="9" t="n">
        <v>85</v>
      </c>
      <c r="P22" s="5" t="n">
        <v>180</v>
      </c>
      <c r="Q22" s="5" t="n">
        <v>360</v>
      </c>
      <c r="R22" s="9" t="n">
        <v>360</v>
      </c>
      <c r="S22" s="5" t="n">
        <v>375</v>
      </c>
      <c r="T22" s="9" t="n">
        <v>309</v>
      </c>
      <c r="U22" s="5" t="n">
        <v>278</v>
      </c>
      <c r="V22" s="9" t="n">
        <v>321</v>
      </c>
      <c r="W22" s="5" t="n">
        <v>203</v>
      </c>
      <c r="X22" s="5" t="n">
        <v>131</v>
      </c>
      <c r="Y22" s="5" t="n">
        <v>0</v>
      </c>
      <c r="Z22" s="5" t="n">
        <v>0</v>
      </c>
    </row>
    <row r="23" ht="15.75" customHeight="1">
      <c r="A23" s="15" t="inlineStr">
        <is>
          <t>Заначка</t>
        </is>
      </c>
      <c r="B23" s="15" t="n">
        <v>0</v>
      </c>
      <c r="C23" s="15" t="n">
        <v>0</v>
      </c>
      <c r="D23" s="15" t="n">
        <v>12247</v>
      </c>
      <c r="E23" s="15" t="n">
        <v>22247</v>
      </c>
      <c r="F23" s="15" t="n">
        <v>22757</v>
      </c>
      <c r="G23" s="15" t="n">
        <v>12934</v>
      </c>
      <c r="H23" s="15" t="n">
        <v>3528</v>
      </c>
      <c r="I23" s="15" t="n">
        <v>8024</v>
      </c>
      <c r="J23" s="31" t="n">
        <v>33144</v>
      </c>
      <c r="K23" s="55" t="n"/>
      <c r="L23" s="8" t="inlineStr">
        <is>
          <t>проездной</t>
        </is>
      </c>
      <c r="M23" s="5" t="n">
        <v>1160</v>
      </c>
      <c r="N23" s="5" t="n">
        <v>1160</v>
      </c>
      <c r="O23" s="9" t="n">
        <v>1160</v>
      </c>
      <c r="P23" s="5" t="n">
        <v>1160</v>
      </c>
      <c r="Q23" s="5" t="n">
        <v>1160</v>
      </c>
      <c r="R23" s="9" t="n">
        <v>1160</v>
      </c>
      <c r="S23" s="5" t="n">
        <v>1160</v>
      </c>
      <c r="T23" s="9" t="n">
        <v>1205</v>
      </c>
      <c r="U23" s="5" t="n">
        <v>1205</v>
      </c>
      <c r="V23" s="9" t="n">
        <v>1205</v>
      </c>
      <c r="W23" s="5" t="n">
        <v>1205</v>
      </c>
      <c r="X23" s="5" t="n">
        <v>1205</v>
      </c>
      <c r="Y23" s="5" t="n">
        <v>1205</v>
      </c>
      <c r="Z23" s="5" t="n">
        <v>2410</v>
      </c>
    </row>
    <row r="24" ht="15.75" customHeight="1">
      <c r="A24" s="16" t="inlineStr">
        <is>
          <t>Инвестиционный счёт</t>
        </is>
      </c>
      <c r="B24" s="16" t="n">
        <v>27329</v>
      </c>
      <c r="C24" s="16" t="n">
        <v>40114</v>
      </c>
      <c r="D24" s="16" t="n">
        <v>49760</v>
      </c>
      <c r="E24" s="16" t="n">
        <v>56633</v>
      </c>
      <c r="F24" s="16" t="n">
        <v>84951</v>
      </c>
      <c r="G24" s="16" t="n">
        <v>87136</v>
      </c>
      <c r="H24" s="16" t="n">
        <v>92687</v>
      </c>
      <c r="I24" s="16" t="n">
        <v>103772</v>
      </c>
      <c r="J24" s="32" t="n">
        <v>108392</v>
      </c>
      <c r="K24" s="55" t="n"/>
      <c r="L24" s="62" t="inlineStr">
        <is>
          <t>автобус</t>
        </is>
      </c>
      <c r="M24" s="9" t="n">
        <v>3685</v>
      </c>
      <c r="N24" s="5" t="n">
        <v>4785</v>
      </c>
      <c r="O24" s="9" t="n">
        <v>3300</v>
      </c>
      <c r="P24" s="5" t="n">
        <v>3300</v>
      </c>
      <c r="Q24" s="5" t="n">
        <v>3355</v>
      </c>
      <c r="R24" s="9" t="n">
        <v>1875</v>
      </c>
      <c r="S24" s="5" t="n">
        <v>4155</v>
      </c>
      <c r="T24" s="9" t="n">
        <v>3180</v>
      </c>
      <c r="U24" s="5" t="n">
        <v>2919</v>
      </c>
      <c r="V24" s="9" t="n">
        <v>4140</v>
      </c>
      <c r="W24" s="5" t="n">
        <v>3880</v>
      </c>
      <c r="X24" s="5" t="n">
        <v>4000</v>
      </c>
      <c r="Y24" s="5" t="n">
        <v>4500</v>
      </c>
      <c r="Z24" s="5" t="n">
        <v>3700</v>
      </c>
    </row>
    <row r="25" ht="15.75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56" t="n"/>
      <c r="L25" s="5" t="inlineStr">
        <is>
          <t>метро</t>
        </is>
      </c>
      <c r="M25" s="9" t="n">
        <v>1380</v>
      </c>
      <c r="N25" s="5" t="n">
        <v>1800</v>
      </c>
      <c r="O25" s="9" t="n">
        <v>2880</v>
      </c>
      <c r="P25" s="5" t="n">
        <v>2090</v>
      </c>
      <c r="Q25" s="5" t="n">
        <v>1920</v>
      </c>
      <c r="R25" s="9" t="n">
        <v>720</v>
      </c>
      <c r="S25" s="5" t="n">
        <v>1560</v>
      </c>
      <c r="T25" s="9" t="n">
        <v>1323</v>
      </c>
      <c r="U25" s="5" t="n">
        <v>1320</v>
      </c>
      <c r="V25" s="9" t="n">
        <v>2310</v>
      </c>
      <c r="W25" s="5" t="n">
        <v>1914</v>
      </c>
      <c r="X25" s="5" t="n">
        <v>2508</v>
      </c>
      <c r="Y25" s="5" t="n">
        <v>2176</v>
      </c>
      <c r="Z25" s="5" t="n">
        <v>2376</v>
      </c>
    </row>
    <row r="26" ht="15.75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29" t="inlineStr">
        <is>
          <t>Продукты</t>
        </is>
      </c>
      <c r="L26" s="30" t="n"/>
      <c r="M26" s="6">
        <f>3299+SUM(M27:M35)</f>
        <v/>
      </c>
      <c r="N26" s="6">
        <f>185+SUM(N27:N35)</f>
        <v/>
      </c>
      <c r="O26" s="6">
        <f>SUM(O27:O35)</f>
        <v/>
      </c>
      <c r="P26" s="6">
        <f>3299+SUM(P27:P35)</f>
        <v/>
      </c>
      <c r="Q26" s="6">
        <f>185+SUM(Q27:Q35)</f>
        <v/>
      </c>
      <c r="R26" s="6">
        <f>SUM(R27:R35)</f>
        <v/>
      </c>
      <c r="S26" s="7">
        <f>SUM(S27:S35)</f>
        <v/>
      </c>
      <c r="T26" s="6">
        <f>SUM(T27:T35)</f>
        <v/>
      </c>
      <c r="U26" s="7">
        <f>SUM(U27:U35)</f>
        <v/>
      </c>
      <c r="V26" s="6" t="n">
        <v>8854</v>
      </c>
      <c r="W26" s="7" t="n">
        <v>8852</v>
      </c>
      <c r="X26" s="7" t="n">
        <v>9544</v>
      </c>
      <c r="Y26" s="7" t="n">
        <v>10115</v>
      </c>
      <c r="Z26" s="7" t="n">
        <v>10148</v>
      </c>
    </row>
    <row r="27" ht="15.75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54" t="n"/>
      <c r="L27" s="8" t="inlineStr">
        <is>
          <t>мучное</t>
        </is>
      </c>
      <c r="M27" s="9" t="n">
        <v>0</v>
      </c>
      <c r="N27" s="5" t="n">
        <v>183</v>
      </c>
      <c r="O27" s="9" t="n">
        <v>611</v>
      </c>
      <c r="P27" s="5" t="n">
        <v>210</v>
      </c>
      <c r="Q27" s="5" t="n">
        <v>346</v>
      </c>
      <c r="R27" s="9" t="n">
        <v>387</v>
      </c>
      <c r="S27" s="5" t="n">
        <v>218</v>
      </c>
      <c r="T27" s="9" t="n">
        <v>335</v>
      </c>
      <c r="U27" s="5" t="n">
        <v>255</v>
      </c>
      <c r="V27" s="9" t="n">
        <v>257</v>
      </c>
      <c r="W27" s="5" t="n">
        <v>0</v>
      </c>
      <c r="X27" s="5" t="n">
        <v>0</v>
      </c>
      <c r="Y27" s="5" t="n">
        <v>58</v>
      </c>
      <c r="Z27" s="5" t="n">
        <v>168</v>
      </c>
    </row>
    <row r="28" ht="15.75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55" t="n"/>
      <c r="L28" s="8" t="inlineStr">
        <is>
          <t>мясное</t>
        </is>
      </c>
      <c r="M28" s="9" t="n">
        <v>1885</v>
      </c>
      <c r="N28" s="5" t="n">
        <v>2194</v>
      </c>
      <c r="O28" s="9" t="n">
        <v>3802</v>
      </c>
      <c r="P28" s="5" t="n">
        <v>2035</v>
      </c>
      <c r="Q28" s="5" t="n">
        <v>2248</v>
      </c>
      <c r="R28" s="9" t="n">
        <v>1722</v>
      </c>
      <c r="S28" s="5" t="n">
        <v>4097</v>
      </c>
      <c r="T28" s="9" t="n">
        <v>3040</v>
      </c>
      <c r="U28" s="5" t="n">
        <v>2626</v>
      </c>
      <c r="V28" s="9" t="n">
        <v>2756</v>
      </c>
      <c r="W28" s="5" t="n">
        <v>4058</v>
      </c>
      <c r="X28" s="5" t="n">
        <v>4173</v>
      </c>
      <c r="Y28" s="5" t="n">
        <v>5112</v>
      </c>
      <c r="Z28" s="5" t="n">
        <v>3534</v>
      </c>
    </row>
    <row r="29" ht="15.75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55" t="n"/>
      <c r="L29" s="8" t="inlineStr">
        <is>
          <t>крупы</t>
        </is>
      </c>
      <c r="M29" s="9" t="n">
        <v>0</v>
      </c>
      <c r="N29" s="5" t="n">
        <v>270</v>
      </c>
      <c r="O29" s="9" t="n">
        <v>70</v>
      </c>
      <c r="P29" s="5" t="n">
        <v>0</v>
      </c>
      <c r="Q29" s="5" t="n">
        <v>448</v>
      </c>
      <c r="R29" s="9" t="n">
        <v>0</v>
      </c>
      <c r="S29" s="5" t="n">
        <v>77</v>
      </c>
      <c r="T29" s="9" t="n">
        <v>185</v>
      </c>
      <c r="U29" s="5" t="n">
        <v>85</v>
      </c>
      <c r="V29" s="9" t="n">
        <v>671</v>
      </c>
      <c r="W29" s="5" t="n">
        <v>0</v>
      </c>
      <c r="X29" s="5" t="n">
        <v>240</v>
      </c>
      <c r="Y29" s="5" t="n">
        <v>279</v>
      </c>
      <c r="Z29" s="5" t="n">
        <v>108</v>
      </c>
    </row>
    <row r="30" ht="15.75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55" t="n"/>
      <c r="L30" s="8" t="inlineStr">
        <is>
          <t>овощи</t>
        </is>
      </c>
      <c r="M30" s="9" t="n">
        <v>0</v>
      </c>
      <c r="N30" s="5" t="n">
        <v>1066</v>
      </c>
      <c r="O30" s="9" t="n">
        <v>294</v>
      </c>
      <c r="P30" s="5" t="n">
        <v>194</v>
      </c>
      <c r="Q30" s="5" t="n">
        <v>1164</v>
      </c>
      <c r="R30" s="9" t="n">
        <v>124</v>
      </c>
      <c r="S30" s="5" t="n">
        <v>368</v>
      </c>
      <c r="T30" s="9" t="n">
        <v>1069</v>
      </c>
      <c r="U30" s="5" t="n">
        <v>309</v>
      </c>
      <c r="V30" s="9" t="n">
        <v>1082</v>
      </c>
      <c r="W30" s="5" t="n">
        <v>439</v>
      </c>
      <c r="X30" s="5" t="n">
        <v>493</v>
      </c>
      <c r="Y30" s="5" t="n">
        <v>240</v>
      </c>
      <c r="Z30" s="5" t="n">
        <v>536</v>
      </c>
    </row>
    <row r="31" ht="15.75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55" t="n"/>
      <c r="L31" s="8" t="inlineStr">
        <is>
          <t>фрукты</t>
        </is>
      </c>
      <c r="M31" s="9" t="n">
        <v>0</v>
      </c>
      <c r="N31" s="5" t="n">
        <v>87</v>
      </c>
      <c r="O31" s="9" t="n">
        <v>135</v>
      </c>
      <c r="P31" s="5" t="n">
        <v>404</v>
      </c>
      <c r="Q31" s="5" t="n">
        <v>245</v>
      </c>
      <c r="R31" s="9" t="n">
        <v>0</v>
      </c>
      <c r="S31" s="5" t="n">
        <v>234</v>
      </c>
      <c r="T31" s="9" t="n">
        <v>298</v>
      </c>
      <c r="U31" s="5" t="n">
        <v>210</v>
      </c>
      <c r="V31" s="9" t="n">
        <v>394</v>
      </c>
      <c r="W31" s="5" t="n">
        <v>275</v>
      </c>
      <c r="X31" s="5" t="n">
        <v>660</v>
      </c>
      <c r="Y31" s="5" t="n">
        <v>188</v>
      </c>
      <c r="Z31" s="5" t="n">
        <v>2200</v>
      </c>
    </row>
    <row r="32" ht="15.75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55" t="n"/>
      <c r="L32" s="8" t="inlineStr">
        <is>
          <t>кофе/чай</t>
        </is>
      </c>
      <c r="M32" s="9" t="n">
        <v>69</v>
      </c>
      <c r="N32" s="5" t="n">
        <v>520</v>
      </c>
      <c r="O32" s="9" t="n">
        <v>529</v>
      </c>
      <c r="P32" s="5" t="n">
        <v>260</v>
      </c>
      <c r="Q32" s="5" t="n">
        <v>459</v>
      </c>
      <c r="R32" s="9" t="n">
        <v>447</v>
      </c>
      <c r="S32" s="5" t="n">
        <v>520</v>
      </c>
      <c r="T32" s="9" t="n">
        <v>260</v>
      </c>
      <c r="U32" s="5" t="n">
        <v>839</v>
      </c>
      <c r="V32" s="9" t="n">
        <v>0</v>
      </c>
      <c r="W32" s="5" t="n">
        <v>877</v>
      </c>
      <c r="X32" s="5" t="n">
        <v>1450</v>
      </c>
      <c r="Y32" s="5" t="n">
        <v>1099</v>
      </c>
      <c r="Z32" s="5" t="n">
        <v>718</v>
      </c>
    </row>
    <row r="33" ht="15.75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55" t="n"/>
      <c r="L33" s="8" t="inlineStr">
        <is>
          <t>молочка</t>
        </is>
      </c>
      <c r="M33" s="9" t="n">
        <v>896</v>
      </c>
      <c r="N33" s="5" t="n">
        <v>1415</v>
      </c>
      <c r="O33" s="9" t="n">
        <v>2024</v>
      </c>
      <c r="P33" s="5" t="n">
        <v>1869</v>
      </c>
      <c r="Q33" s="5" t="n">
        <v>2175</v>
      </c>
      <c r="R33" s="9" t="n">
        <v>1099</v>
      </c>
      <c r="S33" s="5" t="n">
        <v>1610</v>
      </c>
      <c r="T33" s="9" t="n">
        <v>1224</v>
      </c>
      <c r="U33" s="5" t="n">
        <v>1108</v>
      </c>
      <c r="V33" s="9" t="n">
        <v>2427</v>
      </c>
      <c r="W33" s="5" t="n">
        <v>1065</v>
      </c>
      <c r="X33" s="5" t="n">
        <v>1829</v>
      </c>
      <c r="Y33" s="5" t="n">
        <v>1908</v>
      </c>
      <c r="Z33" s="5" t="n">
        <v>1775</v>
      </c>
    </row>
    <row r="34" ht="15.75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55" t="n"/>
      <c r="L34" s="8" t="inlineStr">
        <is>
          <t>сладости/напитки</t>
        </is>
      </c>
      <c r="M34" s="9" t="n">
        <v>425</v>
      </c>
      <c r="N34" s="5" t="n">
        <v>739</v>
      </c>
      <c r="O34" s="9" t="n">
        <v>1634</v>
      </c>
      <c r="P34" s="5" t="n">
        <v>1161</v>
      </c>
      <c r="Q34" s="5" t="n">
        <v>1213</v>
      </c>
      <c r="R34" s="9" t="n">
        <v>481</v>
      </c>
      <c r="S34" s="5" t="n">
        <v>650</v>
      </c>
      <c r="T34" s="9" t="n">
        <v>1366</v>
      </c>
      <c r="U34" s="5" t="n">
        <v>845</v>
      </c>
      <c r="V34" s="9" t="n">
        <v>895</v>
      </c>
      <c r="W34" s="5" t="n">
        <v>895</v>
      </c>
      <c r="X34" s="5" t="n">
        <v>526</v>
      </c>
      <c r="Y34" s="5" t="n">
        <v>814</v>
      </c>
      <c r="Z34" s="5" t="n">
        <v>807</v>
      </c>
    </row>
    <row r="35" ht="15.75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56" t="n"/>
      <c r="L35" s="8" t="inlineStr">
        <is>
          <t>прочее</t>
        </is>
      </c>
      <c r="M35" s="9" t="n">
        <v>0</v>
      </c>
      <c r="N35" s="5" t="n">
        <v>0</v>
      </c>
      <c r="O35" s="9" t="n">
        <v>360</v>
      </c>
      <c r="P35" s="5" t="n">
        <v>90</v>
      </c>
      <c r="Q35" s="5" t="n">
        <v>308</v>
      </c>
      <c r="R35" s="9" t="n">
        <v>98</v>
      </c>
      <c r="S35" s="5" t="n">
        <v>100</v>
      </c>
      <c r="T35" s="9" t="n">
        <v>1130</v>
      </c>
      <c r="U35" s="5" t="n">
        <v>414</v>
      </c>
      <c r="V35" s="43" t="n">
        <v>372</v>
      </c>
      <c r="W35" s="44" t="n">
        <v>1243</v>
      </c>
      <c r="X35" s="44" t="n">
        <v>173</v>
      </c>
      <c r="Y35" s="44" t="n">
        <v>417</v>
      </c>
      <c r="Z35" s="44" t="n">
        <v>302</v>
      </c>
    </row>
    <row r="36" ht="15.75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29" t="inlineStr">
        <is>
          <t>Рестораны</t>
        </is>
      </c>
      <c r="L36" s="30" t="n"/>
      <c r="M36" s="6">
        <f>SUM(M37:M40)</f>
        <v/>
      </c>
      <c r="N36" s="6">
        <f>SUM(N37:N40)</f>
        <v/>
      </c>
      <c r="O36" s="6">
        <f>SUM(O37:O40)</f>
        <v/>
      </c>
      <c r="P36" s="6">
        <f>SUM(P37:P40)</f>
        <v/>
      </c>
      <c r="Q36" s="6">
        <f>SUM(Q37:Q40)</f>
        <v/>
      </c>
      <c r="R36" s="6">
        <f>SUM(R37:R40)</f>
        <v/>
      </c>
      <c r="S36" s="7">
        <f>SUM(S37:S40)</f>
        <v/>
      </c>
      <c r="T36" s="6">
        <f>SUM(T37:T40)</f>
        <v/>
      </c>
      <c r="U36" s="7">
        <f>SUM(U37:U40)</f>
        <v/>
      </c>
      <c r="V36" s="46" t="n">
        <v>5124</v>
      </c>
      <c r="W36" s="46" t="n">
        <v>5721</v>
      </c>
      <c r="X36" s="46" t="n">
        <v>4391</v>
      </c>
      <c r="Y36" s="46" t="n">
        <v>2016</v>
      </c>
      <c r="Z36" s="46" t="n">
        <v>4170</v>
      </c>
    </row>
    <row r="37" ht="15.75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54" t="n"/>
      <c r="L37" s="8" t="inlineStr">
        <is>
          <t>бар</t>
        </is>
      </c>
      <c r="M37" s="9" t="n">
        <v>0</v>
      </c>
      <c r="N37" s="5" t="n">
        <v>2294</v>
      </c>
      <c r="O37" s="9" t="n">
        <v>0</v>
      </c>
      <c r="P37" s="5" t="n">
        <v>0</v>
      </c>
      <c r="Q37" s="5" t="n">
        <v>0</v>
      </c>
      <c r="R37" s="9" t="n">
        <v>0</v>
      </c>
      <c r="S37" s="5" t="n">
        <v>0</v>
      </c>
      <c r="T37" s="9" t="n">
        <v>1225</v>
      </c>
      <c r="U37" s="5" t="n">
        <v>0</v>
      </c>
      <c r="V37" s="25" t="n">
        <v>644</v>
      </c>
      <c r="W37" s="45" t="n">
        <v>0</v>
      </c>
      <c r="X37" s="45" t="n">
        <v>1770</v>
      </c>
      <c r="Y37" s="45" t="n">
        <v>906</v>
      </c>
      <c r="Z37" s="45" t="n">
        <v>3230</v>
      </c>
    </row>
    <row r="38" ht="15.75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55" t="n"/>
      <c r="L38" s="8" t="inlineStr">
        <is>
          <t>ресторан</t>
        </is>
      </c>
      <c r="M38" s="9" t="n">
        <v>577</v>
      </c>
      <c r="N38" s="5" t="n">
        <v>0</v>
      </c>
      <c r="O38" s="9" t="n">
        <v>0</v>
      </c>
      <c r="P38" s="5" t="n">
        <v>0</v>
      </c>
      <c r="Q38" s="5" t="n">
        <v>250</v>
      </c>
      <c r="R38" s="9" t="n">
        <v>0</v>
      </c>
      <c r="S38" s="5" t="n">
        <v>0</v>
      </c>
      <c r="T38" s="9" t="n">
        <v>0</v>
      </c>
      <c r="U38" s="5" t="n">
        <v>0</v>
      </c>
      <c r="V38" s="9" t="n">
        <v>3900</v>
      </c>
      <c r="W38" s="5" t="n">
        <v>1449</v>
      </c>
      <c r="X38" s="5" t="n">
        <v>1820</v>
      </c>
      <c r="Y38" s="5" t="n">
        <v>1110</v>
      </c>
      <c r="Z38" s="5" t="n">
        <v>940</v>
      </c>
    </row>
    <row r="39" ht="15.75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55" t="n"/>
      <c r="L39" s="8" t="inlineStr">
        <is>
          <t>бургерная</t>
        </is>
      </c>
      <c r="M39" s="9" t="n">
        <v>0</v>
      </c>
      <c r="N39" s="5" t="n">
        <v>0</v>
      </c>
      <c r="O39" s="9" t="n">
        <v>0</v>
      </c>
      <c r="P39" s="5" t="n">
        <v>0</v>
      </c>
      <c r="Q39" s="5" t="n">
        <v>0</v>
      </c>
      <c r="R39" s="9" t="n">
        <v>0</v>
      </c>
      <c r="S39" s="5" t="n">
        <v>0</v>
      </c>
      <c r="T39" s="9" t="n">
        <v>0</v>
      </c>
      <c r="U39" s="5" t="n">
        <v>0</v>
      </c>
      <c r="V39" s="9" t="n">
        <v>0</v>
      </c>
      <c r="W39" s="5" t="n">
        <v>0</v>
      </c>
      <c r="X39" s="5" t="n">
        <v>0</v>
      </c>
      <c r="Y39" s="5" t="n"/>
      <c r="Z39" s="5" t="n"/>
    </row>
    <row r="40" ht="15.75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56" t="n"/>
      <c r="L40" s="8" t="inlineStr">
        <is>
          <t>доставка</t>
        </is>
      </c>
      <c r="M40" s="9" t="n">
        <v>330</v>
      </c>
      <c r="N40" s="5" t="n">
        <v>925</v>
      </c>
      <c r="O40" s="9" t="n">
        <v>1819</v>
      </c>
      <c r="P40" s="5" t="n">
        <v>1036</v>
      </c>
      <c r="Q40" s="5" t="n">
        <v>0</v>
      </c>
      <c r="R40" s="9" t="n">
        <v>0</v>
      </c>
      <c r="S40" s="5" t="n">
        <v>0</v>
      </c>
      <c r="T40" s="9" t="n">
        <v>0</v>
      </c>
      <c r="U40" s="5" t="n">
        <v>884</v>
      </c>
      <c r="V40" s="9" t="n">
        <v>580</v>
      </c>
      <c r="W40" s="5" t="n">
        <v>4272</v>
      </c>
      <c r="X40" s="5" t="n">
        <v>801</v>
      </c>
      <c r="Y40" s="5" t="n"/>
      <c r="Z40" s="5" t="n"/>
    </row>
    <row r="41" ht="15.75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29" t="inlineStr">
        <is>
          <t>Одежда</t>
        </is>
      </c>
      <c r="L41" s="30" t="n"/>
      <c r="M41" s="6">
        <f>SUM(M42:M46)</f>
        <v/>
      </c>
      <c r="N41" s="6">
        <f>SUM(N42:N46)</f>
        <v/>
      </c>
      <c r="O41" s="6">
        <f>SUM(O42:O46)</f>
        <v/>
      </c>
      <c r="P41" s="6">
        <f>SUM(P42:P46)</f>
        <v/>
      </c>
      <c r="Q41" s="6">
        <f>SUM(Q42:Q46)</f>
        <v/>
      </c>
      <c r="R41" s="6">
        <f>SUM(R42:R46)</f>
        <v/>
      </c>
      <c r="S41" s="7">
        <f>SUM(S42:S46)</f>
        <v/>
      </c>
      <c r="T41" s="6">
        <f>SUM(T42:T46)</f>
        <v/>
      </c>
      <c r="U41" s="7">
        <f>SUM(U42:U46)</f>
        <v/>
      </c>
      <c r="V41" s="46" t="n">
        <v>5500</v>
      </c>
      <c r="W41" s="46" t="n">
        <v>0</v>
      </c>
      <c r="X41" s="46" t="n">
        <v>0</v>
      </c>
      <c r="Y41" s="46" t="n">
        <v>13121</v>
      </c>
      <c r="Z41" s="46" t="n">
        <v>1100</v>
      </c>
    </row>
    <row r="42" ht="15.75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54" t="n"/>
      <c r="L42" s="8" t="inlineStr">
        <is>
          <t>верхняя</t>
        </is>
      </c>
      <c r="M42" s="9" t="n">
        <v>0</v>
      </c>
      <c r="N42" s="5" t="n">
        <v>0</v>
      </c>
      <c r="O42" s="9" t="n">
        <v>0</v>
      </c>
      <c r="P42" s="5" t="n">
        <v>0</v>
      </c>
      <c r="Q42" s="5" t="n">
        <v>2000</v>
      </c>
      <c r="R42" s="9" t="n">
        <v>0</v>
      </c>
      <c r="S42" s="5" t="n">
        <v>0</v>
      </c>
      <c r="T42" s="9" t="n">
        <v>0</v>
      </c>
      <c r="U42" s="5" t="n">
        <v>0</v>
      </c>
      <c r="V42" s="9" t="n">
        <v>2000</v>
      </c>
      <c r="W42" s="5" t="n"/>
      <c r="X42" s="5" t="n"/>
      <c r="Y42" s="5" t="n">
        <v>13121</v>
      </c>
      <c r="Z42" s="5" t="n">
        <v>300</v>
      </c>
    </row>
    <row r="43" ht="15.75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55" t="n"/>
      <c r="L43" s="8" t="inlineStr">
        <is>
          <t>нижнее бельё</t>
        </is>
      </c>
      <c r="M43" s="9" t="n">
        <v>549</v>
      </c>
      <c r="N43" s="5" t="n">
        <v>0</v>
      </c>
      <c r="O43" s="9" t="n">
        <v>0</v>
      </c>
      <c r="P43" s="5" t="n">
        <v>0</v>
      </c>
      <c r="Q43" s="5" t="n">
        <v>0</v>
      </c>
      <c r="R43" s="9" t="n">
        <v>0</v>
      </c>
      <c r="S43" s="5" t="n">
        <v>0</v>
      </c>
      <c r="T43" s="9" t="n">
        <v>0</v>
      </c>
      <c r="U43" s="5" t="n">
        <v>0</v>
      </c>
      <c r="V43" s="9" t="n">
        <v>0</v>
      </c>
      <c r="W43" s="5" t="n"/>
      <c r="X43" s="5" t="n"/>
      <c r="Y43" s="5" t="n"/>
      <c r="Z43" s="5" t="n">
        <v>0</v>
      </c>
    </row>
    <row r="44" ht="15.75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55" t="n"/>
      <c r="L44" s="8" t="inlineStr">
        <is>
          <t>штаны</t>
        </is>
      </c>
      <c r="M44" s="9" t="n">
        <v>0</v>
      </c>
      <c r="N44" s="5" t="n">
        <v>0</v>
      </c>
      <c r="O44" s="9" t="n">
        <v>0</v>
      </c>
      <c r="P44" s="5" t="n">
        <v>0</v>
      </c>
      <c r="Q44" s="5" t="n">
        <v>2300</v>
      </c>
      <c r="R44" s="9" t="n">
        <v>0</v>
      </c>
      <c r="S44" s="5" t="n">
        <v>0</v>
      </c>
      <c r="T44" s="9" t="n">
        <v>0</v>
      </c>
      <c r="U44" s="5" t="n">
        <v>500</v>
      </c>
      <c r="V44" s="9" t="n">
        <v>3500</v>
      </c>
      <c r="W44" s="5" t="n"/>
      <c r="X44" s="5" t="n"/>
      <c r="Y44" s="5" t="n"/>
      <c r="Z44" s="5" t="n">
        <v>0</v>
      </c>
    </row>
    <row r="45" ht="15.75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55" t="n"/>
      <c r="L45" s="8" t="inlineStr">
        <is>
          <t>обувь</t>
        </is>
      </c>
      <c r="M45" s="9" t="n">
        <v>0</v>
      </c>
      <c r="N45" s="5" t="n">
        <v>0</v>
      </c>
      <c r="O45" s="9" t="n">
        <v>11125</v>
      </c>
      <c r="P45" s="5" t="n">
        <v>0</v>
      </c>
      <c r="Q45" s="5" t="n">
        <v>0</v>
      </c>
      <c r="R45" s="9" t="n">
        <v>0</v>
      </c>
      <c r="S45" s="5" t="n">
        <v>0</v>
      </c>
      <c r="T45" s="9" t="n">
        <v>7000</v>
      </c>
      <c r="U45" s="5" t="n">
        <v>0</v>
      </c>
      <c r="V45" s="9" t="n"/>
      <c r="W45" s="5" t="n"/>
      <c r="X45" s="5" t="n"/>
      <c r="Y45" s="5" t="n"/>
      <c r="Z45" s="5" t="n">
        <v>800</v>
      </c>
    </row>
    <row r="46" ht="15.75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56" t="n"/>
      <c r="L46" s="8" t="inlineStr">
        <is>
          <t xml:space="preserve">аксесуары </t>
        </is>
      </c>
      <c r="M46" s="9" t="n">
        <v>2050</v>
      </c>
      <c r="N46" s="5" t="n">
        <v>0</v>
      </c>
      <c r="O46" s="9" t="n">
        <v>0</v>
      </c>
      <c r="P46" s="5" t="n">
        <v>2300</v>
      </c>
      <c r="Q46" s="5" t="n">
        <v>0</v>
      </c>
      <c r="R46" s="9" t="n">
        <v>0</v>
      </c>
      <c r="S46" s="5" t="n">
        <v>265</v>
      </c>
      <c r="T46" s="9" t="n">
        <v>1450</v>
      </c>
      <c r="U46" s="5" t="n">
        <v>0</v>
      </c>
      <c r="V46" s="9" t="n"/>
      <c r="W46" s="5" t="n"/>
      <c r="X46" s="5" t="n"/>
      <c r="Y46" s="5" t="n"/>
      <c r="Z46" s="5" t="n"/>
    </row>
    <row r="47" ht="15.75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17" t="inlineStr">
        <is>
          <t>Здоровье, красота, гигиена</t>
        </is>
      </c>
      <c r="L47" s="18" t="n"/>
      <c r="M47" s="6">
        <f>2092</f>
        <v/>
      </c>
      <c r="N47" s="6">
        <f>2857</f>
        <v/>
      </c>
      <c r="O47" s="10" t="n">
        <v>955</v>
      </c>
      <c r="P47" s="6">
        <f>P48</f>
        <v/>
      </c>
      <c r="Q47" s="6">
        <f>Q48</f>
        <v/>
      </c>
      <c r="R47" s="10">
        <f>R48</f>
        <v/>
      </c>
      <c r="S47" s="7">
        <f>S48</f>
        <v/>
      </c>
      <c r="T47" s="6">
        <f>T48</f>
        <v/>
      </c>
      <c r="U47" s="7">
        <f>U48</f>
        <v/>
      </c>
      <c r="V47" s="46" t="n">
        <v>791</v>
      </c>
      <c r="W47" s="46" t="n">
        <v>1053</v>
      </c>
      <c r="X47" s="46" t="n">
        <v>2629</v>
      </c>
      <c r="Y47" s="46" t="n">
        <v>3920</v>
      </c>
      <c r="Z47" s="46" t="n">
        <v>1087</v>
      </c>
    </row>
    <row r="48" ht="15.75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8" t="n"/>
      <c r="M48" s="3" t="n">
        <v>0</v>
      </c>
      <c r="N48" s="5" t="n">
        <v>0</v>
      </c>
      <c r="O48" s="9" t="n">
        <v>955</v>
      </c>
      <c r="P48" s="5" t="n">
        <v>1500</v>
      </c>
      <c r="Q48" s="5" t="n">
        <v>560</v>
      </c>
      <c r="R48" s="9" t="n">
        <v>2260</v>
      </c>
      <c r="S48" s="5" t="n">
        <v>1239</v>
      </c>
      <c r="T48" s="9" t="n">
        <v>1752</v>
      </c>
      <c r="U48" s="5" t="n">
        <v>3400</v>
      </c>
      <c r="V48" s="9" t="n">
        <v>791</v>
      </c>
      <c r="W48" s="5" t="n">
        <v>1053</v>
      </c>
      <c r="X48" s="5" t="n">
        <v>2629</v>
      </c>
      <c r="Y48" s="5" t="n">
        <v>3920</v>
      </c>
      <c r="Z48" s="5" t="n">
        <v>1087</v>
      </c>
    </row>
    <row r="49" ht="15.75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29" t="inlineStr">
        <is>
          <t>Кино, театры, музеи</t>
        </is>
      </c>
      <c r="L49" s="30" t="n"/>
      <c r="M49" s="10" t="n">
        <v>887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7">
        <f>S50</f>
        <v/>
      </c>
      <c r="T49" s="10">
        <f>T50</f>
        <v/>
      </c>
      <c r="U49" s="7">
        <f>U50</f>
        <v/>
      </c>
      <c r="V49" s="46" t="n">
        <v>600</v>
      </c>
      <c r="W49" s="46" t="n">
        <v>0</v>
      </c>
      <c r="X49" s="46" t="n">
        <v>130</v>
      </c>
      <c r="Y49" s="46" t="n">
        <v>0</v>
      </c>
      <c r="Z49" s="46" t="n">
        <v>3500</v>
      </c>
    </row>
    <row r="50" ht="15.75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8" t="n"/>
      <c r="M50" s="9" t="n">
        <v>887</v>
      </c>
      <c r="N50" s="5" t="n">
        <v>0</v>
      </c>
      <c r="O50" s="9" t="n">
        <v>0</v>
      </c>
      <c r="P50" s="5" t="n">
        <v>0</v>
      </c>
      <c r="Q50" s="5" t="n">
        <v>0</v>
      </c>
      <c r="R50" s="9" t="n">
        <v>0</v>
      </c>
      <c r="S50" s="5" t="n">
        <v>300</v>
      </c>
      <c r="T50" s="9" t="n">
        <v>150</v>
      </c>
      <c r="U50" s="5" t="n">
        <v>150</v>
      </c>
      <c r="V50" s="9" t="n">
        <v>600</v>
      </c>
      <c r="W50" s="5" t="n"/>
      <c r="X50" s="5" t="n">
        <v>130</v>
      </c>
      <c r="Y50" s="5" t="n"/>
      <c r="Z50" s="5" t="n">
        <v>3500</v>
      </c>
    </row>
    <row r="51" ht="15.75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29" t="inlineStr">
        <is>
          <t>Связь</t>
        </is>
      </c>
      <c r="L51" s="30" t="n"/>
      <c r="M51" s="10">
        <f>SUM(M52:M54)</f>
        <v/>
      </c>
      <c r="N51" s="10">
        <f>SUM(N52:N54)</f>
        <v/>
      </c>
      <c r="O51" s="10">
        <f>SUM(O52:O54)</f>
        <v/>
      </c>
      <c r="P51" s="10">
        <f>SUM(P52:P54)</f>
        <v/>
      </c>
      <c r="Q51" s="10">
        <f>SUM(Q52:Q54)</f>
        <v/>
      </c>
      <c r="R51" s="10">
        <f>SUM(R52:R54)</f>
        <v/>
      </c>
      <c r="S51" s="7">
        <f>SUM(S52:S54)</f>
        <v/>
      </c>
      <c r="T51" s="10">
        <f>SUM(T52:T54)</f>
        <v/>
      </c>
      <c r="U51" s="7">
        <f>SUM(U52:U54)</f>
        <v/>
      </c>
      <c r="V51" s="46" t="n">
        <v>159</v>
      </c>
      <c r="W51" s="46" t="n">
        <v>1249</v>
      </c>
      <c r="X51" s="46" t="n">
        <v>629</v>
      </c>
      <c r="Y51" s="46" t="n">
        <v>599</v>
      </c>
      <c r="Z51" s="46" t="n">
        <v>610</v>
      </c>
    </row>
    <row r="52" ht="15.75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54" t="n"/>
      <c r="L52" s="8" t="inlineStr">
        <is>
          <t>яндекс+</t>
        </is>
      </c>
      <c r="M52" s="9" t="n">
        <v>99</v>
      </c>
      <c r="N52" s="5" t="n">
        <v>99</v>
      </c>
      <c r="O52" s="9" t="n">
        <v>99</v>
      </c>
      <c r="P52" s="5" t="n">
        <v>99</v>
      </c>
      <c r="Q52" s="5" t="n">
        <v>99</v>
      </c>
      <c r="R52" s="9" t="n">
        <v>99</v>
      </c>
      <c r="S52" s="5" t="n">
        <v>99</v>
      </c>
      <c r="T52" s="9" t="n">
        <v>99</v>
      </c>
      <c r="U52" s="5" t="n">
        <v>99</v>
      </c>
      <c r="V52" s="9" t="n">
        <v>99</v>
      </c>
      <c r="W52" s="5" t="n">
        <v>99</v>
      </c>
      <c r="X52" s="5" t="n">
        <v>99</v>
      </c>
      <c r="Y52" s="5" t="n">
        <v>99</v>
      </c>
      <c r="Z52" s="5" t="n">
        <v>100</v>
      </c>
    </row>
    <row r="53" ht="15.75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55" t="n"/>
      <c r="L53" s="8" t="inlineStr">
        <is>
          <t>мобильная связь</t>
        </is>
      </c>
      <c r="M53" s="9" t="n">
        <v>500</v>
      </c>
      <c r="N53" s="5" t="n">
        <v>511</v>
      </c>
      <c r="O53" s="9" t="n">
        <v>452</v>
      </c>
      <c r="P53" s="5" t="n">
        <v>0</v>
      </c>
      <c r="Q53" s="5" t="n">
        <v>469</v>
      </c>
      <c r="R53" s="9" t="n">
        <v>450</v>
      </c>
      <c r="S53" s="5" t="n">
        <v>507</v>
      </c>
      <c r="T53" s="9" t="n">
        <v>450</v>
      </c>
      <c r="U53" s="5" t="n">
        <v>900</v>
      </c>
      <c r="V53" s="9" t="n">
        <v>0</v>
      </c>
      <c r="W53" s="5" t="n">
        <v>940</v>
      </c>
      <c r="X53" s="5" t="n">
        <v>470</v>
      </c>
      <c r="Y53" s="5" t="n">
        <v>500</v>
      </c>
      <c r="Z53" s="5" t="n">
        <v>450</v>
      </c>
    </row>
    <row r="54" ht="15.75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56" t="n"/>
      <c r="L54" s="8" t="inlineStr">
        <is>
          <t>банки</t>
        </is>
      </c>
      <c r="M54" s="9" t="n">
        <v>60</v>
      </c>
      <c r="N54" s="5" t="n">
        <v>60</v>
      </c>
      <c r="O54" s="9" t="n">
        <v>60</v>
      </c>
      <c r="P54" s="5" t="n">
        <v>60</v>
      </c>
      <c r="Q54" s="5" t="n">
        <v>60</v>
      </c>
      <c r="R54" s="9" t="n">
        <v>60</v>
      </c>
      <c r="S54" s="5" t="n">
        <v>60</v>
      </c>
      <c r="T54" s="9" t="n">
        <v>60</v>
      </c>
      <c r="U54" s="5" t="n">
        <v>60</v>
      </c>
      <c r="V54" s="9" t="n">
        <v>60</v>
      </c>
      <c r="W54" s="5" t="n">
        <v>210</v>
      </c>
      <c r="X54" s="5" t="n">
        <v>60</v>
      </c>
      <c r="Y54" s="5" t="n"/>
      <c r="Z54" s="5" t="n">
        <v>60</v>
      </c>
    </row>
    <row r="55" ht="15.75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29" t="inlineStr">
        <is>
          <t>Квартира</t>
        </is>
      </c>
      <c r="L55" s="30" t="n"/>
      <c r="M55" s="10">
        <f>SUM(M56:M62)</f>
        <v/>
      </c>
      <c r="N55" s="10">
        <f>SUM(N56:N62)</f>
        <v/>
      </c>
      <c r="O55" s="10">
        <f>SUM(O56:O62)</f>
        <v/>
      </c>
      <c r="P55" s="10">
        <f>SUM(P56:P62)</f>
        <v/>
      </c>
      <c r="Q55" s="10">
        <f>SUM(Q56:Q62)</f>
        <v/>
      </c>
      <c r="R55" s="10">
        <f>SUM(R56:R62)</f>
        <v/>
      </c>
      <c r="S55" s="7">
        <f>SUM(S56:S62)</f>
        <v/>
      </c>
      <c r="T55" s="10">
        <f>SUM(T56:T62)</f>
        <v/>
      </c>
      <c r="U55" s="7">
        <f>SUM(U56:U62)</f>
        <v/>
      </c>
      <c r="V55" s="7" t="n">
        <v>13526</v>
      </c>
      <c r="W55" s="10" t="n">
        <v>15132</v>
      </c>
      <c r="X55" s="10" t="n">
        <v>12842</v>
      </c>
      <c r="Y55" s="10" t="n">
        <v>12757</v>
      </c>
      <c r="Z55" s="10" t="n">
        <v>12057</v>
      </c>
    </row>
    <row r="56" ht="15.75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54" t="n"/>
      <c r="L56" s="8" t="inlineStr">
        <is>
          <t>жкх</t>
        </is>
      </c>
      <c r="M56" s="9" t="n">
        <v>680</v>
      </c>
      <c r="N56" s="5" t="n">
        <v>765</v>
      </c>
      <c r="O56" s="9" t="n">
        <v>0</v>
      </c>
      <c r="P56" s="5" t="n">
        <v>0</v>
      </c>
      <c r="Q56" s="5" t="n">
        <v>2233</v>
      </c>
      <c r="R56" s="9" t="n">
        <v>0</v>
      </c>
      <c r="S56" s="5" t="n">
        <v>1969</v>
      </c>
      <c r="T56" s="9" t="n">
        <v>3484</v>
      </c>
      <c r="U56" s="5" t="n">
        <v>0</v>
      </c>
      <c r="V56" s="9" t="n">
        <v>1938</v>
      </c>
      <c r="W56" s="5" t="n">
        <v>4086</v>
      </c>
      <c r="X56" s="5" t="n">
        <v>1580</v>
      </c>
      <c r="Y56" s="5" t="n">
        <v>1475</v>
      </c>
      <c r="Z56" s="5" t="n">
        <v>0</v>
      </c>
    </row>
    <row r="57" ht="15.75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55" t="n"/>
      <c r="L57" s="8" t="inlineStr">
        <is>
          <t>аренда</t>
        </is>
      </c>
      <c r="M57" s="9" t="n">
        <v>10500</v>
      </c>
      <c r="N57" s="5" t="n">
        <v>15750</v>
      </c>
      <c r="O57" s="9" t="n">
        <v>10500</v>
      </c>
      <c r="P57" s="5" t="n">
        <v>10500</v>
      </c>
      <c r="Q57" s="5" t="n">
        <v>10500</v>
      </c>
      <c r="R57" s="9" t="n">
        <v>10500</v>
      </c>
      <c r="S57" s="5" t="n">
        <v>10000</v>
      </c>
      <c r="T57" s="9" t="n">
        <v>10000</v>
      </c>
      <c r="U57" s="5" t="n">
        <v>10000</v>
      </c>
      <c r="V57" s="9" t="n">
        <v>10000</v>
      </c>
      <c r="W57" s="5" t="n">
        <v>10000</v>
      </c>
      <c r="X57" s="5" t="n">
        <v>10000</v>
      </c>
      <c r="Y57" s="5" t="n">
        <v>9765</v>
      </c>
      <c r="Z57" s="5" t="n">
        <v>10000</v>
      </c>
    </row>
    <row r="58" ht="15.75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55" t="n"/>
      <c r="L58" s="8" t="inlineStr">
        <is>
          <t>бытовая химия</t>
        </is>
      </c>
      <c r="M58" s="9" t="n">
        <v>290</v>
      </c>
      <c r="N58" s="5" t="n">
        <v>0</v>
      </c>
      <c r="O58" s="9" t="n">
        <v>0</v>
      </c>
      <c r="P58" s="5" t="n">
        <v>0</v>
      </c>
      <c r="Q58" s="5" t="n">
        <v>529</v>
      </c>
      <c r="R58" s="9" t="n">
        <v>600</v>
      </c>
      <c r="S58" s="5" t="n">
        <v>80</v>
      </c>
      <c r="T58" s="9" t="n">
        <v>515</v>
      </c>
      <c r="U58" s="5" t="n">
        <v>65</v>
      </c>
      <c r="V58" s="9" t="n">
        <v>165</v>
      </c>
      <c r="W58" s="5" t="n">
        <v>0</v>
      </c>
      <c r="X58" s="5" t="n">
        <v>0</v>
      </c>
      <c r="Y58" s="5" t="n">
        <v>200</v>
      </c>
      <c r="Z58" s="5" t="n">
        <v>584</v>
      </c>
    </row>
    <row r="59" ht="15.75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55" t="n"/>
      <c r="L59" s="8" t="inlineStr">
        <is>
          <t>товары для дома</t>
        </is>
      </c>
      <c r="M59" s="9" t="n">
        <v>4172</v>
      </c>
      <c r="N59" s="5" t="n">
        <v>530</v>
      </c>
      <c r="O59" s="9" t="n">
        <v>90</v>
      </c>
      <c r="P59" s="5" t="n">
        <v>1342</v>
      </c>
      <c r="Q59" s="5" t="n">
        <v>2458</v>
      </c>
      <c r="R59" s="9" t="n">
        <v>0</v>
      </c>
      <c r="S59" s="5" t="n">
        <v>657</v>
      </c>
      <c r="T59" s="9" t="n">
        <v>2374</v>
      </c>
      <c r="U59" s="5" t="n">
        <v>291</v>
      </c>
      <c r="V59" s="9" t="n">
        <v>763</v>
      </c>
      <c r="W59" s="5" t="n">
        <v>696</v>
      </c>
      <c r="X59" s="5" t="n">
        <v>633</v>
      </c>
      <c r="Y59" s="5" t="n">
        <v>430</v>
      </c>
      <c r="Z59" s="5" t="n">
        <v>1063</v>
      </c>
    </row>
    <row r="60" ht="15.75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55" t="n"/>
      <c r="L60" s="8" t="inlineStr">
        <is>
          <t>интернет</t>
        </is>
      </c>
      <c r="M60" s="9" t="n">
        <v>600</v>
      </c>
      <c r="N60" s="5" t="n">
        <v>0</v>
      </c>
      <c r="O60" s="9" t="n">
        <v>0</v>
      </c>
      <c r="P60" s="5" t="n">
        <v>0</v>
      </c>
      <c r="Q60" s="5" t="n">
        <v>0</v>
      </c>
      <c r="R60" s="9" t="n">
        <v>0</v>
      </c>
      <c r="S60" s="5" t="n">
        <v>252</v>
      </c>
      <c r="T60" s="9" t="n">
        <v>350</v>
      </c>
      <c r="U60" s="5" t="n">
        <v>350</v>
      </c>
      <c r="V60" s="9" t="n">
        <v>350</v>
      </c>
      <c r="W60" s="5" t="n">
        <v>350</v>
      </c>
      <c r="X60" s="5" t="n">
        <v>165</v>
      </c>
      <c r="Y60" s="5" t="n">
        <v>350</v>
      </c>
      <c r="Z60" s="5" t="n">
        <v>410</v>
      </c>
    </row>
    <row r="61" ht="15.75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55" t="n"/>
      <c r="L61" s="8" t="inlineStr">
        <is>
          <t>электричество</t>
        </is>
      </c>
      <c r="M61" s="9" t="n">
        <v>0</v>
      </c>
      <c r="N61" s="5" t="n">
        <v>184</v>
      </c>
      <c r="O61" s="9" t="n">
        <v>0</v>
      </c>
      <c r="P61" s="5" t="n">
        <v>0</v>
      </c>
      <c r="Q61" s="5" t="n">
        <v>0</v>
      </c>
      <c r="R61" s="9" t="n">
        <v>0</v>
      </c>
      <c r="S61" s="5" t="n">
        <v>0</v>
      </c>
      <c r="T61" s="9" t="n">
        <v>378</v>
      </c>
      <c r="U61" s="5" t="n">
        <v>0</v>
      </c>
      <c r="V61" s="9" t="n">
        <v>240</v>
      </c>
      <c r="W61" s="5" t="n"/>
      <c r="X61" s="5" t="n">
        <v>429</v>
      </c>
      <c r="Y61" s="5" t="n">
        <v>537</v>
      </c>
      <c r="Z61" s="5" t="n"/>
    </row>
    <row r="62" ht="15.75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56" t="n"/>
      <c r="L62" s="8" t="inlineStr">
        <is>
          <t>газ</t>
        </is>
      </c>
      <c r="M62" s="9" t="n">
        <v>0</v>
      </c>
      <c r="N62" s="5" t="n">
        <v>35</v>
      </c>
      <c r="O62" s="9" t="n">
        <v>0</v>
      </c>
      <c r="P62" s="5" t="n">
        <v>0</v>
      </c>
      <c r="Q62" s="5" t="n">
        <v>0</v>
      </c>
      <c r="R62" s="9" t="n">
        <v>0</v>
      </c>
      <c r="S62" s="5" t="n">
        <v>0</v>
      </c>
      <c r="T62" s="9" t="n">
        <v>39</v>
      </c>
      <c r="U62" s="5" t="n">
        <v>0</v>
      </c>
      <c r="V62" s="9" t="n">
        <v>70</v>
      </c>
      <c r="W62" s="5" t="n"/>
      <c r="X62" s="5" t="n">
        <v>35</v>
      </c>
      <c r="Y62" s="5" t="n"/>
      <c r="Z62" s="5" t="n"/>
    </row>
    <row r="63" ht="15.75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29" t="inlineStr">
        <is>
          <t>Творчество, книги, обучение</t>
        </is>
      </c>
      <c r="L63" s="30" t="n"/>
      <c r="M63" s="10" t="n">
        <v>0</v>
      </c>
      <c r="N63" s="10" t="n">
        <v>150</v>
      </c>
      <c r="O63" s="10" t="n">
        <v>8248</v>
      </c>
      <c r="P63" s="10">
        <f>P64</f>
        <v/>
      </c>
      <c r="Q63" s="10">
        <f>Q64</f>
        <v/>
      </c>
      <c r="R63" s="10">
        <f>R64</f>
        <v/>
      </c>
      <c r="S63" s="7">
        <f>S64</f>
        <v/>
      </c>
      <c r="T63" s="10">
        <f>T64</f>
        <v/>
      </c>
      <c r="U63" s="7">
        <f>U64</f>
        <v/>
      </c>
      <c r="V63" s="10" t="n">
        <v>0</v>
      </c>
      <c r="W63" s="7" t="n">
        <v>0</v>
      </c>
      <c r="X63" s="7" t="n">
        <v>800</v>
      </c>
      <c r="Y63" s="7" t="n">
        <v>0</v>
      </c>
      <c r="Z63" s="7" t="n">
        <v>1200</v>
      </c>
    </row>
    <row r="64" ht="15.75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8" t="n"/>
      <c r="M64" s="9" t="n">
        <v>0</v>
      </c>
      <c r="N64" s="5" t="n">
        <v>150</v>
      </c>
      <c r="O64" s="9" t="n">
        <v>8248</v>
      </c>
      <c r="P64" s="5" t="n">
        <v>8426</v>
      </c>
      <c r="Q64" s="5" t="n">
        <v>0</v>
      </c>
      <c r="R64" s="9" t="n">
        <v>19540</v>
      </c>
      <c r="S64" s="5" t="n">
        <v>1950</v>
      </c>
      <c r="T64" s="9" t="n">
        <v>0</v>
      </c>
      <c r="U64" s="5" t="n">
        <v>0</v>
      </c>
      <c r="V64" s="43" t="n"/>
      <c r="W64" s="44" t="n"/>
      <c r="X64" s="44" t="n">
        <v>800</v>
      </c>
      <c r="Y64" s="44" t="n"/>
      <c r="Z64" s="44" t="n">
        <v>1200</v>
      </c>
    </row>
    <row r="65" ht="15.75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29" t="inlineStr">
        <is>
          <t>Прочее</t>
        </is>
      </c>
      <c r="L65" s="19" t="n"/>
      <c r="M65" s="20" t="n">
        <v>1200</v>
      </c>
      <c r="N65" s="20" t="n">
        <v>600</v>
      </c>
      <c r="O65" s="6" t="n">
        <v>1710</v>
      </c>
      <c r="P65" s="6">
        <f>SUM(P66:P67)</f>
        <v/>
      </c>
      <c r="Q65" s="6">
        <f>SUM(Q66:Q67)</f>
        <v/>
      </c>
      <c r="R65" s="6">
        <f>SUM(R66:R67)</f>
        <v/>
      </c>
      <c r="S65" s="7">
        <f>SUM(S66:S67)</f>
        <v/>
      </c>
      <c r="T65" s="6">
        <f>SUM(T66:T67)</f>
        <v/>
      </c>
      <c r="U65" s="7">
        <f>SUM(U66:U67)</f>
        <v/>
      </c>
      <c r="V65" s="46" t="n">
        <v>7479</v>
      </c>
      <c r="W65" s="46" t="n">
        <v>7190</v>
      </c>
      <c r="X65" s="46" t="n">
        <v>800</v>
      </c>
      <c r="Y65" s="46" t="n">
        <v>8500</v>
      </c>
      <c r="Z65" s="46" t="n">
        <v>7524</v>
      </c>
    </row>
    <row r="66" ht="15.75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21" t="n"/>
      <c r="L66" s="22" t="inlineStr">
        <is>
          <t>подарки</t>
        </is>
      </c>
      <c r="M66" s="5" t="n">
        <v>1200</v>
      </c>
      <c r="N66" s="5" t="n">
        <v>600</v>
      </c>
      <c r="O66" s="5" t="n">
        <v>1710</v>
      </c>
      <c r="P66" s="5" t="n">
        <v>400</v>
      </c>
      <c r="Q66" s="5" t="n">
        <v>3030</v>
      </c>
      <c r="R66" s="9" t="n">
        <v>0</v>
      </c>
      <c r="S66" s="5" t="n">
        <v>919</v>
      </c>
      <c r="T66" s="9" t="n">
        <v>400</v>
      </c>
      <c r="U66" s="5" t="n">
        <v>620</v>
      </c>
      <c r="V66" s="25" t="n">
        <v>7479</v>
      </c>
      <c r="W66" s="45" t="n">
        <v>7190</v>
      </c>
      <c r="X66" s="45" t="n">
        <v>800</v>
      </c>
      <c r="Y66" s="45" t="n">
        <v>7850</v>
      </c>
      <c r="Z66" s="45" t="n">
        <v>1050</v>
      </c>
    </row>
    <row r="67" ht="15.75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23" t="inlineStr">
        <is>
          <t>остальное</t>
        </is>
      </c>
      <c r="M67" s="5" t="n">
        <v>0</v>
      </c>
      <c r="N67" s="5" t="n">
        <v>0</v>
      </c>
      <c r="O67" s="5" t="n">
        <v>0</v>
      </c>
      <c r="P67" s="24" t="n">
        <v>3500</v>
      </c>
      <c r="Q67" s="24" t="n">
        <v>4300</v>
      </c>
      <c r="R67" s="25" t="n">
        <v>38592</v>
      </c>
      <c r="S67" s="5" t="n">
        <v>544</v>
      </c>
      <c r="T67" s="25" t="n">
        <v>3199</v>
      </c>
      <c r="U67" s="5" t="n">
        <v>2418</v>
      </c>
      <c r="V67" s="25" t="n"/>
      <c r="W67" s="5" t="n"/>
      <c r="X67" s="5" t="n"/>
      <c r="Y67" s="5" t="n">
        <v>650</v>
      </c>
      <c r="Z67" s="5" t="n">
        <v>6474</v>
      </c>
    </row>
    <row r="68" ht="15.75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12" t="inlineStr">
        <is>
          <t>Расходы</t>
        </is>
      </c>
      <c r="L68" s="57" t="n"/>
      <c r="M68" s="12">
        <f>SUM(M3,M11,M13,M19,M26,M36,M41,M47,M49,M51,M55,M63,M65)</f>
        <v/>
      </c>
      <c r="N68" s="12">
        <f>SUM(N3,N11,N13,N19,N26,N36,N41,N47,N49,N51,N55,N63,N65)</f>
        <v/>
      </c>
      <c r="O68" s="26">
        <f>SUM(O3,O11,O13,O19,O26,O36,O41,O47,O49,O51,O55,O63,O65,)</f>
        <v/>
      </c>
      <c r="P68" s="26">
        <f>SUM(P3,P11,P13,P19,P26,P36,P41,P47,P49,P51,P55,P63,P65,)</f>
        <v/>
      </c>
      <c r="Q68" s="12">
        <f>SUM(Q3,Q11,Q13,Q19,Q26,Q36,Q41,Q47,Q49,Q51,Q55,Q63,Q65)</f>
        <v/>
      </c>
      <c r="R68" s="26">
        <f>SUM(R3,R11,R13,R19,R26,R36,R41,R47,R49,R51,R55,R63,R65)</f>
        <v/>
      </c>
      <c r="S68" s="12">
        <f>SUM(S3,S11,S13,S19,S26,S36,S41,S47,S49,S51,S55,S63,S65)</f>
        <v/>
      </c>
      <c r="T68" s="26">
        <f>SUM(T3,T11,T13,T19,T26,T36,T41,T47,T49,T51,T55,T63,T65)</f>
        <v/>
      </c>
      <c r="U68" s="26">
        <f>SUM(U3,U11,U13,U19,U26,U36,U41,U47,U49,U51,U55,U63,U65)</f>
        <v/>
      </c>
      <c r="V68" s="26" t="n"/>
      <c r="W68" s="26" t="n"/>
      <c r="X68" s="3" t="n"/>
      <c r="Y68" s="3" t="n"/>
    </row>
    <row r="69" ht="15.75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27" t="inlineStr">
        <is>
          <t>Расходы без инвестиций</t>
        </is>
      </c>
      <c r="L69" s="58" t="n"/>
      <c r="M69" s="27">
        <f>M68-M11</f>
        <v/>
      </c>
      <c r="N69" s="27">
        <f>N68-N11</f>
        <v/>
      </c>
      <c r="O69" s="28">
        <f>O68-O11</f>
        <v/>
      </c>
      <c r="P69" s="28">
        <f>P68-P11</f>
        <v/>
      </c>
      <c r="Q69" s="27">
        <f>Q68-Q11</f>
        <v/>
      </c>
      <c r="R69" s="28">
        <f>R68-R11</f>
        <v/>
      </c>
      <c r="S69" s="27">
        <f>S68-S11</f>
        <v/>
      </c>
      <c r="T69" s="28">
        <f>T68-T11</f>
        <v/>
      </c>
      <c r="U69" s="28">
        <f>U68-U11</f>
        <v/>
      </c>
      <c r="V69" s="28">
        <f>V68-V11</f>
        <v/>
      </c>
      <c r="W69" s="27">
        <f>W68-W11</f>
        <v/>
      </c>
      <c r="X69" s="3" t="n"/>
      <c r="Y69" s="3" t="n"/>
    </row>
    <row r="70" ht="15.75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2" t="inlineStr">
        <is>
          <t>Среднее за день(с учётом инвестиций)</t>
        </is>
      </c>
      <c r="L70" s="58" t="n"/>
      <c r="M70" s="41">
        <f>M68/30</f>
        <v/>
      </c>
      <c r="N70" s="41">
        <f>N68/30</f>
        <v/>
      </c>
      <c r="O70" s="42">
        <f>O68/30</f>
        <v/>
      </c>
      <c r="P70" s="42">
        <f>P68/30</f>
        <v/>
      </c>
      <c r="Q70" s="41">
        <f>Q68/30</f>
        <v/>
      </c>
      <c r="R70" s="42">
        <f>R68/30</f>
        <v/>
      </c>
      <c r="S70" s="41">
        <f>S68/30</f>
        <v/>
      </c>
      <c r="T70" s="42">
        <f>T68/30</f>
        <v/>
      </c>
      <c r="U70" s="42">
        <f>U68/30</f>
        <v/>
      </c>
      <c r="V70" s="42">
        <f>V68/30</f>
        <v/>
      </c>
      <c r="W70" s="42">
        <f>W68/30</f>
        <v/>
      </c>
      <c r="X70" s="3" t="n"/>
      <c r="Y70" s="3" t="n"/>
    </row>
    <row r="71" ht="15.75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7" t="inlineStr">
        <is>
          <t>Расходы на себя</t>
        </is>
      </c>
      <c r="L71" s="58" t="n"/>
      <c r="M71" s="5">
        <f>SUM(M3,M13,M19,M36,M41,M47,M49,M51,M63)</f>
        <v/>
      </c>
      <c r="N71" s="5">
        <f>SUM(N3,N13,N19,N36,N41,N47,N49,N51,N63)</f>
        <v/>
      </c>
      <c r="O71" s="9">
        <f>SUM(O3,O13,O19,O36,O41,O47,O49,O51,O63)</f>
        <v/>
      </c>
      <c r="P71" s="9">
        <f>SUM(P3,P13,P19,P36,P41,P47,P49,P51,P63)</f>
        <v/>
      </c>
      <c r="Q71" s="5">
        <f>SUM(Q3,Q13,Q19,Q36,Q41,Q47,Q49,Q51,Q63)</f>
        <v/>
      </c>
      <c r="R71" s="9">
        <f>SUM(R3,R13,R19,R36,R41,R47,R49,R51,R63)</f>
        <v/>
      </c>
      <c r="S71" s="5">
        <f>SUM(S3,S13,S19,S36,S41,S47,S49,S51,S63)</f>
        <v/>
      </c>
      <c r="T71" s="9">
        <f>SUM(T3,T13,T19,T36,T41,T47,T49,T51,T63)</f>
        <v/>
      </c>
      <c r="U71" s="9">
        <f>SUM(U3,U13,U19,U36,U41,U47,U49,U51,U63)</f>
        <v/>
      </c>
      <c r="V71" s="9">
        <f>SUM(V3,V13,V19,V36,V41,V47,V49,V51,V63)</f>
        <v/>
      </c>
      <c r="W71" s="9">
        <f>SUM(W3,W13,W19,W36,W41,W47,W49,W51,W63)</f>
        <v/>
      </c>
      <c r="X71" s="3" t="n"/>
      <c r="Y71" s="3" t="n"/>
    </row>
    <row r="72" ht="15.75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15" t="inlineStr">
        <is>
          <t>Заначка(рубли)</t>
        </is>
      </c>
      <c r="L72" s="58" t="n"/>
      <c r="M72" s="5" t="n">
        <v>33144</v>
      </c>
      <c r="N72" s="5" t="n">
        <v>34000</v>
      </c>
      <c r="O72" s="9" t="n">
        <v>42510</v>
      </c>
      <c r="P72" s="5" t="n">
        <v>42510</v>
      </c>
      <c r="Q72" s="5" t="n">
        <v>42510</v>
      </c>
      <c r="R72" s="9" t="n">
        <v>23000</v>
      </c>
      <c r="S72" s="5" t="n">
        <v>27022</v>
      </c>
      <c r="T72" s="9" t="n">
        <v>10000</v>
      </c>
      <c r="U72" s="9" t="n">
        <v>7007.33333333333</v>
      </c>
      <c r="V72" s="9" t="n">
        <v>10000</v>
      </c>
      <c r="W72" s="9" t="n">
        <v>10000</v>
      </c>
      <c r="X72" s="3" t="n"/>
      <c r="Y72" s="3" t="n"/>
    </row>
    <row r="73" ht="15.75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15" t="inlineStr">
        <is>
          <t>Заначка(валюта)</t>
        </is>
      </c>
      <c r="L73" s="58" t="n"/>
      <c r="M73" s="5" t="n">
        <v>0</v>
      </c>
      <c r="N73" s="5" t="n">
        <v>340</v>
      </c>
      <c r="O73" s="9" t="n">
        <v>432</v>
      </c>
      <c r="P73" s="5" t="n">
        <v>0</v>
      </c>
      <c r="Q73" s="5" t="n">
        <v>0</v>
      </c>
      <c r="R73" s="9" t="n">
        <v>0</v>
      </c>
      <c r="S73" s="5" t="n">
        <v>0</v>
      </c>
      <c r="T73" s="9" t="n">
        <v>0</v>
      </c>
      <c r="U73" s="5" t="n">
        <v>0</v>
      </c>
      <c r="V73" s="9" t="n">
        <v>0</v>
      </c>
      <c r="W73" s="5" t="n">
        <v>0</v>
      </c>
      <c r="X73" s="3" t="n"/>
      <c r="Y73" s="3" t="n"/>
    </row>
    <row r="74" ht="15.75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16" t="inlineStr">
        <is>
          <t>Инвестиционный счёт</t>
        </is>
      </c>
      <c r="L74" s="59" t="n"/>
      <c r="M74" s="5" t="n">
        <v>110522</v>
      </c>
      <c r="N74" s="5" t="n">
        <v>155460</v>
      </c>
      <c r="O74" s="9" t="n">
        <v>163449</v>
      </c>
      <c r="P74" s="5" t="n">
        <v>159699</v>
      </c>
      <c r="Q74" s="5" t="n">
        <v>158374</v>
      </c>
      <c r="R74" s="9" t="n">
        <v>163955</v>
      </c>
      <c r="S74" s="5" t="n">
        <v>169712</v>
      </c>
      <c r="T74" s="9" t="n">
        <v>190804</v>
      </c>
      <c r="U74" s="5" t="n">
        <v>103000</v>
      </c>
      <c r="V74" s="9" t="n">
        <v>133611</v>
      </c>
      <c r="W74" s="5" t="n">
        <v>133611</v>
      </c>
      <c r="X74" s="3" t="n"/>
      <c r="Y74" s="3" t="n"/>
    </row>
  </sheetData>
  <mergeCells count="20">
    <mergeCell ref="Z1:AD1"/>
    <mergeCell ref="K56:K62"/>
    <mergeCell ref="L68:L74"/>
    <mergeCell ref="K27:K35"/>
    <mergeCell ref="K37:K40"/>
    <mergeCell ref="K42:K46"/>
    <mergeCell ref="K52:K54"/>
    <mergeCell ref="K20:K25"/>
    <mergeCell ref="U1:Y1"/>
    <mergeCell ref="K2:L2"/>
    <mergeCell ref="K19:L19"/>
    <mergeCell ref="K4:K10"/>
    <mergeCell ref="K11:L11"/>
    <mergeCell ref="K13:L13"/>
    <mergeCell ref="K14:K18"/>
    <mergeCell ref="A1:E1"/>
    <mergeCell ref="F1:J1"/>
    <mergeCell ref="K1:O1"/>
    <mergeCell ref="P1:T1"/>
    <mergeCell ref="K3:L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2022-07-10T11:32:35Z</dcterms:created>
  <dcterms:modified xsi:type="dcterms:W3CDTF">2022-08-06T15:46:39Z</dcterms:modified>
  <cp:lastModifiedBy>Александр Волвенко</cp:lastModifiedBy>
</cp:coreProperties>
</file>