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il\Documents\tugas\auk\"/>
    </mc:Choice>
  </mc:AlternateContent>
  <xr:revisionPtr revIDLastSave="0" documentId="13_ncr:1_{2D6A8044-4F77-4A93-90A2-08C100854334}" xr6:coauthVersionLast="47" xr6:coauthVersionMax="47" xr10:uidLastSave="{00000000-0000-0000-0000-000000000000}"/>
  <bookViews>
    <workbookView xWindow="-108" yWindow="-108" windowWidth="23256" windowHeight="13176" xr2:uid="{AE70D396-3A74-4BEC-9D69-691082017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Q18" i="1"/>
  <c r="P18" i="1"/>
  <c r="O18" i="1"/>
  <c r="N18" i="1"/>
  <c r="P41" i="1"/>
  <c r="N20" i="1"/>
  <c r="Q19" i="1"/>
  <c r="P19" i="1"/>
  <c r="N16" i="1"/>
  <c r="N23" i="1" s="1"/>
  <c r="O15" i="1"/>
  <c r="O22" i="1" s="1"/>
  <c r="N15" i="1"/>
  <c r="N22" i="1" s="1"/>
  <c r="P14" i="1"/>
  <c r="P21" i="1" s="1"/>
  <c r="O14" i="1"/>
  <c r="O21" i="1" s="1"/>
  <c r="N14" i="1"/>
  <c r="N21" i="1" s="1"/>
  <c r="Q13" i="1"/>
  <c r="Q20" i="1" s="1"/>
  <c r="P13" i="1"/>
  <c r="P20" i="1" s="1"/>
  <c r="O13" i="1"/>
  <c r="O20" i="1" s="1"/>
  <c r="N13" i="1"/>
  <c r="R12" i="1"/>
  <c r="R19" i="1" s="1"/>
  <c r="Q12" i="1"/>
  <c r="P12" i="1"/>
  <c r="O12" i="1"/>
  <c r="O19" i="1" s="1"/>
  <c r="N12" i="1"/>
  <c r="E42" i="1"/>
  <c r="E41" i="1"/>
  <c r="E40" i="1"/>
  <c r="H34" i="1"/>
  <c r="G34" i="1"/>
  <c r="F34" i="1"/>
  <c r="E34" i="1"/>
  <c r="H33" i="1"/>
  <c r="G33" i="1"/>
  <c r="F33" i="1"/>
  <c r="G32" i="1"/>
  <c r="H32" i="1"/>
  <c r="H31" i="1"/>
  <c r="F35" i="1"/>
  <c r="E35" i="1"/>
  <c r="G35" i="1"/>
  <c r="H35" i="1"/>
  <c r="D35" i="1"/>
  <c r="J16" i="1"/>
  <c r="D25" i="1"/>
  <c r="E25" i="1"/>
  <c r="F25" i="1"/>
  <c r="G25" i="1"/>
  <c r="C25" i="1"/>
  <c r="G18" i="1"/>
  <c r="F18" i="1"/>
  <c r="E18" i="1"/>
  <c r="D18" i="1"/>
  <c r="C18" i="1"/>
  <c r="D19" i="1"/>
  <c r="E19" i="1"/>
  <c r="F19" i="1"/>
  <c r="G19" i="1"/>
  <c r="D20" i="1"/>
  <c r="E20" i="1"/>
  <c r="F20" i="1"/>
  <c r="D21" i="1"/>
  <c r="E21" i="1"/>
  <c r="D22" i="1"/>
  <c r="C20" i="1"/>
  <c r="C21" i="1"/>
  <c r="C22" i="1"/>
  <c r="C23" i="1"/>
  <c r="C19" i="1"/>
  <c r="C13" i="1"/>
  <c r="D13" i="1"/>
  <c r="E13" i="1"/>
  <c r="F13" i="1"/>
  <c r="C14" i="1"/>
  <c r="D14" i="1"/>
  <c r="E14" i="1"/>
  <c r="C15" i="1"/>
  <c r="D15" i="1"/>
  <c r="C16" i="1"/>
  <c r="D12" i="1"/>
  <c r="E12" i="1"/>
  <c r="F12" i="1"/>
  <c r="G12" i="1"/>
  <c r="C12" i="1"/>
  <c r="P25" i="1" l="1"/>
  <c r="Q33" i="1" s="1"/>
  <c r="N25" i="1"/>
  <c r="O35" i="1" s="1"/>
  <c r="R25" i="1"/>
  <c r="S31" i="1" s="1"/>
  <c r="Q25" i="1"/>
  <c r="R32" i="1" s="1"/>
  <c r="S32" i="1" s="1"/>
  <c r="O25" i="1"/>
  <c r="P34" i="1" s="1"/>
  <c r="Q34" i="1" s="1"/>
  <c r="R34" i="1" s="1"/>
  <c r="S34" i="1" s="1"/>
  <c r="R33" i="1" l="1"/>
  <c r="S33" i="1" s="1"/>
  <c r="P35" i="1"/>
  <c r="Q35" i="1" s="1"/>
  <c r="R35" i="1" s="1"/>
  <c r="S35" i="1" l="1"/>
  <c r="P40" i="1"/>
  <c r="P42" i="1" l="1"/>
</calcChain>
</file>

<file path=xl/sharedStrings.xml><?xml version="1.0" encoding="utf-8"?>
<sst xmlns="http://schemas.openxmlformats.org/spreadsheetml/2006/main" count="18" uniqueCount="9">
  <si>
    <t>0_1</t>
  </si>
  <si>
    <t>1_2</t>
  </si>
  <si>
    <t>2_3</t>
  </si>
  <si>
    <t>3_4</t>
  </si>
  <si>
    <t>4_5</t>
  </si>
  <si>
    <t>5_6</t>
  </si>
  <si>
    <t>reserve</t>
  </si>
  <si>
    <t>ultimate loss</t>
  </si>
  <si>
    <t>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</si>
</sst>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5DD0-4A7B-4AF6-B08C-87FABF929E4B}">
  <dimension ref="B3:S42"/>
  <sheetViews>
    <sheetView tabSelected="1" zoomScale="71" zoomScaleNormal="174" workbookViewId="0">
      <selection activeCell="R41" sqref="R41"/>
    </sheetView>
  </sheetViews>
  <sheetFormatPr defaultRowHeight="14.4" x14ac:dyDescent="0.3"/>
  <sheetData>
    <row r="3" spans="2:19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</row>
    <row r="4" spans="2:19" x14ac:dyDescent="0.3">
      <c r="B4">
        <v>2009</v>
      </c>
      <c r="C4">
        <v>443</v>
      </c>
      <c r="D4">
        <v>1136</v>
      </c>
      <c r="E4">
        <v>2128</v>
      </c>
      <c r="F4">
        <v>2898</v>
      </c>
      <c r="G4">
        <v>3403</v>
      </c>
      <c r="H4">
        <v>3873</v>
      </c>
      <c r="M4">
        <v>2009</v>
      </c>
      <c r="N4">
        <v>994</v>
      </c>
      <c r="O4">
        <v>1745</v>
      </c>
      <c r="P4">
        <v>2656</v>
      </c>
      <c r="Q4">
        <v>2893</v>
      </c>
      <c r="R4">
        <v>2972</v>
      </c>
    </row>
    <row r="5" spans="2:19" x14ac:dyDescent="0.3">
      <c r="B5">
        <v>2010</v>
      </c>
      <c r="C5">
        <v>396</v>
      </c>
      <c r="D5">
        <v>1333</v>
      </c>
      <c r="E5">
        <v>2181</v>
      </c>
      <c r="F5">
        <v>2986</v>
      </c>
      <c r="G5">
        <v>3692</v>
      </c>
      <c r="M5">
        <v>2010</v>
      </c>
      <c r="N5">
        <v>1088</v>
      </c>
      <c r="O5">
        <v>1847</v>
      </c>
      <c r="P5">
        <v>2838</v>
      </c>
      <c r="Q5">
        <v>3119</v>
      </c>
    </row>
    <row r="6" spans="2:19" x14ac:dyDescent="0.3">
      <c r="B6">
        <v>2011</v>
      </c>
      <c r="C6">
        <v>441</v>
      </c>
      <c r="D6">
        <v>1288</v>
      </c>
      <c r="E6">
        <v>2420</v>
      </c>
      <c r="F6">
        <v>3483</v>
      </c>
      <c r="M6">
        <v>2011</v>
      </c>
      <c r="N6">
        <v>1125</v>
      </c>
      <c r="O6">
        <v>1988</v>
      </c>
      <c r="P6">
        <v>3054</v>
      </c>
    </row>
    <row r="7" spans="2:19" x14ac:dyDescent="0.3">
      <c r="B7">
        <v>2012</v>
      </c>
      <c r="C7">
        <v>359</v>
      </c>
      <c r="D7">
        <v>1421</v>
      </c>
      <c r="E7">
        <v>2864</v>
      </c>
      <c r="M7">
        <v>2012</v>
      </c>
      <c r="N7">
        <v>1286</v>
      </c>
      <c r="O7">
        <v>2208</v>
      </c>
    </row>
    <row r="8" spans="2:19" x14ac:dyDescent="0.3">
      <c r="B8">
        <v>2013</v>
      </c>
      <c r="C8">
        <v>377</v>
      </c>
      <c r="D8">
        <v>1363</v>
      </c>
      <c r="M8">
        <v>2013</v>
      </c>
      <c r="N8">
        <v>1182</v>
      </c>
    </row>
    <row r="9" spans="2:19" x14ac:dyDescent="0.3">
      <c r="B9">
        <v>2014</v>
      </c>
      <c r="C9">
        <v>344</v>
      </c>
      <c r="M9">
        <v>2014</v>
      </c>
    </row>
    <row r="11" spans="2:19" x14ac:dyDescent="0.3">
      <c r="B11" t="s">
        <v>0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M11" t="s">
        <v>0</v>
      </c>
      <c r="N11" s="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2:19" x14ac:dyDescent="0.3">
      <c r="B12">
        <v>2009</v>
      </c>
      <c r="C12">
        <f>D4/C4</f>
        <v>2.5643340857787811</v>
      </c>
      <c r="D12">
        <f t="shared" ref="D12:G12" si="0">E4/D4</f>
        <v>1.8732394366197183</v>
      </c>
      <c r="E12">
        <f t="shared" si="0"/>
        <v>1.361842105263158</v>
      </c>
      <c r="F12">
        <f t="shared" si="0"/>
        <v>1.1742581090407178</v>
      </c>
      <c r="G12">
        <f t="shared" si="0"/>
        <v>1.1381134293270643</v>
      </c>
      <c r="M12">
        <v>2009</v>
      </c>
      <c r="N12">
        <f>O4/N4</f>
        <v>1.755533199195171</v>
      </c>
      <c r="O12">
        <f t="shared" ref="O12:O15" si="1">P4/O4</f>
        <v>1.5220630372492836</v>
      </c>
      <c r="P12">
        <f t="shared" ref="P12:P14" si="2">Q4/P4</f>
        <v>1.0892319277108433</v>
      </c>
      <c r="Q12">
        <f t="shared" ref="Q12:Q13" si="3">R4/Q4</f>
        <v>1.0273072934669893</v>
      </c>
      <c r="R12">
        <f t="shared" ref="R12" si="4">S4/R4</f>
        <v>0</v>
      </c>
    </row>
    <row r="13" spans="2:19" x14ac:dyDescent="0.3">
      <c r="B13">
        <v>2010</v>
      </c>
      <c r="C13">
        <f t="shared" ref="C13:F13" si="5">D5/C5</f>
        <v>3.3661616161616164</v>
      </c>
      <c r="D13">
        <f t="shared" si="5"/>
        <v>1.6361590397599399</v>
      </c>
      <c r="E13">
        <f t="shared" si="5"/>
        <v>1.369096744612563</v>
      </c>
      <c r="F13">
        <f t="shared" si="5"/>
        <v>1.2364367046215674</v>
      </c>
      <c r="M13">
        <v>2010</v>
      </c>
      <c r="N13">
        <f t="shared" ref="N13:N16" si="6">O5/N5</f>
        <v>1.697610294117647</v>
      </c>
      <c r="O13">
        <f t="shared" si="1"/>
        <v>1.5365457498646453</v>
      </c>
      <c r="P13">
        <f t="shared" si="2"/>
        <v>1.0990133897110641</v>
      </c>
      <c r="Q13">
        <f t="shared" si="3"/>
        <v>0</v>
      </c>
    </row>
    <row r="14" spans="2:19" x14ac:dyDescent="0.3">
      <c r="B14">
        <v>2011</v>
      </c>
      <c r="C14">
        <f t="shared" ref="C14:E14" si="7">D6/C6</f>
        <v>2.9206349206349205</v>
      </c>
      <c r="D14">
        <f t="shared" si="7"/>
        <v>1.8788819875776397</v>
      </c>
      <c r="E14">
        <f t="shared" si="7"/>
        <v>1.4392561983471075</v>
      </c>
      <c r="M14">
        <v>2011</v>
      </c>
      <c r="N14">
        <f t="shared" si="6"/>
        <v>1.7671111111111111</v>
      </c>
      <c r="O14">
        <f t="shared" si="1"/>
        <v>1.5362173038229376</v>
      </c>
      <c r="P14">
        <f t="shared" si="2"/>
        <v>0</v>
      </c>
    </row>
    <row r="15" spans="2:19" x14ac:dyDescent="0.3">
      <c r="B15">
        <v>2012</v>
      </c>
      <c r="C15">
        <f t="shared" ref="C15:D15" si="8">D7/C7</f>
        <v>3.9582172701949863</v>
      </c>
      <c r="D15">
        <f t="shared" si="8"/>
        <v>2.015482054890922</v>
      </c>
      <c r="M15">
        <v>2012</v>
      </c>
      <c r="N15">
        <f t="shared" si="6"/>
        <v>1.7169517884914463</v>
      </c>
      <c r="O15">
        <f t="shared" si="1"/>
        <v>0</v>
      </c>
    </row>
    <row r="16" spans="2:19" x14ac:dyDescent="0.3">
      <c r="B16">
        <v>2013</v>
      </c>
      <c r="C16">
        <f t="shared" ref="C16" si="9">D8/C8</f>
        <v>3.6153846153846154</v>
      </c>
      <c r="J16">
        <f>2796*1.032</f>
        <v>2885.4720000000002</v>
      </c>
      <c r="M16">
        <v>2013</v>
      </c>
      <c r="N16">
        <f t="shared" si="6"/>
        <v>0</v>
      </c>
    </row>
    <row r="18" spans="2:19" x14ac:dyDescent="0.3">
      <c r="C18">
        <f>SUM(C4:C8)</f>
        <v>2016</v>
      </c>
      <c r="D18">
        <f>SUM(D4:D7)</f>
        <v>5178</v>
      </c>
      <c r="E18">
        <f>SUM(E4:E6)</f>
        <v>6729</v>
      </c>
      <c r="F18">
        <f>SUM(F4:F5)</f>
        <v>5884</v>
      </c>
      <c r="G18">
        <f>SUM(G4:G4)</f>
        <v>3403</v>
      </c>
      <c r="N18">
        <f>SUM(N4:N7)</f>
        <v>4493</v>
      </c>
      <c r="O18">
        <f>SUM(O4:O6)</f>
        <v>5580</v>
      </c>
      <c r="P18">
        <f>SUM(P4:P5)</f>
        <v>5494</v>
      </c>
      <c r="Q18">
        <f>SUM(Q4:Q4)</f>
        <v>2893</v>
      </c>
    </row>
    <row r="19" spans="2:19" x14ac:dyDescent="0.3">
      <c r="C19">
        <f>C12*C4</f>
        <v>1136</v>
      </c>
      <c r="D19">
        <f t="shared" ref="D19:G19" si="10">D12*D4</f>
        <v>2128</v>
      </c>
      <c r="E19">
        <f t="shared" si="10"/>
        <v>2898</v>
      </c>
      <c r="F19">
        <f t="shared" si="10"/>
        <v>3403</v>
      </c>
      <c r="G19">
        <f t="shared" si="10"/>
        <v>3872.9999999999995</v>
      </c>
      <c r="N19">
        <f>N12*N4</f>
        <v>1745</v>
      </c>
      <c r="O19">
        <f t="shared" ref="O19:R19" si="11">O12*O4</f>
        <v>2656</v>
      </c>
      <c r="P19">
        <f t="shared" si="11"/>
        <v>2893</v>
      </c>
      <c r="Q19">
        <f t="shared" si="11"/>
        <v>2972</v>
      </c>
      <c r="R19">
        <f t="shared" si="11"/>
        <v>0</v>
      </c>
    </row>
    <row r="20" spans="2:19" x14ac:dyDescent="0.3">
      <c r="C20">
        <f t="shared" ref="C20:F23" si="12">C13*C5</f>
        <v>1333</v>
      </c>
      <c r="D20">
        <f t="shared" si="12"/>
        <v>2181</v>
      </c>
      <c r="E20">
        <f t="shared" si="12"/>
        <v>2986</v>
      </c>
      <c r="F20">
        <f t="shared" si="12"/>
        <v>3692.0000000000005</v>
      </c>
      <c r="N20">
        <f t="shared" ref="N20:Q20" si="13">N13*N5</f>
        <v>1847</v>
      </c>
      <c r="O20">
        <f t="shared" si="13"/>
        <v>2838</v>
      </c>
      <c r="P20">
        <f t="shared" si="13"/>
        <v>3119</v>
      </c>
      <c r="Q20">
        <f t="shared" si="13"/>
        <v>0</v>
      </c>
    </row>
    <row r="21" spans="2:19" x14ac:dyDescent="0.3">
      <c r="C21">
        <f t="shared" si="12"/>
        <v>1288</v>
      </c>
      <c r="D21">
        <f t="shared" si="12"/>
        <v>2420</v>
      </c>
      <c r="E21">
        <f t="shared" si="12"/>
        <v>3483</v>
      </c>
      <c r="N21">
        <f t="shared" ref="N21:Q21" si="14">N14*N6</f>
        <v>1988</v>
      </c>
      <c r="O21">
        <f t="shared" si="14"/>
        <v>3054</v>
      </c>
      <c r="P21">
        <f t="shared" si="14"/>
        <v>0</v>
      </c>
    </row>
    <row r="22" spans="2:19" x14ac:dyDescent="0.3">
      <c r="C22">
        <f t="shared" si="12"/>
        <v>1421</v>
      </c>
      <c r="D22">
        <f t="shared" si="12"/>
        <v>2864</v>
      </c>
      <c r="N22">
        <f t="shared" ref="N22:Q22" si="15">N15*N7</f>
        <v>2208</v>
      </c>
      <c r="O22">
        <f t="shared" si="15"/>
        <v>0</v>
      </c>
    </row>
    <row r="23" spans="2:19" x14ac:dyDescent="0.3">
      <c r="C23">
        <f t="shared" si="12"/>
        <v>1363</v>
      </c>
      <c r="N23">
        <f t="shared" ref="N23:Q23" si="16">N16*N8</f>
        <v>0</v>
      </c>
    </row>
    <row r="25" spans="2:19" x14ac:dyDescent="0.3">
      <c r="C25">
        <f>SUM(C19:C23)/C18</f>
        <v>3.2445436507936507</v>
      </c>
      <c r="D25">
        <f t="shared" ref="D25:G25" si="17">SUM(D19:D23)/D18</f>
        <v>1.8526458091927385</v>
      </c>
      <c r="E25">
        <f t="shared" si="17"/>
        <v>1.3920344776341209</v>
      </c>
      <c r="F25">
        <f t="shared" si="17"/>
        <v>1.20581237253569</v>
      </c>
      <c r="G25">
        <f t="shared" si="17"/>
        <v>1.1381134293270643</v>
      </c>
      <c r="N25">
        <f>SUM(N19:N23)/N18</f>
        <v>1.7333630091253061</v>
      </c>
      <c r="O25">
        <f t="shared" ref="O25:R25" si="18">SUM(O19:O23)/O18</f>
        <v>1.5318996415770609</v>
      </c>
      <c r="P25">
        <f t="shared" si="18"/>
        <v>1.0942846741900254</v>
      </c>
      <c r="Q25">
        <f t="shared" si="18"/>
        <v>1.0273072934669893</v>
      </c>
      <c r="R25" t="e">
        <f t="shared" si="18"/>
        <v>#DIV/0!</v>
      </c>
    </row>
    <row r="29" spans="2:19" x14ac:dyDescent="0.3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</row>
    <row r="30" spans="2:19" x14ac:dyDescent="0.3">
      <c r="B30">
        <v>2009</v>
      </c>
      <c r="C30">
        <v>443</v>
      </c>
      <c r="D30">
        <v>1136</v>
      </c>
      <c r="E30">
        <v>2128</v>
      </c>
      <c r="F30">
        <v>2898</v>
      </c>
      <c r="G30">
        <v>3403</v>
      </c>
      <c r="H30">
        <v>3873</v>
      </c>
      <c r="M30">
        <v>2009</v>
      </c>
    </row>
    <row r="31" spans="2:19" x14ac:dyDescent="0.3">
      <c r="B31">
        <v>2010</v>
      </c>
      <c r="C31">
        <v>396</v>
      </c>
      <c r="D31">
        <v>1333</v>
      </c>
      <c r="E31">
        <v>2181</v>
      </c>
      <c r="F31">
        <v>2986</v>
      </c>
      <c r="G31">
        <v>3692</v>
      </c>
      <c r="H31" s="2">
        <f>G31*G$25</f>
        <v>4201.9147810755212</v>
      </c>
      <c r="M31">
        <v>2010</v>
      </c>
      <c r="N31">
        <v>994</v>
      </c>
      <c r="O31">
        <v>1745</v>
      </c>
      <c r="P31">
        <v>2656</v>
      </c>
      <c r="Q31">
        <v>2893</v>
      </c>
      <c r="R31">
        <v>2972</v>
      </c>
      <c r="S31" s="2" t="e">
        <f>R31*R$25</f>
        <v>#DIV/0!</v>
      </c>
    </row>
    <row r="32" spans="2:19" x14ac:dyDescent="0.3">
      <c r="B32">
        <v>2011</v>
      </c>
      <c r="C32">
        <v>441</v>
      </c>
      <c r="D32">
        <v>1288</v>
      </c>
      <c r="E32">
        <v>2420</v>
      </c>
      <c r="F32">
        <v>3483</v>
      </c>
      <c r="G32" s="2">
        <f>F32*F$25</f>
        <v>4199.8444935418083</v>
      </c>
      <c r="H32" s="2">
        <f>G32*G$25</f>
        <v>4779.8994191852553</v>
      </c>
      <c r="M32">
        <v>2011</v>
      </c>
      <c r="N32">
        <v>1088</v>
      </c>
      <c r="O32">
        <v>1847</v>
      </c>
      <c r="P32">
        <v>2838</v>
      </c>
      <c r="Q32">
        <v>3119</v>
      </c>
      <c r="R32" s="2">
        <f>Q32*Q$25</f>
        <v>3204.1714483235396</v>
      </c>
      <c r="S32" s="2" t="e">
        <f>R32*R$25</f>
        <v>#DIV/0!</v>
      </c>
    </row>
    <row r="33" spans="2:19" x14ac:dyDescent="0.3">
      <c r="B33">
        <v>2012</v>
      </c>
      <c r="C33">
        <v>359</v>
      </c>
      <c r="D33">
        <v>1421</v>
      </c>
      <c r="E33">
        <v>2864</v>
      </c>
      <c r="F33" s="2">
        <f>E33*E$25</f>
        <v>3986.7867439441225</v>
      </c>
      <c r="G33" s="2">
        <f>F33*F$25</f>
        <v>4807.3167825091004</v>
      </c>
      <c r="H33" s="2">
        <f>G33*G$25</f>
        <v>5471.2717892029814</v>
      </c>
      <c r="M33">
        <v>2012</v>
      </c>
      <c r="N33">
        <v>1125</v>
      </c>
      <c r="O33">
        <v>1988</v>
      </c>
      <c r="P33">
        <v>3054</v>
      </c>
      <c r="Q33" s="2">
        <f>P33*P$25</f>
        <v>3341.9453949763374</v>
      </c>
      <c r="R33" s="2">
        <f>Q33*Q$25</f>
        <v>3433.20487862761</v>
      </c>
      <c r="S33" s="2" t="e">
        <f>R33*R$25</f>
        <v>#DIV/0!</v>
      </c>
    </row>
    <row r="34" spans="2:19" x14ac:dyDescent="0.3">
      <c r="B34">
        <v>2013</v>
      </c>
      <c r="C34">
        <v>377</v>
      </c>
      <c r="D34">
        <v>1363</v>
      </c>
      <c r="E34" s="2">
        <f>D34*D$25</f>
        <v>2525.1562379297025</v>
      </c>
      <c r="F34" s="2">
        <f>E34*E$25</f>
        <v>3515.1045446110152</v>
      </c>
      <c r="G34" s="2">
        <f>F34*F$25</f>
        <v>4238.5565506483945</v>
      </c>
      <c r="H34" s="2">
        <f>G34*G$25</f>
        <v>4823.9581312551372</v>
      </c>
      <c r="M34">
        <v>2013</v>
      </c>
      <c r="N34">
        <v>1286</v>
      </c>
      <c r="O34">
        <v>2208</v>
      </c>
      <c r="P34" s="2">
        <f>O34*O$25</f>
        <v>3382.4344086021506</v>
      </c>
      <c r="Q34" s="2">
        <f>P34*P$25</f>
        <v>3701.3461347863358</v>
      </c>
      <c r="R34" s="2">
        <f>Q34*Q$25</f>
        <v>3802.4198799118531</v>
      </c>
      <c r="S34" s="2" t="e">
        <f>R34*R$25</f>
        <v>#DIV/0!</v>
      </c>
    </row>
    <row r="35" spans="2:19" x14ac:dyDescent="0.3">
      <c r="B35">
        <v>2014</v>
      </c>
      <c r="C35">
        <v>344</v>
      </c>
      <c r="D35" s="2">
        <f>C35*C$25</f>
        <v>1116.1230158730159</v>
      </c>
      <c r="E35" s="2">
        <f>D35*D$25</f>
        <v>2067.7806279007032</v>
      </c>
      <c r="F35" s="2">
        <f>E35*E$25</f>
        <v>2878.4219262217098</v>
      </c>
      <c r="G35" s="2">
        <f t="shared" ref="G35:H35" si="19">F35*F$25</f>
        <v>3470.8367720161505</v>
      </c>
      <c r="H35" s="2">
        <f t="shared" si="19"/>
        <v>3950.205941233779</v>
      </c>
      <c r="M35">
        <v>2014</v>
      </c>
      <c r="N35">
        <v>1182</v>
      </c>
      <c r="O35" s="2">
        <f>N35*N$25</f>
        <v>2048.8350767861116</v>
      </c>
      <c r="P35" s="2">
        <f>O35*O$25</f>
        <v>3138.6097197791546</v>
      </c>
      <c r="Q35" s="2">
        <f>P35*P$25</f>
        <v>3434.532514618179</v>
      </c>
      <c r="R35" s="2">
        <f t="shared" ref="R35" si="20">Q35*Q$25</f>
        <v>3528.3203019167745</v>
      </c>
      <c r="S35" s="2" t="e">
        <f t="shared" ref="S35" si="21">R35*R$25</f>
        <v>#DIV/0!</v>
      </c>
    </row>
    <row r="39" spans="2:19" ht="15" thickBot="1" x14ac:dyDescent="0.35"/>
    <row r="40" spans="2:19" x14ac:dyDescent="0.3">
      <c r="C40" s="3" t="s">
        <v>7</v>
      </c>
      <c r="D40" s="4"/>
      <c r="E40" s="5">
        <f>SUM(H30:H35)</f>
        <v>27100.250061952676</v>
      </c>
      <c r="N40" s="3" t="s">
        <v>7</v>
      </c>
      <c r="O40" s="4"/>
      <c r="P40" s="5">
        <f>SUM(R31:R35)</f>
        <v>16940.116508779778</v>
      </c>
    </row>
    <row r="41" spans="2:19" x14ac:dyDescent="0.3">
      <c r="C41" s="8" t="s">
        <v>8</v>
      </c>
      <c r="D41" s="9"/>
      <c r="E41" s="6">
        <f>SUM(H30,G31,F32,E33,D34,C35)</f>
        <v>15619</v>
      </c>
      <c r="N41" s="8" t="s">
        <v>8</v>
      </c>
      <c r="O41" s="9"/>
      <c r="P41" s="6">
        <f>SUM(S30,R31,Q32,P33,O34,N35)</f>
        <v>12535</v>
      </c>
    </row>
    <row r="42" spans="2:19" ht="15" thickBot="1" x14ac:dyDescent="0.35">
      <c r="C42" s="10" t="s">
        <v>6</v>
      </c>
      <c r="D42" s="11"/>
      <c r="E42" s="7">
        <f>E40-E41</f>
        <v>11481.250061952676</v>
      </c>
      <c r="N42" s="10" t="s">
        <v>6</v>
      </c>
      <c r="O42" s="11"/>
      <c r="P42" s="7">
        <f>P40-P41</f>
        <v>4405.1165087797781</v>
      </c>
    </row>
  </sheetData>
  <mergeCells count="4">
    <mergeCell ref="C41:D41"/>
    <mergeCell ref="C42:D42"/>
    <mergeCell ref="N41:O41"/>
    <mergeCell ref="N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Hoki L. Wijaya</dc:creator>
  <cp:lastModifiedBy>Hoki L. Wijaya</cp:lastModifiedBy>
  <cp:lastPrinted>2022-11-01T09:01:13Z</cp:lastPrinted>
  <dcterms:created xsi:type="dcterms:W3CDTF">2022-11-01T08:31:02Z</dcterms:created>
  <dcterms:modified xsi:type="dcterms:W3CDTF">2022-11-01T09:50:43Z</dcterms:modified>
</cp:coreProperties>
</file>