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680" activeTab="4"/>
  </bookViews>
  <sheets>
    <sheet name="modul" sheetId="1" r:id="rId1"/>
    <sheet name="SPP REPORT" sheetId="2" r:id="rId2"/>
    <sheet name="DPP REPORT" sheetId="3" r:id="rId3"/>
    <sheet name="ACTIVITY" sheetId="4" r:id="rId4"/>
    <sheet name="komentar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O13" i="3"/>
  <c r="H38" i="4"/>
  <c r="G38" i="4"/>
  <c r="D38" i="4"/>
  <c r="I33" i="4"/>
  <c r="I32" i="4"/>
  <c r="I31" i="4"/>
  <c r="H20" i="4"/>
  <c r="G20" i="4"/>
  <c r="D20" i="4"/>
  <c r="I15" i="4"/>
  <c r="I14" i="4"/>
  <c r="I13" i="4"/>
  <c r="I20" i="4" s="1"/>
  <c r="T17" i="3"/>
  <c r="S17" i="3"/>
  <c r="R17" i="3"/>
  <c r="P17" i="3"/>
  <c r="N17" i="3"/>
  <c r="M17" i="3"/>
  <c r="F17" i="3"/>
  <c r="E17" i="3"/>
  <c r="D17" i="3"/>
  <c r="O12" i="3"/>
  <c r="O11" i="3"/>
  <c r="O10" i="3"/>
  <c r="O17" i="3" s="1"/>
  <c r="K17" i="2"/>
  <c r="M17" i="2"/>
  <c r="O17" i="2"/>
  <c r="P17" i="2"/>
  <c r="Q17" i="2"/>
  <c r="L12" i="2"/>
  <c r="J17" i="2"/>
  <c r="L11" i="2"/>
  <c r="L10" i="2"/>
  <c r="L17" i="2" s="1"/>
  <c r="E17" i="2"/>
  <c r="F17" i="2"/>
  <c r="D17" i="2"/>
  <c r="I38" i="4" l="1"/>
  <c r="G43" i="1"/>
  <c r="G96" i="1"/>
</calcChain>
</file>

<file path=xl/sharedStrings.xml><?xml version="1.0" encoding="utf-8"?>
<sst xmlns="http://schemas.openxmlformats.org/spreadsheetml/2006/main" count="463" uniqueCount="203">
  <si>
    <t>PAYMENT MODUL</t>
  </si>
  <si>
    <t>I</t>
  </si>
  <si>
    <t xml:space="preserve">PAYMENT  MODUL terdiri dari : </t>
  </si>
  <si>
    <t>SPP PAYMENT</t>
  </si>
  <si>
    <t>II</t>
  </si>
  <si>
    <t>DPP PAYMENT</t>
  </si>
  <si>
    <t>III</t>
  </si>
  <si>
    <t>ACTIVITY PAYMENT</t>
  </si>
  <si>
    <t>I SPP PAYMENT</t>
  </si>
  <si>
    <t>---- Scholarhsip</t>
  </si>
  <si>
    <t>--- sponsorship</t>
  </si>
  <si>
    <t>--- Others</t>
  </si>
  <si>
    <t>a. Early Bird</t>
  </si>
  <si>
    <t>d. Corporate rate</t>
  </si>
  <si>
    <t>)</t>
  </si>
  <si>
    <t>b. Semester</t>
  </si>
  <si>
    <t xml:space="preserve">b. Normal Price  ---&gt;    pilihannya : </t>
  </si>
  <si>
    <t>a. Annual</t>
  </si>
  <si>
    <t xml:space="preserve">c. Delayed Price  ---&gt; pilihannya : </t>
  </si>
  <si>
    <t>)  data diambil dari Master</t>
  </si>
  <si>
    <t xml:space="preserve">f. Installment :  pilihannya :  </t>
  </si>
  <si>
    <t>b.   Instalment amount ---&gt; nilai per installment</t>
  </si>
  <si>
    <t>b. date of installment : --&gt;  dd/mm/yy --&gt; tanggal berapa aja pembayarannya , yg jumlahnya disesuaikan dengan XX times of installment</t>
  </si>
  <si>
    <t xml:space="preserve">a.  XX times of installment  --&gt; diisi berapa kali cicilannya </t>
  </si>
  <si>
    <t xml:space="preserve">Detail data installment ini tidak bisa diambil dari master karena setiap siswa berbeda, </t>
  </si>
  <si>
    <t>namun apabila sudah diinput sekali, maka data tsb akan ada terus sampai semua installment selesai</t>
  </si>
  <si>
    <t>pilihannya :  BRV 1</t>
  </si>
  <si>
    <t xml:space="preserve">    BRV 2</t>
  </si>
  <si>
    <t xml:space="preserve">    BRV 3</t>
  </si>
  <si>
    <t xml:space="preserve">    BRV 4</t>
  </si>
  <si>
    <t xml:space="preserve">    BRV 5</t>
  </si>
  <si>
    <t xml:space="preserve">    BRV 6</t>
  </si>
  <si>
    <t>/ nomor  yg tidak usah preprinted/ bulan / tahun</t>
  </si>
  <si>
    <t xml:space="preserve">6. SPP Amount : </t>
  </si>
  <si>
    <t>1. Payment date : dd/mm/yy</t>
  </si>
  <si>
    <t>2. no BRV :  Contoh no BRV :   BRV 1/077/IX/16</t>
  </si>
  <si>
    <t xml:space="preserve">3. Nama siswa  : ---&gt; diketik  beberapa huruf, keluar list nama siswa yang ada huruf tsb. </t>
  </si>
  <si>
    <t xml:space="preserve">4. Grade : </t>
  </si>
  <si>
    <t>5. Student type :  terdiri dari : --- Full payment</t>
  </si>
  <si>
    <t>II.  DPP PAYMENT</t>
  </si>
  <si>
    <t xml:space="preserve">6. DPP Amount : </t>
  </si>
  <si>
    <t xml:space="preserve">a. Early Bird --&gt; pilihannya : </t>
  </si>
  <si>
    <t>1 year DPP</t>
  </si>
  <si>
    <t>2 years DPP</t>
  </si>
  <si>
    <t>3 years DPP</t>
  </si>
  <si>
    <t>4 years DPP</t>
  </si>
  <si>
    <t>5 years DPP</t>
  </si>
  <si>
    <t>6 years DPP</t>
  </si>
  <si>
    <t xml:space="preserve">b. Normal Price: ---&gt; pilihannya </t>
  </si>
  <si>
    <t>c. Scholarship   --&gt; diisi per student karena nilai scholarsip DPP berbeda tiap siswa</t>
  </si>
  <si>
    <t>d. Corporate rate  --&gt; diisi per student karena nilai Corproate rate berbeda tiap siswa</t>
  </si>
  <si>
    <t xml:space="preserve">XX % discount of DPP </t>
  </si>
  <si>
    <t>yang diisi adalah nilai persentase discount DPP yang diberikan kepada tiap siswa , shg yang muncul hanya nilai DPP yang perlu dibayar</t>
  </si>
  <si>
    <t xml:space="preserve">Contoh : </t>
  </si>
  <si>
    <t xml:space="preserve">3 years DPP </t>
  </si>
  <si>
    <t xml:space="preserve">DPP discount : </t>
  </si>
  <si>
    <t>DPP TO PAY:</t>
  </si>
  <si>
    <t>E. . Scholarship   --&gt; diisi per student karena nilai scholarsip sPP berbeda tiap siswa</t>
  </si>
  <si>
    <t>SPP GR 6</t>
  </si>
  <si>
    <t xml:space="preserve">SPP discount : </t>
  </si>
  <si>
    <t>SPP TO PAY:</t>
  </si>
  <si>
    <t xml:space="preserve">e.. Installment :  pilihannya :  </t>
  </si>
  <si>
    <t>III. ACTIVITY</t>
  </si>
  <si>
    <t>6. Type of Activity  --?. Data diambil dari Master</t>
  </si>
  <si>
    <t xml:space="preserve">7. Payment for :   diisi manual </t>
  </si>
  <si>
    <t>REPORT OF SPP PAYMENT</t>
  </si>
  <si>
    <t>DPP</t>
  </si>
  <si>
    <t>SPP</t>
  </si>
  <si>
    <t>SPF</t>
  </si>
  <si>
    <t>ENROLLMENT</t>
  </si>
  <si>
    <t>BANK  RECEIPT  ON  2016/2017</t>
  </si>
  <si>
    <t>NO.</t>
  </si>
  <si>
    <t>Paid</t>
  </si>
  <si>
    <t>DOC. NO.</t>
  </si>
  <si>
    <t>DPP PERIOD</t>
  </si>
  <si>
    <t>D P P PAYMENT</t>
  </si>
  <si>
    <t>REMARKS</t>
  </si>
  <si>
    <t>BEG</t>
  </si>
  <si>
    <t>END</t>
  </si>
  <si>
    <t>YR</t>
  </si>
  <si>
    <t>1 YR</t>
  </si>
  <si>
    <t>Amount</t>
  </si>
  <si>
    <t>2YR</t>
  </si>
  <si>
    <t>3 YR</t>
  </si>
  <si>
    <t>4 YR</t>
  </si>
  <si>
    <t>5 YR</t>
  </si>
  <si>
    <t>6 YR</t>
  </si>
  <si>
    <t>No.OR</t>
  </si>
  <si>
    <t>Receipt Date</t>
  </si>
  <si>
    <t>T</t>
  </si>
  <si>
    <t>Rp</t>
  </si>
  <si>
    <t>NO.OR</t>
  </si>
  <si>
    <t>Grade</t>
  </si>
  <si>
    <t>STUDENT'S NAME</t>
  </si>
  <si>
    <t>type</t>
  </si>
  <si>
    <t>FP</t>
  </si>
  <si>
    <t>SS</t>
  </si>
  <si>
    <t>SS : SCHOLARSHIP ( BEASISWA)</t>
  </si>
  <si>
    <t>PAYMENT</t>
  </si>
  <si>
    <t>DATE</t>
  </si>
  <si>
    <t>BRV NO</t>
  </si>
  <si>
    <t>AMOUNT</t>
  </si>
  <si>
    <t xml:space="preserve">COMMITTED </t>
  </si>
  <si>
    <t>FP : FULL PAYMENT, TERMASUK DIDALAMNYA : SPONSORSHIP DAN CORPORATE</t>
  </si>
  <si>
    <t>PAID</t>
  </si>
  <si>
    <t xml:space="preserve">OVER </t>
  </si>
  <si>
    <t>(UNDER)</t>
  </si>
  <si>
    <t>TYPE</t>
  </si>
  <si>
    <t xml:space="preserve">PAYMENT TYPE :  </t>
  </si>
  <si>
    <t>a. EARLY BIRD</t>
  </si>
  <si>
    <t>B. NORMAL PRICE  ANNUAL</t>
  </si>
  <si>
    <t>C. NORMAL PRICE SEMESTER</t>
  </si>
  <si>
    <t>D. DELAY PRICE ANNUAL</t>
  </si>
  <si>
    <t>E. DELAY PRICE SEMESTER</t>
  </si>
  <si>
    <t>F. CORPORATE RATE</t>
  </si>
  <si>
    <t>G. SCHOLARSHIP</t>
  </si>
  <si>
    <t>H. INSTALLMENT</t>
  </si>
  <si>
    <t>COMMITTED AMOUNT :  nilai yang seharusnya dibayar , dapat berupa nilai Early Bird, Normal Price, Delay Price , Corporate maupun Scholarship DLL</t>
  </si>
  <si>
    <t>FIRST</t>
  </si>
  <si>
    <t>INSTALLMENT</t>
  </si>
  <si>
    <t xml:space="preserve">SECOND </t>
  </si>
  <si>
    <t xml:space="preserve">dst </t>
  </si>
  <si>
    <t xml:space="preserve">apabila ada pilihan Payment type : Installment , maka ada data tentang pembayaran isntallment pertama, kedua dst dan juga tanggal pembayarannya . </t>
  </si>
  <si>
    <t>ABC</t>
  </si>
  <si>
    <t>BCD</t>
  </si>
  <si>
    <t>TOTAL</t>
  </si>
  <si>
    <t>NORMAL ANNUAL</t>
  </si>
  <si>
    <t>EARLY BIRD</t>
  </si>
  <si>
    <t>CDE</t>
  </si>
  <si>
    <t xml:space="preserve">FROM : </t>
  </si>
  <si>
    <t xml:space="preserve">DD/MM/YYYY </t>
  </si>
  <si>
    <t xml:space="preserve">TO </t>
  </si>
  <si>
    <t>DD/MM/YYYY</t>
  </si>
  <si>
    <t>REPORT OF DPP PAYMENT</t>
  </si>
  <si>
    <t>SPONSORSHIP</t>
  </si>
  <si>
    <t>I SPONSORSHIP</t>
  </si>
  <si>
    <t>PROMO</t>
  </si>
  <si>
    <t>REPORT OF ACTIVITY PAYMENT</t>
  </si>
  <si>
    <t>TYPE OF ACTIVITY :  xxxx</t>
  </si>
  <si>
    <t>START</t>
  </si>
  <si>
    <t>2017/18</t>
  </si>
  <si>
    <t>2018/19</t>
  </si>
  <si>
    <t>2015/16</t>
  </si>
  <si>
    <t>years</t>
  </si>
  <si>
    <t>EFG</t>
  </si>
  <si>
    <t>FGH</t>
  </si>
  <si>
    <t>GHI</t>
  </si>
  <si>
    <t>BADU</t>
  </si>
  <si>
    <t>DESCRIPTION</t>
  </si>
  <si>
    <t>NOT YET PAID</t>
  </si>
  <si>
    <t>Insert commitment</t>
  </si>
  <si>
    <t xml:space="preserve">Place of birth </t>
  </si>
  <si>
    <t xml:space="preserve">Tahun tahun ajaran yang dibayar dicantumkan pada kuitansi . </t>
  </si>
  <si>
    <t xml:space="preserve">contoh : </t>
  </si>
  <si>
    <t>Pembyaran DPP 2016-2017</t>
  </si>
  <si>
    <t xml:space="preserve">pembayaran DPP 2017-2018 </t>
  </si>
  <si>
    <t>pembayran DPP 2018-2019</t>
  </si>
  <si>
    <t>SET UP</t>
  </si>
  <si>
    <t xml:space="preserve">apakah data yang muncul pada kuitansi sesuai yang dibuat oleh user id tertentu saja atau muncul semua data tanpa melihat </t>
  </si>
  <si>
    <t xml:space="preserve">  user id yang menggunakan ?. </t>
  </si>
  <si>
    <t>untuk modul Search : year seharusnya muncul pilihan spt pada modul lainnya dan juga harusnya academic year bukan hanya year</t>
  </si>
  <si>
    <t xml:space="preserve">received from : diganti menjadi " Payment for " dgn pilihan : DPP,SPP, Club, General ----&gt; For report purpose only, tidak muncul di kuitansi </t>
  </si>
  <si>
    <t>Type  diganti menjadi " Payment type " dgn pilihan : transfer, dan cash</t>
  </si>
  <si>
    <t>Academic year : tidak link dgn budget. Tapi berdiri sendiri, spy finance sudah bisa buat report untuk tahunajaran mendatang tanpa menanti tahun ajaran sekarang berakhir</t>
  </si>
  <si>
    <t>hal ini diperlukan untuk pembuatan report DPP,SPP untuk thaun ajaran mendatang</t>
  </si>
  <si>
    <t>Academic year</t>
  </si>
  <si>
    <t>academic year harus bisa untuk 2 tahun akademik , antisipasi pembayaran SPP,DPP untuk tahun ajaran mendatang</t>
  </si>
  <si>
    <t>Select student name</t>
  </si>
  <si>
    <t xml:space="preserve">sudah ok, </t>
  </si>
  <si>
    <t xml:space="preserve">namun begitu keluar  detail siswa ( tolong ganti menjadi Student details )., maka yang seharusnya keluar adalah : </t>
  </si>
  <si>
    <t>student name</t>
  </si>
  <si>
    <t xml:space="preserve">Date of birth ---&gt; bukan Place of birth lagi </t>
  </si>
  <si>
    <t>Type pembayaran ---&gt; ganti menjadi "Payment for "</t>
  </si>
  <si>
    <t xml:space="preserve">pilihan nya : </t>
  </si>
  <si>
    <t>Club</t>
  </si>
  <si>
    <t>General</t>
  </si>
  <si>
    <t xml:space="preserve">Jumlah installment : </t>
  </si>
  <si>
    <t>default nya  = 0 bukan 1</t>
  </si>
  <si>
    <t xml:space="preserve">apabila jumlah instalment nya = 0, maka keterangan yang tercantum dibawah tidak ada kata kata : installment ke XX. </t>
  </si>
  <si>
    <t>Cukup pembayaran DPP/SPP tahun ajaran XXXX/XX</t>
  </si>
  <si>
    <t>apabila jumlah installment = 3 ( contoh ), maka pada details installment harus muncul 3 baris ---&gt; hal ini sudah bener</t>
  </si>
  <si>
    <t>dengan nilai installment dibagi rata 3  dengan total dibawah, nilai installment bisa diubah -- &gt; ini udah ok, namun jumlah yang tercantum haruslah</t>
  </si>
  <si>
    <t xml:space="preserve">sesuai dengan jumlah tagihan. Apabila tidak sama , maka ada notifikasi  BLINK BLINK yang menandakan  harus ada koreksi </t>
  </si>
  <si>
    <t>COMMITMENT  ---&gt; untuk new student</t>
  </si>
  <si>
    <t>COMMITMENT FEE ---. UNTUK SISWA LAMA</t>
  </si>
  <si>
    <t xml:space="preserve">hal ini berhubungan dengan Report. </t>
  </si>
  <si>
    <t xml:space="preserve">Pada 1 tahun ajaran, ( contohnya 16/17), report yang akan digunakan adalah untuk 2 tahun ajaran ( 16/17 dan 17/18). </t>
  </si>
  <si>
    <t xml:space="preserve">Maksudnya : pada tahun ajaran 16/17, orang tua siswa juga sudah mulai bayar untuk tahun ajaran 17/18. Untuk itulah tahun ajaran yang dapat dilihat haruslah 2 tahun ajaran. </t>
  </si>
  <si>
    <t xml:space="preserve">Dengan demikian , Laporan siswa per kelas tahun ajaran 16/17, otomatis ada sedikit perubahan di tahun ajaran 17/18 yaitu tingkat kelasnya </t>
  </si>
  <si>
    <t xml:space="preserve">Contohmya : </t>
  </si>
  <si>
    <t>16/17  hassan Bilal  kelas K1</t>
  </si>
  <si>
    <t xml:space="preserve">17/18  hassan bilal , otomatis naik ke K2. </t>
  </si>
  <si>
    <t xml:space="preserve">jadi pada laporan siswa 17/18, nama Hassan bilal muncul di kelas K2 , dengan commitment fee = 0 ( karena belum bayar). </t>
  </si>
  <si>
    <t>Laporan seperti ini diperlukan agar kita bisa tahu, siapa saja yang sudah dan belum bayar SPP maupun DPP --&gt; melihat commitment fee  nya 0</t>
  </si>
  <si>
    <t xml:space="preserve">Untuk pertama kali , apakah data DPP bisa diupload melalui format excell ?. </t>
  </si>
  <si>
    <t xml:space="preserve">KUITANSI </t>
  </si>
  <si>
    <t>pada saat cetak kuitansi, sebaiknya Nama murid sudah tercetak otomatis --&gt; " SUDAH TERIMA DARI "</t>
  </si>
  <si>
    <t xml:space="preserve">tambahkan modul print untuk mencetak kwitansi tertentu </t>
  </si>
  <si>
    <t>jawab : masih butuh penjelasan</t>
  </si>
  <si>
    <t>jawab : done</t>
  </si>
  <si>
    <t>jawab : perlu penjelasan</t>
  </si>
  <si>
    <t>jawab : semua user</t>
  </si>
  <si>
    <t>jawab : bisa dengan ketentuan format dari 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</si>
</sst>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 Black"/>
      <family val="2"/>
    </font>
    <font>
      <b/>
      <sz val="10"/>
      <name val="Arial Black"/>
      <family val="2"/>
    </font>
    <font>
      <sz val="10"/>
      <color theme="1"/>
      <name val="Calibri"/>
      <family val="2"/>
      <scheme val="minor"/>
    </font>
    <font>
      <sz val="10"/>
      <name val="Arial Black"/>
      <family val="2"/>
    </font>
    <font>
      <sz val="20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quotePrefix="1"/>
    <xf numFmtId="9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Continuous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Continuous"/>
    </xf>
    <xf numFmtId="0" fontId="4" fillId="3" borderId="8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Continuous"/>
    </xf>
    <xf numFmtId="0" fontId="4" fillId="3" borderId="7" xfId="0" applyFont="1" applyFill="1" applyBorder="1" applyAlignment="1">
      <alignment horizontal="center"/>
    </xf>
    <xf numFmtId="16" fontId="3" fillId="2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8" xfId="0" quotePrefix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64" fontId="4" fillId="4" borderId="13" xfId="1" applyNumberFormat="1" applyFont="1" applyFill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0" fontId="4" fillId="3" borderId="8" xfId="0" quotePrefix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7" fillId="0" borderId="0" xfId="0" applyFont="1"/>
    <xf numFmtId="0" fontId="0" fillId="0" borderId="9" xfId="0" applyBorder="1"/>
    <xf numFmtId="164" fontId="0" fillId="0" borderId="9" xfId="1" applyNumberFormat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quotePrefix="1" applyFill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0"/>
  <sheetViews>
    <sheetView topLeftCell="A49" workbookViewId="0">
      <selection activeCell="H9" sqref="H9"/>
    </sheetView>
  </sheetViews>
  <sheetFormatPr defaultRowHeight="15" x14ac:dyDescent="0.25"/>
  <cols>
    <col min="2" max="2" width="7.28515625" customWidth="1"/>
    <col min="7" max="7" width="11.7109375" customWidth="1"/>
  </cols>
  <sheetData>
    <row r="2" spans="2:5" x14ac:dyDescent="0.25">
      <c r="B2" t="s">
        <v>0</v>
      </c>
    </row>
    <row r="4" spans="2:5" x14ac:dyDescent="0.25">
      <c r="B4" t="s">
        <v>2</v>
      </c>
    </row>
    <row r="5" spans="2:5" x14ac:dyDescent="0.25">
      <c r="B5" t="s">
        <v>1</v>
      </c>
      <c r="C5" t="s">
        <v>3</v>
      </c>
    </row>
    <row r="6" spans="2:5" x14ac:dyDescent="0.25">
      <c r="B6" t="s">
        <v>4</v>
      </c>
      <c r="C6" t="s">
        <v>5</v>
      </c>
    </row>
    <row r="7" spans="2:5" x14ac:dyDescent="0.25">
      <c r="B7" t="s">
        <v>6</v>
      </c>
      <c r="C7" t="s">
        <v>7</v>
      </c>
    </row>
    <row r="9" spans="2:5" x14ac:dyDescent="0.25">
      <c r="B9" s="5" t="s">
        <v>8</v>
      </c>
    </row>
    <row r="11" spans="2:5" x14ac:dyDescent="0.25">
      <c r="B11" t="s">
        <v>34</v>
      </c>
    </row>
    <row r="12" spans="2:5" x14ac:dyDescent="0.25">
      <c r="B12" t="s">
        <v>35</v>
      </c>
    </row>
    <row r="13" spans="2:5" x14ac:dyDescent="0.25">
      <c r="C13" t="s">
        <v>26</v>
      </c>
      <c r="E13" t="s">
        <v>32</v>
      </c>
    </row>
    <row r="14" spans="2:5" x14ac:dyDescent="0.25">
      <c r="D14" t="s">
        <v>27</v>
      </c>
      <c r="E14" t="s">
        <v>32</v>
      </c>
    </row>
    <row r="15" spans="2:5" x14ac:dyDescent="0.25">
      <c r="D15" t="s">
        <v>28</v>
      </c>
      <c r="E15" t="s">
        <v>32</v>
      </c>
    </row>
    <row r="16" spans="2:5" x14ac:dyDescent="0.25">
      <c r="D16" t="s">
        <v>29</v>
      </c>
      <c r="E16" t="s">
        <v>32</v>
      </c>
    </row>
    <row r="17" spans="2:8" x14ac:dyDescent="0.25">
      <c r="D17" t="s">
        <v>30</v>
      </c>
      <c r="E17" t="s">
        <v>32</v>
      </c>
    </row>
    <row r="18" spans="2:8" x14ac:dyDescent="0.25">
      <c r="D18" t="s">
        <v>31</v>
      </c>
      <c r="E18" t="s">
        <v>32</v>
      </c>
    </row>
    <row r="20" spans="2:8" x14ac:dyDescent="0.25">
      <c r="B20" t="s">
        <v>36</v>
      </c>
    </row>
    <row r="21" spans="2:8" x14ac:dyDescent="0.25">
      <c r="B21" t="s">
        <v>37</v>
      </c>
    </row>
    <row r="22" spans="2:8" x14ac:dyDescent="0.25">
      <c r="B22" t="s">
        <v>38</v>
      </c>
    </row>
    <row r="23" spans="2:8" x14ac:dyDescent="0.25">
      <c r="E23" s="1" t="s">
        <v>9</v>
      </c>
    </row>
    <row r="24" spans="2:8" x14ac:dyDescent="0.25">
      <c r="E24" s="1" t="s">
        <v>10</v>
      </c>
    </row>
    <row r="25" spans="2:8" x14ac:dyDescent="0.25">
      <c r="E25" s="1" t="s">
        <v>11</v>
      </c>
    </row>
    <row r="27" spans="2:8" x14ac:dyDescent="0.25">
      <c r="B27" t="s">
        <v>33</v>
      </c>
    </row>
    <row r="28" spans="2:8" x14ac:dyDescent="0.25">
      <c r="C28" t="s">
        <v>12</v>
      </c>
      <c r="H28" t="s">
        <v>14</v>
      </c>
    </row>
    <row r="29" spans="2:8" x14ac:dyDescent="0.25">
      <c r="H29" t="s">
        <v>14</v>
      </c>
    </row>
    <row r="30" spans="2:8" x14ac:dyDescent="0.25">
      <c r="C30" t="s">
        <v>16</v>
      </c>
      <c r="G30" s="1" t="s">
        <v>17</v>
      </c>
      <c r="H30" t="s">
        <v>14</v>
      </c>
    </row>
    <row r="31" spans="2:8" x14ac:dyDescent="0.25">
      <c r="G31" t="s">
        <v>15</v>
      </c>
      <c r="H31" t="s">
        <v>19</v>
      </c>
    </row>
    <row r="32" spans="2:8" x14ac:dyDescent="0.25">
      <c r="H32" t="s">
        <v>14</v>
      </c>
    </row>
    <row r="33" spans="3:8" x14ac:dyDescent="0.25">
      <c r="C33" t="s">
        <v>18</v>
      </c>
      <c r="G33" s="1" t="s">
        <v>17</v>
      </c>
      <c r="H33" t="s">
        <v>14</v>
      </c>
    </row>
    <row r="34" spans="3:8" x14ac:dyDescent="0.25">
      <c r="G34" t="s">
        <v>15</v>
      </c>
      <c r="H34" t="s">
        <v>14</v>
      </c>
    </row>
    <row r="35" spans="3:8" x14ac:dyDescent="0.25">
      <c r="H35" t="s">
        <v>14</v>
      </c>
    </row>
    <row r="36" spans="3:8" x14ac:dyDescent="0.25">
      <c r="C36" t="s">
        <v>13</v>
      </c>
      <c r="H36" t="s">
        <v>14</v>
      </c>
    </row>
    <row r="38" spans="3:8" x14ac:dyDescent="0.25">
      <c r="C38" t="s">
        <v>57</v>
      </c>
      <c r="H38" s="1"/>
    </row>
    <row r="39" spans="3:8" x14ac:dyDescent="0.25">
      <c r="D39" t="s">
        <v>52</v>
      </c>
      <c r="H39" s="1"/>
    </row>
    <row r="40" spans="3:8" x14ac:dyDescent="0.25">
      <c r="D40" t="s">
        <v>53</v>
      </c>
      <c r="H40" s="1"/>
    </row>
    <row r="41" spans="3:8" x14ac:dyDescent="0.25">
      <c r="E41" t="s">
        <v>58</v>
      </c>
      <c r="G41" s="3">
        <v>10000000</v>
      </c>
      <c r="H41" s="1"/>
    </row>
    <row r="42" spans="3:8" x14ac:dyDescent="0.25">
      <c r="E42" t="s">
        <v>59</v>
      </c>
      <c r="G42" s="2">
        <v>0.25</v>
      </c>
      <c r="H42" s="1"/>
    </row>
    <row r="43" spans="3:8" x14ac:dyDescent="0.25">
      <c r="E43" t="s">
        <v>60</v>
      </c>
      <c r="G43" s="3">
        <f>+G41*0.75</f>
        <v>7500000</v>
      </c>
      <c r="H43" s="1"/>
    </row>
    <row r="44" spans="3:8" x14ac:dyDescent="0.25">
      <c r="H44" s="1"/>
    </row>
    <row r="45" spans="3:8" x14ac:dyDescent="0.25">
      <c r="H45" s="1"/>
    </row>
    <row r="46" spans="3:8" x14ac:dyDescent="0.25">
      <c r="H46" s="1"/>
    </row>
    <row r="47" spans="3:8" x14ac:dyDescent="0.25">
      <c r="C47" t="s">
        <v>20</v>
      </c>
    </row>
    <row r="48" spans="3:8" x14ac:dyDescent="0.25">
      <c r="D48" t="s">
        <v>23</v>
      </c>
    </row>
    <row r="49" spans="2:5" x14ac:dyDescent="0.25">
      <c r="D49" t="s">
        <v>22</v>
      </c>
    </row>
    <row r="50" spans="2:5" x14ac:dyDescent="0.25">
      <c r="D50" t="s">
        <v>21</v>
      </c>
    </row>
    <row r="52" spans="2:5" x14ac:dyDescent="0.25">
      <c r="C52" t="s">
        <v>24</v>
      </c>
    </row>
    <row r="53" spans="2:5" x14ac:dyDescent="0.25">
      <c r="C53" t="s">
        <v>25</v>
      </c>
    </row>
    <row r="58" spans="2:5" x14ac:dyDescent="0.25">
      <c r="B58" s="5" t="s">
        <v>39</v>
      </c>
    </row>
    <row r="60" spans="2:5" x14ac:dyDescent="0.25">
      <c r="B60" t="s">
        <v>34</v>
      </c>
    </row>
    <row r="61" spans="2:5" x14ac:dyDescent="0.25">
      <c r="B61" t="s">
        <v>35</v>
      </c>
    </row>
    <row r="62" spans="2:5" x14ac:dyDescent="0.25">
      <c r="C62" t="s">
        <v>26</v>
      </c>
      <c r="E62" t="s">
        <v>32</v>
      </c>
    </row>
    <row r="63" spans="2:5" x14ac:dyDescent="0.25">
      <c r="D63" t="s">
        <v>27</v>
      </c>
      <c r="E63" t="s">
        <v>32</v>
      </c>
    </row>
    <row r="64" spans="2:5" x14ac:dyDescent="0.25">
      <c r="D64" t="s">
        <v>28</v>
      </c>
      <c r="E64" t="s">
        <v>32</v>
      </c>
    </row>
    <row r="65" spans="2:8" x14ac:dyDescent="0.25">
      <c r="D65" t="s">
        <v>29</v>
      </c>
      <c r="E65" t="s">
        <v>32</v>
      </c>
    </row>
    <row r="66" spans="2:8" x14ac:dyDescent="0.25">
      <c r="D66" t="s">
        <v>30</v>
      </c>
      <c r="E66" t="s">
        <v>32</v>
      </c>
    </row>
    <row r="67" spans="2:8" x14ac:dyDescent="0.25">
      <c r="D67" t="s">
        <v>31</v>
      </c>
      <c r="E67" t="s">
        <v>32</v>
      </c>
    </row>
    <row r="69" spans="2:8" x14ac:dyDescent="0.25">
      <c r="B69" t="s">
        <v>36</v>
      </c>
    </row>
    <row r="70" spans="2:8" x14ac:dyDescent="0.25">
      <c r="B70" t="s">
        <v>37</v>
      </c>
    </row>
    <row r="71" spans="2:8" x14ac:dyDescent="0.25">
      <c r="B71" t="s">
        <v>38</v>
      </c>
    </row>
    <row r="72" spans="2:8" x14ac:dyDescent="0.25">
      <c r="E72" s="1" t="s">
        <v>9</v>
      </c>
    </row>
    <row r="73" spans="2:8" x14ac:dyDescent="0.25">
      <c r="E73" s="1" t="s">
        <v>10</v>
      </c>
    </row>
    <row r="74" spans="2:8" x14ac:dyDescent="0.25">
      <c r="E74" s="1" t="s">
        <v>11</v>
      </c>
    </row>
    <row r="76" spans="2:8" x14ac:dyDescent="0.25">
      <c r="B76" t="s">
        <v>40</v>
      </c>
    </row>
    <row r="77" spans="2:8" x14ac:dyDescent="0.25">
      <c r="C77" t="s">
        <v>41</v>
      </c>
      <c r="F77" t="s">
        <v>42</v>
      </c>
      <c r="H77" t="s">
        <v>14</v>
      </c>
    </row>
    <row r="78" spans="2:8" x14ac:dyDescent="0.25">
      <c r="F78" t="s">
        <v>43</v>
      </c>
      <c r="H78" t="s">
        <v>14</v>
      </c>
    </row>
    <row r="79" spans="2:8" x14ac:dyDescent="0.25">
      <c r="F79" t="s">
        <v>44</v>
      </c>
      <c r="G79" s="1"/>
      <c r="H79" t="s">
        <v>19</v>
      </c>
    </row>
    <row r="80" spans="2:8" x14ac:dyDescent="0.25">
      <c r="F80" t="s">
        <v>45</v>
      </c>
      <c r="H80" t="s">
        <v>14</v>
      </c>
    </row>
    <row r="81" spans="3:8" x14ac:dyDescent="0.25">
      <c r="F81" t="s">
        <v>46</v>
      </c>
      <c r="H81" t="s">
        <v>14</v>
      </c>
    </row>
    <row r="82" spans="3:8" x14ac:dyDescent="0.25">
      <c r="F82" t="s">
        <v>47</v>
      </c>
      <c r="G82" s="1"/>
      <c r="H82" t="s">
        <v>14</v>
      </c>
    </row>
    <row r="84" spans="3:8" x14ac:dyDescent="0.25">
      <c r="C84" t="s">
        <v>48</v>
      </c>
      <c r="F84" t="s">
        <v>42</v>
      </c>
      <c r="H84" t="s">
        <v>14</v>
      </c>
    </row>
    <row r="85" spans="3:8" x14ac:dyDescent="0.25">
      <c r="F85" t="s">
        <v>43</v>
      </c>
      <c r="H85" t="s">
        <v>14</v>
      </c>
    </row>
    <row r="86" spans="3:8" x14ac:dyDescent="0.25">
      <c r="F86" t="s">
        <v>44</v>
      </c>
      <c r="H86" t="s">
        <v>19</v>
      </c>
    </row>
    <row r="87" spans="3:8" x14ac:dyDescent="0.25">
      <c r="F87" t="s">
        <v>45</v>
      </c>
      <c r="H87" s="1" t="s">
        <v>14</v>
      </c>
    </row>
    <row r="88" spans="3:8" x14ac:dyDescent="0.25">
      <c r="F88" t="s">
        <v>46</v>
      </c>
      <c r="H88" s="1" t="s">
        <v>14</v>
      </c>
    </row>
    <row r="89" spans="3:8" x14ac:dyDescent="0.25">
      <c r="F89" t="s">
        <v>47</v>
      </c>
      <c r="H89" t="s">
        <v>14</v>
      </c>
    </row>
    <row r="91" spans="3:8" x14ac:dyDescent="0.25">
      <c r="C91" t="s">
        <v>49</v>
      </c>
    </row>
    <row r="92" spans="3:8" x14ac:dyDescent="0.25">
      <c r="D92" t="s">
        <v>52</v>
      </c>
    </row>
    <row r="93" spans="3:8" x14ac:dyDescent="0.25">
      <c r="D93" t="s">
        <v>53</v>
      </c>
    </row>
    <row r="94" spans="3:8" x14ac:dyDescent="0.25">
      <c r="E94" t="s">
        <v>54</v>
      </c>
      <c r="G94" s="3">
        <v>27000000</v>
      </c>
    </row>
    <row r="95" spans="3:8" x14ac:dyDescent="0.25">
      <c r="E95" t="s">
        <v>55</v>
      </c>
      <c r="G95" s="4">
        <v>0.25</v>
      </c>
    </row>
    <row r="96" spans="3:8" x14ac:dyDescent="0.25">
      <c r="E96" t="s">
        <v>56</v>
      </c>
      <c r="G96" s="3">
        <f>+G94*75%</f>
        <v>20250000</v>
      </c>
    </row>
    <row r="99" spans="2:6" x14ac:dyDescent="0.25">
      <c r="C99" t="s">
        <v>50</v>
      </c>
    </row>
    <row r="101" spans="2:6" x14ac:dyDescent="0.25">
      <c r="C101" t="s">
        <v>61</v>
      </c>
      <c r="F101" t="s">
        <v>51</v>
      </c>
    </row>
    <row r="102" spans="2:6" x14ac:dyDescent="0.25">
      <c r="D102" t="s">
        <v>23</v>
      </c>
    </row>
    <row r="103" spans="2:6" x14ac:dyDescent="0.25">
      <c r="D103" t="s">
        <v>22</v>
      </c>
    </row>
    <row r="104" spans="2:6" x14ac:dyDescent="0.25">
      <c r="D104" t="s">
        <v>21</v>
      </c>
    </row>
    <row r="106" spans="2:6" x14ac:dyDescent="0.25">
      <c r="C106" t="s">
        <v>24</v>
      </c>
    </row>
    <row r="107" spans="2:6" x14ac:dyDescent="0.25">
      <c r="C107" t="s">
        <v>25</v>
      </c>
    </row>
    <row r="110" spans="2:6" x14ac:dyDescent="0.25">
      <c r="B110" s="5" t="s">
        <v>62</v>
      </c>
    </row>
    <row r="112" spans="2:6" x14ac:dyDescent="0.25">
      <c r="B112" t="s">
        <v>34</v>
      </c>
    </row>
    <row r="113" spans="2:5" x14ac:dyDescent="0.25">
      <c r="B113" t="s">
        <v>35</v>
      </c>
    </row>
    <row r="114" spans="2:5" x14ac:dyDescent="0.25">
      <c r="C114" t="s">
        <v>26</v>
      </c>
      <c r="E114" t="s">
        <v>32</v>
      </c>
    </row>
    <row r="115" spans="2:5" x14ac:dyDescent="0.25">
      <c r="D115" t="s">
        <v>27</v>
      </c>
      <c r="E115" t="s">
        <v>32</v>
      </c>
    </row>
    <row r="116" spans="2:5" x14ac:dyDescent="0.25">
      <c r="D116" t="s">
        <v>28</v>
      </c>
      <c r="E116" t="s">
        <v>32</v>
      </c>
    </row>
    <row r="117" spans="2:5" x14ac:dyDescent="0.25">
      <c r="D117" t="s">
        <v>29</v>
      </c>
      <c r="E117" t="s">
        <v>32</v>
      </c>
    </row>
    <row r="118" spans="2:5" x14ac:dyDescent="0.25">
      <c r="D118" t="s">
        <v>30</v>
      </c>
      <c r="E118" t="s">
        <v>32</v>
      </c>
    </row>
    <row r="119" spans="2:5" x14ac:dyDescent="0.25">
      <c r="D119" t="s">
        <v>31</v>
      </c>
      <c r="E119" t="s">
        <v>32</v>
      </c>
    </row>
    <row r="121" spans="2:5" x14ac:dyDescent="0.25">
      <c r="B121" t="s">
        <v>36</v>
      </c>
    </row>
    <row r="122" spans="2:5" x14ac:dyDescent="0.25">
      <c r="B122" t="s">
        <v>37</v>
      </c>
    </row>
    <row r="123" spans="2:5" x14ac:dyDescent="0.25">
      <c r="B123" t="s">
        <v>38</v>
      </c>
    </row>
    <row r="124" spans="2:5" x14ac:dyDescent="0.25">
      <c r="E124" t="s">
        <v>9</v>
      </c>
    </row>
    <row r="125" spans="2:5" x14ac:dyDescent="0.25">
      <c r="E125" t="s">
        <v>10</v>
      </c>
    </row>
    <row r="126" spans="2:5" x14ac:dyDescent="0.25">
      <c r="E126" t="s">
        <v>11</v>
      </c>
    </row>
    <row r="128" spans="2:5" x14ac:dyDescent="0.25">
      <c r="B128" t="s">
        <v>63</v>
      </c>
    </row>
    <row r="130" spans="2:2" x14ac:dyDescent="0.25">
      <c r="B130" t="s">
        <v>64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8"/>
  <sheetViews>
    <sheetView workbookViewId="0">
      <selection activeCell="N14" sqref="N14"/>
    </sheetView>
  </sheetViews>
  <sheetFormatPr defaultRowHeight="15" x14ac:dyDescent="0.25"/>
  <cols>
    <col min="2" max="2" width="7.140625" customWidth="1"/>
    <col min="3" max="3" width="23" customWidth="1"/>
    <col min="5" max="5" width="8.140625" customWidth="1"/>
    <col min="7" max="7" width="13.85546875" customWidth="1"/>
    <col min="8" max="9" width="18" customWidth="1"/>
    <col min="10" max="10" width="17.28515625" customWidth="1"/>
    <col min="11" max="11" width="16.7109375" customWidth="1"/>
    <col min="12" max="13" width="15.85546875" customWidth="1"/>
    <col min="14" max="14" width="17.42578125" customWidth="1"/>
    <col min="15" max="15" width="18.140625" customWidth="1"/>
    <col min="16" max="16" width="16.28515625" customWidth="1"/>
    <col min="18" max="18" width="23.7109375" customWidth="1"/>
  </cols>
  <sheetData>
    <row r="2" spans="2:71" ht="26.25" x14ac:dyDescent="0.4">
      <c r="B2" s="33" t="s">
        <v>65</v>
      </c>
    </row>
    <row r="3" spans="2:71" x14ac:dyDescent="0.25">
      <c r="B3" t="s">
        <v>129</v>
      </c>
      <c r="C3" t="s">
        <v>130</v>
      </c>
      <c r="D3" t="s">
        <v>131</v>
      </c>
      <c r="E3" t="s">
        <v>132</v>
      </c>
    </row>
    <row r="4" spans="2:71" ht="15.75" thickBot="1" x14ac:dyDescent="0.3"/>
    <row r="5" spans="2:71" ht="16.5" thickTop="1" x14ac:dyDescent="0.3">
      <c r="B5" s="6"/>
      <c r="C5" s="6"/>
      <c r="D5" s="6"/>
      <c r="E5" s="41" t="s">
        <v>94</v>
      </c>
      <c r="F5" s="4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7" t="s">
        <v>66</v>
      </c>
      <c r="AE5" s="7" t="s">
        <v>67</v>
      </c>
      <c r="AF5" s="7" t="s">
        <v>68</v>
      </c>
      <c r="AG5" s="47" t="s">
        <v>69</v>
      </c>
      <c r="AH5" s="47"/>
      <c r="AI5" s="47"/>
      <c r="AJ5" s="8" t="s">
        <v>70</v>
      </c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9"/>
      <c r="AY5" s="8"/>
      <c r="AZ5" s="8"/>
      <c r="BA5" s="10"/>
      <c r="BB5" s="48"/>
      <c r="BC5" s="49"/>
      <c r="BD5" s="9"/>
      <c r="BE5" s="9"/>
      <c r="BF5" s="9"/>
      <c r="BG5" s="9"/>
      <c r="BH5" s="9"/>
      <c r="BI5" s="9"/>
      <c r="BJ5" s="9"/>
      <c r="BK5" s="11"/>
      <c r="BL5" s="12"/>
      <c r="BM5" s="13"/>
      <c r="BN5" s="14"/>
      <c r="BO5" s="14"/>
      <c r="BP5" s="14"/>
      <c r="BQ5" s="14"/>
      <c r="BR5" s="14"/>
      <c r="BS5" s="13"/>
    </row>
    <row r="6" spans="2:71" ht="15.75" x14ac:dyDescent="0.3">
      <c r="B6" s="15" t="s">
        <v>71</v>
      </c>
      <c r="C6" s="15" t="s">
        <v>93</v>
      </c>
      <c r="D6" s="15" t="s">
        <v>92</v>
      </c>
      <c r="E6" s="15" t="s">
        <v>95</v>
      </c>
      <c r="F6" s="15" t="s">
        <v>96</v>
      </c>
      <c r="G6" s="15" t="s">
        <v>98</v>
      </c>
      <c r="H6" s="15" t="s">
        <v>100</v>
      </c>
      <c r="I6" s="15" t="s">
        <v>98</v>
      </c>
      <c r="J6" s="15" t="s">
        <v>102</v>
      </c>
      <c r="K6" s="15" t="s">
        <v>104</v>
      </c>
      <c r="L6" s="15" t="s">
        <v>105</v>
      </c>
      <c r="M6" s="15" t="s">
        <v>118</v>
      </c>
      <c r="N6" s="15" t="s">
        <v>118</v>
      </c>
      <c r="O6" s="15" t="s">
        <v>120</v>
      </c>
      <c r="P6" s="15" t="s">
        <v>120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 t="s">
        <v>72</v>
      </c>
      <c r="AE6" s="15" t="s">
        <v>72</v>
      </c>
      <c r="AF6" s="15" t="s">
        <v>72</v>
      </c>
      <c r="AG6" s="16"/>
      <c r="AH6" s="17"/>
      <c r="AI6" s="17"/>
      <c r="AJ6" s="18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20"/>
      <c r="AY6" s="19"/>
      <c r="AZ6" s="19"/>
      <c r="BA6" s="21"/>
      <c r="BB6" s="45" t="s">
        <v>67</v>
      </c>
      <c r="BC6" s="46"/>
      <c r="BD6" s="20" t="s">
        <v>73</v>
      </c>
      <c r="BE6" s="20"/>
      <c r="BF6" s="20"/>
      <c r="BG6" s="20" t="s">
        <v>68</v>
      </c>
      <c r="BH6" s="20"/>
      <c r="BI6" s="20"/>
      <c r="BJ6" s="20"/>
      <c r="BK6" s="22"/>
      <c r="BL6" s="12"/>
      <c r="BM6" s="12"/>
      <c r="BN6" s="12"/>
      <c r="BO6" s="12"/>
      <c r="BP6" s="12"/>
      <c r="BQ6" s="12"/>
      <c r="BR6" s="12"/>
      <c r="BS6" s="12"/>
    </row>
    <row r="7" spans="2:71" ht="15.75" x14ac:dyDescent="0.3">
      <c r="B7" s="23"/>
      <c r="C7" s="15"/>
      <c r="D7" s="15"/>
      <c r="E7" s="15"/>
      <c r="F7" s="15"/>
      <c r="G7" s="15" t="s">
        <v>99</v>
      </c>
      <c r="H7" s="15"/>
      <c r="I7" s="15" t="s">
        <v>107</v>
      </c>
      <c r="J7" s="15" t="s">
        <v>101</v>
      </c>
      <c r="K7" s="15" t="s">
        <v>101</v>
      </c>
      <c r="L7" s="15" t="s">
        <v>106</v>
      </c>
      <c r="M7" s="15" t="s">
        <v>119</v>
      </c>
      <c r="N7" s="15" t="s">
        <v>119</v>
      </c>
      <c r="O7" s="15" t="s">
        <v>119</v>
      </c>
      <c r="P7" s="15" t="s">
        <v>119</v>
      </c>
      <c r="Q7" s="15" t="s">
        <v>121</v>
      </c>
      <c r="R7" s="15" t="s">
        <v>148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44" t="s">
        <v>74</v>
      </c>
      <c r="AH7" s="44"/>
      <c r="AI7" s="44"/>
      <c r="AJ7" s="43" t="s">
        <v>75</v>
      </c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20"/>
      <c r="AY7" s="19"/>
      <c r="AZ7" s="18"/>
      <c r="BA7" s="18"/>
      <c r="BB7" s="44"/>
      <c r="BC7" s="44"/>
      <c r="BD7" s="20"/>
      <c r="BE7" s="20"/>
      <c r="BF7" s="20"/>
      <c r="BG7" s="24"/>
      <c r="BH7" s="20"/>
      <c r="BI7" s="20" t="s">
        <v>73</v>
      </c>
      <c r="BJ7" s="20"/>
      <c r="BK7" s="22" t="s">
        <v>76</v>
      </c>
      <c r="BL7" s="12"/>
      <c r="BM7" s="12"/>
      <c r="BN7" s="12"/>
      <c r="BO7" s="12"/>
      <c r="BP7" s="12"/>
      <c r="BQ7" s="12"/>
      <c r="BR7" s="12"/>
      <c r="BS7" s="12"/>
    </row>
    <row r="8" spans="2:71" ht="15.75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 t="s">
        <v>98</v>
      </c>
      <c r="M8" s="26" t="s">
        <v>101</v>
      </c>
      <c r="N8" s="26" t="s">
        <v>99</v>
      </c>
      <c r="O8" s="26" t="s">
        <v>101</v>
      </c>
      <c r="P8" s="26" t="s">
        <v>99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5"/>
      <c r="AF8" s="25"/>
      <c r="AG8" s="24" t="s">
        <v>77</v>
      </c>
      <c r="AH8" s="24" t="s">
        <v>78</v>
      </c>
      <c r="AI8" s="24" t="s">
        <v>79</v>
      </c>
      <c r="AJ8" s="27" t="s">
        <v>80</v>
      </c>
      <c r="AK8" s="27" t="s">
        <v>81</v>
      </c>
      <c r="AL8" s="27" t="s">
        <v>82</v>
      </c>
      <c r="AM8" s="28" t="s">
        <v>81</v>
      </c>
      <c r="AN8" s="27" t="s">
        <v>83</v>
      </c>
      <c r="AO8" s="28" t="s">
        <v>81</v>
      </c>
      <c r="AP8" s="27" t="s">
        <v>84</v>
      </c>
      <c r="AQ8" s="28" t="s">
        <v>81</v>
      </c>
      <c r="AR8" s="27" t="s">
        <v>85</v>
      </c>
      <c r="AS8" s="28" t="s">
        <v>81</v>
      </c>
      <c r="AT8" s="27" t="s">
        <v>86</v>
      </c>
      <c r="AU8" s="28" t="s">
        <v>81</v>
      </c>
      <c r="AV8" s="28"/>
      <c r="AW8" s="28" t="s">
        <v>81</v>
      </c>
      <c r="AX8" s="29" t="s">
        <v>87</v>
      </c>
      <c r="AY8" s="28" t="s">
        <v>71</v>
      </c>
      <c r="AZ8" s="28" t="s">
        <v>88</v>
      </c>
      <c r="BA8" s="28" t="s">
        <v>89</v>
      </c>
      <c r="BB8" s="30" t="s">
        <v>90</v>
      </c>
      <c r="BC8" s="30" t="s">
        <v>91</v>
      </c>
      <c r="BD8" s="28" t="s">
        <v>71</v>
      </c>
      <c r="BE8" s="28" t="s">
        <v>88</v>
      </c>
      <c r="BF8" s="24"/>
      <c r="BG8" s="31"/>
      <c r="BH8" s="30" t="s">
        <v>91</v>
      </c>
      <c r="BI8" s="28" t="s">
        <v>71</v>
      </c>
      <c r="BJ8" s="28" t="s">
        <v>88</v>
      </c>
      <c r="BK8" s="32"/>
      <c r="BL8" s="12"/>
      <c r="BM8" s="12"/>
      <c r="BN8" s="12"/>
      <c r="BO8" s="12"/>
      <c r="BP8" s="12"/>
      <c r="BQ8" s="12"/>
      <c r="BR8" s="12"/>
      <c r="BS8" s="12"/>
    </row>
    <row r="10" spans="2:71" x14ac:dyDescent="0.25">
      <c r="C10" t="s">
        <v>123</v>
      </c>
      <c r="D10" s="37">
        <v>1</v>
      </c>
      <c r="E10" s="37">
        <v>1</v>
      </c>
      <c r="F10" s="37"/>
      <c r="I10" t="s">
        <v>126</v>
      </c>
      <c r="J10" s="3">
        <v>100000000</v>
      </c>
      <c r="K10" s="3">
        <v>100000000</v>
      </c>
      <c r="L10" s="3">
        <f>+K10-J10</f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71" x14ac:dyDescent="0.25">
      <c r="C11" t="s">
        <v>124</v>
      </c>
      <c r="D11" s="37">
        <v>1</v>
      </c>
      <c r="E11" s="37"/>
      <c r="F11" s="37">
        <v>1</v>
      </c>
      <c r="I11" t="s">
        <v>127</v>
      </c>
      <c r="J11" s="3">
        <v>85000000</v>
      </c>
      <c r="K11" s="3">
        <v>50000000</v>
      </c>
      <c r="L11" s="3">
        <f>+K11-J11</f>
        <v>-35000000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2:71" x14ac:dyDescent="0.25">
      <c r="C12" t="s">
        <v>128</v>
      </c>
      <c r="D12" s="37">
        <v>1</v>
      </c>
      <c r="E12" s="37">
        <v>1</v>
      </c>
      <c r="F12" s="37">
        <v>0</v>
      </c>
      <c r="G12" s="36">
        <v>42622</v>
      </c>
      <c r="I12" t="s">
        <v>119</v>
      </c>
      <c r="J12" s="3">
        <v>100000000</v>
      </c>
      <c r="K12" s="3">
        <v>25000000</v>
      </c>
      <c r="L12" s="3">
        <f>+K12-J12</f>
        <v>-75000000</v>
      </c>
      <c r="M12" s="3">
        <v>25000000</v>
      </c>
      <c r="N12" s="36">
        <v>42622</v>
      </c>
      <c r="O12" s="3"/>
      <c r="P12" s="3"/>
      <c r="Q12" s="3"/>
      <c r="R12" s="3"/>
      <c r="S12" s="3"/>
      <c r="T12" s="3"/>
      <c r="U12" s="3"/>
      <c r="V12" s="3"/>
      <c r="W12" s="3"/>
    </row>
    <row r="13" spans="2:71" x14ac:dyDescent="0.25">
      <c r="D13" s="37"/>
      <c r="E13" s="37"/>
      <c r="F13" s="37"/>
      <c r="I13" t="s">
        <v>134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71" x14ac:dyDescent="0.25">
      <c r="C14" t="s">
        <v>147</v>
      </c>
      <c r="D14" s="37">
        <v>1</v>
      </c>
      <c r="E14" s="37">
        <v>1</v>
      </c>
      <c r="F14" s="37"/>
      <c r="I14" t="s">
        <v>126</v>
      </c>
      <c r="J14" s="3">
        <v>10000000</v>
      </c>
      <c r="K14" s="3">
        <v>0</v>
      </c>
      <c r="L14" s="3">
        <f>+K14-J14</f>
        <v>-10000000</v>
      </c>
      <c r="M14" s="3"/>
      <c r="N14" s="3"/>
      <c r="O14" s="3"/>
      <c r="P14" s="3"/>
      <c r="Q14" s="3"/>
      <c r="R14" s="3" t="s">
        <v>149</v>
      </c>
      <c r="S14" s="3"/>
      <c r="T14" s="3"/>
      <c r="U14" s="3"/>
      <c r="V14" s="3"/>
      <c r="W14" s="3"/>
    </row>
    <row r="15" spans="2:71" x14ac:dyDescent="0.25">
      <c r="D15" s="37"/>
      <c r="E15" s="37"/>
      <c r="F15" s="3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71" x14ac:dyDescent="0.25">
      <c r="D16" s="37"/>
      <c r="E16" s="37"/>
      <c r="F16" s="3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x14ac:dyDescent="0.25">
      <c r="C17" s="34" t="s">
        <v>125</v>
      </c>
      <c r="D17" s="38">
        <f>SUM(D10:D16)</f>
        <v>4</v>
      </c>
      <c r="E17" s="38">
        <f t="shared" ref="E17:F17" si="0">SUM(E10:E16)</f>
        <v>3</v>
      </c>
      <c r="F17" s="38">
        <f t="shared" si="0"/>
        <v>1</v>
      </c>
      <c r="G17" s="34"/>
      <c r="H17" s="34"/>
      <c r="I17" s="34"/>
      <c r="J17" s="35">
        <f t="shared" ref="J17" si="1">SUM(J10:J16)</f>
        <v>295000000</v>
      </c>
      <c r="K17" s="35">
        <f t="shared" ref="K17" si="2">SUM(K10:K16)</f>
        <v>175000000</v>
      </c>
      <c r="L17" s="35">
        <f t="shared" ref="L17" si="3">SUM(L10:L16)</f>
        <v>-120000000</v>
      </c>
      <c r="M17" s="35">
        <f t="shared" ref="M17" si="4">SUM(M10:M16)</f>
        <v>25000000</v>
      </c>
      <c r="N17" s="35"/>
      <c r="O17" s="35">
        <f t="shared" ref="O17" si="5">SUM(O10:O16)</f>
        <v>0</v>
      </c>
      <c r="P17" s="35">
        <f t="shared" ref="P17" si="6">SUM(P10:P16)</f>
        <v>0</v>
      </c>
      <c r="Q17" s="35">
        <f t="shared" ref="Q17" si="7">SUM(Q10:Q16)</f>
        <v>0</v>
      </c>
      <c r="R17" s="35"/>
      <c r="S17" s="35"/>
      <c r="T17" s="35"/>
      <c r="U17" s="35"/>
      <c r="V17" s="35"/>
      <c r="W17" s="35"/>
    </row>
    <row r="18" spans="3:23" x14ac:dyDescent="0.25"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3:23" x14ac:dyDescent="0.25"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2" spans="3:23" x14ac:dyDescent="0.25">
      <c r="C22" t="s">
        <v>103</v>
      </c>
    </row>
    <row r="23" spans="3:23" x14ac:dyDescent="0.25">
      <c r="C23" t="s">
        <v>97</v>
      </c>
    </row>
    <row r="25" spans="3:23" x14ac:dyDescent="0.25">
      <c r="C25" t="s">
        <v>108</v>
      </c>
      <c r="D25" t="s">
        <v>109</v>
      </c>
    </row>
    <row r="26" spans="3:23" x14ac:dyDescent="0.25">
      <c r="D26" t="s">
        <v>110</v>
      </c>
    </row>
    <row r="27" spans="3:23" x14ac:dyDescent="0.25">
      <c r="D27" t="s">
        <v>111</v>
      </c>
    </row>
    <row r="28" spans="3:23" x14ac:dyDescent="0.25">
      <c r="D28" t="s">
        <v>112</v>
      </c>
    </row>
    <row r="29" spans="3:23" x14ac:dyDescent="0.25">
      <c r="D29" t="s">
        <v>113</v>
      </c>
    </row>
    <row r="30" spans="3:23" x14ac:dyDescent="0.25">
      <c r="D30" t="s">
        <v>114</v>
      </c>
    </row>
    <row r="31" spans="3:23" x14ac:dyDescent="0.25">
      <c r="D31" t="s">
        <v>115</v>
      </c>
    </row>
    <row r="32" spans="3:23" x14ac:dyDescent="0.25">
      <c r="D32" t="s">
        <v>116</v>
      </c>
    </row>
    <row r="33" spans="3:4" x14ac:dyDescent="0.25">
      <c r="D33" t="s">
        <v>135</v>
      </c>
    </row>
    <row r="36" spans="3:4" x14ac:dyDescent="0.25">
      <c r="C36" t="s">
        <v>117</v>
      </c>
    </row>
    <row r="38" spans="3:4" x14ac:dyDescent="0.25">
      <c r="C38" t="s">
        <v>122</v>
      </c>
    </row>
  </sheetData>
  <mergeCells count="7">
    <mergeCell ref="E5:F5"/>
    <mergeCell ref="AJ7:AW7"/>
    <mergeCell ref="BB7:BC7"/>
    <mergeCell ref="BB6:BC6"/>
    <mergeCell ref="AG7:AI7"/>
    <mergeCell ref="AG5:AI5"/>
    <mergeCell ref="BB5:BC5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38"/>
  <sheetViews>
    <sheetView topLeftCell="A4" workbookViewId="0">
      <selection activeCell="B13" sqref="B13"/>
    </sheetView>
  </sheetViews>
  <sheetFormatPr defaultRowHeight="15" x14ac:dyDescent="0.25"/>
  <cols>
    <col min="2" max="2" width="7.140625" customWidth="1"/>
    <col min="3" max="3" width="23" customWidth="1"/>
    <col min="5" max="5" width="8.140625" customWidth="1"/>
    <col min="7" max="7" width="13.85546875" customWidth="1"/>
    <col min="8" max="12" width="18" customWidth="1"/>
    <col min="13" max="13" width="17.28515625" customWidth="1"/>
    <col min="14" max="14" width="16.7109375" customWidth="1"/>
    <col min="15" max="16" width="15.85546875" customWidth="1"/>
    <col min="17" max="17" width="17.42578125" customWidth="1"/>
    <col min="18" max="18" width="18.140625" customWidth="1"/>
    <col min="19" max="19" width="16.28515625" customWidth="1"/>
    <col min="21" max="21" width="18.85546875" customWidth="1"/>
  </cols>
  <sheetData>
    <row r="2" spans="2:74" ht="26.25" x14ac:dyDescent="0.4">
      <c r="B2" s="33" t="s">
        <v>133</v>
      </c>
    </row>
    <row r="3" spans="2:74" x14ac:dyDescent="0.25">
      <c r="B3" t="s">
        <v>129</v>
      </c>
      <c r="C3" t="s">
        <v>130</v>
      </c>
      <c r="D3" t="s">
        <v>131</v>
      </c>
      <c r="E3" t="s">
        <v>132</v>
      </c>
    </row>
    <row r="4" spans="2:74" ht="15.75" thickBot="1" x14ac:dyDescent="0.3"/>
    <row r="5" spans="2:74" ht="16.5" thickTop="1" x14ac:dyDescent="0.3">
      <c r="B5" s="6"/>
      <c r="C5" s="6"/>
      <c r="D5" s="6"/>
      <c r="E5" s="41" t="s">
        <v>94</v>
      </c>
      <c r="F5" s="42"/>
      <c r="G5" s="6"/>
      <c r="H5" s="6"/>
      <c r="I5" s="6"/>
      <c r="J5" s="41" t="s">
        <v>74</v>
      </c>
      <c r="K5" s="42"/>
      <c r="L5" s="3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 t="s">
        <v>66</v>
      </c>
      <c r="AH5" s="7" t="s">
        <v>67</v>
      </c>
      <c r="AI5" s="7" t="s">
        <v>68</v>
      </c>
      <c r="AJ5" s="47" t="s">
        <v>69</v>
      </c>
      <c r="AK5" s="47"/>
      <c r="AL5" s="47"/>
      <c r="AM5" s="8" t="s">
        <v>70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9"/>
      <c r="BB5" s="8"/>
      <c r="BC5" s="8"/>
      <c r="BD5" s="10"/>
      <c r="BE5" s="48"/>
      <c r="BF5" s="49"/>
      <c r="BG5" s="9"/>
      <c r="BH5" s="9"/>
      <c r="BI5" s="9"/>
      <c r="BJ5" s="9"/>
      <c r="BK5" s="9"/>
      <c r="BL5" s="9"/>
      <c r="BM5" s="9"/>
      <c r="BN5" s="11"/>
      <c r="BO5" s="12"/>
      <c r="BP5" s="13"/>
      <c r="BQ5" s="14"/>
      <c r="BR5" s="14"/>
      <c r="BS5" s="14"/>
      <c r="BT5" s="14"/>
      <c r="BU5" s="14"/>
      <c r="BV5" s="13"/>
    </row>
    <row r="6" spans="2:74" ht="15.75" x14ac:dyDescent="0.3">
      <c r="B6" s="15" t="s">
        <v>71</v>
      </c>
      <c r="C6" s="15" t="s">
        <v>93</v>
      </c>
      <c r="D6" s="15" t="s">
        <v>92</v>
      </c>
      <c r="E6" s="15" t="s">
        <v>95</v>
      </c>
      <c r="F6" s="15" t="s">
        <v>96</v>
      </c>
      <c r="G6" s="15" t="s">
        <v>98</v>
      </c>
      <c r="H6" s="15" t="s">
        <v>100</v>
      </c>
      <c r="I6" s="15" t="s">
        <v>98</v>
      </c>
      <c r="J6" s="15" t="s">
        <v>139</v>
      </c>
      <c r="K6" s="15" t="s">
        <v>78</v>
      </c>
      <c r="L6" s="15" t="s">
        <v>143</v>
      </c>
      <c r="M6" s="15" t="s">
        <v>102</v>
      </c>
      <c r="N6" s="15" t="s">
        <v>104</v>
      </c>
      <c r="O6" s="15" t="s">
        <v>105</v>
      </c>
      <c r="P6" s="15" t="s">
        <v>118</v>
      </c>
      <c r="Q6" s="15" t="s">
        <v>118</v>
      </c>
      <c r="R6" s="15" t="s">
        <v>120</v>
      </c>
      <c r="S6" s="15" t="s">
        <v>120</v>
      </c>
      <c r="T6" s="15"/>
      <c r="U6" s="15" t="s">
        <v>148</v>
      </c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 t="s">
        <v>72</v>
      </c>
      <c r="AH6" s="15" t="s">
        <v>72</v>
      </c>
      <c r="AI6" s="15" t="s">
        <v>72</v>
      </c>
      <c r="AJ6" s="16"/>
      <c r="AK6" s="17"/>
      <c r="AL6" s="17"/>
      <c r="AM6" s="18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0"/>
      <c r="BB6" s="19"/>
      <c r="BC6" s="19"/>
      <c r="BD6" s="21"/>
      <c r="BE6" s="45" t="s">
        <v>67</v>
      </c>
      <c r="BF6" s="46"/>
      <c r="BG6" s="20" t="s">
        <v>73</v>
      </c>
      <c r="BH6" s="20"/>
      <c r="BI6" s="20"/>
      <c r="BJ6" s="20" t="s">
        <v>68</v>
      </c>
      <c r="BK6" s="20"/>
      <c r="BL6" s="20"/>
      <c r="BM6" s="20"/>
      <c r="BN6" s="22"/>
      <c r="BO6" s="12"/>
      <c r="BP6" s="12"/>
      <c r="BQ6" s="12"/>
      <c r="BR6" s="12"/>
      <c r="BS6" s="12"/>
      <c r="BT6" s="12"/>
      <c r="BU6" s="12"/>
      <c r="BV6" s="12"/>
    </row>
    <row r="7" spans="2:74" ht="15.75" x14ac:dyDescent="0.3">
      <c r="B7" s="23"/>
      <c r="C7" s="15"/>
      <c r="D7" s="15"/>
      <c r="E7" s="15"/>
      <c r="F7" s="15"/>
      <c r="G7" s="15" t="s">
        <v>99</v>
      </c>
      <c r="H7" s="15"/>
      <c r="I7" s="15" t="s">
        <v>107</v>
      </c>
      <c r="J7" s="15"/>
      <c r="K7" s="15"/>
      <c r="L7" s="15"/>
      <c r="M7" s="15" t="s">
        <v>101</v>
      </c>
      <c r="N7" s="15" t="s">
        <v>101</v>
      </c>
      <c r="O7" s="15" t="s">
        <v>106</v>
      </c>
      <c r="P7" s="15" t="s">
        <v>119</v>
      </c>
      <c r="Q7" s="15" t="s">
        <v>119</v>
      </c>
      <c r="R7" s="15" t="s">
        <v>119</v>
      </c>
      <c r="S7" s="15" t="s">
        <v>119</v>
      </c>
      <c r="T7" s="15" t="s">
        <v>121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44" t="s">
        <v>74</v>
      </c>
      <c r="AK7" s="44"/>
      <c r="AL7" s="44"/>
      <c r="AM7" s="43" t="s">
        <v>75</v>
      </c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20"/>
      <c r="BB7" s="19"/>
      <c r="BC7" s="18"/>
      <c r="BD7" s="18"/>
      <c r="BE7" s="44"/>
      <c r="BF7" s="44"/>
      <c r="BG7" s="20"/>
      <c r="BH7" s="20"/>
      <c r="BI7" s="20"/>
      <c r="BJ7" s="24"/>
      <c r="BK7" s="20"/>
      <c r="BL7" s="20" t="s">
        <v>73</v>
      </c>
      <c r="BM7" s="20"/>
      <c r="BN7" s="22" t="s">
        <v>76</v>
      </c>
      <c r="BO7" s="12"/>
      <c r="BP7" s="12"/>
      <c r="BQ7" s="12"/>
      <c r="BR7" s="12"/>
      <c r="BS7" s="12"/>
      <c r="BT7" s="12"/>
      <c r="BU7" s="12"/>
      <c r="BV7" s="12"/>
    </row>
    <row r="8" spans="2:74" ht="15.75" x14ac:dyDescent="0.3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 t="s">
        <v>98</v>
      </c>
      <c r="P8" s="26" t="s">
        <v>101</v>
      </c>
      <c r="Q8" s="26" t="s">
        <v>99</v>
      </c>
      <c r="R8" s="26" t="s">
        <v>101</v>
      </c>
      <c r="S8" s="26" t="s">
        <v>99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5"/>
      <c r="AH8" s="25"/>
      <c r="AI8" s="25"/>
      <c r="AJ8" s="24" t="s">
        <v>77</v>
      </c>
      <c r="AK8" s="24" t="s">
        <v>78</v>
      </c>
      <c r="AL8" s="24" t="s">
        <v>79</v>
      </c>
      <c r="AM8" s="27" t="s">
        <v>80</v>
      </c>
      <c r="AN8" s="27" t="s">
        <v>81</v>
      </c>
      <c r="AO8" s="27" t="s">
        <v>82</v>
      </c>
      <c r="AP8" s="28" t="s">
        <v>81</v>
      </c>
      <c r="AQ8" s="27" t="s">
        <v>83</v>
      </c>
      <c r="AR8" s="28" t="s">
        <v>81</v>
      </c>
      <c r="AS8" s="27" t="s">
        <v>84</v>
      </c>
      <c r="AT8" s="28" t="s">
        <v>81</v>
      </c>
      <c r="AU8" s="27" t="s">
        <v>85</v>
      </c>
      <c r="AV8" s="28" t="s">
        <v>81</v>
      </c>
      <c r="AW8" s="27" t="s">
        <v>86</v>
      </c>
      <c r="AX8" s="28" t="s">
        <v>81</v>
      </c>
      <c r="AY8" s="28"/>
      <c r="AZ8" s="28" t="s">
        <v>81</v>
      </c>
      <c r="BA8" s="29" t="s">
        <v>87</v>
      </c>
      <c r="BB8" s="28" t="s">
        <v>71</v>
      </c>
      <c r="BC8" s="28" t="s">
        <v>88</v>
      </c>
      <c r="BD8" s="28" t="s">
        <v>89</v>
      </c>
      <c r="BE8" s="30" t="s">
        <v>90</v>
      </c>
      <c r="BF8" s="30" t="s">
        <v>91</v>
      </c>
      <c r="BG8" s="28" t="s">
        <v>71</v>
      </c>
      <c r="BH8" s="28" t="s">
        <v>88</v>
      </c>
      <c r="BI8" s="24"/>
      <c r="BJ8" s="31"/>
      <c r="BK8" s="30" t="s">
        <v>91</v>
      </c>
      <c r="BL8" s="28" t="s">
        <v>71</v>
      </c>
      <c r="BM8" s="28" t="s">
        <v>88</v>
      </c>
      <c r="BN8" s="32"/>
      <c r="BO8" s="12"/>
      <c r="BP8" s="12"/>
      <c r="BQ8" s="12"/>
      <c r="BR8" s="12"/>
      <c r="BS8" s="12"/>
      <c r="BT8" s="12"/>
      <c r="BU8" s="12"/>
      <c r="BV8" s="12"/>
    </row>
    <row r="10" spans="2:74" x14ac:dyDescent="0.25">
      <c r="C10" t="s">
        <v>123</v>
      </c>
      <c r="D10" s="37">
        <v>1</v>
      </c>
      <c r="E10" s="37">
        <v>1</v>
      </c>
      <c r="F10" s="37"/>
      <c r="I10" t="s">
        <v>126</v>
      </c>
      <c r="J10" s="1" t="s">
        <v>140</v>
      </c>
      <c r="K10" s="1" t="s">
        <v>141</v>
      </c>
      <c r="L10" s="37">
        <v>2</v>
      </c>
      <c r="M10" s="3">
        <v>27000000</v>
      </c>
      <c r="N10" s="3">
        <v>27000000</v>
      </c>
      <c r="O10" s="3">
        <f>+N10-M10</f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2:74" x14ac:dyDescent="0.25">
      <c r="C11" t="s">
        <v>124</v>
      </c>
      <c r="D11" s="37">
        <v>1</v>
      </c>
      <c r="E11" s="37"/>
      <c r="F11" s="37">
        <v>1</v>
      </c>
      <c r="I11" t="s">
        <v>127</v>
      </c>
      <c r="J11" s="1" t="s">
        <v>142</v>
      </c>
      <c r="K11" s="1" t="s">
        <v>141</v>
      </c>
      <c r="L11" s="37">
        <v>4</v>
      </c>
      <c r="M11" s="3">
        <v>0</v>
      </c>
      <c r="N11" s="3">
        <v>0</v>
      </c>
      <c r="O11" s="3">
        <f>+N11-M11</f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74" x14ac:dyDescent="0.25">
      <c r="C12" t="s">
        <v>128</v>
      </c>
      <c r="D12" s="37">
        <v>1</v>
      </c>
      <c r="E12" s="37">
        <v>1</v>
      </c>
      <c r="F12" s="37">
        <v>0</v>
      </c>
      <c r="G12" s="36">
        <v>42622</v>
      </c>
      <c r="I12" t="s">
        <v>136</v>
      </c>
      <c r="J12" s="1" t="s">
        <v>140</v>
      </c>
      <c r="K12" s="1" t="s">
        <v>140</v>
      </c>
      <c r="L12" s="37">
        <v>1</v>
      </c>
      <c r="M12" s="3">
        <v>13500000</v>
      </c>
      <c r="N12" s="3">
        <v>10500000</v>
      </c>
      <c r="O12" s="3">
        <f>+N12-M12</f>
        <v>-3000000</v>
      </c>
      <c r="P12" s="3"/>
      <c r="Q12" s="36">
        <v>42622</v>
      </c>
      <c r="R12" s="3"/>
      <c r="S12" s="3"/>
      <c r="T12" s="3"/>
      <c r="U12" s="3"/>
      <c r="V12" s="3"/>
      <c r="W12" s="3"/>
      <c r="X12" s="3"/>
      <c r="Y12" s="3"/>
      <c r="Z12" s="3"/>
    </row>
    <row r="13" spans="2:74" x14ac:dyDescent="0.25">
      <c r="C13" t="s">
        <v>147</v>
      </c>
      <c r="D13" s="37">
        <v>1</v>
      </c>
      <c r="E13" s="37">
        <v>1</v>
      </c>
      <c r="F13" s="37"/>
      <c r="I13" t="s">
        <v>126</v>
      </c>
      <c r="J13" s="40" t="s">
        <v>140</v>
      </c>
      <c r="K13" s="40" t="s">
        <v>140</v>
      </c>
      <c r="L13" s="37">
        <v>1</v>
      </c>
      <c r="M13" s="3">
        <v>27000000</v>
      </c>
      <c r="N13" s="3">
        <v>0</v>
      </c>
      <c r="O13" s="3">
        <f>+N13-M13</f>
        <v>-27000000</v>
      </c>
      <c r="P13" s="3"/>
      <c r="Q13" s="3"/>
      <c r="R13" s="3"/>
      <c r="S13" s="3"/>
      <c r="T13" s="3"/>
      <c r="U13" s="3" t="s">
        <v>149</v>
      </c>
      <c r="V13" s="3"/>
      <c r="W13" s="3"/>
      <c r="X13" s="3"/>
      <c r="Y13" s="3"/>
      <c r="Z13" s="3"/>
    </row>
    <row r="14" spans="2:74" x14ac:dyDescent="0.25">
      <c r="D14" s="37"/>
      <c r="E14" s="37"/>
      <c r="F14" s="37"/>
      <c r="L14" s="3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2:74" x14ac:dyDescent="0.25">
      <c r="D15" s="37"/>
      <c r="E15" s="37"/>
      <c r="F15" s="3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74" x14ac:dyDescent="0.25">
      <c r="D16" s="37"/>
      <c r="E16" s="37"/>
      <c r="F16" s="3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3:26" x14ac:dyDescent="0.25">
      <c r="C17" s="34" t="s">
        <v>125</v>
      </c>
      <c r="D17" s="38">
        <f>SUM(D10:D16)</f>
        <v>4</v>
      </c>
      <c r="E17" s="38">
        <f t="shared" ref="E17:F17" si="0">SUM(E10:E16)</f>
        <v>3</v>
      </c>
      <c r="F17" s="38">
        <f t="shared" si="0"/>
        <v>1</v>
      </c>
      <c r="G17" s="34"/>
      <c r="H17" s="34"/>
      <c r="I17" s="34"/>
      <c r="J17" s="34"/>
      <c r="K17" s="34"/>
      <c r="L17" s="34"/>
      <c r="M17" s="35">
        <f t="shared" ref="M17:P17" si="1">SUM(M10:M16)</f>
        <v>67500000</v>
      </c>
      <c r="N17" s="35">
        <f t="shared" si="1"/>
        <v>37500000</v>
      </c>
      <c r="O17" s="35">
        <f t="shared" si="1"/>
        <v>-30000000</v>
      </c>
      <c r="P17" s="35">
        <f t="shared" si="1"/>
        <v>0</v>
      </c>
      <c r="Q17" s="35"/>
      <c r="R17" s="35">
        <f t="shared" ref="R17:T17" si="2">SUM(R10:R16)</f>
        <v>0</v>
      </c>
      <c r="S17" s="35">
        <f t="shared" si="2"/>
        <v>0</v>
      </c>
      <c r="T17" s="35">
        <f t="shared" si="2"/>
        <v>0</v>
      </c>
      <c r="U17" s="35"/>
      <c r="V17" s="35"/>
      <c r="W17" s="35"/>
      <c r="X17" s="35"/>
      <c r="Y17" s="35"/>
      <c r="Z17" s="35"/>
    </row>
    <row r="18" spans="3:26" x14ac:dyDescent="0.25"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3:26" x14ac:dyDescent="0.25"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2" spans="3:26" x14ac:dyDescent="0.25">
      <c r="C22" t="s">
        <v>103</v>
      </c>
    </row>
    <row r="23" spans="3:26" x14ac:dyDescent="0.25">
      <c r="C23" t="s">
        <v>97</v>
      </c>
    </row>
    <row r="25" spans="3:26" x14ac:dyDescent="0.25">
      <c r="C25" t="s">
        <v>108</v>
      </c>
      <c r="D25" t="s">
        <v>109</v>
      </c>
    </row>
    <row r="26" spans="3:26" x14ac:dyDescent="0.25">
      <c r="D26" t="s">
        <v>110</v>
      </c>
    </row>
    <row r="27" spans="3:26" x14ac:dyDescent="0.25">
      <c r="D27" t="s">
        <v>111</v>
      </c>
    </row>
    <row r="28" spans="3:26" x14ac:dyDescent="0.25">
      <c r="D28" t="s">
        <v>112</v>
      </c>
    </row>
    <row r="29" spans="3:26" x14ac:dyDescent="0.25">
      <c r="D29" t="s">
        <v>113</v>
      </c>
    </row>
    <row r="30" spans="3:26" x14ac:dyDescent="0.25">
      <c r="D30" t="s">
        <v>114</v>
      </c>
    </row>
    <row r="31" spans="3:26" x14ac:dyDescent="0.25">
      <c r="D31" t="s">
        <v>115</v>
      </c>
    </row>
    <row r="32" spans="3:26" x14ac:dyDescent="0.25">
      <c r="D32" t="s">
        <v>116</v>
      </c>
    </row>
    <row r="36" spans="3:3" x14ac:dyDescent="0.25">
      <c r="C36" t="s">
        <v>117</v>
      </c>
    </row>
    <row r="38" spans="3:3" x14ac:dyDescent="0.25">
      <c r="C38" t="s">
        <v>122</v>
      </c>
    </row>
  </sheetData>
  <mergeCells count="8">
    <mergeCell ref="E5:F5"/>
    <mergeCell ref="AJ5:AL5"/>
    <mergeCell ref="BE5:BF5"/>
    <mergeCell ref="BE6:BF6"/>
    <mergeCell ref="AJ7:AL7"/>
    <mergeCell ref="AM7:AZ7"/>
    <mergeCell ref="BE7:BF7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opLeftCell="A16" workbookViewId="0">
      <selection activeCell="F35" sqref="F35"/>
    </sheetView>
  </sheetViews>
  <sheetFormatPr defaultRowHeight="15" x14ac:dyDescent="0.25"/>
  <cols>
    <col min="2" max="2" width="7.140625" customWidth="1"/>
    <col min="3" max="3" width="23" customWidth="1"/>
    <col min="5" max="5" width="13.85546875" customWidth="1"/>
    <col min="6" max="6" width="18" customWidth="1"/>
    <col min="7" max="7" width="17.28515625" customWidth="1"/>
    <col min="8" max="8" width="16.7109375" customWidth="1"/>
    <col min="9" max="9" width="15.85546875" customWidth="1"/>
  </cols>
  <sheetData>
    <row r="2" spans="2:13" ht="26.25" x14ac:dyDescent="0.4">
      <c r="B2" s="33" t="s">
        <v>137</v>
      </c>
    </row>
    <row r="3" spans="2:13" x14ac:dyDescent="0.25">
      <c r="B3" t="s">
        <v>129</v>
      </c>
      <c r="C3" t="s">
        <v>130</v>
      </c>
      <c r="D3" t="s">
        <v>131</v>
      </c>
    </row>
    <row r="6" spans="2:13" x14ac:dyDescent="0.25">
      <c r="B6" t="s">
        <v>138</v>
      </c>
    </row>
    <row r="7" spans="2:13" ht="15.75" thickBot="1" x14ac:dyDescent="0.3"/>
    <row r="8" spans="2:13" ht="16.5" thickTop="1" x14ac:dyDescent="0.3">
      <c r="B8" s="6"/>
      <c r="C8" s="6"/>
      <c r="D8" s="6"/>
      <c r="E8" s="6"/>
      <c r="F8" s="6"/>
      <c r="G8" s="6"/>
      <c r="H8" s="6"/>
      <c r="I8" s="6"/>
      <c r="J8" s="14"/>
      <c r="K8" s="14"/>
      <c r="L8" s="14"/>
      <c r="M8" s="13"/>
    </row>
    <row r="9" spans="2:13" ht="15.75" x14ac:dyDescent="0.3">
      <c r="B9" s="15" t="s">
        <v>71</v>
      </c>
      <c r="C9" s="15" t="s">
        <v>93</v>
      </c>
      <c r="D9" s="15" t="s">
        <v>92</v>
      </c>
      <c r="E9" s="15" t="s">
        <v>98</v>
      </c>
      <c r="F9" s="15" t="s">
        <v>100</v>
      </c>
      <c r="G9" s="15" t="s">
        <v>102</v>
      </c>
      <c r="H9" s="15" t="s">
        <v>104</v>
      </c>
      <c r="I9" s="15" t="s">
        <v>105</v>
      </c>
      <c r="J9" s="12"/>
      <c r="K9" s="12"/>
      <c r="L9" s="12"/>
      <c r="M9" s="12"/>
    </row>
    <row r="10" spans="2:13" ht="15.75" x14ac:dyDescent="0.3">
      <c r="B10" s="23"/>
      <c r="C10" s="15"/>
      <c r="D10" s="15"/>
      <c r="E10" s="15" t="s">
        <v>99</v>
      </c>
      <c r="F10" s="15"/>
      <c r="G10" s="15" t="s">
        <v>101</v>
      </c>
      <c r="H10" s="15" t="s">
        <v>101</v>
      </c>
      <c r="I10" s="15" t="s">
        <v>106</v>
      </c>
      <c r="J10" s="12"/>
      <c r="K10" s="12"/>
      <c r="L10" s="12"/>
      <c r="M10" s="12"/>
    </row>
    <row r="11" spans="2:13" ht="15.75" x14ac:dyDescent="0.3">
      <c r="B11" s="25"/>
      <c r="C11" s="26"/>
      <c r="D11" s="26"/>
      <c r="E11" s="26"/>
      <c r="F11" s="26"/>
      <c r="G11" s="26"/>
      <c r="H11" s="26"/>
      <c r="I11" s="26" t="s">
        <v>98</v>
      </c>
      <c r="J11" s="12"/>
      <c r="K11" s="12"/>
      <c r="L11" s="12"/>
      <c r="M11" s="12"/>
    </row>
    <row r="13" spans="2:13" x14ac:dyDescent="0.25">
      <c r="C13" t="s">
        <v>123</v>
      </c>
      <c r="D13" s="37">
        <v>1</v>
      </c>
      <c r="G13" s="3">
        <v>700000</v>
      </c>
      <c r="H13" s="3">
        <v>700000</v>
      </c>
      <c r="I13" s="3">
        <f>+H13-G13</f>
        <v>0</v>
      </c>
    </row>
    <row r="14" spans="2:13" x14ac:dyDescent="0.25">
      <c r="C14" t="s">
        <v>124</v>
      </c>
      <c r="D14" s="37">
        <v>1</v>
      </c>
      <c r="G14" s="3">
        <v>700000</v>
      </c>
      <c r="H14" s="3">
        <v>1700000</v>
      </c>
      <c r="I14" s="3">
        <f>+H14-G14</f>
        <v>1000000</v>
      </c>
    </row>
    <row r="15" spans="2:13" x14ac:dyDescent="0.25">
      <c r="C15" t="s">
        <v>128</v>
      </c>
      <c r="D15" s="37">
        <v>1</v>
      </c>
      <c r="E15" s="36">
        <v>42622</v>
      </c>
      <c r="G15" s="3">
        <v>700000</v>
      </c>
      <c r="H15" s="3">
        <v>500000</v>
      </c>
      <c r="I15" s="3">
        <f>+H15-G15</f>
        <v>-200000</v>
      </c>
    </row>
    <row r="16" spans="2:13" x14ac:dyDescent="0.25">
      <c r="D16" s="37"/>
      <c r="G16" s="3"/>
      <c r="H16" s="3"/>
      <c r="I16" s="3"/>
    </row>
    <row r="17" spans="2:10" x14ac:dyDescent="0.25">
      <c r="D17" s="37"/>
      <c r="G17" s="3"/>
      <c r="H17" s="3"/>
      <c r="I17" s="3"/>
    </row>
    <row r="18" spans="2:10" x14ac:dyDescent="0.25">
      <c r="D18" s="37"/>
      <c r="G18" s="3"/>
      <c r="H18" s="3"/>
      <c r="I18" s="3"/>
    </row>
    <row r="19" spans="2:10" x14ac:dyDescent="0.25">
      <c r="D19" s="37"/>
      <c r="G19" s="3"/>
      <c r="H19" s="3"/>
      <c r="I19" s="3"/>
    </row>
    <row r="20" spans="2:10" x14ac:dyDescent="0.25">
      <c r="C20" s="34" t="s">
        <v>125</v>
      </c>
      <c r="D20" s="38">
        <f>SUM(D13:D19)</f>
        <v>3</v>
      </c>
      <c r="E20" s="34"/>
      <c r="F20" s="34"/>
      <c r="G20" s="35">
        <f t="shared" ref="G20:I20" si="0">SUM(G13:G19)</f>
        <v>2100000</v>
      </c>
      <c r="H20" s="35">
        <f t="shared" si="0"/>
        <v>2900000</v>
      </c>
      <c r="I20" s="35">
        <f t="shared" si="0"/>
        <v>800000</v>
      </c>
    </row>
    <row r="21" spans="2:10" x14ac:dyDescent="0.25">
      <c r="G21" s="3"/>
      <c r="H21" s="3"/>
      <c r="I21" s="3"/>
    </row>
    <row r="22" spans="2:10" x14ac:dyDescent="0.25">
      <c r="G22" s="3"/>
      <c r="H22" s="3"/>
      <c r="I22" s="3"/>
    </row>
    <row r="24" spans="2:10" x14ac:dyDescent="0.25">
      <c r="B24" t="s">
        <v>138</v>
      </c>
    </row>
    <row r="25" spans="2:10" ht="15.75" thickBot="1" x14ac:dyDescent="0.3"/>
    <row r="26" spans="2:10" ht="16.5" thickTop="1" x14ac:dyDescent="0.3">
      <c r="B26" s="6"/>
      <c r="C26" s="6"/>
      <c r="D26" s="6"/>
      <c r="E26" s="6"/>
      <c r="F26" s="6"/>
      <c r="G26" s="6"/>
      <c r="H26" s="6"/>
      <c r="I26" s="6"/>
      <c r="J26" s="14"/>
    </row>
    <row r="27" spans="2:10" ht="15.75" x14ac:dyDescent="0.3">
      <c r="B27" s="15" t="s">
        <v>71</v>
      </c>
      <c r="C27" s="15" t="s">
        <v>93</v>
      </c>
      <c r="D27" s="15" t="s">
        <v>92</v>
      </c>
      <c r="E27" s="15" t="s">
        <v>98</v>
      </c>
      <c r="F27" s="15" t="s">
        <v>100</v>
      </c>
      <c r="G27" s="15" t="s">
        <v>102</v>
      </c>
      <c r="H27" s="15" t="s">
        <v>104</v>
      </c>
      <c r="I27" s="15" t="s">
        <v>105</v>
      </c>
      <c r="J27" s="12"/>
    </row>
    <row r="28" spans="2:10" ht="15.75" x14ac:dyDescent="0.3">
      <c r="B28" s="23"/>
      <c r="C28" s="15"/>
      <c r="D28" s="15"/>
      <c r="E28" s="15" t="s">
        <v>99</v>
      </c>
      <c r="F28" s="15"/>
      <c r="G28" s="15" t="s">
        <v>101</v>
      </c>
      <c r="H28" s="15" t="s">
        <v>101</v>
      </c>
      <c r="I28" s="15" t="s">
        <v>106</v>
      </c>
      <c r="J28" s="12"/>
    </row>
    <row r="29" spans="2:10" ht="15.75" x14ac:dyDescent="0.3">
      <c r="B29" s="25"/>
      <c r="C29" s="26"/>
      <c r="D29" s="26"/>
      <c r="E29" s="26"/>
      <c r="F29" s="26"/>
      <c r="G29" s="26"/>
      <c r="H29" s="26"/>
      <c r="I29" s="26" t="s">
        <v>98</v>
      </c>
      <c r="J29" s="12"/>
    </row>
    <row r="31" spans="2:10" x14ac:dyDescent="0.25">
      <c r="C31" t="s">
        <v>144</v>
      </c>
      <c r="D31" s="37">
        <v>1</v>
      </c>
      <c r="G31" s="3">
        <v>600000</v>
      </c>
      <c r="H31" s="3">
        <v>700000</v>
      </c>
      <c r="I31" s="3">
        <f>+H31-G31</f>
        <v>100000</v>
      </c>
    </row>
    <row r="32" spans="2:10" x14ac:dyDescent="0.25">
      <c r="C32" t="s">
        <v>145</v>
      </c>
      <c r="D32" s="37">
        <v>1</v>
      </c>
      <c r="G32" s="3">
        <v>500000</v>
      </c>
      <c r="H32" s="3">
        <v>1700000</v>
      </c>
      <c r="I32" s="3">
        <f>+H32-G32</f>
        <v>1200000</v>
      </c>
    </row>
    <row r="33" spans="3:9" x14ac:dyDescent="0.25">
      <c r="C33" t="s">
        <v>146</v>
      </c>
      <c r="D33" s="37">
        <v>1</v>
      </c>
      <c r="E33" s="36">
        <v>42622</v>
      </c>
      <c r="G33" s="3">
        <v>500000</v>
      </c>
      <c r="H33" s="3">
        <v>500000</v>
      </c>
      <c r="I33" s="3">
        <f>+H33-G33</f>
        <v>0</v>
      </c>
    </row>
    <row r="34" spans="3:9" x14ac:dyDescent="0.25">
      <c r="D34" s="37"/>
      <c r="G34" s="3"/>
      <c r="H34" s="3"/>
      <c r="I34" s="3"/>
    </row>
    <row r="35" spans="3:9" x14ac:dyDescent="0.25">
      <c r="D35" s="37"/>
      <c r="G35" s="3"/>
      <c r="H35" s="3"/>
      <c r="I35" s="3"/>
    </row>
    <row r="36" spans="3:9" x14ac:dyDescent="0.25">
      <c r="D36" s="37"/>
      <c r="G36" s="3"/>
      <c r="H36" s="3"/>
      <c r="I36" s="3"/>
    </row>
    <row r="37" spans="3:9" x14ac:dyDescent="0.25">
      <c r="D37" s="37"/>
      <c r="G37" s="3"/>
      <c r="H37" s="3"/>
      <c r="I37" s="3"/>
    </row>
    <row r="38" spans="3:9" x14ac:dyDescent="0.25">
      <c r="C38" s="34" t="s">
        <v>125</v>
      </c>
      <c r="D38" s="38">
        <f>SUM(D31:D37)</f>
        <v>3</v>
      </c>
      <c r="E38" s="34"/>
      <c r="F38" s="34"/>
      <c r="G38" s="35">
        <f t="shared" ref="G38" si="1">SUM(G31:G37)</f>
        <v>1600000</v>
      </c>
      <c r="H38" s="35">
        <f t="shared" ref="H38" si="2">SUM(H31:H37)</f>
        <v>2900000</v>
      </c>
      <c r="I38" s="35">
        <f t="shared" ref="I38" si="3">SUM(I31:I37)</f>
        <v>1300000</v>
      </c>
    </row>
    <row r="39" spans="3:9" x14ac:dyDescent="0.25">
      <c r="G39" s="3"/>
      <c r="H39" s="3"/>
      <c r="I3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6"/>
  <sheetViews>
    <sheetView showGridLines="0" tabSelected="1" topLeftCell="A28" workbookViewId="0">
      <selection activeCell="F67" sqref="F67"/>
    </sheetView>
  </sheetViews>
  <sheetFormatPr defaultRowHeight="15" x14ac:dyDescent="0.25"/>
  <cols>
    <col min="2" max="2" width="5.140625" customWidth="1"/>
    <col min="3" max="3" width="7.85546875" customWidth="1"/>
    <col min="4" max="4" width="6.7109375" customWidth="1"/>
  </cols>
  <sheetData>
    <row r="3" spans="2:7" x14ac:dyDescent="0.25">
      <c r="B3" t="s">
        <v>183</v>
      </c>
    </row>
    <row r="4" spans="2:7" x14ac:dyDescent="0.25">
      <c r="C4" t="s">
        <v>150</v>
      </c>
    </row>
    <row r="5" spans="2:7" x14ac:dyDescent="0.25">
      <c r="D5" t="s">
        <v>165</v>
      </c>
    </row>
    <row r="6" spans="2:7" x14ac:dyDescent="0.25">
      <c r="E6" t="s">
        <v>166</v>
      </c>
    </row>
    <row r="7" spans="2:7" x14ac:dyDescent="0.25">
      <c r="E7" s="51" t="s">
        <v>198</v>
      </c>
    </row>
    <row r="8" spans="2:7" x14ac:dyDescent="0.25">
      <c r="D8" t="s">
        <v>167</v>
      </c>
    </row>
    <row r="9" spans="2:7" x14ac:dyDescent="0.25">
      <c r="E9" t="s">
        <v>168</v>
      </c>
    </row>
    <row r="10" spans="2:7" x14ac:dyDescent="0.25">
      <c r="E10" t="s">
        <v>169</v>
      </c>
    </row>
    <row r="11" spans="2:7" x14ac:dyDescent="0.25">
      <c r="F11" t="s">
        <v>170</v>
      </c>
    </row>
    <row r="12" spans="2:7" x14ac:dyDescent="0.25">
      <c r="F12" t="s">
        <v>151</v>
      </c>
    </row>
    <row r="13" spans="2:7" x14ac:dyDescent="0.25">
      <c r="F13" t="s">
        <v>171</v>
      </c>
    </row>
    <row r="14" spans="2:7" x14ac:dyDescent="0.25">
      <c r="E14" s="50" t="s">
        <v>199</v>
      </c>
    </row>
    <row r="15" spans="2:7" x14ac:dyDescent="0.25">
      <c r="D15" t="s">
        <v>172</v>
      </c>
    </row>
    <row r="16" spans="2:7" x14ac:dyDescent="0.25">
      <c r="E16" t="s">
        <v>173</v>
      </c>
      <c r="G16" t="s">
        <v>66</v>
      </c>
    </row>
    <row r="17" spans="2:7" x14ac:dyDescent="0.25">
      <c r="G17" t="s">
        <v>67</v>
      </c>
    </row>
    <row r="18" spans="2:7" x14ac:dyDescent="0.25">
      <c r="G18" t="s">
        <v>174</v>
      </c>
    </row>
    <row r="19" spans="2:7" x14ac:dyDescent="0.25">
      <c r="G19" t="s">
        <v>175</v>
      </c>
    </row>
    <row r="20" spans="2:7" x14ac:dyDescent="0.25">
      <c r="E20" s="50" t="s">
        <v>199</v>
      </c>
    </row>
    <row r="21" spans="2:7" x14ac:dyDescent="0.25">
      <c r="D21" t="s">
        <v>176</v>
      </c>
    </row>
    <row r="22" spans="2:7" x14ac:dyDescent="0.25">
      <c r="E22" t="s">
        <v>177</v>
      </c>
    </row>
    <row r="23" spans="2:7" x14ac:dyDescent="0.25">
      <c r="E23" t="s">
        <v>178</v>
      </c>
    </row>
    <row r="24" spans="2:7" x14ac:dyDescent="0.25">
      <c r="E24" t="s">
        <v>179</v>
      </c>
    </row>
    <row r="25" spans="2:7" x14ac:dyDescent="0.25">
      <c r="E25" s="50" t="s">
        <v>199</v>
      </c>
    </row>
    <row r="26" spans="2:7" x14ac:dyDescent="0.25">
      <c r="E26" t="s">
        <v>180</v>
      </c>
    </row>
    <row r="27" spans="2:7" x14ac:dyDescent="0.25">
      <c r="E27" t="s">
        <v>181</v>
      </c>
    </row>
    <row r="28" spans="2:7" x14ac:dyDescent="0.25">
      <c r="F28" t="s">
        <v>182</v>
      </c>
    </row>
    <row r="29" spans="2:7" x14ac:dyDescent="0.25">
      <c r="E29" s="50" t="s">
        <v>199</v>
      </c>
    </row>
    <row r="30" spans="2:7" x14ac:dyDescent="0.25">
      <c r="B30" t="s">
        <v>184</v>
      </c>
    </row>
    <row r="31" spans="2:7" x14ac:dyDescent="0.25">
      <c r="C31" t="s">
        <v>185</v>
      </c>
    </row>
    <row r="32" spans="2:7" x14ac:dyDescent="0.25">
      <c r="D32" t="s">
        <v>186</v>
      </c>
    </row>
    <row r="33" spans="2:4" x14ac:dyDescent="0.25">
      <c r="D33" t="s">
        <v>187</v>
      </c>
    </row>
    <row r="34" spans="2:4" x14ac:dyDescent="0.25">
      <c r="D34" t="s">
        <v>188</v>
      </c>
    </row>
    <row r="35" spans="2:4" x14ac:dyDescent="0.25">
      <c r="D35" t="s">
        <v>189</v>
      </c>
    </row>
    <row r="36" spans="2:4" x14ac:dyDescent="0.25">
      <c r="D36" t="s">
        <v>190</v>
      </c>
    </row>
    <row r="37" spans="2:4" x14ac:dyDescent="0.25">
      <c r="D37" t="s">
        <v>191</v>
      </c>
    </row>
    <row r="38" spans="2:4" x14ac:dyDescent="0.25">
      <c r="D38" t="s">
        <v>192</v>
      </c>
    </row>
    <row r="39" spans="2:4" x14ac:dyDescent="0.25">
      <c r="D39" t="s">
        <v>193</v>
      </c>
    </row>
    <row r="40" spans="2:4" x14ac:dyDescent="0.25">
      <c r="D40" s="51" t="s">
        <v>200</v>
      </c>
    </row>
    <row r="41" spans="2:4" x14ac:dyDescent="0.25">
      <c r="B41" t="s">
        <v>194</v>
      </c>
    </row>
    <row r="42" spans="2:4" x14ac:dyDescent="0.25">
      <c r="B42" s="50" t="s">
        <v>202</v>
      </c>
    </row>
    <row r="44" spans="2:4" x14ac:dyDescent="0.25">
      <c r="B44" t="s">
        <v>195</v>
      </c>
    </row>
    <row r="45" spans="2:4" x14ac:dyDescent="0.25">
      <c r="B45">
        <v>1</v>
      </c>
      <c r="C45" t="s">
        <v>196</v>
      </c>
    </row>
    <row r="46" spans="2:4" x14ac:dyDescent="0.25">
      <c r="B46">
        <v>2</v>
      </c>
      <c r="C46" t="s">
        <v>152</v>
      </c>
    </row>
    <row r="47" spans="2:4" x14ac:dyDescent="0.25">
      <c r="C47" t="s">
        <v>153</v>
      </c>
      <c r="D47" t="s">
        <v>154</v>
      </c>
    </row>
    <row r="48" spans="2:4" x14ac:dyDescent="0.25">
      <c r="D48" t="s">
        <v>155</v>
      </c>
    </row>
    <row r="49" spans="2:4" x14ac:dyDescent="0.25">
      <c r="D49" t="s">
        <v>156</v>
      </c>
    </row>
    <row r="50" spans="2:4" x14ac:dyDescent="0.25">
      <c r="C50" s="50" t="s">
        <v>199</v>
      </c>
    </row>
    <row r="51" spans="2:4" x14ac:dyDescent="0.25">
      <c r="B51">
        <v>3</v>
      </c>
      <c r="C51" t="s">
        <v>158</v>
      </c>
    </row>
    <row r="52" spans="2:4" x14ac:dyDescent="0.25">
      <c r="C52" t="s">
        <v>159</v>
      </c>
    </row>
    <row r="53" spans="2:4" x14ac:dyDescent="0.25">
      <c r="C53" s="50" t="s">
        <v>201</v>
      </c>
    </row>
    <row r="54" spans="2:4" x14ac:dyDescent="0.25">
      <c r="B54">
        <v>4</v>
      </c>
      <c r="C54" t="s">
        <v>160</v>
      </c>
    </row>
    <row r="55" spans="2:4" x14ac:dyDescent="0.25">
      <c r="B55">
        <v>5</v>
      </c>
      <c r="C55" t="s">
        <v>161</v>
      </c>
    </row>
    <row r="56" spans="2:4" x14ac:dyDescent="0.25">
      <c r="B56">
        <v>6</v>
      </c>
      <c r="C56" t="s">
        <v>162</v>
      </c>
    </row>
    <row r="57" spans="2:4" x14ac:dyDescent="0.25">
      <c r="B57">
        <v>7</v>
      </c>
      <c r="C57" t="s">
        <v>197</v>
      </c>
    </row>
    <row r="58" spans="2:4" x14ac:dyDescent="0.25">
      <c r="C58" s="50" t="s">
        <v>199</v>
      </c>
    </row>
    <row r="63" spans="2:4" x14ac:dyDescent="0.25">
      <c r="C63" t="s">
        <v>157</v>
      </c>
    </row>
    <row r="64" spans="2:4" x14ac:dyDescent="0.25">
      <c r="B64">
        <v>1</v>
      </c>
      <c r="C64" t="s">
        <v>163</v>
      </c>
    </row>
    <row r="65" spans="3:3" x14ac:dyDescent="0.25">
      <c r="C65" t="s">
        <v>164</v>
      </c>
    </row>
    <row r="66" spans="3:3" x14ac:dyDescent="0.25">
      <c r="C66" s="50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</vt:lpstr>
      <vt:lpstr>SPP REPORT</vt:lpstr>
      <vt:lpstr>DPP REPORT</vt:lpstr>
      <vt:lpstr>ACTIVITY</vt:lpstr>
      <vt:lpstr>komentar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Hartini Hanafiah</dc:creator>
  <cp:lastModifiedBy>abu Tiara</cp:lastModifiedBy>
  <dcterms:created xsi:type="dcterms:W3CDTF">2016-09-26T01:57:49Z</dcterms:created>
  <dcterms:modified xsi:type="dcterms:W3CDTF">2017-02-06T06:01:48Z</dcterms:modified>
</cp:coreProperties>
</file>