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search\卒論\excel\"/>
    </mc:Choice>
  </mc:AlternateContent>
  <bookViews>
    <workbookView xWindow="0" yWindow="0" windowWidth="20490" windowHeight="80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E12" i="1"/>
  <c r="F39" i="1"/>
  <c r="F40" i="1"/>
  <c r="F27" i="1"/>
  <c r="F28" i="1"/>
  <c r="F29" i="1"/>
  <c r="F26" i="1"/>
  <c r="F31" i="1"/>
  <c r="F32" i="1"/>
  <c r="F33" i="1"/>
  <c r="F34" i="1"/>
  <c r="F35" i="1"/>
  <c r="F30" i="1"/>
  <c r="F9" i="1"/>
  <c r="F10" i="1"/>
  <c r="F22" i="1"/>
  <c r="F19" i="1"/>
  <c r="F36" i="1" l="1"/>
  <c r="F37" i="1" s="1"/>
  <c r="F4" i="1"/>
  <c r="F5" i="1"/>
  <c r="F6" i="1"/>
  <c r="F7" i="1"/>
  <c r="F8" i="1"/>
  <c r="F3" i="1"/>
</calcChain>
</file>

<file path=xl/sharedStrings.xml><?xml version="1.0" encoding="utf-8"?>
<sst xmlns="http://schemas.openxmlformats.org/spreadsheetml/2006/main" count="26" uniqueCount="24">
  <si>
    <t>T</t>
    <phoneticPr fontId="1"/>
  </si>
  <si>
    <t>lambda</t>
    <phoneticPr fontId="1"/>
  </si>
  <si>
    <t>d</t>
    <phoneticPr fontId="1"/>
  </si>
  <si>
    <t>N</t>
    <phoneticPr fontId="1"/>
  </si>
  <si>
    <t>N2</t>
    <phoneticPr fontId="1"/>
  </si>
  <si>
    <t>lambda</t>
    <phoneticPr fontId="1"/>
  </si>
  <si>
    <t>total</t>
    <phoneticPr fontId="1"/>
  </si>
  <si>
    <t>時間あたり，Nステーションあたり</t>
    <rPh sb="0" eb="2">
      <t>ジカン</t>
    </rPh>
    <phoneticPr fontId="1"/>
  </si>
  <si>
    <t>total</t>
    <phoneticPr fontId="1"/>
  </si>
  <si>
    <t>mu</t>
    <phoneticPr fontId="1"/>
  </si>
  <si>
    <t>sigma</t>
    <phoneticPr fontId="1"/>
  </si>
  <si>
    <t>ave</t>
    <phoneticPr fontId="1"/>
  </si>
  <si>
    <t>scale</t>
    <phoneticPr fontId="1"/>
  </si>
  <si>
    <t>loc</t>
    <phoneticPr fontId="1"/>
  </si>
  <si>
    <t>平均</t>
    <rPh sb="0" eb="2">
      <t>ヘイキン</t>
    </rPh>
    <phoneticPr fontId="1"/>
  </si>
  <si>
    <t>標準偏差</t>
    <rPh sb="0" eb="2">
      <t>ヒョウジュン</t>
    </rPh>
    <rPh sb="2" eb="4">
      <t>ヘンサ</t>
    </rPh>
    <phoneticPr fontId="1"/>
  </si>
  <si>
    <t>平均および</t>
    <rPh sb="0" eb="2">
      <t>ヘイキン</t>
    </rPh>
    <phoneticPr fontId="1"/>
  </si>
  <si>
    <t>分散</t>
    <rPh sb="0" eb="2">
      <t>ブンサン</t>
    </rPh>
    <phoneticPr fontId="1"/>
  </si>
  <si>
    <t>N</t>
    <phoneticPr fontId="1"/>
  </si>
  <si>
    <r>
      <rPr>
        <sz val="12"/>
        <color theme="1"/>
        <rFont val="ＭＳ Ｐ明朝"/>
        <family val="1"/>
        <charset val="128"/>
      </rPr>
      <t>パラメータ</t>
    </r>
    <phoneticPr fontId="1"/>
  </si>
  <si>
    <t>値</t>
    <rPh sb="0" eb="1">
      <t>アタイ</t>
    </rPh>
    <phoneticPr fontId="1"/>
  </si>
  <si>
    <t>ポアソン分布</t>
    <rPh sb="4" eb="6">
      <t>ブンプ</t>
    </rPh>
    <phoneticPr fontId="1"/>
  </si>
  <si>
    <t>正規分布</t>
    <rPh sb="0" eb="2">
      <t>セイキ</t>
    </rPh>
    <rPh sb="2" eb="4">
      <t>ブンプ</t>
    </rPh>
    <phoneticPr fontId="1"/>
  </si>
  <si>
    <t>需要総数</t>
    <rPh sb="0" eb="2">
      <t>ジュヨウ</t>
    </rPh>
    <rPh sb="2" eb="4">
      <t>ソウスウ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</si>
</sst>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0000_ 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Times New Roman"/>
      <family val="1"/>
    </font>
    <font>
      <sz val="12"/>
      <color theme="1"/>
      <name val="ＭＳ Ｐ明朝"/>
      <family val="1"/>
      <charset val="128"/>
    </font>
    <font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Sheet1!$D$3:$D$13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Sheet1!$E$3:$E$13</c:f>
              <c:numCache>
                <c:formatCode>General</c:formatCode>
                <c:ptCount val="11"/>
                <c:pt idx="0">
                  <c:v>22061</c:v>
                </c:pt>
                <c:pt idx="1">
                  <c:v>1852</c:v>
                </c:pt>
                <c:pt idx="2">
                  <c:v>85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23998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Sheet1!$E$3:$E$13</c:f>
              <c:numCache>
                <c:formatCode>General</c:formatCode>
                <c:ptCount val="11"/>
                <c:pt idx="0">
                  <c:v>22061</c:v>
                </c:pt>
                <c:pt idx="1">
                  <c:v>1852</c:v>
                </c:pt>
                <c:pt idx="2">
                  <c:v>85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23998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77432544"/>
        <c:axId val="-877430368"/>
      </c:scatterChart>
      <c:valAx>
        <c:axId val="-87743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ＭＳ Ｐ明朝" panose="02020600040205080304" pitchFamily="18" charset="-128"/>
                    <a:ea typeface="ＭＳ Ｐ明朝" panose="02020600040205080304" pitchFamily="18" charset="-128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  <a:latin typeface="ＭＳ Ｐ明朝" panose="02020600040205080304" pitchFamily="18" charset="-128"/>
                    <a:ea typeface="ＭＳ Ｐ明朝" panose="02020600040205080304" pitchFamily="18" charset="-128"/>
                  </a:rPr>
                  <a:t>需要の値</a:t>
                </a:r>
              </a:p>
            </c:rich>
          </c:tx>
          <c:layout>
            <c:manualLayout>
              <c:xMode val="edge"/>
              <c:yMode val="edge"/>
              <c:x val="0.49482852143482076"/>
              <c:y val="0.894979002624671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ＭＳ Ｐ明朝" panose="02020600040205080304" pitchFamily="18" charset="-128"/>
                  <a:ea typeface="ＭＳ Ｐ明朝" panose="02020600040205080304" pitchFamily="18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-877430368"/>
        <c:crosses val="autoZero"/>
        <c:crossBetween val="midCat"/>
      </c:valAx>
      <c:valAx>
        <c:axId val="-877430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ＭＳ Ｐ明朝" panose="02020600040205080304" pitchFamily="18" charset="-128"/>
                    <a:ea typeface="ＭＳ Ｐ明朝" panose="02020600040205080304" pitchFamily="18" charset="-128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  <a:latin typeface="ＭＳ Ｐ明朝" panose="02020600040205080304" pitchFamily="18" charset="-128"/>
                    <a:ea typeface="ＭＳ Ｐ明朝" panose="02020600040205080304" pitchFamily="18" charset="-128"/>
                  </a:rPr>
                  <a:t>需要数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ＭＳ Ｐ明朝" panose="02020600040205080304" pitchFamily="18" charset="-128"/>
                  <a:ea typeface="ＭＳ Ｐ明朝" panose="02020600040205080304" pitchFamily="18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-87743254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Sheet1!$D$30:$D$35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Sheet1!$E$30:$E$35</c:f>
              <c:numCache>
                <c:formatCode>General</c:formatCode>
                <c:ptCount val="6"/>
                <c:pt idx="0">
                  <c:v>21719</c:v>
                </c:pt>
                <c:pt idx="1">
                  <c:v>1764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77428736"/>
        <c:axId val="-877431456"/>
      </c:scatterChart>
      <c:valAx>
        <c:axId val="-87742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ＭＳ Ｐ明朝" panose="02020600040205080304" pitchFamily="18" charset="-128"/>
                    <a:ea typeface="ＭＳ Ｐ明朝" panose="02020600040205080304" pitchFamily="18" charset="-128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  <a:latin typeface="ＭＳ Ｐ明朝" panose="02020600040205080304" pitchFamily="18" charset="-128"/>
                    <a:ea typeface="ＭＳ Ｐ明朝" panose="02020600040205080304" pitchFamily="18" charset="-128"/>
                  </a:rPr>
                  <a:t>需要の値</a:t>
                </a:r>
              </a:p>
            </c:rich>
          </c:tx>
          <c:layout>
            <c:manualLayout>
              <c:xMode val="edge"/>
              <c:yMode val="edge"/>
              <c:x val="0.49482852143482076"/>
              <c:y val="0.894979002624671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ＭＳ Ｐ明朝" panose="02020600040205080304" pitchFamily="18" charset="-128"/>
                  <a:ea typeface="ＭＳ Ｐ明朝" panose="02020600040205080304" pitchFamily="18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-877431456"/>
        <c:crosses val="autoZero"/>
        <c:crossBetween val="midCat"/>
      </c:valAx>
      <c:valAx>
        <c:axId val="-877431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ＭＳ Ｐ明朝" panose="02020600040205080304" pitchFamily="18" charset="-128"/>
                    <a:ea typeface="ＭＳ Ｐ明朝" panose="02020600040205080304" pitchFamily="18" charset="-128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  <a:latin typeface="ＭＳ Ｐ明朝" panose="02020600040205080304" pitchFamily="18" charset="-128"/>
                    <a:ea typeface="ＭＳ Ｐ明朝" panose="02020600040205080304" pitchFamily="18" charset="-128"/>
                  </a:rPr>
                  <a:t>需要数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ＭＳ Ｐ明朝" panose="02020600040205080304" pitchFamily="18" charset="-128"/>
                  <a:ea typeface="ＭＳ Ｐ明朝" panose="02020600040205080304" pitchFamily="18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-877428736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100693</xdr:colOff>
      <xdr:row>5</xdr:row>
      <xdr:rowOff>42862</xdr:rowOff>
    </xdr:from>
    <xdr:to>
      <xdr:col>13</xdr:col>
      <xdr:colOff>557893</xdr:colOff>
      <xdr:row>21</xdr:row>
      <xdr:rowOff>42862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16</xdr:col>
      <xdr:colOff>405652</xdr:colOff>
      <xdr:row>17</xdr:row>
      <xdr:rowOff>27332</xdr:rowOff>
    </xdr:from>
    <xdr:ext cx="18806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テキスト ボックス 3"/>
            <xdr:cNvSpPr txBox="1"/>
          </xdr:nvSpPr>
          <xdr:spPr>
            <a:xfrm>
              <a:off x="11686565" y="3133310"/>
              <a:ext cx="18806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ja-JP" altLang="en-US" sz="110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p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4" name="テキスト ボックス 3"/>
            <xdr:cNvSpPr txBox="1"/>
          </xdr:nvSpPr>
          <xdr:spPr>
            <a:xfrm>
              <a:off x="11686565" y="3133310"/>
              <a:ext cx="18806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ja-JP" altLang="en-US" sz="1100" i="0">
                  <a:latin typeface="Cambria Math" panose="02040503050406030204" pitchFamily="18" charset="0"/>
                </a:rPr>
                <a:t>𝜎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^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2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11</xdr:col>
      <xdr:colOff>14909</xdr:colOff>
      <xdr:row>11</xdr:row>
      <xdr:rowOff>77028</xdr:rowOff>
    </xdr:from>
    <xdr:ext cx="65" cy="172227"/>
    <xdr:sp macro="" textlink="">
      <xdr:nvSpPr>
        <xdr:cNvPr id="5" name="テキスト ボックス 4"/>
        <xdr:cNvSpPr txBox="1"/>
      </xdr:nvSpPr>
      <xdr:spPr>
        <a:xfrm>
          <a:off x="7858539" y="199031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16</xdr:col>
      <xdr:colOff>350987</xdr:colOff>
      <xdr:row>16</xdr:row>
      <xdr:rowOff>14080</xdr:rowOff>
    </xdr:from>
    <xdr:ext cx="2783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テキスト ボックス 6"/>
            <xdr:cNvSpPr txBox="1"/>
          </xdr:nvSpPr>
          <xdr:spPr>
            <a:xfrm>
              <a:off x="11631900" y="2921276"/>
              <a:ext cx="2783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𝜇</m:t>
                    </m:r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，</m:t>
                    </m:r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𝜆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7" name="テキスト ボックス 6"/>
            <xdr:cNvSpPr txBox="1"/>
          </xdr:nvSpPr>
          <xdr:spPr>
            <a:xfrm>
              <a:off x="11631900" y="2921276"/>
              <a:ext cx="2783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ja-JP" altLang="en-US" sz="1100" i="0">
                  <a:latin typeface="Cambria Math" panose="02040503050406030204" pitchFamily="18" charset="0"/>
                </a:rPr>
                <a:t>𝜇，𝜆</a:t>
              </a:r>
              <a:endParaRPr kumimoji="1" lang="ja-JP" altLang="en-US" sz="1100"/>
            </a:p>
          </xdr:txBody>
        </xdr:sp>
      </mc:Fallback>
    </mc:AlternateContent>
    <xdr:clientData/>
  </xdr:oneCellAnchor>
  <xdr:twoCellAnchor>
    <xdr:from>
      <xdr:col>7</xdr:col>
      <xdr:colOff>0</xdr:colOff>
      <xdr:row>23</xdr:row>
      <xdr:rowOff>0</xdr:rowOff>
    </xdr:from>
    <xdr:to>
      <xdr:col>13</xdr:col>
      <xdr:colOff>457200</xdr:colOff>
      <xdr:row>40</xdr:row>
      <xdr:rowOff>123265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40"/>
  <sheetViews>
    <sheetView tabSelected="1" topLeftCell="A5" zoomScale="70" zoomScaleNormal="70" workbookViewId="0">
      <selection activeCell="P28" sqref="P28"/>
    </sheetView>
  </sheetViews>
  <sheetFormatPr defaultRowHeight="13.5" x14ac:dyDescent="0.15"/>
  <cols>
    <col min="6" max="6" width="12.75" bestFit="1" customWidth="1"/>
    <col min="17" max="17" width="13" customWidth="1"/>
    <col min="18" max="19" width="10.375" customWidth="1"/>
    <col min="20" max="20" width="10.625" customWidth="1"/>
    <col min="21" max="22" width="17.625" customWidth="1"/>
  </cols>
  <sheetData>
    <row r="3" spans="3:22" x14ac:dyDescent="0.15">
      <c r="D3">
        <v>0</v>
      </c>
      <c r="E3">
        <v>22061</v>
      </c>
      <c r="F3">
        <f>D3*E3</f>
        <v>0</v>
      </c>
    </row>
    <row r="4" spans="3:22" x14ac:dyDescent="0.15">
      <c r="D4">
        <v>1</v>
      </c>
      <c r="E4">
        <v>1852</v>
      </c>
      <c r="F4">
        <f t="shared" ref="F4:F8" si="0">D4*E4</f>
        <v>1852</v>
      </c>
    </row>
    <row r="5" spans="3:22" x14ac:dyDescent="0.15">
      <c r="D5">
        <v>2</v>
      </c>
      <c r="E5">
        <v>85</v>
      </c>
      <c r="F5">
        <f t="shared" si="0"/>
        <v>170</v>
      </c>
    </row>
    <row r="6" spans="3:22" x14ac:dyDescent="0.15">
      <c r="D6">
        <v>3</v>
      </c>
      <c r="E6">
        <v>2</v>
      </c>
      <c r="F6">
        <f t="shared" si="0"/>
        <v>6</v>
      </c>
    </row>
    <row r="7" spans="3:22" x14ac:dyDescent="0.15">
      <c r="D7">
        <v>4</v>
      </c>
      <c r="E7">
        <v>0</v>
      </c>
      <c r="F7">
        <f t="shared" si="0"/>
        <v>0</v>
      </c>
    </row>
    <row r="8" spans="3:22" x14ac:dyDescent="0.15">
      <c r="D8">
        <v>5</v>
      </c>
      <c r="E8">
        <v>0</v>
      </c>
      <c r="F8">
        <f t="shared" si="0"/>
        <v>0</v>
      </c>
    </row>
    <row r="9" spans="3:22" x14ac:dyDescent="0.15">
      <c r="E9" t="s">
        <v>5</v>
      </c>
      <c r="F9">
        <f>SUM(F3:F8)/(F17*F17*F18)</f>
        <v>8.4500000000000006E-2</v>
      </c>
    </row>
    <row r="10" spans="3:22" x14ac:dyDescent="0.15">
      <c r="E10" t="s">
        <v>6</v>
      </c>
      <c r="F10">
        <f>SUM(F3:F8)</f>
        <v>2028</v>
      </c>
    </row>
    <row r="12" spans="3:22" ht="15.75" x14ac:dyDescent="0.15">
      <c r="E12">
        <f>SUM(E3:E5)</f>
        <v>23998</v>
      </c>
      <c r="P12" s="3"/>
      <c r="Q12" s="3"/>
      <c r="R12" s="3"/>
      <c r="S12" s="3"/>
      <c r="T12" s="3"/>
    </row>
    <row r="13" spans="3:22" ht="16.5" thickBot="1" x14ac:dyDescent="0.2">
      <c r="P13" s="3"/>
      <c r="Q13" s="3"/>
      <c r="R13" s="3"/>
      <c r="S13" s="3"/>
      <c r="T13" s="3"/>
    </row>
    <row r="14" spans="3:22" ht="16.5" thickTop="1" x14ac:dyDescent="0.15">
      <c r="C14">
        <f>100*(E5+E6)/E12</f>
        <v>0.36253021085090426</v>
      </c>
      <c r="P14" s="3"/>
      <c r="Q14" s="4" t="s">
        <v>19</v>
      </c>
      <c r="R14" s="5" t="s">
        <v>20</v>
      </c>
      <c r="S14" s="9"/>
      <c r="T14" s="4"/>
      <c r="U14" s="10" t="s">
        <v>22</v>
      </c>
      <c r="V14" s="10" t="s">
        <v>21</v>
      </c>
    </row>
    <row r="15" spans="3:22" ht="15.75" x14ac:dyDescent="0.15">
      <c r="P15" s="3"/>
      <c r="Q15" s="6" t="s">
        <v>2</v>
      </c>
      <c r="R15" s="7">
        <v>500</v>
      </c>
      <c r="S15" s="7"/>
      <c r="T15" s="9" t="s">
        <v>23</v>
      </c>
      <c r="U15" s="11">
        <v>1764</v>
      </c>
      <c r="V15" s="11">
        <v>2028</v>
      </c>
    </row>
    <row r="16" spans="3:22" ht="15.75" x14ac:dyDescent="0.15">
      <c r="P16" s="3"/>
      <c r="Q16" s="6" t="s">
        <v>18</v>
      </c>
      <c r="R16" s="7">
        <v>10</v>
      </c>
      <c r="S16" s="7"/>
      <c r="T16" s="12" t="s">
        <v>14</v>
      </c>
      <c r="U16" s="13">
        <v>8.4500000000000006E-2</v>
      </c>
      <c r="V16" s="13">
        <v>7.3499999999999996E-2</v>
      </c>
    </row>
    <row r="17" spans="2:20" ht="15.75" x14ac:dyDescent="0.15">
      <c r="C17" s="1"/>
      <c r="E17" t="s">
        <v>3</v>
      </c>
      <c r="F17">
        <v>10</v>
      </c>
      <c r="P17" s="3"/>
      <c r="Q17" s="7"/>
      <c r="R17" s="7">
        <v>8.3299999999999999E-2</v>
      </c>
      <c r="S17" s="7"/>
      <c r="T17" s="3"/>
    </row>
    <row r="18" spans="2:20" ht="15.75" x14ac:dyDescent="0.15">
      <c r="E18" t="s">
        <v>0</v>
      </c>
      <c r="F18">
        <v>240</v>
      </c>
      <c r="P18" s="3"/>
      <c r="Q18" s="8"/>
      <c r="R18" s="8">
        <v>0.28870000000000001</v>
      </c>
      <c r="S18" s="7"/>
      <c r="T18" s="3"/>
    </row>
    <row r="19" spans="2:20" ht="15.75" x14ac:dyDescent="0.15">
      <c r="E19" t="s">
        <v>4</v>
      </c>
      <c r="F19">
        <f>F17*F17</f>
        <v>100</v>
      </c>
      <c r="P19" s="3"/>
      <c r="Q19" s="3"/>
      <c r="R19" s="3"/>
      <c r="S19" s="3"/>
      <c r="T19" s="3"/>
    </row>
    <row r="20" spans="2:20" ht="15.75" x14ac:dyDescent="0.15">
      <c r="B20" s="14" t="s">
        <v>7</v>
      </c>
      <c r="C20" s="14"/>
      <c r="D20" s="14"/>
      <c r="P20" s="3"/>
      <c r="Q20" s="3"/>
      <c r="R20" s="3"/>
      <c r="S20" s="3"/>
      <c r="T20" s="3"/>
    </row>
    <row r="21" spans="2:20" ht="15.75" x14ac:dyDescent="0.15">
      <c r="B21" s="14"/>
      <c r="C21" s="14"/>
      <c r="D21" s="14"/>
      <c r="E21" t="s">
        <v>2</v>
      </c>
      <c r="F21">
        <v>500</v>
      </c>
      <c r="P21" s="3"/>
      <c r="Q21" s="3"/>
      <c r="R21" s="3"/>
      <c r="S21" s="3"/>
      <c r="T21" s="3"/>
    </row>
    <row r="22" spans="2:20" ht="15.75" x14ac:dyDescent="0.15">
      <c r="C22" t="s">
        <v>16</v>
      </c>
      <c r="D22" t="s">
        <v>17</v>
      </c>
      <c r="E22" t="s">
        <v>1</v>
      </c>
      <c r="F22">
        <f>F21/(F19*60)</f>
        <v>8.3333333333333329E-2</v>
      </c>
      <c r="P22" s="3"/>
      <c r="Q22" s="3"/>
      <c r="R22" s="3"/>
      <c r="S22" s="3"/>
      <c r="T22" s="3"/>
    </row>
    <row r="23" spans="2:20" ht="15.75" x14ac:dyDescent="0.15">
      <c r="P23" s="3"/>
      <c r="Q23" s="3"/>
      <c r="R23" s="3"/>
      <c r="S23" s="3"/>
      <c r="T23" s="3"/>
    </row>
    <row r="24" spans="2:20" ht="15.75" x14ac:dyDescent="0.15">
      <c r="P24" s="3"/>
      <c r="Q24" s="3"/>
      <c r="R24" s="3"/>
      <c r="S24" s="3"/>
      <c r="T24" s="3"/>
    </row>
    <row r="25" spans="2:20" ht="15.75" x14ac:dyDescent="0.15">
      <c r="P25" s="3"/>
      <c r="Q25" s="3"/>
      <c r="R25" s="3"/>
      <c r="S25" s="3"/>
      <c r="T25" s="3"/>
    </row>
    <row r="26" spans="2:20" x14ac:dyDescent="0.15">
      <c r="D26">
        <v>-4</v>
      </c>
      <c r="E26">
        <v>0</v>
      </c>
      <c r="F26">
        <f>D26*E26</f>
        <v>0</v>
      </c>
    </row>
    <row r="27" spans="2:20" x14ac:dyDescent="0.15">
      <c r="D27">
        <v>-3</v>
      </c>
      <c r="E27">
        <v>0</v>
      </c>
      <c r="F27">
        <f t="shared" ref="F27:F29" si="1">D27*E27</f>
        <v>0</v>
      </c>
    </row>
    <row r="28" spans="2:20" x14ac:dyDescent="0.15">
      <c r="D28">
        <v>-2</v>
      </c>
      <c r="E28">
        <v>0</v>
      </c>
      <c r="F28">
        <f t="shared" si="1"/>
        <v>0</v>
      </c>
    </row>
    <row r="29" spans="2:20" x14ac:dyDescent="0.15">
      <c r="D29">
        <v>-1</v>
      </c>
      <c r="E29">
        <v>0</v>
      </c>
      <c r="F29">
        <f t="shared" si="1"/>
        <v>0</v>
      </c>
    </row>
    <row r="30" spans="2:20" x14ac:dyDescent="0.15">
      <c r="D30">
        <v>0</v>
      </c>
      <c r="E30">
        <v>21719</v>
      </c>
      <c r="F30">
        <f>D30*E30</f>
        <v>0</v>
      </c>
    </row>
    <row r="31" spans="2:20" x14ac:dyDescent="0.15">
      <c r="D31">
        <v>1</v>
      </c>
      <c r="E31">
        <v>1764</v>
      </c>
      <c r="F31">
        <f t="shared" ref="F31:F35" si="2">D31*E31</f>
        <v>1764</v>
      </c>
    </row>
    <row r="32" spans="2:20" x14ac:dyDescent="0.15">
      <c r="D32">
        <v>2</v>
      </c>
      <c r="E32">
        <v>0</v>
      </c>
      <c r="F32">
        <f t="shared" si="2"/>
        <v>0</v>
      </c>
    </row>
    <row r="33" spans="3:6" x14ac:dyDescent="0.15">
      <c r="D33">
        <v>3</v>
      </c>
      <c r="E33">
        <v>0</v>
      </c>
      <c r="F33">
        <f t="shared" si="2"/>
        <v>0</v>
      </c>
    </row>
    <row r="34" spans="3:6" x14ac:dyDescent="0.15">
      <c r="D34">
        <v>4</v>
      </c>
      <c r="E34">
        <v>0</v>
      </c>
      <c r="F34">
        <f t="shared" si="2"/>
        <v>0</v>
      </c>
    </row>
    <row r="35" spans="3:6" x14ac:dyDescent="0.15">
      <c r="D35">
        <v>5</v>
      </c>
      <c r="E35">
        <v>0</v>
      </c>
      <c r="F35">
        <f t="shared" si="2"/>
        <v>0</v>
      </c>
    </row>
    <row r="36" spans="3:6" x14ac:dyDescent="0.15">
      <c r="E36" t="s">
        <v>8</v>
      </c>
      <c r="F36">
        <f>SUM(F26:F35)</f>
        <v>1764</v>
      </c>
    </row>
    <row r="37" spans="3:6" x14ac:dyDescent="0.15">
      <c r="E37" t="s">
        <v>11</v>
      </c>
      <c r="F37" s="2">
        <f>F36/24000</f>
        <v>7.3499999999999996E-2</v>
      </c>
    </row>
    <row r="39" spans="3:6" x14ac:dyDescent="0.15">
      <c r="C39" t="s">
        <v>14</v>
      </c>
      <c r="D39" t="s">
        <v>13</v>
      </c>
      <c r="E39" t="s">
        <v>9</v>
      </c>
      <c r="F39">
        <f>F22</f>
        <v>8.3333333333333329E-2</v>
      </c>
    </row>
    <row r="40" spans="3:6" x14ac:dyDescent="0.15">
      <c r="C40" t="s">
        <v>15</v>
      </c>
      <c r="D40" t="s">
        <v>12</v>
      </c>
      <c r="E40" t="s">
        <v>10</v>
      </c>
      <c r="F40">
        <f>F22^0.5</f>
        <v>0.28867513459481287</v>
      </c>
    </row>
  </sheetData>
  <mergeCells count="1">
    <mergeCell ref="B20:D21"/>
  </mergeCells>
  <phoneticPr fontId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haselab</dc:creator>
  <cp:lastModifiedBy>haselab</cp:lastModifiedBy>
  <dcterms:created xsi:type="dcterms:W3CDTF">2020-01-21T18:59:15Z</dcterms:created>
  <dcterms:modified xsi:type="dcterms:W3CDTF">2020-02-04T07:30:21Z</dcterms:modified>
</cp:coreProperties>
</file>