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elab\Documents\research\卒論\"/>
    </mc:Choice>
  </mc:AlternateContent>
  <bookViews>
    <workbookView xWindow="0" yWindow="0" windowWidth="20490" windowHeight="85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G44" i="1"/>
  <c r="E44" i="1"/>
  <c r="F43" i="1"/>
  <c r="G43" i="1"/>
  <c r="E43" i="1"/>
  <c r="F42" i="1"/>
  <c r="G42" i="1"/>
  <c r="E42" i="1"/>
  <c r="G41" i="1"/>
  <c r="F41" i="1"/>
  <c r="E41" i="1"/>
  <c r="K35" i="1"/>
  <c r="P35" i="1" s="1"/>
  <c r="K34" i="1"/>
  <c r="P34" i="1" s="1"/>
  <c r="K33" i="1"/>
  <c r="P33" i="1" s="1"/>
  <c r="K32" i="1"/>
  <c r="P32" i="1" s="1"/>
  <c r="K31" i="1"/>
  <c r="P31" i="1" s="1"/>
  <c r="K30" i="1"/>
  <c r="P30" i="1" s="1"/>
  <c r="K29" i="1"/>
  <c r="P29" i="1" s="1"/>
  <c r="K28" i="1"/>
  <c r="P28" i="1" s="1"/>
  <c r="K27" i="1"/>
  <c r="P27" i="1" s="1"/>
  <c r="K26" i="1"/>
  <c r="P26" i="1" s="1"/>
  <c r="O35" i="1" l="1"/>
  <c r="Q35" i="1"/>
  <c r="Q34" i="1"/>
  <c r="O34" i="1"/>
  <c r="O33" i="1"/>
  <c r="Q33" i="1"/>
  <c r="O32" i="1"/>
  <c r="Q32" i="1"/>
  <c r="O31" i="1"/>
  <c r="Q31" i="1"/>
  <c r="O30" i="1"/>
  <c r="Q30" i="1"/>
  <c r="O29" i="1"/>
  <c r="Q29" i="1"/>
  <c r="Q28" i="1"/>
  <c r="O28" i="1"/>
  <c r="O27" i="1"/>
  <c r="P36" i="1"/>
  <c r="Q27" i="1"/>
  <c r="O26" i="1"/>
  <c r="Q26" i="1"/>
  <c r="B35" i="1"/>
  <c r="H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B27" i="1"/>
  <c r="G27" i="1" s="1"/>
  <c r="B26" i="1"/>
  <c r="G26" i="1" s="1"/>
  <c r="K22" i="1"/>
  <c r="P22" i="1" s="1"/>
  <c r="K21" i="1"/>
  <c r="P21" i="1" s="1"/>
  <c r="K20" i="1"/>
  <c r="P20" i="1" s="1"/>
  <c r="K19" i="1"/>
  <c r="P19" i="1" s="1"/>
  <c r="K18" i="1"/>
  <c r="P18" i="1" s="1"/>
  <c r="K17" i="1"/>
  <c r="P17" i="1" s="1"/>
  <c r="K16" i="1"/>
  <c r="P16" i="1" s="1"/>
  <c r="K15" i="1"/>
  <c r="P15" i="1" s="1"/>
  <c r="K14" i="1"/>
  <c r="P14" i="1" s="1"/>
  <c r="K13" i="1"/>
  <c r="P13" i="1" s="1"/>
  <c r="F16" i="1"/>
  <c r="G16" i="1"/>
  <c r="G17" i="1"/>
  <c r="H17" i="1"/>
  <c r="F20" i="1"/>
  <c r="G20" i="1"/>
  <c r="G21" i="1"/>
  <c r="H21" i="1"/>
  <c r="B14" i="1"/>
  <c r="F14" i="1" s="1"/>
  <c r="B15" i="1"/>
  <c r="G15" i="1" s="1"/>
  <c r="B16" i="1"/>
  <c r="H16" i="1" s="1"/>
  <c r="B17" i="1"/>
  <c r="F17" i="1" s="1"/>
  <c r="B18" i="1"/>
  <c r="F18" i="1" s="1"/>
  <c r="B19" i="1"/>
  <c r="G19" i="1" s="1"/>
  <c r="B20" i="1"/>
  <c r="H20" i="1" s="1"/>
  <c r="B21" i="1"/>
  <c r="F21" i="1" s="1"/>
  <c r="B22" i="1"/>
  <c r="F22" i="1" s="1"/>
  <c r="B13" i="1"/>
  <c r="G13" i="1" s="1"/>
  <c r="Q36" i="1" l="1"/>
  <c r="O36" i="1"/>
  <c r="H29" i="1"/>
  <c r="H27" i="1"/>
  <c r="H26" i="1"/>
  <c r="H34" i="1"/>
  <c r="H33" i="1"/>
  <c r="H32" i="1"/>
  <c r="H31" i="1"/>
  <c r="H30" i="1"/>
  <c r="H28" i="1"/>
  <c r="F28" i="1"/>
  <c r="F29" i="1"/>
  <c r="F30" i="1"/>
  <c r="F31" i="1"/>
  <c r="F32" i="1"/>
  <c r="F33" i="1"/>
  <c r="F34" i="1"/>
  <c r="F35" i="1"/>
  <c r="G35" i="1"/>
  <c r="G36" i="1"/>
  <c r="F27" i="1"/>
  <c r="F26" i="1"/>
  <c r="P23" i="1"/>
  <c r="Q13" i="1"/>
  <c r="Q15" i="1"/>
  <c r="Q17" i="1"/>
  <c r="Q19" i="1"/>
  <c r="Q21" i="1"/>
  <c r="Q14" i="1"/>
  <c r="Q16" i="1"/>
  <c r="Q18" i="1"/>
  <c r="Q20" i="1"/>
  <c r="Q22" i="1"/>
  <c r="O13" i="1"/>
  <c r="O14" i="1"/>
  <c r="O15" i="1"/>
  <c r="O16" i="1"/>
  <c r="O17" i="1"/>
  <c r="O18" i="1"/>
  <c r="O19" i="1"/>
  <c r="O20" i="1"/>
  <c r="O21" i="1"/>
  <c r="O22" i="1"/>
  <c r="H13" i="1"/>
  <c r="F19" i="1"/>
  <c r="F15" i="1"/>
  <c r="H22" i="1"/>
  <c r="H18" i="1"/>
  <c r="H14" i="1"/>
  <c r="F13" i="1"/>
  <c r="F23" i="1" s="1"/>
  <c r="G22" i="1"/>
  <c r="H19" i="1"/>
  <c r="G18" i="1"/>
  <c r="H15" i="1"/>
  <c r="G14" i="1"/>
  <c r="G23" i="1" s="1"/>
  <c r="H36" i="1" l="1"/>
  <c r="F36" i="1"/>
  <c r="Q23" i="1"/>
  <c r="O23" i="1"/>
  <c r="H23" i="1"/>
</calcChain>
</file>

<file path=xl/sharedStrings.xml><?xml version="1.0" encoding="utf-8"?>
<sst xmlns="http://schemas.openxmlformats.org/spreadsheetml/2006/main" count="106" uniqueCount="41">
  <si>
    <t>time(h)</t>
    <phoneticPr fontId="1"/>
  </si>
  <si>
    <t>stations</t>
    <phoneticPr fontId="1"/>
  </si>
  <si>
    <t>lambda</t>
    <phoneticPr fontId="1"/>
  </si>
  <si>
    <t>demands</t>
    <phoneticPr fontId="1"/>
  </si>
  <si>
    <t>case</t>
    <phoneticPr fontId="1"/>
  </si>
  <si>
    <t>A</t>
    <phoneticPr fontId="1"/>
  </si>
  <si>
    <t>count</t>
    <phoneticPr fontId="1"/>
  </si>
  <si>
    <t>success</t>
    <phoneticPr fontId="1"/>
  </si>
  <si>
    <t>rsf</t>
    <phoneticPr fontId="1"/>
  </si>
  <si>
    <t>rse</t>
    <phoneticPr fontId="1"/>
  </si>
  <si>
    <t>A</t>
    <phoneticPr fontId="1"/>
  </si>
  <si>
    <t>rsf%</t>
    <phoneticPr fontId="1"/>
  </si>
  <si>
    <t>rse%</t>
    <phoneticPr fontId="1"/>
  </si>
  <si>
    <t>suc%</t>
    <phoneticPr fontId="1"/>
  </si>
  <si>
    <t>relocate</t>
    <phoneticPr fontId="1"/>
  </si>
  <si>
    <t>cost</t>
    <phoneticPr fontId="1"/>
  </si>
  <si>
    <t>new</t>
    <phoneticPr fontId="1"/>
  </si>
  <si>
    <t>previous</t>
    <phoneticPr fontId="1"/>
  </si>
  <si>
    <t>B</t>
    <phoneticPr fontId="1"/>
  </si>
  <si>
    <t>average</t>
    <phoneticPr fontId="1"/>
  </si>
  <si>
    <t>C</t>
    <phoneticPr fontId="1"/>
  </si>
  <si>
    <t>continuous</t>
    <phoneticPr fontId="1"/>
  </si>
  <si>
    <t>D</t>
    <phoneticPr fontId="1"/>
  </si>
  <si>
    <t>A</t>
    <phoneticPr fontId="1"/>
  </si>
  <si>
    <t>コスト比較</t>
    <rPh sb="3" eb="5">
      <t>ヒカク</t>
    </rPh>
    <phoneticPr fontId="1"/>
  </si>
  <si>
    <t>連続時間比較</t>
    <rPh sb="0" eb="2">
      <t>レンゾク</t>
    </rPh>
    <rPh sb="2" eb="4">
      <t>ジカン</t>
    </rPh>
    <rPh sb="4" eb="6">
      <t>ヒカク</t>
    </rPh>
    <phoneticPr fontId="1"/>
  </si>
  <si>
    <t>再配置なし</t>
    <rPh sb="0" eb="3">
      <t>サイハイチ</t>
    </rPh>
    <phoneticPr fontId="1"/>
  </si>
  <si>
    <t>new</t>
    <phoneticPr fontId="1"/>
  </si>
  <si>
    <t>new</t>
    <phoneticPr fontId="1"/>
  </si>
  <si>
    <t>A</t>
    <phoneticPr fontId="1"/>
  </si>
  <si>
    <t>D</t>
    <phoneticPr fontId="1"/>
  </si>
  <si>
    <t>C</t>
    <phoneticPr fontId="1"/>
  </si>
  <si>
    <t>D</t>
    <phoneticPr fontId="1"/>
  </si>
  <si>
    <t>rsf</t>
    <phoneticPr fontId="1"/>
  </si>
  <si>
    <t>rse</t>
    <phoneticPr fontId="1"/>
  </si>
  <si>
    <t>success</t>
    <phoneticPr fontId="1"/>
  </si>
  <si>
    <t>case</t>
    <phoneticPr fontId="1"/>
  </si>
  <si>
    <t>A</t>
    <phoneticPr fontId="1"/>
  </si>
  <si>
    <t>B</t>
    <phoneticPr fontId="1"/>
  </si>
  <si>
    <t>C</t>
    <phoneticPr fontId="1"/>
  </si>
  <si>
    <t>previous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</si>
</sst>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9690999780405"/>
          <c:y val="5.0925925925925923E-2"/>
          <c:w val="0.80894751701853995"/>
          <c:h val="0.79595654709827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Sheet1!$E$40</c:f>
              <c:strCache>
                <c:ptCount val="1"/>
                <c:pt idx="0">
                  <c:v>rsf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Sheet1!$D$41:$D$44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Sheet1!$E$41:$E$44</c:f>
              <c:numCache>
                <c:formatCode>0.00_ </c:formatCode>
                <c:ptCount val="4"/>
                <c:pt idx="0">
                  <c:v>4.8034686988108728</c:v>
                </c:pt>
                <c:pt idx="1">
                  <c:v>16.112265820718513</c:v>
                </c:pt>
                <c:pt idx="2">
                  <c:v>3.8581926139190066</c:v>
                </c:pt>
                <c:pt idx="3">
                  <c:v>38.589803934465934</c:v>
                </c:pt>
              </c:numCache>
            </c:numRef>
          </c:val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Sheet1!$D$41:$D$44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Sheet1!$F$41:$F$44</c:f>
              <c:numCache>
                <c:formatCode>0.00_ </c:formatCode>
                <c:ptCount val="4"/>
                <c:pt idx="0">
                  <c:v>5.0568782135826424</c:v>
                </c:pt>
                <c:pt idx="1">
                  <c:v>38.270963866333567</c:v>
                </c:pt>
                <c:pt idx="2">
                  <c:v>3.4704230625388526</c:v>
                </c:pt>
                <c:pt idx="3">
                  <c:v>10.174453692800666</c:v>
                </c:pt>
              </c:numCache>
            </c:numRef>
          </c:val>
        </c:ser>
        <c:ser>
          <c:idx val="2"/>
          <c:order val="2"/>
          <c:tx>
            <c:strRef>
              <c:f>Sheet1!$G$40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Sheet1!$D$41:$D$44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Sheet1!$G$41:$G$44</c:f>
              <c:numCache>
                <c:formatCode>0.00_ </c:formatCode>
                <c:ptCount val="4"/>
                <c:pt idx="0">
                  <c:v>90.13965308760649</c:v>
                </c:pt>
                <c:pt idx="1">
                  <c:v>45.616770312947921</c:v>
                </c:pt>
                <c:pt idx="2">
                  <c:v>92.671384323542128</c:v>
                </c:pt>
                <c:pt idx="3">
                  <c:v>51.235742372733398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940832"/>
        <c:axId val="1093941376"/>
      </c:barChart>
      <c:catAx>
        <c:axId val="10939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条件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3941376"/>
        <c:crosses val="autoZero"/>
        <c:auto val="1"/>
        <c:lblAlgn val="ctr"/>
        <c:lblOffset val="100"/>
        <c:noMultiLvlLbl val="0"/>
      </c:catAx>
      <c:valAx>
        <c:axId val="1093941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全体に対する割合</a:t>
                </a:r>
                <a:r>
                  <a:rPr lang="en-US" altLang="ja-JP" sz="1200"/>
                  <a:t>[%]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3940832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82417835220796"/>
          <c:y val="9.7800379119276762E-2"/>
          <c:w val="0.18353692840187802"/>
          <c:h val="0.29108850976961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10</xdr:row>
      <xdr:rowOff>128587</xdr:rowOff>
    </xdr:from>
    <xdr:to>
      <xdr:col>8</xdr:col>
      <xdr:colOff>447675</xdr:colOff>
      <xdr:row>26</xdr:row>
      <xdr:rowOff>128587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4" workbookViewId="0">
      <selection activeCell="J19" sqref="J19"/>
    </sheetView>
  </sheetViews>
  <sheetFormatPr defaultRowHeight="13.5" x14ac:dyDescent="0.15"/>
  <cols>
    <col min="1" max="16384" width="9" style="1"/>
  </cols>
  <sheetData>
    <row r="1" spans="1:17" x14ac:dyDescent="0.15">
      <c r="B1" s="3" t="s">
        <v>24</v>
      </c>
      <c r="C1" s="3"/>
      <c r="E1" s="3" t="s">
        <v>25</v>
      </c>
      <c r="F1" s="3"/>
      <c r="H1" s="3" t="s">
        <v>26</v>
      </c>
      <c r="I1" s="3"/>
    </row>
    <row r="2" spans="1:17" x14ac:dyDescent="0.15">
      <c r="A2" s="1" t="s">
        <v>4</v>
      </c>
      <c r="B2" s="1" t="s">
        <v>5</v>
      </c>
      <c r="C2" s="1" t="s">
        <v>18</v>
      </c>
      <c r="E2" s="1" t="s">
        <v>23</v>
      </c>
      <c r="F2" s="1" t="s">
        <v>20</v>
      </c>
      <c r="H2" s="1" t="s">
        <v>29</v>
      </c>
      <c r="I2" s="1" t="s">
        <v>30</v>
      </c>
    </row>
    <row r="3" spans="1:17" x14ac:dyDescent="0.15">
      <c r="A3" s="1" t="s">
        <v>0</v>
      </c>
      <c r="B3" s="1">
        <v>4</v>
      </c>
      <c r="C3" s="1">
        <v>4</v>
      </c>
      <c r="E3" s="1">
        <v>4</v>
      </c>
      <c r="F3" s="1">
        <v>4</v>
      </c>
      <c r="H3" s="1">
        <v>4</v>
      </c>
      <c r="I3" s="1">
        <v>4</v>
      </c>
    </row>
    <row r="4" spans="1:17" x14ac:dyDescent="0.15">
      <c r="A4" s="1" t="s">
        <v>1</v>
      </c>
      <c r="B4" s="1">
        <v>10</v>
      </c>
      <c r="C4" s="1">
        <v>10</v>
      </c>
      <c r="E4" s="1">
        <v>10</v>
      </c>
      <c r="F4" s="1">
        <v>10</v>
      </c>
      <c r="H4" s="1">
        <v>10</v>
      </c>
      <c r="I4" s="1">
        <v>10</v>
      </c>
    </row>
    <row r="5" spans="1:17" x14ac:dyDescent="0.15">
      <c r="A5" s="1" t="s">
        <v>2</v>
      </c>
      <c r="B5" s="1">
        <v>3.0000000000000001E-3</v>
      </c>
      <c r="C5" s="1">
        <v>3.0000000000000001E-3</v>
      </c>
      <c r="E5" s="1">
        <v>3.0000000000000001E-3</v>
      </c>
      <c r="F5" s="1">
        <v>3.0000000000000001E-3</v>
      </c>
      <c r="H5" s="1">
        <v>3.0000000000000001E-3</v>
      </c>
      <c r="I5" s="1">
        <v>3.0000000000000001E-3</v>
      </c>
    </row>
    <row r="6" spans="1:17" x14ac:dyDescent="0.15">
      <c r="A6" s="1" t="s">
        <v>15</v>
      </c>
      <c r="B6" s="1" t="s">
        <v>16</v>
      </c>
      <c r="C6" s="1" t="s">
        <v>17</v>
      </c>
      <c r="E6" s="1" t="s">
        <v>27</v>
      </c>
      <c r="F6" s="1" t="s">
        <v>40</v>
      </c>
      <c r="H6" s="1" t="s">
        <v>28</v>
      </c>
    </row>
    <row r="7" spans="1:17" x14ac:dyDescent="0.15">
      <c r="A7" s="1" t="s">
        <v>14</v>
      </c>
      <c r="B7" s="1" t="b">
        <v>1</v>
      </c>
      <c r="C7" s="1" t="b">
        <v>1</v>
      </c>
      <c r="E7" s="1" t="b">
        <v>1</v>
      </c>
      <c r="F7" s="1" t="b">
        <v>1</v>
      </c>
      <c r="H7" s="1" t="b">
        <v>1</v>
      </c>
      <c r="I7" s="1" t="b">
        <v>0</v>
      </c>
    </row>
    <row r="8" spans="1:17" x14ac:dyDescent="0.15">
      <c r="A8" s="1" t="s">
        <v>21</v>
      </c>
      <c r="B8" s="1" t="b">
        <v>1</v>
      </c>
      <c r="C8" s="1" t="b">
        <v>1</v>
      </c>
      <c r="E8" s="1" t="b">
        <v>1</v>
      </c>
      <c r="F8" s="1" t="b">
        <v>0</v>
      </c>
      <c r="H8" s="1" t="b">
        <v>1</v>
      </c>
      <c r="I8" s="1" t="b">
        <v>1</v>
      </c>
    </row>
    <row r="9" spans="1:17" x14ac:dyDescent="0.15">
      <c r="A9" s="1" t="s">
        <v>6</v>
      </c>
      <c r="B9" s="1">
        <v>10</v>
      </c>
      <c r="C9" s="1">
        <v>10</v>
      </c>
      <c r="E9" s="1">
        <v>10</v>
      </c>
      <c r="F9" s="1">
        <v>10</v>
      </c>
      <c r="H9" s="1">
        <v>10</v>
      </c>
      <c r="I9" s="1">
        <v>10</v>
      </c>
    </row>
    <row r="12" spans="1:17" x14ac:dyDescent="0.15">
      <c r="A12" s="1" t="s">
        <v>4</v>
      </c>
      <c r="B12" s="1" t="s">
        <v>3</v>
      </c>
      <c r="C12" s="1" t="s">
        <v>8</v>
      </c>
      <c r="D12" s="1" t="s">
        <v>9</v>
      </c>
      <c r="E12" s="1" t="s">
        <v>7</v>
      </c>
      <c r="F12" s="1" t="s">
        <v>11</v>
      </c>
      <c r="G12" s="1" t="s">
        <v>12</v>
      </c>
      <c r="H12" s="1" t="s">
        <v>13</v>
      </c>
      <c r="J12" s="1" t="s">
        <v>4</v>
      </c>
      <c r="K12" s="1" t="s">
        <v>3</v>
      </c>
      <c r="L12" s="1" t="s">
        <v>8</v>
      </c>
      <c r="M12" s="1" t="s">
        <v>9</v>
      </c>
      <c r="N12" s="1" t="s">
        <v>7</v>
      </c>
      <c r="O12" s="1" t="s">
        <v>11</v>
      </c>
      <c r="P12" s="1" t="s">
        <v>12</v>
      </c>
      <c r="Q12" s="1" t="s">
        <v>13</v>
      </c>
    </row>
    <row r="13" spans="1:17" x14ac:dyDescent="0.15">
      <c r="A13" s="1" t="s">
        <v>10</v>
      </c>
      <c r="B13" s="1">
        <f>C13+D13+E13</f>
        <v>68</v>
      </c>
      <c r="C13" s="1">
        <v>3</v>
      </c>
      <c r="D13" s="1">
        <v>2</v>
      </c>
      <c r="E13" s="1">
        <v>63</v>
      </c>
      <c r="F13" s="2">
        <f>100*C13/B13</f>
        <v>4.4117647058823533</v>
      </c>
      <c r="G13" s="2">
        <f>100*D13/B13</f>
        <v>2.9411764705882355</v>
      </c>
      <c r="H13" s="2">
        <f>100*E13/B13</f>
        <v>92.647058823529406</v>
      </c>
      <c r="J13" s="1" t="s">
        <v>18</v>
      </c>
      <c r="K13" s="1">
        <f>L13+M13+N13</f>
        <v>59</v>
      </c>
      <c r="L13" s="1">
        <v>12</v>
      </c>
      <c r="M13" s="1">
        <v>22</v>
      </c>
      <c r="N13" s="1">
        <v>25</v>
      </c>
      <c r="O13" s="2">
        <f>100*L13/K13</f>
        <v>20.338983050847457</v>
      </c>
      <c r="P13" s="2">
        <f>100*M13/K13</f>
        <v>37.288135593220339</v>
      </c>
      <c r="Q13" s="2">
        <f>100*N13/K13</f>
        <v>42.372881355932201</v>
      </c>
    </row>
    <row r="14" spans="1:17" x14ac:dyDescent="0.15">
      <c r="A14" s="1" t="s">
        <v>5</v>
      </c>
      <c r="B14" s="1">
        <f t="shared" ref="B14:B22" si="0">C14+D14+E14</f>
        <v>63</v>
      </c>
      <c r="C14" s="1">
        <v>4</v>
      </c>
      <c r="D14" s="1">
        <v>2</v>
      </c>
      <c r="E14" s="1">
        <v>57</v>
      </c>
      <c r="F14" s="2">
        <f t="shared" ref="F14:F22" si="1">100*C14/B14</f>
        <v>6.3492063492063489</v>
      </c>
      <c r="G14" s="2">
        <f t="shared" ref="G14:G22" si="2">100*D14/B14</f>
        <v>3.1746031746031744</v>
      </c>
      <c r="H14" s="2">
        <f t="shared" ref="H14:H22" si="3">100*E14/B14</f>
        <v>90.476190476190482</v>
      </c>
      <c r="J14" s="1" t="s">
        <v>18</v>
      </c>
      <c r="K14" s="1">
        <f t="shared" ref="K14:K22" si="4">L14+M14+N14</f>
        <v>53</v>
      </c>
      <c r="L14" s="1">
        <v>9</v>
      </c>
      <c r="M14" s="1">
        <v>21</v>
      </c>
      <c r="N14" s="1">
        <v>23</v>
      </c>
      <c r="O14" s="2">
        <f t="shared" ref="O14:O22" si="5">100*L14/K14</f>
        <v>16.981132075471699</v>
      </c>
      <c r="P14" s="2">
        <f t="shared" ref="P14:P22" si="6">100*M14/K14</f>
        <v>39.622641509433961</v>
      </c>
      <c r="Q14" s="2">
        <f t="shared" ref="Q14:Q22" si="7">100*N14/K14</f>
        <v>43.39622641509434</v>
      </c>
    </row>
    <row r="15" spans="1:17" x14ac:dyDescent="0.15">
      <c r="A15" s="1" t="s">
        <v>5</v>
      </c>
      <c r="B15" s="1">
        <f t="shared" si="0"/>
        <v>82</v>
      </c>
      <c r="C15" s="1">
        <v>6</v>
      </c>
      <c r="D15" s="1">
        <v>5</v>
      </c>
      <c r="E15" s="1">
        <v>71</v>
      </c>
      <c r="F15" s="2">
        <f t="shared" si="1"/>
        <v>7.3170731707317076</v>
      </c>
      <c r="G15" s="2">
        <f t="shared" si="2"/>
        <v>6.0975609756097562</v>
      </c>
      <c r="H15" s="2">
        <f t="shared" si="3"/>
        <v>86.58536585365853</v>
      </c>
      <c r="J15" s="1" t="s">
        <v>18</v>
      </c>
      <c r="K15" s="1">
        <f t="shared" si="4"/>
        <v>59</v>
      </c>
      <c r="L15" s="1">
        <v>11</v>
      </c>
      <c r="M15" s="1">
        <v>23</v>
      </c>
      <c r="N15" s="1">
        <v>25</v>
      </c>
      <c r="O15" s="2">
        <f t="shared" si="5"/>
        <v>18.64406779661017</v>
      </c>
      <c r="P15" s="2">
        <f t="shared" si="6"/>
        <v>38.983050847457626</v>
      </c>
      <c r="Q15" s="2">
        <f t="shared" si="7"/>
        <v>42.372881355932201</v>
      </c>
    </row>
    <row r="16" spans="1:17" x14ac:dyDescent="0.15">
      <c r="A16" s="1" t="s">
        <v>5</v>
      </c>
      <c r="B16" s="1">
        <f t="shared" si="0"/>
        <v>78</v>
      </c>
      <c r="C16" s="1">
        <v>3</v>
      </c>
      <c r="D16" s="1">
        <v>7</v>
      </c>
      <c r="E16" s="1">
        <v>68</v>
      </c>
      <c r="F16" s="2">
        <f t="shared" si="1"/>
        <v>3.8461538461538463</v>
      </c>
      <c r="G16" s="2">
        <f t="shared" si="2"/>
        <v>8.9743589743589745</v>
      </c>
      <c r="H16" s="2">
        <f t="shared" si="3"/>
        <v>87.179487179487182</v>
      </c>
      <c r="J16" s="1" t="s">
        <v>18</v>
      </c>
      <c r="K16" s="1">
        <f t="shared" si="4"/>
        <v>57</v>
      </c>
      <c r="L16" s="1">
        <v>9</v>
      </c>
      <c r="M16" s="1">
        <v>21</v>
      </c>
      <c r="N16" s="1">
        <v>27</v>
      </c>
      <c r="O16" s="2">
        <f t="shared" si="5"/>
        <v>15.789473684210526</v>
      </c>
      <c r="P16" s="2">
        <f t="shared" si="6"/>
        <v>36.842105263157897</v>
      </c>
      <c r="Q16" s="2">
        <f t="shared" si="7"/>
        <v>47.368421052631582</v>
      </c>
    </row>
    <row r="17" spans="1:17" x14ac:dyDescent="0.15">
      <c r="A17" s="1" t="s">
        <v>5</v>
      </c>
      <c r="B17" s="1">
        <f t="shared" si="0"/>
        <v>74</v>
      </c>
      <c r="C17" s="1">
        <v>3</v>
      </c>
      <c r="D17" s="1">
        <v>4</v>
      </c>
      <c r="E17" s="1">
        <v>67</v>
      </c>
      <c r="F17" s="2">
        <f t="shared" si="1"/>
        <v>4.0540540540540544</v>
      </c>
      <c r="G17" s="2">
        <f t="shared" si="2"/>
        <v>5.4054054054054053</v>
      </c>
      <c r="H17" s="2">
        <f t="shared" si="3"/>
        <v>90.540540540540547</v>
      </c>
      <c r="J17" s="1" t="s">
        <v>18</v>
      </c>
      <c r="K17" s="1">
        <f t="shared" si="4"/>
        <v>59</v>
      </c>
      <c r="L17" s="1">
        <v>7</v>
      </c>
      <c r="M17" s="1">
        <v>24</v>
      </c>
      <c r="N17" s="1">
        <v>28</v>
      </c>
      <c r="O17" s="2">
        <f t="shared" si="5"/>
        <v>11.864406779661017</v>
      </c>
      <c r="P17" s="2">
        <f t="shared" si="6"/>
        <v>40.677966101694913</v>
      </c>
      <c r="Q17" s="2">
        <f t="shared" si="7"/>
        <v>47.457627118644069</v>
      </c>
    </row>
    <row r="18" spans="1:17" x14ac:dyDescent="0.15">
      <c r="A18" s="1" t="s">
        <v>5</v>
      </c>
      <c r="B18" s="1">
        <f t="shared" si="0"/>
        <v>64</v>
      </c>
      <c r="C18" s="1">
        <v>3</v>
      </c>
      <c r="D18" s="1">
        <v>2</v>
      </c>
      <c r="E18" s="1">
        <v>59</v>
      </c>
      <c r="F18" s="2">
        <f t="shared" si="1"/>
        <v>4.6875</v>
      </c>
      <c r="G18" s="2">
        <f t="shared" si="2"/>
        <v>3.125</v>
      </c>
      <c r="H18" s="2">
        <f t="shared" si="3"/>
        <v>92.1875</v>
      </c>
      <c r="J18" s="1" t="s">
        <v>18</v>
      </c>
      <c r="K18" s="1">
        <f t="shared" si="4"/>
        <v>60</v>
      </c>
      <c r="L18" s="1">
        <v>8</v>
      </c>
      <c r="M18" s="1">
        <v>20</v>
      </c>
      <c r="N18" s="1">
        <v>32</v>
      </c>
      <c r="O18" s="2">
        <f t="shared" si="5"/>
        <v>13.333333333333334</v>
      </c>
      <c r="P18" s="2">
        <f t="shared" si="6"/>
        <v>33.333333333333336</v>
      </c>
      <c r="Q18" s="2">
        <f t="shared" si="7"/>
        <v>53.333333333333336</v>
      </c>
    </row>
    <row r="19" spans="1:17" x14ac:dyDescent="0.15">
      <c r="A19" s="1" t="s">
        <v>5</v>
      </c>
      <c r="B19" s="1">
        <f t="shared" si="0"/>
        <v>59</v>
      </c>
      <c r="C19" s="1">
        <v>1</v>
      </c>
      <c r="D19" s="1">
        <v>3</v>
      </c>
      <c r="E19" s="1">
        <v>55</v>
      </c>
      <c r="F19" s="2">
        <f t="shared" si="1"/>
        <v>1.6949152542372881</v>
      </c>
      <c r="G19" s="2">
        <f t="shared" si="2"/>
        <v>5.0847457627118642</v>
      </c>
      <c r="H19" s="2">
        <f t="shared" si="3"/>
        <v>93.220338983050851</v>
      </c>
      <c r="J19" s="1" t="s">
        <v>18</v>
      </c>
      <c r="K19" s="1">
        <f t="shared" si="4"/>
        <v>63</v>
      </c>
      <c r="L19" s="1">
        <v>10</v>
      </c>
      <c r="M19" s="1">
        <v>27</v>
      </c>
      <c r="N19" s="1">
        <v>26</v>
      </c>
      <c r="O19" s="2">
        <f t="shared" si="5"/>
        <v>15.873015873015873</v>
      </c>
      <c r="P19" s="2">
        <f t="shared" si="6"/>
        <v>42.857142857142854</v>
      </c>
      <c r="Q19" s="2">
        <f t="shared" si="7"/>
        <v>41.269841269841272</v>
      </c>
    </row>
    <row r="20" spans="1:17" x14ac:dyDescent="0.15">
      <c r="A20" s="1" t="s">
        <v>5</v>
      </c>
      <c r="B20" s="1">
        <f t="shared" si="0"/>
        <v>75</v>
      </c>
      <c r="C20" s="1">
        <v>5</v>
      </c>
      <c r="D20" s="1">
        <v>5</v>
      </c>
      <c r="E20" s="1">
        <v>65</v>
      </c>
      <c r="F20" s="2">
        <f t="shared" si="1"/>
        <v>6.666666666666667</v>
      </c>
      <c r="G20" s="2">
        <f t="shared" si="2"/>
        <v>6.666666666666667</v>
      </c>
      <c r="H20" s="2">
        <f t="shared" si="3"/>
        <v>86.666666666666671</v>
      </c>
      <c r="J20" s="1" t="s">
        <v>18</v>
      </c>
      <c r="K20" s="1">
        <f t="shared" si="4"/>
        <v>50</v>
      </c>
      <c r="L20" s="1">
        <v>7</v>
      </c>
      <c r="M20" s="1">
        <v>18</v>
      </c>
      <c r="N20" s="1">
        <v>25</v>
      </c>
      <c r="O20" s="2">
        <f t="shared" si="5"/>
        <v>14</v>
      </c>
      <c r="P20" s="2">
        <f t="shared" si="6"/>
        <v>36</v>
      </c>
      <c r="Q20" s="2">
        <f t="shared" si="7"/>
        <v>50</v>
      </c>
    </row>
    <row r="21" spans="1:17" x14ac:dyDescent="0.15">
      <c r="A21" s="1" t="s">
        <v>5</v>
      </c>
      <c r="B21" s="1">
        <f t="shared" si="0"/>
        <v>68</v>
      </c>
      <c r="C21" s="1">
        <v>4</v>
      </c>
      <c r="D21" s="1">
        <v>3</v>
      </c>
      <c r="E21" s="1">
        <v>61</v>
      </c>
      <c r="F21" s="2">
        <f t="shared" si="1"/>
        <v>5.882352941176471</v>
      </c>
      <c r="G21" s="2">
        <f t="shared" si="2"/>
        <v>4.4117647058823533</v>
      </c>
      <c r="H21" s="2">
        <f t="shared" si="3"/>
        <v>89.705882352941174</v>
      </c>
      <c r="J21" s="1" t="s">
        <v>18</v>
      </c>
      <c r="K21" s="1">
        <f t="shared" si="4"/>
        <v>60</v>
      </c>
      <c r="L21" s="1">
        <v>9</v>
      </c>
      <c r="M21" s="1">
        <v>21</v>
      </c>
      <c r="N21" s="1">
        <v>30</v>
      </c>
      <c r="O21" s="2">
        <f t="shared" si="5"/>
        <v>15</v>
      </c>
      <c r="P21" s="2">
        <f t="shared" si="6"/>
        <v>35</v>
      </c>
      <c r="Q21" s="2">
        <f t="shared" si="7"/>
        <v>50</v>
      </c>
    </row>
    <row r="22" spans="1:17" x14ac:dyDescent="0.15">
      <c r="A22" s="1" t="s">
        <v>5</v>
      </c>
      <c r="B22" s="1">
        <f t="shared" si="0"/>
        <v>64</v>
      </c>
      <c r="C22" s="1">
        <v>2</v>
      </c>
      <c r="D22" s="1">
        <v>3</v>
      </c>
      <c r="E22" s="1">
        <v>59</v>
      </c>
      <c r="F22" s="2">
        <f t="shared" si="1"/>
        <v>3.125</v>
      </c>
      <c r="G22" s="2">
        <f t="shared" si="2"/>
        <v>4.6875</v>
      </c>
      <c r="H22" s="2">
        <f t="shared" si="3"/>
        <v>92.1875</v>
      </c>
      <c r="J22" s="1" t="s">
        <v>18</v>
      </c>
      <c r="K22" s="1">
        <f t="shared" si="4"/>
        <v>57</v>
      </c>
      <c r="L22" s="1">
        <v>11</v>
      </c>
      <c r="M22" s="1">
        <v>24</v>
      </c>
      <c r="N22" s="1">
        <v>22</v>
      </c>
      <c r="O22" s="2">
        <f t="shared" si="5"/>
        <v>19.298245614035089</v>
      </c>
      <c r="P22" s="2">
        <f t="shared" si="6"/>
        <v>42.10526315789474</v>
      </c>
      <c r="Q22" s="2">
        <f t="shared" si="7"/>
        <v>38.596491228070178</v>
      </c>
    </row>
    <row r="23" spans="1:17" x14ac:dyDescent="0.15">
      <c r="A23" s="1" t="s">
        <v>19</v>
      </c>
      <c r="F23" s="2">
        <f>AVERAGE(F13:F22)</f>
        <v>4.8034686988108728</v>
      </c>
      <c r="G23" s="2">
        <f t="shared" ref="G23:H23" si="8">AVERAGE(G13:G22)</f>
        <v>5.0568782135826424</v>
      </c>
      <c r="H23" s="2">
        <f t="shared" si="8"/>
        <v>90.13965308760649</v>
      </c>
      <c r="J23" s="1" t="s">
        <v>19</v>
      </c>
      <c r="O23" s="2">
        <f>AVERAGE(O13:O22)</f>
        <v>16.112265820718513</v>
      </c>
      <c r="P23" s="2">
        <f t="shared" ref="P23" si="9">AVERAGE(P13:P22)</f>
        <v>38.270963866333567</v>
      </c>
      <c r="Q23" s="2">
        <f t="shared" ref="Q23" si="10">AVERAGE(Q13:Q22)</f>
        <v>45.616770312947921</v>
      </c>
    </row>
    <row r="25" spans="1:17" x14ac:dyDescent="0.15">
      <c r="A25" s="1" t="s">
        <v>4</v>
      </c>
      <c r="B25" s="1" t="s">
        <v>3</v>
      </c>
      <c r="C25" s="1" t="s">
        <v>8</v>
      </c>
      <c r="D25" s="1" t="s">
        <v>9</v>
      </c>
      <c r="E25" s="1" t="s">
        <v>7</v>
      </c>
      <c r="F25" s="1" t="s">
        <v>11</v>
      </c>
      <c r="G25" s="1" t="s">
        <v>12</v>
      </c>
      <c r="H25" s="1" t="s">
        <v>13</v>
      </c>
      <c r="J25" s="1" t="s">
        <v>4</v>
      </c>
      <c r="K25" s="1" t="s">
        <v>3</v>
      </c>
      <c r="L25" s="1" t="s">
        <v>8</v>
      </c>
      <c r="M25" s="1" t="s">
        <v>9</v>
      </c>
      <c r="N25" s="1" t="s">
        <v>7</v>
      </c>
      <c r="O25" s="1" t="s">
        <v>11</v>
      </c>
      <c r="P25" s="1" t="s">
        <v>12</v>
      </c>
      <c r="Q25" s="1" t="s">
        <v>13</v>
      </c>
    </row>
    <row r="26" spans="1:17" x14ac:dyDescent="0.15">
      <c r="A26" s="1" t="s">
        <v>31</v>
      </c>
      <c r="B26" s="1">
        <f>C26+D26+E26</f>
        <v>66</v>
      </c>
      <c r="C26" s="1">
        <v>4</v>
      </c>
      <c r="D26" s="1">
        <v>2</v>
      </c>
      <c r="E26" s="1">
        <v>60</v>
      </c>
      <c r="F26" s="2">
        <f>100*C26/B26</f>
        <v>6.0606060606060606</v>
      </c>
      <c r="G26" s="2">
        <f>100*D26/B26</f>
        <v>3.0303030303030303</v>
      </c>
      <c r="H26" s="2">
        <f>100*E26/B26</f>
        <v>90.909090909090907</v>
      </c>
      <c r="J26" s="1" t="s">
        <v>32</v>
      </c>
      <c r="K26" s="1">
        <f>L26+M26+N26</f>
        <v>66</v>
      </c>
      <c r="L26" s="1">
        <v>32</v>
      </c>
      <c r="M26" s="1">
        <v>5</v>
      </c>
      <c r="N26" s="1">
        <v>29</v>
      </c>
      <c r="O26" s="2">
        <f>100*L26/K26</f>
        <v>48.484848484848484</v>
      </c>
      <c r="P26" s="2">
        <f>100*M26/K26</f>
        <v>7.5757575757575761</v>
      </c>
      <c r="Q26" s="2">
        <f>100*N26/K26</f>
        <v>43.939393939393938</v>
      </c>
    </row>
    <row r="27" spans="1:17" x14ac:dyDescent="0.15">
      <c r="A27" s="1" t="s">
        <v>31</v>
      </c>
      <c r="B27" s="1">
        <f t="shared" ref="B27:B35" si="11">C27+D27+E27</f>
        <v>59</v>
      </c>
      <c r="C27" s="1">
        <v>2</v>
      </c>
      <c r="D27" s="1">
        <v>1</v>
      </c>
      <c r="E27" s="1">
        <v>56</v>
      </c>
      <c r="F27" s="2">
        <f t="shared" ref="F27:F35" si="12">100*C27/B27</f>
        <v>3.3898305084745761</v>
      </c>
      <c r="G27" s="2">
        <f t="shared" ref="G27:G35" si="13">100*D27/B27</f>
        <v>1.6949152542372881</v>
      </c>
      <c r="H27" s="2">
        <f t="shared" ref="H27:H35" si="14">100*E27/B27</f>
        <v>94.915254237288138</v>
      </c>
      <c r="J27" s="1" t="s">
        <v>32</v>
      </c>
      <c r="K27" s="1">
        <f t="shared" ref="K27:K35" si="15">L27+M27+N27</f>
        <v>63</v>
      </c>
      <c r="L27" s="1">
        <v>19</v>
      </c>
      <c r="M27" s="1">
        <v>6</v>
      </c>
      <c r="N27" s="1">
        <v>38</v>
      </c>
      <c r="O27" s="2">
        <f t="shared" ref="O27:O35" si="16">100*L27/K27</f>
        <v>30.158730158730158</v>
      </c>
      <c r="P27" s="2">
        <f t="shared" ref="P27:P35" si="17">100*M27/K27</f>
        <v>9.5238095238095237</v>
      </c>
      <c r="Q27" s="2">
        <f t="shared" ref="Q27:Q35" si="18">100*N27/K27</f>
        <v>60.317460317460316</v>
      </c>
    </row>
    <row r="28" spans="1:17" x14ac:dyDescent="0.15">
      <c r="A28" s="1" t="s">
        <v>31</v>
      </c>
      <c r="B28" s="1">
        <f t="shared" si="11"/>
        <v>68</v>
      </c>
      <c r="C28" s="1">
        <v>2</v>
      </c>
      <c r="D28" s="1">
        <v>5</v>
      </c>
      <c r="E28" s="1">
        <v>61</v>
      </c>
      <c r="F28" s="2">
        <f t="shared" si="12"/>
        <v>2.9411764705882355</v>
      </c>
      <c r="G28" s="2">
        <f t="shared" si="13"/>
        <v>7.3529411764705879</v>
      </c>
      <c r="H28" s="2">
        <f t="shared" si="14"/>
        <v>89.705882352941174</v>
      </c>
      <c r="J28" s="1" t="s">
        <v>32</v>
      </c>
      <c r="K28" s="1">
        <f t="shared" si="15"/>
        <v>59</v>
      </c>
      <c r="L28" s="1">
        <v>24</v>
      </c>
      <c r="M28" s="1">
        <v>3</v>
      </c>
      <c r="N28" s="1">
        <v>32</v>
      </c>
      <c r="O28" s="2">
        <f t="shared" si="16"/>
        <v>40.677966101694913</v>
      </c>
      <c r="P28" s="2">
        <f t="shared" si="17"/>
        <v>5.0847457627118642</v>
      </c>
      <c r="Q28" s="2">
        <f t="shared" si="18"/>
        <v>54.237288135593218</v>
      </c>
    </row>
    <row r="29" spans="1:17" x14ac:dyDescent="0.15">
      <c r="A29" s="1" t="s">
        <v>31</v>
      </c>
      <c r="B29" s="1">
        <f t="shared" si="11"/>
        <v>63</v>
      </c>
      <c r="C29" s="1">
        <v>3</v>
      </c>
      <c r="D29" s="1">
        <v>2</v>
      </c>
      <c r="E29" s="1">
        <v>58</v>
      </c>
      <c r="F29" s="2">
        <f t="shared" si="12"/>
        <v>4.7619047619047619</v>
      </c>
      <c r="G29" s="2">
        <f t="shared" si="13"/>
        <v>3.1746031746031744</v>
      </c>
      <c r="H29" s="2">
        <f t="shared" si="14"/>
        <v>92.063492063492063</v>
      </c>
      <c r="J29" s="1" t="s">
        <v>32</v>
      </c>
      <c r="K29" s="1">
        <f t="shared" si="15"/>
        <v>65</v>
      </c>
      <c r="L29" s="1">
        <v>29</v>
      </c>
      <c r="M29" s="1">
        <v>2</v>
      </c>
      <c r="N29" s="1">
        <v>34</v>
      </c>
      <c r="O29" s="2">
        <f t="shared" si="16"/>
        <v>44.615384615384613</v>
      </c>
      <c r="P29" s="2">
        <f t="shared" si="17"/>
        <v>3.0769230769230771</v>
      </c>
      <c r="Q29" s="2">
        <f t="shared" si="18"/>
        <v>52.307692307692307</v>
      </c>
    </row>
    <row r="30" spans="1:17" x14ac:dyDescent="0.15">
      <c r="A30" s="1" t="s">
        <v>31</v>
      </c>
      <c r="B30" s="1">
        <f t="shared" si="11"/>
        <v>66</v>
      </c>
      <c r="C30" s="1">
        <v>3</v>
      </c>
      <c r="D30" s="1">
        <v>3</v>
      </c>
      <c r="E30" s="1">
        <v>60</v>
      </c>
      <c r="F30" s="2">
        <f t="shared" si="12"/>
        <v>4.5454545454545459</v>
      </c>
      <c r="G30" s="2">
        <f t="shared" si="13"/>
        <v>4.5454545454545459</v>
      </c>
      <c r="H30" s="2">
        <f t="shared" si="14"/>
        <v>90.909090909090907</v>
      </c>
      <c r="J30" s="1" t="s">
        <v>32</v>
      </c>
      <c r="K30" s="1">
        <f t="shared" si="15"/>
        <v>79</v>
      </c>
      <c r="L30" s="1">
        <v>26</v>
      </c>
      <c r="M30" s="1">
        <v>11</v>
      </c>
      <c r="N30" s="1">
        <v>42</v>
      </c>
      <c r="O30" s="2">
        <f t="shared" si="16"/>
        <v>32.911392405063289</v>
      </c>
      <c r="P30" s="2">
        <f t="shared" si="17"/>
        <v>13.924050632911392</v>
      </c>
      <c r="Q30" s="2">
        <f t="shared" si="18"/>
        <v>53.164556962025316</v>
      </c>
    </row>
    <row r="31" spans="1:17" x14ac:dyDescent="0.15">
      <c r="A31" s="1" t="s">
        <v>31</v>
      </c>
      <c r="B31" s="1">
        <f t="shared" si="11"/>
        <v>62</v>
      </c>
      <c r="C31" s="1">
        <v>2</v>
      </c>
      <c r="D31" s="1">
        <v>2</v>
      </c>
      <c r="E31" s="1">
        <v>58</v>
      </c>
      <c r="F31" s="2">
        <f t="shared" si="12"/>
        <v>3.225806451612903</v>
      </c>
      <c r="G31" s="2">
        <f t="shared" si="13"/>
        <v>3.225806451612903</v>
      </c>
      <c r="H31" s="2">
        <f t="shared" si="14"/>
        <v>93.548387096774192</v>
      </c>
      <c r="J31" s="1" t="s">
        <v>32</v>
      </c>
      <c r="K31" s="1">
        <f t="shared" si="15"/>
        <v>73</v>
      </c>
      <c r="L31" s="1">
        <v>33</v>
      </c>
      <c r="M31" s="1">
        <v>5</v>
      </c>
      <c r="N31" s="1">
        <v>35</v>
      </c>
      <c r="O31" s="2">
        <f t="shared" si="16"/>
        <v>45.205479452054796</v>
      </c>
      <c r="P31" s="2">
        <f t="shared" si="17"/>
        <v>6.8493150684931505</v>
      </c>
      <c r="Q31" s="2">
        <f t="shared" si="18"/>
        <v>47.945205479452056</v>
      </c>
    </row>
    <row r="32" spans="1:17" x14ac:dyDescent="0.15">
      <c r="A32" s="1" t="s">
        <v>31</v>
      </c>
      <c r="B32" s="1">
        <f t="shared" si="11"/>
        <v>61</v>
      </c>
      <c r="C32" s="1">
        <v>2</v>
      </c>
      <c r="D32" s="1">
        <v>0</v>
      </c>
      <c r="E32" s="1">
        <v>59</v>
      </c>
      <c r="F32" s="2">
        <f t="shared" si="12"/>
        <v>3.278688524590164</v>
      </c>
      <c r="G32" s="2">
        <f t="shared" si="13"/>
        <v>0</v>
      </c>
      <c r="H32" s="2">
        <f t="shared" si="14"/>
        <v>96.721311475409834</v>
      </c>
      <c r="J32" s="1" t="s">
        <v>32</v>
      </c>
      <c r="K32" s="1">
        <f t="shared" si="15"/>
        <v>59</v>
      </c>
      <c r="L32" s="1">
        <v>31</v>
      </c>
      <c r="M32" s="1">
        <v>0</v>
      </c>
      <c r="N32" s="1">
        <v>28</v>
      </c>
      <c r="O32" s="2">
        <f t="shared" si="16"/>
        <v>52.542372881355931</v>
      </c>
      <c r="P32" s="2">
        <f t="shared" si="17"/>
        <v>0</v>
      </c>
      <c r="Q32" s="2">
        <f t="shared" si="18"/>
        <v>47.457627118644069</v>
      </c>
    </row>
    <row r="33" spans="1:17" x14ac:dyDescent="0.15">
      <c r="A33" s="1" t="s">
        <v>31</v>
      </c>
      <c r="B33" s="1">
        <f t="shared" si="11"/>
        <v>74</v>
      </c>
      <c r="C33" s="1">
        <v>3</v>
      </c>
      <c r="D33" s="1">
        <v>4</v>
      </c>
      <c r="E33" s="1">
        <v>67</v>
      </c>
      <c r="F33" s="2">
        <f t="shared" si="12"/>
        <v>4.0540540540540544</v>
      </c>
      <c r="G33" s="2">
        <f t="shared" si="13"/>
        <v>5.4054054054054053</v>
      </c>
      <c r="H33" s="2">
        <f t="shared" si="14"/>
        <v>90.540540540540547</v>
      </c>
      <c r="J33" s="1" t="s">
        <v>32</v>
      </c>
      <c r="K33" s="1">
        <f t="shared" si="15"/>
        <v>71</v>
      </c>
      <c r="L33" s="1">
        <v>19</v>
      </c>
      <c r="M33" s="1">
        <v>15</v>
      </c>
      <c r="N33" s="1">
        <v>37</v>
      </c>
      <c r="O33" s="2">
        <f t="shared" si="16"/>
        <v>26.760563380281692</v>
      </c>
      <c r="P33" s="2">
        <f t="shared" si="17"/>
        <v>21.12676056338028</v>
      </c>
      <c r="Q33" s="2">
        <f t="shared" si="18"/>
        <v>52.112676056338032</v>
      </c>
    </row>
    <row r="34" spans="1:17" x14ac:dyDescent="0.15">
      <c r="A34" s="1" t="s">
        <v>31</v>
      </c>
      <c r="B34" s="1">
        <f t="shared" si="11"/>
        <v>64</v>
      </c>
      <c r="C34" s="1">
        <v>1</v>
      </c>
      <c r="D34" s="1">
        <v>3</v>
      </c>
      <c r="E34" s="1">
        <v>60</v>
      </c>
      <c r="F34" s="2">
        <f t="shared" si="12"/>
        <v>1.5625</v>
      </c>
      <c r="G34" s="2">
        <f t="shared" si="13"/>
        <v>4.6875</v>
      </c>
      <c r="H34" s="2">
        <f t="shared" si="14"/>
        <v>93.75</v>
      </c>
      <c r="J34" s="1" t="s">
        <v>32</v>
      </c>
      <c r="K34" s="1">
        <f t="shared" si="15"/>
        <v>71</v>
      </c>
      <c r="L34" s="1">
        <v>18</v>
      </c>
      <c r="M34" s="1">
        <v>14</v>
      </c>
      <c r="N34" s="1">
        <v>39</v>
      </c>
      <c r="O34" s="2">
        <f t="shared" si="16"/>
        <v>25.35211267605634</v>
      </c>
      <c r="P34" s="2">
        <f t="shared" si="17"/>
        <v>19.718309859154928</v>
      </c>
      <c r="Q34" s="2">
        <f t="shared" si="18"/>
        <v>54.929577464788736</v>
      </c>
    </row>
    <row r="35" spans="1:17" x14ac:dyDescent="0.15">
      <c r="A35" s="1" t="s">
        <v>31</v>
      </c>
      <c r="B35" s="1">
        <f t="shared" si="11"/>
        <v>63</v>
      </c>
      <c r="C35" s="1">
        <v>3</v>
      </c>
      <c r="D35" s="1">
        <v>1</v>
      </c>
      <c r="E35" s="1">
        <v>59</v>
      </c>
      <c r="F35" s="2">
        <f t="shared" si="12"/>
        <v>4.7619047619047619</v>
      </c>
      <c r="G35" s="2">
        <f t="shared" si="13"/>
        <v>1.5873015873015872</v>
      </c>
      <c r="H35" s="2">
        <f t="shared" si="14"/>
        <v>93.650793650793645</v>
      </c>
      <c r="J35" s="1" t="s">
        <v>32</v>
      </c>
      <c r="K35" s="1">
        <f t="shared" si="15"/>
        <v>74</v>
      </c>
      <c r="L35" s="1">
        <v>29</v>
      </c>
      <c r="M35" s="1">
        <v>11</v>
      </c>
      <c r="N35" s="1">
        <v>34</v>
      </c>
      <c r="O35" s="2">
        <f t="shared" si="16"/>
        <v>39.189189189189186</v>
      </c>
      <c r="P35" s="2">
        <f t="shared" si="17"/>
        <v>14.864864864864865</v>
      </c>
      <c r="Q35" s="2">
        <f t="shared" si="18"/>
        <v>45.945945945945944</v>
      </c>
    </row>
    <row r="36" spans="1:17" x14ac:dyDescent="0.15">
      <c r="A36" s="1" t="s">
        <v>19</v>
      </c>
      <c r="F36" s="2">
        <f>AVERAGE(F26:F35)</f>
        <v>3.8581926139190066</v>
      </c>
      <c r="G36" s="2">
        <f t="shared" ref="G36" si="19">AVERAGE(G26:G35)</f>
        <v>3.4704230625388526</v>
      </c>
      <c r="H36" s="2">
        <f t="shared" ref="H36" si="20">AVERAGE(H26:H35)</f>
        <v>92.671384323542128</v>
      </c>
      <c r="J36" s="1" t="s">
        <v>19</v>
      </c>
      <c r="O36" s="2">
        <f>AVERAGE(O26:O35)</f>
        <v>38.589803934465934</v>
      </c>
      <c r="P36" s="2">
        <f t="shared" ref="P36:Q36" si="21">AVERAGE(P26:P35)</f>
        <v>10.174453692800666</v>
      </c>
      <c r="Q36" s="2">
        <f t="shared" si="21"/>
        <v>51.235742372733398</v>
      </c>
    </row>
    <row r="40" spans="1:17" x14ac:dyDescent="0.15">
      <c r="D40" s="1" t="s">
        <v>36</v>
      </c>
      <c r="E40" s="1" t="s">
        <v>33</v>
      </c>
      <c r="F40" s="1" t="s">
        <v>34</v>
      </c>
      <c r="G40" s="1" t="s">
        <v>35</v>
      </c>
    </row>
    <row r="41" spans="1:17" x14ac:dyDescent="0.15">
      <c r="D41" s="1" t="s">
        <v>37</v>
      </c>
      <c r="E41" s="2">
        <f>F23</f>
        <v>4.8034686988108728</v>
      </c>
      <c r="F41" s="2">
        <f>G23</f>
        <v>5.0568782135826424</v>
      </c>
      <c r="G41" s="2">
        <f>H23</f>
        <v>90.13965308760649</v>
      </c>
    </row>
    <row r="42" spans="1:17" x14ac:dyDescent="0.15">
      <c r="D42" s="1" t="s">
        <v>38</v>
      </c>
      <c r="E42" s="2">
        <f>O23</f>
        <v>16.112265820718513</v>
      </c>
      <c r="F42" s="2">
        <f t="shared" ref="F42:G42" si="22">P23</f>
        <v>38.270963866333567</v>
      </c>
      <c r="G42" s="2">
        <f t="shared" si="22"/>
        <v>45.616770312947921</v>
      </c>
    </row>
    <row r="43" spans="1:17" x14ac:dyDescent="0.15">
      <c r="D43" s="1" t="s">
        <v>39</v>
      </c>
      <c r="E43" s="2">
        <f>F36</f>
        <v>3.8581926139190066</v>
      </c>
      <c r="F43" s="2">
        <f t="shared" ref="F43:G43" si="23">G36</f>
        <v>3.4704230625388526</v>
      </c>
      <c r="G43" s="2">
        <f t="shared" si="23"/>
        <v>92.671384323542128</v>
      </c>
    </row>
    <row r="44" spans="1:17" x14ac:dyDescent="0.15">
      <c r="D44" s="1" t="s">
        <v>22</v>
      </c>
      <c r="E44" s="2">
        <f>O36</f>
        <v>38.589803934465934</v>
      </c>
      <c r="F44" s="2">
        <f t="shared" ref="F44:G44" si="24">P36</f>
        <v>10.174453692800666</v>
      </c>
      <c r="G44" s="2">
        <f t="shared" si="24"/>
        <v>51.235742372733398</v>
      </c>
    </row>
  </sheetData>
  <mergeCells count="3">
    <mergeCell ref="B1:C1"/>
    <mergeCell ref="E1:F1"/>
    <mergeCell ref="H1:I1"/>
  </mergeCells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haselab</dc:creator>
  <cp:lastModifiedBy>haselab</cp:lastModifiedBy>
  <dcterms:created xsi:type="dcterms:W3CDTF">2020-01-10T14:51:26Z</dcterms:created>
  <dcterms:modified xsi:type="dcterms:W3CDTF">2020-01-12T09:22:55Z</dcterms:modified>
</cp:coreProperties>
</file>