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backupFile="1" defaultThemeVersion="124226"/>
  <bookViews>
    <workbookView xWindow="120" yWindow="60" windowWidth="14955" windowHeight="5295" tabRatio="640"/>
  </bookViews>
  <sheets>
    <sheet name="給与" sheetId="1" r:id="rId1"/>
    <sheet name="賞与" sheetId="2" r:id="rId2"/>
    <sheet name="グラフ" sheetId="3" r:id="rId3"/>
  </sheets>
  <calcPr calcId="145621"/>
</workbook>
</file>

<file path=xl/calcChain.xml><?xml version="1.0" encoding="utf-8"?>
<calcChain xmlns="http://schemas.openxmlformats.org/spreadsheetml/2006/main">
  <c r="AE6" i="2" l="1"/>
  <c r="AE4" i="2"/>
  <c r="AR13" i="1" l="1"/>
  <c r="AS13" i="1" s="1"/>
  <c r="AT13" i="1" s="1"/>
  <c r="AL13" i="1"/>
  <c r="AC13" i="1"/>
  <c r="V13" i="1"/>
  <c r="AN13" i="1" s="1"/>
  <c r="AR12" i="1"/>
  <c r="AS12" i="1" s="1"/>
  <c r="AT12" i="1" s="1"/>
  <c r="AL12" i="1"/>
  <c r="AC12" i="1"/>
  <c r="V12" i="1"/>
  <c r="AN12" i="1" s="1"/>
  <c r="AR11" i="1"/>
  <c r="AS11" i="1" s="1"/>
  <c r="AT11" i="1" s="1"/>
  <c r="AL11" i="1"/>
  <c r="AC11" i="1"/>
  <c r="V11" i="1"/>
  <c r="AN11" i="1" s="1"/>
  <c r="AR10" i="1"/>
  <c r="AS10" i="1" s="1"/>
  <c r="AT10" i="1" s="1"/>
  <c r="AL10" i="1"/>
  <c r="AC10" i="1"/>
  <c r="V10" i="1"/>
  <c r="AN10" i="1" s="1"/>
  <c r="AR9" i="1"/>
  <c r="AS9" i="1" s="1"/>
  <c r="AT9" i="1" s="1"/>
  <c r="AL9" i="1"/>
  <c r="AC9" i="1"/>
  <c r="V9" i="1"/>
  <c r="AN9" i="1" s="1"/>
  <c r="AR8" i="1"/>
  <c r="AS8" i="1" s="1"/>
  <c r="AT8" i="1" s="1"/>
  <c r="AL8" i="1"/>
  <c r="AC8" i="1"/>
  <c r="V8" i="1"/>
  <c r="AN8" i="1" s="1"/>
  <c r="AR7" i="1"/>
  <c r="AS7" i="1" s="1"/>
  <c r="AT7" i="1" s="1"/>
  <c r="AL7" i="1"/>
  <c r="AC7" i="1"/>
  <c r="V7" i="1"/>
  <c r="AN7" i="1" s="1"/>
  <c r="AR6" i="1"/>
  <c r="AS6" i="1" s="1"/>
  <c r="AT6" i="1" s="1"/>
  <c r="AL6" i="1"/>
  <c r="AC6" i="1"/>
  <c r="V6" i="1"/>
  <c r="AN6" i="1" s="1"/>
  <c r="AR5" i="1"/>
  <c r="AS5" i="1" s="1"/>
  <c r="AT5" i="1" s="1"/>
  <c r="AL5" i="1"/>
  <c r="AC5" i="1"/>
  <c r="V5" i="1"/>
  <c r="AN5" i="1" s="1"/>
  <c r="A5" i="1"/>
  <c r="A6" i="1" s="1"/>
  <c r="A7" i="1" s="1"/>
  <c r="A8" i="1" s="1"/>
  <c r="A9" i="1" s="1"/>
  <c r="A10" i="1" s="1"/>
  <c r="A11" i="1" s="1"/>
  <c r="A12" i="1" s="1"/>
  <c r="A13" i="1" s="1"/>
  <c r="A4" i="1" l="1"/>
  <c r="V3" i="1"/>
  <c r="AN3" i="1" s="1"/>
  <c r="AC3" i="1"/>
  <c r="AL3" i="1"/>
  <c r="AR3" i="1" s="1"/>
  <c r="AS3" i="1" l="1"/>
  <c r="AT3" i="1" s="1"/>
  <c r="AL4" i="1"/>
  <c r="AR4" i="1" s="1"/>
  <c r="AC4" i="1"/>
  <c r="V4" i="1"/>
  <c r="AN4" i="1" l="1"/>
  <c r="AS4" i="1"/>
  <c r="AT4" i="1" s="1"/>
  <c r="AA7" i="2"/>
  <c r="AB7" i="2" s="1"/>
  <c r="Q7" i="2"/>
  <c r="R7" i="2" s="1"/>
  <c r="U7" i="2" s="1"/>
  <c r="AA6" i="2"/>
  <c r="AB6" i="2" s="1"/>
  <c r="Q6" i="2"/>
  <c r="R6" i="2" s="1"/>
  <c r="U6" i="2" s="1"/>
  <c r="AA5" i="2"/>
  <c r="AB5" i="2" s="1"/>
  <c r="Q5" i="2"/>
  <c r="R5" i="2" s="1"/>
  <c r="U5" i="2" s="1"/>
  <c r="AC7" i="2" l="1"/>
  <c r="AD7" i="2" s="1"/>
  <c r="AC6" i="2"/>
  <c r="AD6" i="2" s="1"/>
  <c r="AC5" i="2"/>
  <c r="AD5" i="2" s="1"/>
  <c r="AK15" i="1" l="1"/>
  <c r="AL14" i="1"/>
  <c r="AR14" i="1" s="1"/>
  <c r="P9" i="2"/>
  <c r="N15" i="1"/>
  <c r="M15" i="1"/>
  <c r="S15" i="1"/>
  <c r="AG15" i="1"/>
  <c r="Q15" i="1"/>
  <c r="Q3" i="2"/>
  <c r="R3" i="2" s="1"/>
  <c r="U3" i="2" s="1"/>
  <c r="AC3" i="2" s="1"/>
  <c r="AA3" i="2"/>
  <c r="AB3" i="2" s="1"/>
  <c r="Q4" i="2"/>
  <c r="R4" i="2" s="1"/>
  <c r="U4" i="2" s="1"/>
  <c r="AA4" i="2"/>
  <c r="AB4" i="2" s="1"/>
  <c r="Q8" i="2"/>
  <c r="R8" i="2" s="1"/>
  <c r="U8" i="2" s="1"/>
  <c r="AC8" i="2" s="1"/>
  <c r="AA8" i="2"/>
  <c r="AB8" i="2" s="1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S9" i="2"/>
  <c r="V9" i="2"/>
  <c r="W9" i="2"/>
  <c r="X9" i="2"/>
  <c r="Y9" i="2"/>
  <c r="Z9" i="2"/>
  <c r="AQ15" i="1"/>
  <c r="V14" i="1"/>
  <c r="AC14" i="1"/>
  <c r="B15" i="1"/>
  <c r="C15" i="1"/>
  <c r="D15" i="1"/>
  <c r="E15" i="1"/>
  <c r="F15" i="1"/>
  <c r="G15" i="1"/>
  <c r="H15" i="1"/>
  <c r="I15" i="1"/>
  <c r="J15" i="1"/>
  <c r="K15" i="1"/>
  <c r="L15" i="1"/>
  <c r="O15" i="1"/>
  <c r="P15" i="1"/>
  <c r="R15" i="1"/>
  <c r="T15" i="1"/>
  <c r="U15" i="1"/>
  <c r="W15" i="1"/>
  <c r="X15" i="1"/>
  <c r="Y15" i="1"/>
  <c r="Z15" i="1"/>
  <c r="AA15" i="1"/>
  <c r="AB15" i="1"/>
  <c r="AD15" i="1"/>
  <c r="AE15" i="1"/>
  <c r="AF15" i="1"/>
  <c r="AH15" i="1"/>
  <c r="AI15" i="1"/>
  <c r="AJ15" i="1"/>
  <c r="AM15" i="1"/>
  <c r="AO15" i="1"/>
  <c r="AP15" i="1"/>
  <c r="AN14" i="1" l="1"/>
  <c r="AS14" i="1"/>
  <c r="AT14" i="1" s="1"/>
  <c r="AD8" i="2"/>
  <c r="AD3" i="2"/>
  <c r="AA9" i="2"/>
  <c r="AC4" i="2"/>
  <c r="AD4" i="2" s="1"/>
  <c r="AL15" i="1"/>
  <c r="Q9" i="2"/>
  <c r="V15" i="1"/>
  <c r="AB9" i="2"/>
  <c r="AC15" i="1"/>
  <c r="AT15" i="1" l="1"/>
  <c r="U9" i="2"/>
  <c r="R9" i="2"/>
  <c r="AN15" i="1"/>
  <c r="AR15" i="1"/>
  <c r="AS15" i="1"/>
  <c r="AC9" i="2"/>
  <c r="AD9" i="2" l="1"/>
</calcChain>
</file>

<file path=xl/sharedStrings.xml><?xml version="1.0" encoding="utf-8"?>
<sst xmlns="http://schemas.openxmlformats.org/spreadsheetml/2006/main" count="85" uniqueCount="73">
  <si>
    <t>基本給</t>
    <rPh sb="0" eb="3">
      <t>キホンキュウ</t>
    </rPh>
    <phoneticPr fontId="1"/>
  </si>
  <si>
    <t>家族手当</t>
    <rPh sb="0" eb="2">
      <t>カゾク</t>
    </rPh>
    <rPh sb="2" eb="4">
      <t>テアテ</t>
    </rPh>
    <phoneticPr fontId="1"/>
  </si>
  <si>
    <t>住宅手当</t>
    <rPh sb="0" eb="2">
      <t>ジュウタク</t>
    </rPh>
    <rPh sb="2" eb="4">
      <t>テアテ</t>
    </rPh>
    <phoneticPr fontId="1"/>
  </si>
  <si>
    <t>職能手当</t>
    <rPh sb="0" eb="2">
      <t>ショクノウ</t>
    </rPh>
    <rPh sb="2" eb="4">
      <t>テア</t>
    </rPh>
    <phoneticPr fontId="1"/>
  </si>
  <si>
    <t>年月</t>
    <rPh sb="0" eb="2">
      <t>ネンゲツ</t>
    </rPh>
    <phoneticPr fontId="1"/>
  </si>
  <si>
    <t>残業時間</t>
    <rPh sb="0" eb="2">
      <t>ザンギョウ</t>
    </rPh>
    <rPh sb="2" eb="4">
      <t>ジカン</t>
    </rPh>
    <phoneticPr fontId="1"/>
  </si>
  <si>
    <t>深夜残業</t>
    <rPh sb="0" eb="2">
      <t>シンヤ</t>
    </rPh>
    <rPh sb="2" eb="4">
      <t>ザンギョウ</t>
    </rPh>
    <phoneticPr fontId="1"/>
  </si>
  <si>
    <t>税金</t>
    <rPh sb="0" eb="2">
      <t>ゼイキン</t>
    </rPh>
    <phoneticPr fontId="1"/>
  </si>
  <si>
    <t>健康保険料</t>
    <rPh sb="0" eb="2">
      <t>ケンコウ</t>
    </rPh>
    <rPh sb="2" eb="5">
      <t>ホケンリョウ</t>
    </rPh>
    <phoneticPr fontId="1"/>
  </si>
  <si>
    <t>厚生年金保険料</t>
    <rPh sb="0" eb="2">
      <t>コウセイ</t>
    </rPh>
    <rPh sb="2" eb="4">
      <t>ネンキン</t>
    </rPh>
    <rPh sb="4" eb="7">
      <t>ホケンリョウ</t>
    </rPh>
    <phoneticPr fontId="1"/>
  </si>
  <si>
    <t>厚生年金基金保険料</t>
    <rPh sb="0" eb="2">
      <t>コウセイ</t>
    </rPh>
    <rPh sb="2" eb="4">
      <t>ネンキン</t>
    </rPh>
    <rPh sb="4" eb="6">
      <t>キキン</t>
    </rPh>
    <rPh sb="6" eb="9">
      <t>ホケンリョウ</t>
    </rPh>
    <phoneticPr fontId="1"/>
  </si>
  <si>
    <t>雇用保険料</t>
    <rPh sb="0" eb="2">
      <t>コヨウ</t>
    </rPh>
    <rPh sb="2" eb="5">
      <t>ホケンリョウ</t>
    </rPh>
    <phoneticPr fontId="1"/>
  </si>
  <si>
    <t>合計</t>
    <rPh sb="0" eb="2">
      <t>ゴウケイ</t>
    </rPh>
    <phoneticPr fontId="1"/>
  </si>
  <si>
    <t>非課税給与</t>
    <rPh sb="0" eb="3">
      <t>ヒカゼイ</t>
    </rPh>
    <rPh sb="3" eb="5">
      <t>キュウヨ</t>
    </rPh>
    <phoneticPr fontId="1"/>
  </si>
  <si>
    <t>課税対象額</t>
    <rPh sb="0" eb="2">
      <t>カゼイ</t>
    </rPh>
    <rPh sb="2" eb="4">
      <t>タイショウ</t>
    </rPh>
    <rPh sb="4" eb="5">
      <t>ガク</t>
    </rPh>
    <phoneticPr fontId="1"/>
  </si>
  <si>
    <t>所得税</t>
    <rPh sb="0" eb="3">
      <t>ショトクゼイ</t>
    </rPh>
    <phoneticPr fontId="1"/>
  </si>
  <si>
    <t>その他控除金</t>
    <rPh sb="2" eb="3">
      <t>ホカ</t>
    </rPh>
    <rPh sb="3" eb="5">
      <t>コウジョ</t>
    </rPh>
    <rPh sb="5" eb="6">
      <t>キン</t>
    </rPh>
    <phoneticPr fontId="1"/>
  </si>
  <si>
    <t>控除合計</t>
    <rPh sb="0" eb="2">
      <t>コウジョ</t>
    </rPh>
    <rPh sb="2" eb="4">
      <t>ゴウケイ</t>
    </rPh>
    <phoneticPr fontId="1"/>
  </si>
  <si>
    <t>当月支給額</t>
    <rPh sb="0" eb="2">
      <t>トウゲツ</t>
    </rPh>
    <rPh sb="2" eb="5">
      <t>シキュウガク</t>
    </rPh>
    <phoneticPr fontId="1"/>
  </si>
  <si>
    <t>支給額合計</t>
    <rPh sb="0" eb="3">
      <t>シキュウガク</t>
    </rPh>
    <rPh sb="3" eb="5">
      <t>ゴウケイ</t>
    </rPh>
    <phoneticPr fontId="1"/>
  </si>
  <si>
    <t>その他控除額内訳</t>
    <rPh sb="2" eb="3">
      <t>ホカ</t>
    </rPh>
    <rPh sb="3" eb="5">
      <t>コウジョ</t>
    </rPh>
    <rPh sb="5" eb="6">
      <t>ガク</t>
    </rPh>
    <rPh sb="6" eb="8">
      <t>ウチワケ</t>
    </rPh>
    <phoneticPr fontId="1"/>
  </si>
  <si>
    <t>持株会</t>
    <rPh sb="0" eb="2">
      <t>モチカブ</t>
    </rPh>
    <rPh sb="2" eb="3">
      <t>カイ</t>
    </rPh>
    <phoneticPr fontId="1"/>
  </si>
  <si>
    <t>教育費</t>
    <rPh sb="0" eb="3">
      <t>キョウイクヒ</t>
    </rPh>
    <phoneticPr fontId="1"/>
  </si>
  <si>
    <t>その他控除金合計</t>
    <rPh sb="2" eb="3">
      <t>ホカ</t>
    </rPh>
    <rPh sb="3" eb="5">
      <t>コウジョ</t>
    </rPh>
    <rPh sb="5" eb="6">
      <t>キン</t>
    </rPh>
    <rPh sb="6" eb="8">
      <t>ゴウケイ</t>
    </rPh>
    <phoneticPr fontId="1"/>
  </si>
  <si>
    <t>通勤費</t>
    <rPh sb="0" eb="2">
      <t>ツウキン</t>
    </rPh>
    <rPh sb="2" eb="3">
      <t>ヒ</t>
    </rPh>
    <phoneticPr fontId="1"/>
  </si>
  <si>
    <t>差額支給</t>
    <rPh sb="0" eb="2">
      <t>サガク</t>
    </rPh>
    <rPh sb="2" eb="4">
      <t>シキュウ</t>
    </rPh>
    <phoneticPr fontId="1"/>
  </si>
  <si>
    <t>期末調整金</t>
    <rPh sb="0" eb="2">
      <t>キマツ</t>
    </rPh>
    <rPh sb="2" eb="4">
      <t>チョウセイ</t>
    </rPh>
    <rPh sb="4" eb="5">
      <t>キン</t>
    </rPh>
    <phoneticPr fontId="1"/>
  </si>
  <si>
    <t>残業手当</t>
    <rPh sb="0" eb="2">
      <t>ザンギョウ</t>
    </rPh>
    <rPh sb="2" eb="4">
      <t>テアテ</t>
    </rPh>
    <phoneticPr fontId="1"/>
  </si>
  <si>
    <t>深夜手当て</t>
    <rPh sb="0" eb="2">
      <t>シンヤ</t>
    </rPh>
    <rPh sb="2" eb="4">
      <t>テア</t>
    </rPh>
    <phoneticPr fontId="1"/>
  </si>
  <si>
    <t>住友生命</t>
    <rPh sb="0" eb="2">
      <t>スミトモ</t>
    </rPh>
    <rPh sb="2" eb="4">
      <t>セイメイ</t>
    </rPh>
    <phoneticPr fontId="1"/>
  </si>
  <si>
    <t>住民税</t>
    <rPh sb="0" eb="3">
      <t>ジュウミンゼイ</t>
    </rPh>
    <phoneticPr fontId="1"/>
  </si>
  <si>
    <t>資格手当</t>
    <rPh sb="0" eb="2">
      <t>シカク</t>
    </rPh>
    <rPh sb="2" eb="4">
      <t>テア</t>
    </rPh>
    <phoneticPr fontId="1"/>
  </si>
  <si>
    <t>食事代</t>
    <rPh sb="0" eb="3">
      <t>ショクジダイ</t>
    </rPh>
    <phoneticPr fontId="1"/>
  </si>
  <si>
    <t>年末調整過不足税額</t>
    <rPh sb="0" eb="2">
      <t>ネンマツ</t>
    </rPh>
    <rPh sb="2" eb="4">
      <t>チョウセイ</t>
    </rPh>
    <rPh sb="4" eb="7">
      <t>カブソク</t>
    </rPh>
    <rPh sb="7" eb="9">
      <t>ゼイガク</t>
    </rPh>
    <phoneticPr fontId="1"/>
  </si>
  <si>
    <t>（－）残業</t>
    <rPh sb="3" eb="5">
      <t>ザンギョウ</t>
    </rPh>
    <phoneticPr fontId="1"/>
  </si>
  <si>
    <t>手当（１）</t>
    <rPh sb="0" eb="2">
      <t>テア</t>
    </rPh>
    <phoneticPr fontId="1"/>
  </si>
  <si>
    <t>通勤費（２）</t>
    <rPh sb="0" eb="2">
      <t>ツウキン</t>
    </rPh>
    <rPh sb="2" eb="3">
      <t>ヒ</t>
    </rPh>
    <phoneticPr fontId="1"/>
  </si>
  <si>
    <t>基本給（１）</t>
    <rPh sb="0" eb="3">
      <t>キホンキュウ</t>
    </rPh>
    <phoneticPr fontId="1"/>
  </si>
  <si>
    <t>通勤費（１）</t>
    <rPh sb="0" eb="2">
      <t>ツウキン</t>
    </rPh>
    <rPh sb="2" eb="3">
      <t>ヒ</t>
    </rPh>
    <phoneticPr fontId="1"/>
  </si>
  <si>
    <t>支給欄</t>
    <rPh sb="0" eb="2">
      <t>シキュウ</t>
    </rPh>
    <rPh sb="2" eb="3">
      <t>ラン</t>
    </rPh>
    <phoneticPr fontId="1"/>
  </si>
  <si>
    <t>支給（A)</t>
    <rPh sb="0" eb="2">
      <t>シキュウ</t>
    </rPh>
    <phoneticPr fontId="1"/>
  </si>
  <si>
    <t>賞与</t>
    <rPh sb="0" eb="2">
      <t>ショウヨ</t>
    </rPh>
    <phoneticPr fontId="1"/>
  </si>
  <si>
    <t>支給（D)</t>
    <rPh sb="0" eb="2">
      <t>シキュウ</t>
    </rPh>
    <phoneticPr fontId="1"/>
  </si>
  <si>
    <t>支給（E)</t>
    <rPh sb="0" eb="2">
      <t>シキュウ</t>
    </rPh>
    <phoneticPr fontId="1"/>
  </si>
  <si>
    <t>支給（F)</t>
    <rPh sb="0" eb="2">
      <t>シキュウ</t>
    </rPh>
    <phoneticPr fontId="1"/>
  </si>
  <si>
    <t>支給（G)</t>
    <rPh sb="0" eb="2">
      <t>シキュウ</t>
    </rPh>
    <phoneticPr fontId="1"/>
  </si>
  <si>
    <t>支給（H)</t>
    <rPh sb="0" eb="2">
      <t>シキュウ</t>
    </rPh>
    <phoneticPr fontId="1"/>
  </si>
  <si>
    <t>支給（I)</t>
    <rPh sb="0" eb="2">
      <t>シキュウ</t>
    </rPh>
    <phoneticPr fontId="1"/>
  </si>
  <si>
    <t>支給（J)</t>
    <rPh sb="0" eb="2">
      <t>シキュウ</t>
    </rPh>
    <phoneticPr fontId="1"/>
  </si>
  <si>
    <t>法定控除等</t>
    <rPh sb="0" eb="2">
      <t>ホウテイ</t>
    </rPh>
    <rPh sb="2" eb="4">
      <t>コウジョ</t>
    </rPh>
    <rPh sb="4" eb="5">
      <t>ナド</t>
    </rPh>
    <phoneticPr fontId="1"/>
  </si>
  <si>
    <t>社会保険料合計</t>
    <rPh sb="0" eb="2">
      <t>シャカイ</t>
    </rPh>
    <rPh sb="2" eb="5">
      <t>ホケンリョウ</t>
    </rPh>
    <rPh sb="5" eb="7">
      <t>ゴウケイ</t>
    </rPh>
    <phoneticPr fontId="1"/>
  </si>
  <si>
    <t>税率</t>
    <rPh sb="0" eb="2">
      <t>ゼイリツ</t>
    </rPh>
    <phoneticPr fontId="1"/>
  </si>
  <si>
    <t>控除欄</t>
    <rPh sb="0" eb="2">
      <t>コウジョ</t>
    </rPh>
    <rPh sb="2" eb="3">
      <t>ラン</t>
    </rPh>
    <phoneticPr fontId="1"/>
  </si>
  <si>
    <t>DKB財形</t>
    <rPh sb="3" eb="5">
      <t>ザイケイ</t>
    </rPh>
    <phoneticPr fontId="1"/>
  </si>
  <si>
    <t>横浜銀行財形</t>
    <rPh sb="0" eb="2">
      <t>ヨコハマ</t>
    </rPh>
    <rPh sb="2" eb="4">
      <t>ギンコウ</t>
    </rPh>
    <rPh sb="4" eb="6">
      <t>ザイケイ</t>
    </rPh>
    <phoneticPr fontId="1"/>
  </si>
  <si>
    <t>大和證券財形</t>
    <rPh sb="0" eb="2">
      <t>ダイワ</t>
    </rPh>
    <rPh sb="2" eb="4">
      <t>ショウケン</t>
    </rPh>
    <rPh sb="4" eb="6">
      <t>ザイケイ</t>
    </rPh>
    <phoneticPr fontId="1"/>
  </si>
  <si>
    <t>雇用保険非対象額</t>
    <rPh sb="0" eb="2">
      <t>コヨウ</t>
    </rPh>
    <rPh sb="2" eb="4">
      <t>ホケン</t>
    </rPh>
    <rPh sb="4" eb="5">
      <t>ヒ</t>
    </rPh>
    <rPh sb="5" eb="7">
      <t>タイショウ</t>
    </rPh>
    <rPh sb="7" eb="8">
      <t>ガク</t>
    </rPh>
    <phoneticPr fontId="1"/>
  </si>
  <si>
    <t>雇用保険対象額</t>
    <rPh sb="0" eb="2">
      <t>コヨウ</t>
    </rPh>
    <rPh sb="2" eb="4">
      <t>ホケン</t>
    </rPh>
    <rPh sb="4" eb="6">
      <t>タイショウ</t>
    </rPh>
    <rPh sb="6" eb="7">
      <t>ガク</t>
    </rPh>
    <phoneticPr fontId="1"/>
  </si>
  <si>
    <t>支給合計</t>
    <rPh sb="0" eb="2">
      <t>シキュウ</t>
    </rPh>
    <rPh sb="2" eb="4">
      <t>ゴウケイ</t>
    </rPh>
    <phoneticPr fontId="1"/>
  </si>
  <si>
    <t>差引支給額</t>
    <rPh sb="0" eb="1">
      <t>サ</t>
    </rPh>
    <rPh sb="1" eb="2">
      <t>ヒ</t>
    </rPh>
    <rPh sb="2" eb="5">
      <t>シキュウガク</t>
    </rPh>
    <phoneticPr fontId="1"/>
  </si>
  <si>
    <t>前月課税対象額</t>
    <rPh sb="0" eb="2">
      <t>ゼンゲツ</t>
    </rPh>
    <rPh sb="2" eb="4">
      <t>カゼイ</t>
    </rPh>
    <rPh sb="4" eb="6">
      <t>タイショウ</t>
    </rPh>
    <rPh sb="6" eb="7">
      <t>ガク</t>
    </rPh>
    <phoneticPr fontId="1"/>
  </si>
  <si>
    <t>株式払込</t>
    <rPh sb="0" eb="2">
      <t>カブシキ</t>
    </rPh>
    <rPh sb="2" eb="4">
      <t>ハライコミ</t>
    </rPh>
    <phoneticPr fontId="1"/>
  </si>
  <si>
    <t>備考</t>
    <rPh sb="0" eb="2">
      <t>ビコウ</t>
    </rPh>
    <phoneticPr fontId="1"/>
  </si>
  <si>
    <t>役職・加算給</t>
    <rPh sb="0" eb="2">
      <t>ヤクショク</t>
    </rPh>
    <rPh sb="3" eb="5">
      <t>カサン</t>
    </rPh>
    <rPh sb="5" eb="6">
      <t>キュウ</t>
    </rPh>
    <phoneticPr fontId="1"/>
  </si>
  <si>
    <t>追加休日手当</t>
    <rPh sb="0" eb="2">
      <t>ツイカ</t>
    </rPh>
    <rPh sb="2" eb="4">
      <t>キュウジツ</t>
    </rPh>
    <rPh sb="4" eb="6">
      <t>テアテ</t>
    </rPh>
    <phoneticPr fontId="1"/>
  </si>
  <si>
    <t>手当（２）</t>
    <rPh sb="0" eb="2">
      <t>テア</t>
    </rPh>
    <phoneticPr fontId="1"/>
  </si>
  <si>
    <t>慶弔金（課税）</t>
    <rPh sb="0" eb="2">
      <t>ケイチョウ</t>
    </rPh>
    <rPh sb="2" eb="3">
      <t>キン</t>
    </rPh>
    <rPh sb="4" eb="6">
      <t>カゼイ</t>
    </rPh>
    <phoneticPr fontId="1"/>
  </si>
  <si>
    <t>慶弔金（非課税）</t>
    <rPh sb="0" eb="2">
      <t>ケイチョウ</t>
    </rPh>
    <rPh sb="2" eb="3">
      <t>キン</t>
    </rPh>
    <rPh sb="4" eb="5">
      <t>ヒ</t>
    </rPh>
    <rPh sb="5" eb="7">
      <t>カゼイ</t>
    </rPh>
    <phoneticPr fontId="1"/>
  </si>
  <si>
    <t>介護保険料</t>
    <rPh sb="0" eb="2">
      <t>カイゴ</t>
    </rPh>
    <rPh sb="2" eb="5">
      <t>ホケンリョウ</t>
    </rPh>
    <phoneticPr fontId="1"/>
  </si>
  <si>
    <t>介護保険料</t>
    <rPh sb="0" eb="2">
      <t>カイゴ</t>
    </rPh>
    <rPh sb="2" eb="5">
      <t>ホケンリョウ</t>
    </rPh>
    <phoneticPr fontId="1"/>
  </si>
  <si>
    <t>諸経費抜き</t>
    <rPh sb="0" eb="3">
      <t>ショケイヒ</t>
    </rPh>
    <rPh sb="3" eb="4">
      <t>ヌ</t>
    </rPh>
    <phoneticPr fontId="1"/>
  </si>
  <si>
    <t>合計</t>
    <rPh sb="0" eb="2">
      <t>ゴウケイ</t>
    </rPh>
    <phoneticPr fontId="1"/>
  </si>
  <si>
    <t>年間支給額</t>
    <rPh sb="0" eb="2">
      <t>ネンカン</t>
    </rPh>
    <rPh sb="2" eb="5">
      <t>シキュウガク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</si>
</sst>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176" formatCode="yyyy&quot;年&quot;m&quot;月&quot;;@"/>
    <numFmt numFmtId="177" formatCode="#,##0.00_ "/>
    <numFmt numFmtId="178" formatCode="yyyy&quot;年&quot;m&quot;月&quot;d&quot;日&quot;;@"/>
    <numFmt numFmtId="179" formatCode="&quot;¥&quot;#,##0_);[Red]\(&quot;¥&quot;#,##0\)"/>
    <numFmt numFmtId="180" formatCode="0.000%"/>
  </numFmts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176" fontId="0" fillId="0" borderId="0" xfId="0" applyNumberFormat="1">
      <alignment vertical="center"/>
    </xf>
    <xf numFmtId="5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5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5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5" fontId="2" fillId="0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78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 wrapText="1"/>
    </xf>
    <xf numFmtId="5" fontId="0" fillId="0" borderId="0" xfId="0" applyNumberFormat="1" applyFill="1" applyAlignment="1">
      <alignment vertical="center" wrapText="1"/>
    </xf>
    <xf numFmtId="179" fontId="0" fillId="0" borderId="0" xfId="0" applyNumberFormat="1" applyFill="1" applyAlignment="1">
      <alignment vertical="center" wrapText="1"/>
    </xf>
    <xf numFmtId="179" fontId="0" fillId="0" borderId="0" xfId="0" applyNumberFormat="1">
      <alignment vertical="center"/>
    </xf>
    <xf numFmtId="179" fontId="0" fillId="0" borderId="0" xfId="0" applyNumberFormat="1" applyFill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178" fontId="0" fillId="0" borderId="5" xfId="0" applyNumberFormat="1" applyBorder="1" applyAlignment="1">
      <alignment horizontal="left" vertical="center" wrapText="1"/>
    </xf>
    <xf numFmtId="178" fontId="0" fillId="0" borderId="13" xfId="0" applyNumberFormat="1" applyBorder="1" applyAlignment="1">
      <alignment horizontal="left" vertical="center" wrapText="1"/>
    </xf>
    <xf numFmtId="0" fontId="2" fillId="2" borderId="0" xfId="0" applyFont="1" applyFill="1" applyAlignment="1">
      <alignment horizontal="right" vertical="center"/>
    </xf>
    <xf numFmtId="180" fontId="0" fillId="0" borderId="0" xfId="0" applyNumberFormat="1" applyFill="1" applyAlignment="1">
      <alignment vertical="center" wrapText="1"/>
    </xf>
    <xf numFmtId="176" fontId="2" fillId="3" borderId="17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5" fontId="2" fillId="3" borderId="19" xfId="0" applyNumberFormat="1" applyFont="1" applyFill="1" applyBorder="1" applyAlignment="1">
      <alignment horizontal="center" vertical="center"/>
    </xf>
    <xf numFmtId="5" fontId="2" fillId="3" borderId="20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5" fontId="2" fillId="3" borderId="20" xfId="0" applyNumberFormat="1" applyFont="1" applyFill="1" applyBorder="1" applyAlignment="1" applyProtection="1">
      <alignment horizontal="center" vertical="center"/>
    </xf>
    <xf numFmtId="5" fontId="0" fillId="0" borderId="1" xfId="0" applyNumberFormat="1" applyFill="1" applyBorder="1" applyAlignment="1" applyProtection="1">
      <alignment vertical="center" wrapText="1"/>
      <protection locked="0"/>
    </xf>
    <xf numFmtId="5" fontId="0" fillId="0" borderId="12" xfId="0" applyNumberFormat="1" applyFill="1" applyBorder="1" applyAlignment="1" applyProtection="1">
      <alignment vertical="center" wrapText="1"/>
      <protection locked="0"/>
    </xf>
    <xf numFmtId="178" fontId="0" fillId="0" borderId="10" xfId="0" applyNumberFormat="1" applyBorder="1" applyAlignment="1" applyProtection="1">
      <alignment horizontal="center" vertical="center" wrapText="1"/>
    </xf>
    <xf numFmtId="5" fontId="0" fillId="0" borderId="11" xfId="0" applyNumberFormat="1" applyFill="1" applyBorder="1" applyAlignment="1" applyProtection="1">
      <alignment vertical="center" wrapText="1"/>
    </xf>
    <xf numFmtId="180" fontId="0" fillId="0" borderId="11" xfId="0" applyNumberFormat="1" applyFill="1" applyBorder="1" applyAlignment="1" applyProtection="1">
      <alignment vertical="center" wrapText="1"/>
    </xf>
    <xf numFmtId="5" fontId="0" fillId="4" borderId="1" xfId="0" applyNumberFormat="1" applyFill="1" applyBorder="1" applyAlignment="1" applyProtection="1">
      <alignment vertical="center" wrapText="1"/>
    </xf>
    <xf numFmtId="5" fontId="0" fillId="4" borderId="12" xfId="0" applyNumberFormat="1" applyFill="1" applyBorder="1" applyAlignment="1" applyProtection="1">
      <alignment vertical="center" wrapText="1"/>
    </xf>
    <xf numFmtId="180" fontId="0" fillId="0" borderId="1" xfId="0" applyNumberFormat="1" applyFill="1" applyBorder="1" applyAlignment="1" applyProtection="1">
      <alignment vertical="center" wrapText="1"/>
      <protection locked="0"/>
    </xf>
    <xf numFmtId="180" fontId="0" fillId="0" borderId="12" xfId="0" applyNumberFormat="1" applyFill="1" applyBorder="1" applyAlignment="1" applyProtection="1">
      <alignment vertical="center" wrapText="1"/>
      <protection locked="0"/>
    </xf>
    <xf numFmtId="179" fontId="0" fillId="4" borderId="1" xfId="0" applyNumberFormat="1" applyFill="1" applyBorder="1" applyAlignment="1" applyProtection="1">
      <alignment vertical="center" wrapText="1"/>
    </xf>
    <xf numFmtId="179" fontId="0" fillId="4" borderId="12" xfId="0" applyNumberFormat="1" applyFill="1" applyBorder="1" applyAlignment="1" applyProtection="1">
      <alignment vertical="center" wrapText="1"/>
    </xf>
    <xf numFmtId="179" fontId="0" fillId="0" borderId="1" xfId="0" applyNumberFormat="1" applyFill="1" applyBorder="1" applyAlignment="1" applyProtection="1">
      <alignment vertical="center" wrapText="1"/>
      <protection locked="0"/>
    </xf>
    <xf numFmtId="179" fontId="0" fillId="0" borderId="12" xfId="0" applyNumberFormat="1" applyFill="1" applyBorder="1" applyAlignment="1" applyProtection="1">
      <alignment vertical="center" wrapText="1"/>
      <protection locked="0"/>
    </xf>
    <xf numFmtId="179" fontId="0" fillId="4" borderId="6" xfId="0" applyNumberFormat="1" applyFill="1" applyBorder="1" applyAlignment="1" applyProtection="1">
      <alignment vertical="center" wrapText="1"/>
    </xf>
    <xf numFmtId="179" fontId="0" fillId="4" borderId="18" xfId="0" applyNumberFormat="1" applyFill="1" applyBorder="1" applyAlignment="1" applyProtection="1">
      <alignment vertical="center" wrapText="1"/>
    </xf>
    <xf numFmtId="178" fontId="2" fillId="3" borderId="2" xfId="0" applyNumberFormat="1" applyFont="1" applyFill="1" applyBorder="1" applyAlignment="1" applyProtection="1">
      <alignment vertical="center" wrapText="1"/>
    </xf>
    <xf numFmtId="5" fontId="2" fillId="3" borderId="3" xfId="0" applyNumberFormat="1" applyFont="1" applyFill="1" applyBorder="1" applyAlignment="1" applyProtection="1">
      <alignment vertical="center" wrapText="1"/>
    </xf>
    <xf numFmtId="178" fontId="2" fillId="3" borderId="5" xfId="0" applyNumberFormat="1" applyFont="1" applyFill="1" applyBorder="1" applyAlignment="1" applyProtection="1">
      <alignment vertical="center" wrapText="1"/>
    </xf>
    <xf numFmtId="5" fontId="2" fillId="3" borderId="1" xfId="0" applyNumberFormat="1" applyFont="1" applyFill="1" applyBorder="1" applyAlignment="1" applyProtection="1">
      <alignment vertical="center" wrapText="1"/>
    </xf>
    <xf numFmtId="180" fontId="2" fillId="3" borderId="1" xfId="0" applyNumberFormat="1" applyFont="1" applyFill="1" applyBorder="1" applyAlignment="1" applyProtection="1">
      <alignment vertical="center" wrapText="1"/>
    </xf>
    <xf numFmtId="5" fontId="2" fillId="3" borderId="6" xfId="0" applyNumberFormat="1" applyFont="1" applyFill="1" applyBorder="1" applyAlignment="1" applyProtection="1">
      <alignment vertical="center" wrapText="1"/>
    </xf>
    <xf numFmtId="5" fontId="0" fillId="0" borderId="0" xfId="0" applyNumberFormat="1" applyFill="1">
      <alignment vertical="center"/>
    </xf>
    <xf numFmtId="179" fontId="0" fillId="0" borderId="0" xfId="0" applyNumberFormat="1" applyFill="1" applyAlignment="1">
      <alignment horizontal="right" vertical="center"/>
    </xf>
    <xf numFmtId="5" fontId="0" fillId="0" borderId="14" xfId="0" applyNumberFormat="1" applyBorder="1" applyAlignment="1" applyProtection="1">
      <alignment vertical="center"/>
      <protection locked="0"/>
    </xf>
    <xf numFmtId="5" fontId="0" fillId="2" borderId="14" xfId="0" applyNumberFormat="1" applyFill="1" applyBorder="1" applyAlignment="1" applyProtection="1">
      <alignment vertical="center"/>
    </xf>
    <xf numFmtId="177" fontId="0" fillId="0" borderId="14" xfId="0" applyNumberFormat="1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5" fontId="0" fillId="0" borderId="14" xfId="0" applyNumberFormat="1" applyFill="1" applyBorder="1" applyAlignment="1" applyProtection="1">
      <alignment vertical="center"/>
      <protection locked="0"/>
    </xf>
    <xf numFmtId="5" fontId="0" fillId="0" borderId="8" xfId="0" applyNumberFormat="1" applyBorder="1" applyAlignment="1" applyProtection="1">
      <alignment vertical="center"/>
      <protection locked="0"/>
    </xf>
    <xf numFmtId="5" fontId="0" fillId="2" borderId="8" xfId="0" applyNumberFormat="1" applyFill="1" applyBorder="1" applyAlignment="1" applyProtection="1">
      <alignment vertical="center"/>
    </xf>
    <xf numFmtId="177" fontId="0" fillId="0" borderId="8" xfId="0" applyNumberFormat="1" applyBorder="1" applyAlignment="1" applyProtection="1">
      <alignment vertical="center"/>
      <protection locked="0"/>
    </xf>
    <xf numFmtId="179" fontId="0" fillId="0" borderId="8" xfId="0" applyNumberFormat="1" applyBorder="1" applyAlignment="1" applyProtection="1">
      <alignment vertical="center"/>
      <protection locked="0"/>
    </xf>
    <xf numFmtId="179" fontId="0" fillId="2" borderId="8" xfId="0" applyNumberFormat="1" applyFill="1" applyBorder="1" applyAlignment="1" applyProtection="1">
      <alignment vertical="center"/>
    </xf>
    <xf numFmtId="179" fontId="0" fillId="0" borderId="8" xfId="0" applyNumberFormat="1" applyFill="1" applyBorder="1" applyAlignment="1" applyProtection="1">
      <alignment vertical="center"/>
      <protection locked="0"/>
    </xf>
    <xf numFmtId="179" fontId="0" fillId="2" borderId="17" xfId="0" applyNumberFormat="1" applyFill="1" applyBorder="1" applyAlignment="1" applyProtection="1">
      <alignment vertical="center"/>
    </xf>
    <xf numFmtId="176" fontId="0" fillId="3" borderId="22" xfId="0" applyNumberFormat="1" applyFill="1" applyBorder="1" applyAlignment="1" applyProtection="1">
      <alignment horizontal="center" vertical="center"/>
    </xf>
    <xf numFmtId="5" fontId="0" fillId="0" borderId="23" xfId="0" applyNumberFormat="1" applyBorder="1" applyProtection="1">
      <alignment vertical="center"/>
    </xf>
    <xf numFmtId="176" fontId="0" fillId="0" borderId="13" xfId="0" applyNumberFormat="1" applyBorder="1">
      <alignment vertical="center"/>
    </xf>
    <xf numFmtId="5" fontId="0" fillId="0" borderId="12" xfId="0" applyNumberFormat="1" applyBorder="1" applyAlignment="1" applyProtection="1">
      <alignment vertical="center"/>
      <protection locked="0"/>
    </xf>
    <xf numFmtId="5" fontId="0" fillId="2" borderId="12" xfId="0" applyNumberFormat="1" applyFill="1" applyBorder="1" applyAlignment="1" applyProtection="1">
      <alignment vertical="center"/>
    </xf>
    <xf numFmtId="177" fontId="0" fillId="0" borderId="12" xfId="0" applyNumberFormat="1" applyBorder="1" applyAlignment="1" applyProtection="1">
      <alignment vertical="center"/>
      <protection locked="0"/>
    </xf>
    <xf numFmtId="179" fontId="0" fillId="0" borderId="12" xfId="0" applyNumberFormat="1" applyBorder="1" applyAlignment="1" applyProtection="1">
      <alignment vertical="center"/>
      <protection locked="0"/>
    </xf>
    <xf numFmtId="179" fontId="0" fillId="2" borderId="12" xfId="0" applyNumberFormat="1" applyFill="1" applyBorder="1" applyAlignment="1" applyProtection="1">
      <alignment vertical="center"/>
    </xf>
    <xf numFmtId="179" fontId="0" fillId="0" borderId="12" xfId="0" applyNumberFormat="1" applyFill="1" applyBorder="1" applyAlignment="1" applyProtection="1">
      <alignment vertical="center"/>
      <protection locked="0"/>
    </xf>
    <xf numFmtId="5" fontId="2" fillId="3" borderId="3" xfId="0" applyNumberFormat="1" applyFont="1" applyFill="1" applyBorder="1" applyAlignment="1" applyProtection="1">
      <alignment horizontal="center" vertical="center" wrapText="1"/>
    </xf>
    <xf numFmtId="5" fontId="2" fillId="3" borderId="4" xfId="0" applyNumberFormat="1" applyFont="1" applyFill="1" applyBorder="1" applyAlignment="1" applyProtection="1">
      <alignment horizontal="center" vertical="center" wrapText="1"/>
    </xf>
    <xf numFmtId="5" fontId="0" fillId="0" borderId="16" xfId="0" applyNumberFormat="1" applyFill="1" applyBorder="1" applyAlignment="1" applyProtection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ECFF"/>
      <color rgb="FF66FFFF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手取り</a:t>
            </a:r>
          </a:p>
        </c:rich>
      </c:tx>
      <c:layout>
        <c:manualLayout>
          <c:xMode val="edge"/>
          <c:yMode val="edge"/>
          <c:x val="0.46583850931677218"/>
          <c:y val="3.1963470319634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52229142282808E-2"/>
          <c:y val="0.11584229899190529"/>
          <c:w val="0.83954536218273068"/>
          <c:h val="0.56323661597094488"/>
        </c:manualLayout>
      </c:layout>
      <c:lineChart>
        <c:grouping val="standard"/>
        <c:varyColors val="0"/>
        <c:ser>
          <c:idx val="0"/>
          <c:order val="0"/>
          <c:tx>
            <c:strRef>
              <c:f>給与!$AS$2</c:f>
              <c:strCache>
                <c:ptCount val="1"/>
                <c:pt idx="0">
                  <c:v>当月支給額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給与!$A$3:$A$14</c:f>
              <c:numCache>
                <c:formatCode>yyyy"年"m"月";@</c:formatCode>
                <c:ptCount val="12"/>
                <c:pt idx="0">
                  <c:v>42728</c:v>
                </c:pt>
                <c:pt idx="1">
                  <c:v>42759</c:v>
                </c:pt>
                <c:pt idx="2">
                  <c:v>42790</c:v>
                </c:pt>
                <c:pt idx="3">
                  <c:v>42818</c:v>
                </c:pt>
                <c:pt idx="4">
                  <c:v>42849</c:v>
                </c:pt>
                <c:pt idx="5">
                  <c:v>42879</c:v>
                </c:pt>
                <c:pt idx="6">
                  <c:v>42910</c:v>
                </c:pt>
                <c:pt idx="7">
                  <c:v>42940</c:v>
                </c:pt>
                <c:pt idx="8">
                  <c:v>42971</c:v>
                </c:pt>
                <c:pt idx="9">
                  <c:v>43002</c:v>
                </c:pt>
                <c:pt idx="10">
                  <c:v>43032</c:v>
                </c:pt>
              </c:numCache>
            </c:numRef>
          </c:cat>
          <c:val>
            <c:numRef>
              <c:f>給与!$AS$3:$AS$14</c:f>
              <c:numCache>
                <c:formatCode>"¥"#,##0_);[Red]\("¥"#,##0\)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給与!$AT$2</c:f>
              <c:strCache>
                <c:ptCount val="1"/>
                <c:pt idx="0">
                  <c:v>諸経費抜き</c:v>
                </c:pt>
              </c:strCache>
            </c:strRef>
          </c:tx>
          <c:spPr>
            <a:ln w="19050"/>
          </c:spPr>
          <c:cat>
            <c:numRef>
              <c:f>給与!$A$3:$A$14</c:f>
              <c:numCache>
                <c:formatCode>yyyy"年"m"月";@</c:formatCode>
                <c:ptCount val="12"/>
                <c:pt idx="0">
                  <c:v>42728</c:v>
                </c:pt>
                <c:pt idx="1">
                  <c:v>42759</c:v>
                </c:pt>
                <c:pt idx="2">
                  <c:v>42790</c:v>
                </c:pt>
                <c:pt idx="3">
                  <c:v>42818</c:v>
                </c:pt>
                <c:pt idx="4">
                  <c:v>42849</c:v>
                </c:pt>
                <c:pt idx="5">
                  <c:v>42879</c:v>
                </c:pt>
                <c:pt idx="6">
                  <c:v>42910</c:v>
                </c:pt>
                <c:pt idx="7">
                  <c:v>42940</c:v>
                </c:pt>
                <c:pt idx="8">
                  <c:v>42971</c:v>
                </c:pt>
                <c:pt idx="9">
                  <c:v>43002</c:v>
                </c:pt>
                <c:pt idx="10">
                  <c:v>43032</c:v>
                </c:pt>
              </c:numCache>
            </c:numRef>
          </c:cat>
          <c:val>
            <c:numRef>
              <c:f>給与!$AT$3:$AT$14</c:f>
              <c:numCache>
                <c:formatCode>"¥"#,##0_);[Red]\("¥"#,##0\)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2608"/>
        <c:axId val="63094144"/>
      </c:lineChart>
      <c:dateAx>
        <c:axId val="63092608"/>
        <c:scaling>
          <c:orientation val="minMax"/>
        </c:scaling>
        <c:delete val="0"/>
        <c:axPos val="b"/>
        <c:numFmt formatCode="yyyy&quot;年&quot;mm&quot;月&quot;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63094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309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¥&quot;#,##0_);[Red]\(&quot;¥&quot;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6309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387125293548839E-2"/>
          <c:y val="9.9151024223070566E-2"/>
          <c:w val="0.7867284431551359"/>
          <c:h val="0.71674276568763851"/>
        </c:manualLayout>
      </c:layout>
      <c:lineChart>
        <c:grouping val="standard"/>
        <c:varyColors val="0"/>
        <c:ser>
          <c:idx val="0"/>
          <c:order val="0"/>
          <c:tx>
            <c:v>支給額</c:v>
          </c:tx>
          <c:cat>
            <c:numRef>
              <c:f>賞与!$A$3:$A$8</c:f>
              <c:numCache>
                <c:formatCode>yyyy"年"m"月"d"日";@</c:formatCode>
                <c:ptCount val="6"/>
                <c:pt idx="0">
                  <c:v>42541</c:v>
                </c:pt>
                <c:pt idx="1">
                  <c:v>42724</c:v>
                </c:pt>
              </c:numCache>
            </c:numRef>
          </c:cat>
          <c:val>
            <c:numRef>
              <c:f>賞与!$AE$5:$AE$8</c:f>
              <c:numCache>
                <c:formatCode>"¥"#,##0_);[Red]\("¥"#,##0\)</c:formatCode>
                <c:ptCount val="4"/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60672"/>
        <c:axId val="62547072"/>
      </c:lineChart>
      <c:dateAx>
        <c:axId val="62860672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crossAx val="62547072"/>
        <c:crosses val="autoZero"/>
        <c:auto val="1"/>
        <c:lblOffset val="100"/>
        <c:baseTimeUnit val="days"/>
      </c:dateAx>
      <c:valAx>
        <c:axId val="62547072"/>
        <c:scaling>
          <c:orientation val="minMax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6286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25</xdr:col>
      <xdr:colOff>352424</xdr:colOff>
      <xdr:row>37</xdr:row>
      <xdr:rowOff>19050</xdr:rowOff>
    </xdr:to>
    <xdr:graphicFrame macro="">
      <xdr:nvGraphicFramePr>
        <xdr:cNvPr id="10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40</xdr:row>
      <xdr:rowOff>38099</xdr:rowOff>
    </xdr:from>
    <xdr:to>
      <xdr:col>16</xdr:col>
      <xdr:colOff>495300</xdr:colOff>
      <xdr:row>72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"/>
  <sheetViews>
    <sheetView tabSelected="1" workbookViewId="0">
      <pane xSplit="1" ySplit="2" topLeftCell="AF3" activePane="bottomRight" state="frozen"/>
      <selection pane="topRight" activeCell="B1" sqref="B1"/>
      <selection pane="bottomLeft" activeCell="A3" sqref="A3"/>
      <selection pane="bottomRight" activeCell="AF2" sqref="AF2"/>
    </sheetView>
  </sheetViews>
  <sheetFormatPr defaultRowHeight="13.5"/>
  <cols>
    <col min="1" max="1" width="11.375" style="1" bestFit="1" customWidth="1"/>
    <col min="2" max="2" width="11" style="2" customWidth="1"/>
    <col min="3" max="3" width="8.125" style="2" bestFit="1" customWidth="1"/>
    <col min="4" max="4" width="7.875" style="2" bestFit="1" customWidth="1"/>
    <col min="5" max="5" width="10.25" style="2" bestFit="1" customWidth="1"/>
    <col min="6" max="6" width="8.875" style="2" bestFit="1" customWidth="1"/>
    <col min="7" max="7" width="11.375" style="2" bestFit="1" customWidth="1"/>
    <col min="8" max="8" width="10.25" style="2" bestFit="1" customWidth="1"/>
    <col min="9" max="10" width="10.375" style="2" bestFit="1" customWidth="1"/>
    <col min="11" max="11" width="9" style="2" bestFit="1" customWidth="1"/>
    <col min="12" max="12" width="10.375" style="2" bestFit="1" customWidth="1"/>
    <col min="13" max="14" width="10.375" style="2" customWidth="1"/>
    <col min="15" max="15" width="10.375" style="2" bestFit="1" customWidth="1"/>
    <col min="16" max="16" width="9" style="2" bestFit="1" customWidth="1"/>
    <col min="17" max="17" width="9" style="2" customWidth="1"/>
    <col min="18" max="18" width="8" style="2" bestFit="1" customWidth="1"/>
    <col min="19" max="19" width="8" style="2" customWidth="1"/>
    <col min="20" max="21" width="9" style="2" bestFit="1" customWidth="1"/>
    <col min="22" max="22" width="11.5" style="55" bestFit="1" customWidth="1"/>
    <col min="23" max="23" width="12.625" style="2" bestFit="1" customWidth="1"/>
    <col min="24" max="24" width="9" style="2" bestFit="1" customWidth="1"/>
    <col min="25" max="26" width="8" style="2" bestFit="1" customWidth="1"/>
    <col min="27" max="27" width="9" style="2" bestFit="1" customWidth="1"/>
    <col min="28" max="28" width="7" style="2" bestFit="1" customWidth="1"/>
    <col min="29" max="29" width="12.625" style="55" bestFit="1" customWidth="1"/>
    <col min="30" max="30" width="7.875" style="3" bestFit="1" customWidth="1"/>
    <col min="31" max="31" width="9" style="3" bestFit="1"/>
    <col min="32" max="32" width="7.125" style="3" bestFit="1" customWidth="1"/>
    <col min="33" max="33" width="10.375" style="18" bestFit="1" customWidth="1"/>
    <col min="34" max="34" width="11.25" style="18" bestFit="1" customWidth="1"/>
    <col min="35" max="35" width="14.25" style="18" bestFit="1" customWidth="1"/>
    <col min="36" max="36" width="9" style="18" bestFit="1" customWidth="1"/>
    <col min="37" max="37" width="9" style="18" customWidth="1"/>
    <col min="38" max="38" width="11.5" style="19" bestFit="1" customWidth="1"/>
    <col min="39" max="39" width="10.375" style="19" bestFit="1" customWidth="1"/>
    <col min="40" max="40" width="11.5" style="19" bestFit="1" customWidth="1"/>
    <col min="41" max="41" width="10.375" style="19" bestFit="1" customWidth="1"/>
    <col min="42" max="42" width="14.25" style="19" bestFit="1" customWidth="1"/>
    <col min="43" max="43" width="10.375" style="19" bestFit="1" customWidth="1"/>
    <col min="44" max="44" width="11.5" style="19" bestFit="1" customWidth="1"/>
    <col min="45" max="45" width="11.5" style="56" bestFit="1" customWidth="1"/>
    <col min="46" max="46" width="11.5" style="56" customWidth="1"/>
    <col min="47" max="47" width="19.375" bestFit="1" customWidth="1"/>
  </cols>
  <sheetData>
    <row r="1" spans="1:47" s="6" customFormat="1" ht="11.25" thickBo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8"/>
      <c r="W1" s="5" t="s">
        <v>20</v>
      </c>
      <c r="X1" s="5"/>
      <c r="Y1" s="5"/>
      <c r="Z1" s="5"/>
      <c r="AA1" s="5"/>
      <c r="AB1" s="5"/>
      <c r="AC1" s="8"/>
      <c r="AD1" s="5"/>
      <c r="AE1" s="5"/>
      <c r="AF1" s="5"/>
      <c r="AG1" s="5" t="s">
        <v>7</v>
      </c>
      <c r="AH1" s="5"/>
      <c r="AI1" s="5"/>
      <c r="AJ1" s="5"/>
      <c r="AK1" s="5"/>
      <c r="AL1" s="8"/>
      <c r="AN1" s="7"/>
      <c r="AP1" s="9"/>
      <c r="AQ1" s="9"/>
      <c r="AR1" s="7"/>
      <c r="AS1" s="26"/>
      <c r="AT1" s="26"/>
    </row>
    <row r="2" spans="1:47" s="6" customFormat="1" ht="11.25" thickBot="1">
      <c r="A2" s="28" t="s">
        <v>4</v>
      </c>
      <c r="B2" s="30" t="s">
        <v>0</v>
      </c>
      <c r="C2" s="31" t="s">
        <v>37</v>
      </c>
      <c r="D2" s="31" t="s">
        <v>1</v>
      </c>
      <c r="E2" s="31" t="s">
        <v>63</v>
      </c>
      <c r="F2" s="31" t="s">
        <v>2</v>
      </c>
      <c r="G2" s="31" t="s">
        <v>3</v>
      </c>
      <c r="H2" s="31" t="s">
        <v>24</v>
      </c>
      <c r="I2" s="31" t="s">
        <v>38</v>
      </c>
      <c r="J2" s="31" t="s">
        <v>36</v>
      </c>
      <c r="K2" s="31" t="s">
        <v>31</v>
      </c>
      <c r="L2" s="31" t="s">
        <v>27</v>
      </c>
      <c r="M2" s="31" t="s">
        <v>66</v>
      </c>
      <c r="N2" s="31" t="s">
        <v>67</v>
      </c>
      <c r="O2" s="31" t="s">
        <v>28</v>
      </c>
      <c r="P2" s="31" t="s">
        <v>34</v>
      </c>
      <c r="Q2" s="31" t="s">
        <v>64</v>
      </c>
      <c r="R2" s="31" t="s">
        <v>35</v>
      </c>
      <c r="S2" s="31" t="s">
        <v>65</v>
      </c>
      <c r="T2" s="31" t="s">
        <v>26</v>
      </c>
      <c r="U2" s="31" t="s">
        <v>25</v>
      </c>
      <c r="V2" s="33" t="s">
        <v>19</v>
      </c>
      <c r="W2" s="31" t="s">
        <v>30</v>
      </c>
      <c r="X2" s="31" t="s">
        <v>21</v>
      </c>
      <c r="Y2" s="31" t="s">
        <v>29</v>
      </c>
      <c r="Z2" s="31" t="s">
        <v>22</v>
      </c>
      <c r="AA2" s="31" t="s">
        <v>32</v>
      </c>
      <c r="AB2" s="31" t="s">
        <v>61</v>
      </c>
      <c r="AC2" s="33" t="s">
        <v>23</v>
      </c>
      <c r="AD2" s="31" t="s">
        <v>5</v>
      </c>
      <c r="AE2" s="31" t="s">
        <v>6</v>
      </c>
      <c r="AF2" s="31" t="s">
        <v>34</v>
      </c>
      <c r="AG2" s="31" t="s">
        <v>8</v>
      </c>
      <c r="AH2" s="31" t="s">
        <v>9</v>
      </c>
      <c r="AI2" s="31" t="s">
        <v>10</v>
      </c>
      <c r="AJ2" s="31" t="s">
        <v>11</v>
      </c>
      <c r="AK2" s="31" t="s">
        <v>68</v>
      </c>
      <c r="AL2" s="33" t="s">
        <v>12</v>
      </c>
      <c r="AM2" s="31" t="s">
        <v>13</v>
      </c>
      <c r="AN2" s="33" t="s">
        <v>14</v>
      </c>
      <c r="AO2" s="31" t="s">
        <v>15</v>
      </c>
      <c r="AP2" s="31" t="s">
        <v>33</v>
      </c>
      <c r="AQ2" s="31" t="s">
        <v>16</v>
      </c>
      <c r="AR2" s="33" t="s">
        <v>17</v>
      </c>
      <c r="AS2" s="33" t="s">
        <v>18</v>
      </c>
      <c r="AT2" s="33" t="s">
        <v>70</v>
      </c>
      <c r="AU2" s="32" t="s">
        <v>62</v>
      </c>
    </row>
    <row r="3" spans="1:47">
      <c r="A3" s="20">
        <v>42728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8">
        <f t="shared" ref="V3" si="0">SUM(B3:U3)</f>
        <v>0</v>
      </c>
      <c r="W3" s="57"/>
      <c r="X3" s="57"/>
      <c r="Y3" s="57"/>
      <c r="Z3" s="57"/>
      <c r="AA3" s="57"/>
      <c r="AB3" s="57"/>
      <c r="AC3" s="58">
        <f t="shared" ref="AC3" si="1">SUM(W3:AB3)</f>
        <v>0</v>
      </c>
      <c r="AD3" s="59"/>
      <c r="AE3" s="59"/>
      <c r="AF3" s="59"/>
      <c r="AG3" s="57"/>
      <c r="AH3" s="57"/>
      <c r="AI3" s="57"/>
      <c r="AJ3" s="57"/>
      <c r="AK3" s="57"/>
      <c r="AL3" s="66">
        <f>SUM(AG3:AJ3)</f>
        <v>0</v>
      </c>
      <c r="AM3" s="60"/>
      <c r="AN3" s="66">
        <f>V3-AL3-AM3</f>
        <v>0</v>
      </c>
      <c r="AO3" s="61"/>
      <c r="AP3" s="61"/>
      <c r="AQ3" s="61"/>
      <c r="AR3" s="66">
        <f t="shared" ref="AR3" si="2">AL3+AO3+AP3+AQ3</f>
        <v>0</v>
      </c>
      <c r="AS3" s="66">
        <f t="shared" ref="AS3" si="3">V3-AR3</f>
        <v>0</v>
      </c>
      <c r="AT3" s="68">
        <f t="shared" ref="AT3" si="4">AS3-SUM(H3:J3,M3:N3)</f>
        <v>0</v>
      </c>
      <c r="AU3" s="29"/>
    </row>
    <row r="4" spans="1:47">
      <c r="A4" s="21">
        <f>EDATE(A3,1)</f>
        <v>42759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3">
        <f t="shared" ref="V4" si="5">SUM(B4:U4)</f>
        <v>0</v>
      </c>
      <c r="W4" s="62"/>
      <c r="X4" s="62"/>
      <c r="Y4" s="62"/>
      <c r="Z4" s="62"/>
      <c r="AA4" s="62"/>
      <c r="AB4" s="62"/>
      <c r="AC4" s="63">
        <f t="shared" ref="AC4" si="6">SUM(W4:AB4)</f>
        <v>0</v>
      </c>
      <c r="AD4" s="64"/>
      <c r="AE4" s="64"/>
      <c r="AF4" s="64"/>
      <c r="AG4" s="65"/>
      <c r="AH4" s="65"/>
      <c r="AI4" s="65"/>
      <c r="AJ4" s="65"/>
      <c r="AK4" s="65"/>
      <c r="AL4" s="66">
        <f t="shared" ref="AL4" si="7">SUM(AG4:AK4)</f>
        <v>0</v>
      </c>
      <c r="AM4" s="65"/>
      <c r="AN4" s="66">
        <f t="shared" ref="AN4" si="8">V4-AL4-AM4</f>
        <v>0</v>
      </c>
      <c r="AO4" s="67"/>
      <c r="AP4" s="67"/>
      <c r="AQ4" s="67"/>
      <c r="AR4" s="66">
        <f t="shared" ref="AR4" si="9">AL4+AO4+AP4+AQ4</f>
        <v>0</v>
      </c>
      <c r="AS4" s="66">
        <f t="shared" ref="AS4" si="10">V4-AR4</f>
        <v>0</v>
      </c>
      <c r="AT4" s="68">
        <f t="shared" ref="AT4:AT14" si="11">AS4-SUM(H4:J4,M4:N4)</f>
        <v>0</v>
      </c>
      <c r="AU4" s="23"/>
    </row>
    <row r="5" spans="1:47">
      <c r="A5" s="21">
        <f t="shared" ref="A5:A13" si="12">EDATE(A4,1)</f>
        <v>42790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3">
        <f t="shared" ref="V5:V13" si="13">SUM(B5:U5)</f>
        <v>0</v>
      </c>
      <c r="W5" s="62"/>
      <c r="X5" s="62"/>
      <c r="Y5" s="62"/>
      <c r="Z5" s="62"/>
      <c r="AA5" s="62"/>
      <c r="AB5" s="62"/>
      <c r="AC5" s="63">
        <f t="shared" ref="AC5:AC13" si="14">SUM(W5:AB5)</f>
        <v>0</v>
      </c>
      <c r="AD5" s="64"/>
      <c r="AE5" s="64"/>
      <c r="AF5" s="64"/>
      <c r="AG5" s="65"/>
      <c r="AH5" s="65"/>
      <c r="AI5" s="65"/>
      <c r="AJ5" s="65"/>
      <c r="AK5" s="65"/>
      <c r="AL5" s="66">
        <f t="shared" ref="AL5:AL13" si="15">SUM(AG5:AK5)</f>
        <v>0</v>
      </c>
      <c r="AM5" s="65"/>
      <c r="AN5" s="66">
        <f t="shared" ref="AN5:AN13" si="16">V5-AL5-AM5</f>
        <v>0</v>
      </c>
      <c r="AO5" s="67"/>
      <c r="AP5" s="67"/>
      <c r="AQ5" s="67"/>
      <c r="AR5" s="66">
        <f t="shared" ref="AR5:AR13" si="17">AL5+AO5+AP5+AQ5</f>
        <v>0</v>
      </c>
      <c r="AS5" s="66">
        <f t="shared" ref="AS5:AS13" si="18">V5-AR5</f>
        <v>0</v>
      </c>
      <c r="AT5" s="68">
        <f t="shared" ref="AT5:AT13" si="19">AS5-SUM(H5:J5,M5:N5)</f>
        <v>0</v>
      </c>
      <c r="AU5" s="23"/>
    </row>
    <row r="6" spans="1:47">
      <c r="A6" s="21">
        <f t="shared" si="12"/>
        <v>42818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3">
        <f t="shared" si="13"/>
        <v>0</v>
      </c>
      <c r="W6" s="62"/>
      <c r="X6" s="62"/>
      <c r="Y6" s="62"/>
      <c r="Z6" s="62"/>
      <c r="AA6" s="62"/>
      <c r="AB6" s="62"/>
      <c r="AC6" s="63">
        <f t="shared" si="14"/>
        <v>0</v>
      </c>
      <c r="AD6" s="64"/>
      <c r="AE6" s="64"/>
      <c r="AF6" s="64"/>
      <c r="AG6" s="65"/>
      <c r="AH6" s="65"/>
      <c r="AI6" s="65"/>
      <c r="AJ6" s="65"/>
      <c r="AK6" s="65"/>
      <c r="AL6" s="66">
        <f t="shared" si="15"/>
        <v>0</v>
      </c>
      <c r="AM6" s="65"/>
      <c r="AN6" s="66">
        <f t="shared" si="16"/>
        <v>0</v>
      </c>
      <c r="AO6" s="67"/>
      <c r="AP6" s="67"/>
      <c r="AQ6" s="67"/>
      <c r="AR6" s="66">
        <f t="shared" si="17"/>
        <v>0</v>
      </c>
      <c r="AS6" s="66">
        <f t="shared" si="18"/>
        <v>0</v>
      </c>
      <c r="AT6" s="68">
        <f t="shared" si="19"/>
        <v>0</v>
      </c>
      <c r="AU6" s="23"/>
    </row>
    <row r="7" spans="1:47">
      <c r="A7" s="21">
        <f t="shared" si="12"/>
        <v>42849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3">
        <f t="shared" si="13"/>
        <v>0</v>
      </c>
      <c r="W7" s="62"/>
      <c r="X7" s="62"/>
      <c r="Y7" s="62"/>
      <c r="Z7" s="62"/>
      <c r="AA7" s="62"/>
      <c r="AB7" s="62"/>
      <c r="AC7" s="63">
        <f t="shared" si="14"/>
        <v>0</v>
      </c>
      <c r="AD7" s="64"/>
      <c r="AE7" s="64"/>
      <c r="AF7" s="64"/>
      <c r="AG7" s="65"/>
      <c r="AH7" s="65"/>
      <c r="AI7" s="65"/>
      <c r="AJ7" s="65"/>
      <c r="AK7" s="65"/>
      <c r="AL7" s="66">
        <f t="shared" si="15"/>
        <v>0</v>
      </c>
      <c r="AM7" s="65"/>
      <c r="AN7" s="66">
        <f t="shared" si="16"/>
        <v>0</v>
      </c>
      <c r="AO7" s="67"/>
      <c r="AP7" s="67"/>
      <c r="AQ7" s="67"/>
      <c r="AR7" s="66">
        <f t="shared" si="17"/>
        <v>0</v>
      </c>
      <c r="AS7" s="66">
        <f t="shared" si="18"/>
        <v>0</v>
      </c>
      <c r="AT7" s="68">
        <f t="shared" si="19"/>
        <v>0</v>
      </c>
      <c r="AU7" s="23"/>
    </row>
    <row r="8" spans="1:47">
      <c r="A8" s="21">
        <f t="shared" si="12"/>
        <v>42879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>
        <f t="shared" si="13"/>
        <v>0</v>
      </c>
      <c r="W8" s="62"/>
      <c r="X8" s="62"/>
      <c r="Y8" s="62"/>
      <c r="Z8" s="62"/>
      <c r="AA8" s="62"/>
      <c r="AB8" s="62"/>
      <c r="AC8" s="63">
        <f t="shared" si="14"/>
        <v>0</v>
      </c>
      <c r="AD8" s="64"/>
      <c r="AE8" s="64"/>
      <c r="AF8" s="64"/>
      <c r="AG8" s="65"/>
      <c r="AH8" s="65"/>
      <c r="AI8" s="65"/>
      <c r="AJ8" s="65"/>
      <c r="AK8" s="65"/>
      <c r="AL8" s="66">
        <f t="shared" si="15"/>
        <v>0</v>
      </c>
      <c r="AM8" s="65"/>
      <c r="AN8" s="66">
        <f t="shared" si="16"/>
        <v>0</v>
      </c>
      <c r="AO8" s="67"/>
      <c r="AP8" s="67"/>
      <c r="AQ8" s="67"/>
      <c r="AR8" s="66">
        <f t="shared" si="17"/>
        <v>0</v>
      </c>
      <c r="AS8" s="66">
        <f t="shared" si="18"/>
        <v>0</v>
      </c>
      <c r="AT8" s="68">
        <f t="shared" si="19"/>
        <v>0</v>
      </c>
      <c r="AU8" s="23"/>
    </row>
    <row r="9" spans="1:47">
      <c r="A9" s="21">
        <f t="shared" si="12"/>
        <v>42910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3">
        <f t="shared" si="13"/>
        <v>0</v>
      </c>
      <c r="W9" s="62"/>
      <c r="X9" s="62"/>
      <c r="Y9" s="62"/>
      <c r="Z9" s="62"/>
      <c r="AA9" s="62"/>
      <c r="AB9" s="62"/>
      <c r="AC9" s="63">
        <f t="shared" si="14"/>
        <v>0</v>
      </c>
      <c r="AD9" s="64"/>
      <c r="AE9" s="64"/>
      <c r="AF9" s="64"/>
      <c r="AG9" s="65"/>
      <c r="AH9" s="65"/>
      <c r="AI9" s="65"/>
      <c r="AJ9" s="65"/>
      <c r="AK9" s="65"/>
      <c r="AL9" s="66">
        <f t="shared" si="15"/>
        <v>0</v>
      </c>
      <c r="AM9" s="65"/>
      <c r="AN9" s="66">
        <f t="shared" si="16"/>
        <v>0</v>
      </c>
      <c r="AO9" s="67"/>
      <c r="AP9" s="67"/>
      <c r="AQ9" s="67"/>
      <c r="AR9" s="66">
        <f t="shared" si="17"/>
        <v>0</v>
      </c>
      <c r="AS9" s="66">
        <f t="shared" si="18"/>
        <v>0</v>
      </c>
      <c r="AT9" s="68">
        <f t="shared" si="19"/>
        <v>0</v>
      </c>
      <c r="AU9" s="23"/>
    </row>
    <row r="10" spans="1:47">
      <c r="A10" s="21">
        <f t="shared" si="12"/>
        <v>42940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3">
        <f t="shared" si="13"/>
        <v>0</v>
      </c>
      <c r="W10" s="62"/>
      <c r="X10" s="62"/>
      <c r="Y10" s="62"/>
      <c r="Z10" s="62"/>
      <c r="AA10" s="62"/>
      <c r="AB10" s="62"/>
      <c r="AC10" s="63">
        <f t="shared" si="14"/>
        <v>0</v>
      </c>
      <c r="AD10" s="64"/>
      <c r="AE10" s="64"/>
      <c r="AF10" s="64"/>
      <c r="AG10" s="65"/>
      <c r="AH10" s="65"/>
      <c r="AI10" s="65"/>
      <c r="AJ10" s="65"/>
      <c r="AK10" s="65"/>
      <c r="AL10" s="66">
        <f t="shared" si="15"/>
        <v>0</v>
      </c>
      <c r="AM10" s="65"/>
      <c r="AN10" s="66">
        <f t="shared" si="16"/>
        <v>0</v>
      </c>
      <c r="AO10" s="67"/>
      <c r="AP10" s="67"/>
      <c r="AQ10" s="67"/>
      <c r="AR10" s="66">
        <f t="shared" si="17"/>
        <v>0</v>
      </c>
      <c r="AS10" s="66">
        <f t="shared" si="18"/>
        <v>0</v>
      </c>
      <c r="AT10" s="68">
        <f t="shared" si="19"/>
        <v>0</v>
      </c>
      <c r="AU10" s="23"/>
    </row>
    <row r="11" spans="1:47">
      <c r="A11" s="21">
        <f t="shared" si="12"/>
        <v>42971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3">
        <f t="shared" si="13"/>
        <v>0</v>
      </c>
      <c r="W11" s="62"/>
      <c r="X11" s="62"/>
      <c r="Y11" s="62"/>
      <c r="Z11" s="62"/>
      <c r="AA11" s="62"/>
      <c r="AB11" s="62"/>
      <c r="AC11" s="63">
        <f t="shared" si="14"/>
        <v>0</v>
      </c>
      <c r="AD11" s="64"/>
      <c r="AE11" s="64"/>
      <c r="AF11" s="64"/>
      <c r="AG11" s="65"/>
      <c r="AH11" s="65"/>
      <c r="AI11" s="65"/>
      <c r="AJ11" s="65"/>
      <c r="AK11" s="65"/>
      <c r="AL11" s="66">
        <f t="shared" si="15"/>
        <v>0</v>
      </c>
      <c r="AM11" s="65"/>
      <c r="AN11" s="66">
        <f t="shared" si="16"/>
        <v>0</v>
      </c>
      <c r="AO11" s="67"/>
      <c r="AP11" s="67"/>
      <c r="AQ11" s="67"/>
      <c r="AR11" s="66">
        <f t="shared" si="17"/>
        <v>0</v>
      </c>
      <c r="AS11" s="66">
        <f t="shared" si="18"/>
        <v>0</v>
      </c>
      <c r="AT11" s="68">
        <f t="shared" si="19"/>
        <v>0</v>
      </c>
      <c r="AU11" s="23"/>
    </row>
    <row r="12" spans="1:47">
      <c r="A12" s="21">
        <f t="shared" si="12"/>
        <v>43002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3">
        <f t="shared" si="13"/>
        <v>0</v>
      </c>
      <c r="W12" s="62"/>
      <c r="X12" s="62"/>
      <c r="Y12" s="62"/>
      <c r="Z12" s="62"/>
      <c r="AA12" s="62"/>
      <c r="AB12" s="62"/>
      <c r="AC12" s="63">
        <f t="shared" si="14"/>
        <v>0</v>
      </c>
      <c r="AD12" s="64"/>
      <c r="AE12" s="64"/>
      <c r="AF12" s="64"/>
      <c r="AG12" s="65"/>
      <c r="AH12" s="65"/>
      <c r="AI12" s="65"/>
      <c r="AJ12" s="65"/>
      <c r="AK12" s="65"/>
      <c r="AL12" s="66">
        <f t="shared" si="15"/>
        <v>0</v>
      </c>
      <c r="AM12" s="65"/>
      <c r="AN12" s="66">
        <f t="shared" si="16"/>
        <v>0</v>
      </c>
      <c r="AO12" s="67"/>
      <c r="AP12" s="67"/>
      <c r="AQ12" s="67"/>
      <c r="AR12" s="66">
        <f t="shared" si="17"/>
        <v>0</v>
      </c>
      <c r="AS12" s="66">
        <f t="shared" si="18"/>
        <v>0</v>
      </c>
      <c r="AT12" s="68">
        <f t="shared" si="19"/>
        <v>0</v>
      </c>
      <c r="AU12" s="23"/>
    </row>
    <row r="13" spans="1:47">
      <c r="A13" s="21">
        <f t="shared" si="12"/>
        <v>43032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3">
        <f t="shared" si="13"/>
        <v>0</v>
      </c>
      <c r="W13" s="62"/>
      <c r="X13" s="62"/>
      <c r="Y13" s="62"/>
      <c r="Z13" s="62"/>
      <c r="AA13" s="62"/>
      <c r="AB13" s="62"/>
      <c r="AC13" s="63">
        <f t="shared" si="14"/>
        <v>0</v>
      </c>
      <c r="AD13" s="64"/>
      <c r="AE13" s="64"/>
      <c r="AF13" s="64"/>
      <c r="AG13" s="65"/>
      <c r="AH13" s="65"/>
      <c r="AI13" s="65"/>
      <c r="AJ13" s="65"/>
      <c r="AK13" s="65"/>
      <c r="AL13" s="66">
        <f t="shared" si="15"/>
        <v>0</v>
      </c>
      <c r="AM13" s="65"/>
      <c r="AN13" s="66">
        <f t="shared" si="16"/>
        <v>0</v>
      </c>
      <c r="AO13" s="67"/>
      <c r="AP13" s="67"/>
      <c r="AQ13" s="67"/>
      <c r="AR13" s="66">
        <f t="shared" si="17"/>
        <v>0</v>
      </c>
      <c r="AS13" s="66">
        <f t="shared" si="18"/>
        <v>0</v>
      </c>
      <c r="AT13" s="68">
        <f t="shared" si="19"/>
        <v>0</v>
      </c>
      <c r="AU13" s="23"/>
    </row>
    <row r="14" spans="1:47" ht="14.25" thickBot="1">
      <c r="A14" s="71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>
        <f t="shared" ref="V14" si="20">SUM(B14:U14)</f>
        <v>0</v>
      </c>
      <c r="W14" s="72"/>
      <c r="X14" s="72"/>
      <c r="Y14" s="72"/>
      <c r="Z14" s="72"/>
      <c r="AA14" s="72"/>
      <c r="AB14" s="72"/>
      <c r="AC14" s="73">
        <f>SUM(W14:AB14)</f>
        <v>0</v>
      </c>
      <c r="AD14" s="74"/>
      <c r="AE14" s="74"/>
      <c r="AF14" s="74"/>
      <c r="AG14" s="75"/>
      <c r="AH14" s="75"/>
      <c r="AI14" s="75"/>
      <c r="AJ14" s="75"/>
      <c r="AK14" s="75"/>
      <c r="AL14" s="76">
        <f t="shared" ref="AL14" si="21">SUM(AG14:AK14)</f>
        <v>0</v>
      </c>
      <c r="AM14" s="75"/>
      <c r="AN14" s="76">
        <f>V14-AL14-AM14</f>
        <v>0</v>
      </c>
      <c r="AO14" s="77"/>
      <c r="AP14" s="77"/>
      <c r="AQ14" s="77"/>
      <c r="AR14" s="76">
        <f t="shared" ref="AR14" si="22">AL14+AO14+AP14+AQ14</f>
        <v>0</v>
      </c>
      <c r="AS14" s="76">
        <f t="shared" ref="AS14" si="23">V14-AR14</f>
        <v>0</v>
      </c>
      <c r="AT14" s="76">
        <f t="shared" si="11"/>
        <v>0</v>
      </c>
      <c r="AU14" s="23"/>
    </row>
    <row r="15" spans="1:47" ht="15" thickTop="1" thickBot="1">
      <c r="A15" s="69" t="s">
        <v>71</v>
      </c>
      <c r="B15" s="70">
        <f t="shared" ref="B15:AT15" si="24">SUM(B3:B14)</f>
        <v>0</v>
      </c>
      <c r="C15" s="70">
        <f t="shared" si="24"/>
        <v>0</v>
      </c>
      <c r="D15" s="70">
        <f t="shared" si="24"/>
        <v>0</v>
      </c>
      <c r="E15" s="70">
        <f t="shared" si="24"/>
        <v>0</v>
      </c>
      <c r="F15" s="70">
        <f t="shared" si="24"/>
        <v>0</v>
      </c>
      <c r="G15" s="70">
        <f t="shared" si="24"/>
        <v>0</v>
      </c>
      <c r="H15" s="70">
        <f t="shared" si="24"/>
        <v>0</v>
      </c>
      <c r="I15" s="70">
        <f t="shared" si="24"/>
        <v>0</v>
      </c>
      <c r="J15" s="70">
        <f t="shared" si="24"/>
        <v>0</v>
      </c>
      <c r="K15" s="70">
        <f t="shared" si="24"/>
        <v>0</v>
      </c>
      <c r="L15" s="70">
        <f t="shared" si="24"/>
        <v>0</v>
      </c>
      <c r="M15" s="70">
        <f t="shared" si="24"/>
        <v>0</v>
      </c>
      <c r="N15" s="70">
        <f t="shared" si="24"/>
        <v>0</v>
      </c>
      <c r="O15" s="70">
        <f t="shared" si="24"/>
        <v>0</v>
      </c>
      <c r="P15" s="70">
        <f t="shared" si="24"/>
        <v>0</v>
      </c>
      <c r="Q15" s="70">
        <f t="shared" si="24"/>
        <v>0</v>
      </c>
      <c r="R15" s="70">
        <f t="shared" si="24"/>
        <v>0</v>
      </c>
      <c r="S15" s="70">
        <f t="shared" si="24"/>
        <v>0</v>
      </c>
      <c r="T15" s="70">
        <f t="shared" si="24"/>
        <v>0</v>
      </c>
      <c r="U15" s="70">
        <f t="shared" si="24"/>
        <v>0</v>
      </c>
      <c r="V15" s="70">
        <f t="shared" si="24"/>
        <v>0</v>
      </c>
      <c r="W15" s="70">
        <f t="shared" si="24"/>
        <v>0</v>
      </c>
      <c r="X15" s="70">
        <f t="shared" si="24"/>
        <v>0</v>
      </c>
      <c r="Y15" s="70">
        <f t="shared" si="24"/>
        <v>0</v>
      </c>
      <c r="Z15" s="70">
        <f t="shared" si="24"/>
        <v>0</v>
      </c>
      <c r="AA15" s="70">
        <f t="shared" si="24"/>
        <v>0</v>
      </c>
      <c r="AB15" s="70">
        <f t="shared" si="24"/>
        <v>0</v>
      </c>
      <c r="AC15" s="70">
        <f t="shared" si="24"/>
        <v>0</v>
      </c>
      <c r="AD15" s="70">
        <f t="shared" si="24"/>
        <v>0</v>
      </c>
      <c r="AE15" s="70">
        <f t="shared" si="24"/>
        <v>0</v>
      </c>
      <c r="AF15" s="70">
        <f t="shared" si="24"/>
        <v>0</v>
      </c>
      <c r="AG15" s="70">
        <f t="shared" si="24"/>
        <v>0</v>
      </c>
      <c r="AH15" s="70">
        <f t="shared" si="24"/>
        <v>0</v>
      </c>
      <c r="AI15" s="70">
        <f t="shared" si="24"/>
        <v>0</v>
      </c>
      <c r="AJ15" s="70">
        <f t="shared" si="24"/>
        <v>0</v>
      </c>
      <c r="AK15" s="70">
        <f t="shared" si="24"/>
        <v>0</v>
      </c>
      <c r="AL15" s="70">
        <f t="shared" si="24"/>
        <v>0</v>
      </c>
      <c r="AM15" s="70">
        <f t="shared" si="24"/>
        <v>0</v>
      </c>
      <c r="AN15" s="70">
        <f t="shared" si="24"/>
        <v>0</v>
      </c>
      <c r="AO15" s="70">
        <f t="shared" si="24"/>
        <v>0</v>
      </c>
      <c r="AP15" s="70">
        <f t="shared" si="24"/>
        <v>0</v>
      </c>
      <c r="AQ15" s="70">
        <f t="shared" si="24"/>
        <v>0</v>
      </c>
      <c r="AR15" s="70">
        <f t="shared" si="24"/>
        <v>0</v>
      </c>
      <c r="AS15" s="70">
        <f t="shared" si="24"/>
        <v>0</v>
      </c>
      <c r="AT15" s="70">
        <f t="shared" si="24"/>
        <v>0</v>
      </c>
      <c r="AU15" s="22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"/>
  <sheetViews>
    <sheetView workbookViewId="0">
      <pane xSplit="1" ySplit="2" topLeftCell="R3" activePane="bottomRight" state="frozen"/>
      <selection activeCell="Q41" sqref="Q41"/>
      <selection pane="topRight" activeCell="Q41" sqref="Q41"/>
      <selection pane="bottomLeft" activeCell="Q41" sqref="Q41"/>
      <selection pane="bottomRight" activeCell="AE2" sqref="AE2"/>
    </sheetView>
  </sheetViews>
  <sheetFormatPr defaultRowHeight="13.5"/>
  <cols>
    <col min="1" max="1" width="15.625" style="14" bestFit="1" customWidth="1"/>
    <col min="2" max="2" width="6.25" style="16" bestFit="1" customWidth="1"/>
    <col min="3" max="3" width="11.375" style="16" bestFit="1" customWidth="1"/>
    <col min="4" max="4" width="10.25" style="16" bestFit="1" customWidth="1"/>
    <col min="5" max="5" width="6.25" style="16" bestFit="1" customWidth="1"/>
    <col min="6" max="6" width="9.375" style="16" customWidth="1"/>
    <col min="7" max="7" width="6.125" style="16" bestFit="1" customWidth="1"/>
    <col min="8" max="9" width="6.25" style="16" bestFit="1" customWidth="1"/>
    <col min="10" max="10" width="5.75" style="16" bestFit="1" customWidth="1"/>
    <col min="11" max="11" width="6.125" style="16" bestFit="1" customWidth="1"/>
    <col min="12" max="13" width="8.375" style="16" bestFit="1" customWidth="1"/>
    <col min="14" max="14" width="9.75" style="16" bestFit="1" customWidth="1"/>
    <col min="15" max="16" width="9.75" style="16" customWidth="1"/>
    <col min="17" max="17" width="9.75" style="16" bestFit="1" customWidth="1"/>
    <col min="18" max="18" width="11.5" style="16" customWidth="1"/>
    <col min="19" max="19" width="11.5" style="16" bestFit="1" customWidth="1"/>
    <col min="20" max="20" width="8.75" style="27" customWidth="1"/>
    <col min="21" max="21" width="10.25" style="17" bestFit="1" customWidth="1"/>
    <col min="22" max="22" width="6.875" style="17" bestFit="1" customWidth="1"/>
    <col min="23" max="24" width="8.375" style="17" bestFit="1" customWidth="1"/>
    <col min="25" max="25" width="7.5" style="17" bestFit="1" customWidth="1"/>
    <col min="26" max="26" width="8.375" style="17" bestFit="1" customWidth="1"/>
    <col min="27" max="28" width="11.375" style="17" bestFit="1" customWidth="1"/>
    <col min="29" max="29" width="10.25" style="17" bestFit="1" customWidth="1"/>
    <col min="30" max="30" width="11.375" style="17" bestFit="1" customWidth="1"/>
    <col min="31" max="31" width="11.125" style="15" bestFit="1" customWidth="1"/>
    <col min="32" max="47" width="9" style="15"/>
    <col min="48" max="16384" width="9" style="13"/>
  </cols>
  <sheetData>
    <row r="1" spans="1:47" s="10" customFormat="1" ht="10.5">
      <c r="A1" s="49"/>
      <c r="B1" s="78" t="s">
        <v>39</v>
      </c>
      <c r="C1" s="78"/>
      <c r="D1" s="78"/>
      <c r="E1" s="78"/>
      <c r="F1" s="78"/>
      <c r="G1" s="78"/>
      <c r="H1" s="78"/>
      <c r="I1" s="78"/>
      <c r="J1" s="78"/>
      <c r="K1" s="78"/>
      <c r="L1" s="78" t="s">
        <v>49</v>
      </c>
      <c r="M1" s="78"/>
      <c r="N1" s="78"/>
      <c r="O1" s="78"/>
      <c r="P1" s="78"/>
      <c r="Q1" s="78"/>
      <c r="R1" s="78"/>
      <c r="S1" s="78"/>
      <c r="T1" s="78"/>
      <c r="U1" s="78"/>
      <c r="V1" s="50" t="s">
        <v>52</v>
      </c>
      <c r="W1" s="50"/>
      <c r="X1" s="50"/>
      <c r="Y1" s="50"/>
      <c r="Z1" s="78"/>
      <c r="AA1" s="78"/>
      <c r="AB1" s="78"/>
      <c r="AC1" s="78"/>
      <c r="AD1" s="79"/>
      <c r="AE1" s="12"/>
      <c r="AF1" s="12"/>
      <c r="AG1" s="12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 spans="1:47" s="10" customFormat="1" ht="21">
      <c r="A2" s="51" t="s">
        <v>4</v>
      </c>
      <c r="B2" s="52" t="s">
        <v>40</v>
      </c>
      <c r="C2" s="52" t="s">
        <v>41</v>
      </c>
      <c r="D2" s="52" t="s">
        <v>26</v>
      </c>
      <c r="E2" s="52" t="s">
        <v>42</v>
      </c>
      <c r="F2" s="52" t="s">
        <v>43</v>
      </c>
      <c r="G2" s="52" t="s">
        <v>44</v>
      </c>
      <c r="H2" s="52" t="s">
        <v>45</v>
      </c>
      <c r="I2" s="52" t="s">
        <v>46</v>
      </c>
      <c r="J2" s="52" t="s">
        <v>47</v>
      </c>
      <c r="K2" s="52" t="s">
        <v>48</v>
      </c>
      <c r="L2" s="52" t="s">
        <v>8</v>
      </c>
      <c r="M2" s="52" t="s">
        <v>11</v>
      </c>
      <c r="N2" s="52" t="s">
        <v>9</v>
      </c>
      <c r="O2" s="52" t="s">
        <v>10</v>
      </c>
      <c r="P2" s="52" t="s">
        <v>69</v>
      </c>
      <c r="Q2" s="52" t="s">
        <v>50</v>
      </c>
      <c r="R2" s="52" t="s">
        <v>14</v>
      </c>
      <c r="S2" s="52" t="s">
        <v>60</v>
      </c>
      <c r="T2" s="53" t="s">
        <v>51</v>
      </c>
      <c r="U2" s="52" t="s">
        <v>15</v>
      </c>
      <c r="V2" s="52" t="s">
        <v>53</v>
      </c>
      <c r="W2" s="52" t="s">
        <v>54</v>
      </c>
      <c r="X2" s="52" t="s">
        <v>55</v>
      </c>
      <c r="Y2" s="52" t="s">
        <v>61</v>
      </c>
      <c r="Z2" s="52" t="s">
        <v>56</v>
      </c>
      <c r="AA2" s="52" t="s">
        <v>57</v>
      </c>
      <c r="AB2" s="52" t="s">
        <v>58</v>
      </c>
      <c r="AC2" s="52" t="s">
        <v>17</v>
      </c>
      <c r="AD2" s="54" t="s">
        <v>59</v>
      </c>
      <c r="AE2" s="12" t="s">
        <v>72</v>
      </c>
      <c r="AF2" s="12"/>
      <c r="AG2" s="12"/>
      <c r="AH2" s="12"/>
      <c r="AI2" s="12"/>
      <c r="AJ2" s="12"/>
      <c r="AK2" s="12"/>
      <c r="AL2" s="12"/>
      <c r="AM2" s="12"/>
      <c r="AN2" s="12"/>
      <c r="AO2" s="11"/>
      <c r="AP2" s="11"/>
      <c r="AQ2" s="11"/>
      <c r="AR2" s="11"/>
      <c r="AS2" s="11"/>
      <c r="AT2" s="11"/>
      <c r="AU2" s="11"/>
    </row>
    <row r="3" spans="1:47">
      <c r="A3" s="24">
        <v>42541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9">
        <f t="shared" ref="Q3:Q4" si="0">SUM(L3:O3)</f>
        <v>0</v>
      </c>
      <c r="R3" s="39">
        <f t="shared" ref="R3:R8" si="1">SUM(B3:K3)-Q3</f>
        <v>0</v>
      </c>
      <c r="S3" s="34"/>
      <c r="T3" s="41"/>
      <c r="U3" s="43">
        <f>INT(R3*T3)</f>
        <v>0</v>
      </c>
      <c r="V3" s="45"/>
      <c r="W3" s="45"/>
      <c r="X3" s="45"/>
      <c r="Y3" s="45"/>
      <c r="Z3" s="45"/>
      <c r="AA3" s="43">
        <f t="shared" ref="AA3:AA8" si="2">SUM(B3:K3)</f>
        <v>0</v>
      </c>
      <c r="AB3" s="43">
        <f t="shared" ref="AB3:AB8" si="3">AA3-Z3</f>
        <v>0</v>
      </c>
      <c r="AC3" s="43">
        <f t="shared" ref="AC3:AC8" si="4">Q3+U3+SUM(V3:Y3)</f>
        <v>0</v>
      </c>
      <c r="AD3" s="47">
        <f t="shared" ref="AD3:AD8" si="5">AB3-AC3</f>
        <v>0</v>
      </c>
    </row>
    <row r="4" spans="1:47">
      <c r="A4" s="24">
        <v>42724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9">
        <f t="shared" si="0"/>
        <v>0</v>
      </c>
      <c r="R4" s="39">
        <f t="shared" si="1"/>
        <v>0</v>
      </c>
      <c r="S4" s="34"/>
      <c r="T4" s="41"/>
      <c r="U4" s="43">
        <f>INT(R4*T4)</f>
        <v>0</v>
      </c>
      <c r="V4" s="45"/>
      <c r="W4" s="45"/>
      <c r="X4" s="45"/>
      <c r="Y4" s="45"/>
      <c r="Z4" s="45"/>
      <c r="AA4" s="43">
        <f t="shared" si="2"/>
        <v>0</v>
      </c>
      <c r="AB4" s="43">
        <f t="shared" si="3"/>
        <v>0</v>
      </c>
      <c r="AC4" s="43">
        <f t="shared" si="4"/>
        <v>0</v>
      </c>
      <c r="AD4" s="47">
        <f t="shared" si="5"/>
        <v>0</v>
      </c>
      <c r="AE4" s="17">
        <f>SUM(AD3:AD4)</f>
        <v>0</v>
      </c>
    </row>
    <row r="5" spans="1:47">
      <c r="A5" s="2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9">
        <f t="shared" ref="Q5:Q7" si="6">SUM(L5:O5)</f>
        <v>0</v>
      </c>
      <c r="R5" s="39">
        <f t="shared" ref="R5:R7" si="7">SUM(B5:K5)-Q5</f>
        <v>0</v>
      </c>
      <c r="S5" s="34"/>
      <c r="T5" s="41"/>
      <c r="U5" s="43">
        <f t="shared" ref="U5:U7" si="8">INT(R5*T5)</f>
        <v>0</v>
      </c>
      <c r="V5" s="45"/>
      <c r="W5" s="45"/>
      <c r="X5" s="45"/>
      <c r="Y5" s="45"/>
      <c r="Z5" s="45"/>
      <c r="AA5" s="43">
        <f t="shared" ref="AA5:AA7" si="9">SUM(B5:K5)</f>
        <v>0</v>
      </c>
      <c r="AB5" s="43">
        <f t="shared" ref="AB5:AB7" si="10">AA5-Z5</f>
        <v>0</v>
      </c>
      <c r="AC5" s="43">
        <f t="shared" ref="AC5:AC7" si="11">Q5+U5+SUM(V5:Y5)</f>
        <v>0</v>
      </c>
      <c r="AD5" s="47">
        <f t="shared" ref="AD5:AD7" si="12">AB5-AC5</f>
        <v>0</v>
      </c>
      <c r="AE5" s="17"/>
    </row>
    <row r="6" spans="1:47">
      <c r="A6" s="2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9">
        <f t="shared" si="6"/>
        <v>0</v>
      </c>
      <c r="R6" s="39">
        <f t="shared" si="7"/>
        <v>0</v>
      </c>
      <c r="S6" s="34"/>
      <c r="T6" s="41"/>
      <c r="U6" s="43">
        <f t="shared" si="8"/>
        <v>0</v>
      </c>
      <c r="V6" s="45"/>
      <c r="W6" s="45"/>
      <c r="X6" s="45"/>
      <c r="Y6" s="45"/>
      <c r="Z6" s="45"/>
      <c r="AA6" s="43">
        <f t="shared" si="9"/>
        <v>0</v>
      </c>
      <c r="AB6" s="43">
        <f t="shared" si="10"/>
        <v>0</v>
      </c>
      <c r="AC6" s="43">
        <f t="shared" si="11"/>
        <v>0</v>
      </c>
      <c r="AD6" s="47">
        <f t="shared" si="12"/>
        <v>0</v>
      </c>
      <c r="AE6" s="17">
        <f>SUM(AD5:AD6)</f>
        <v>0</v>
      </c>
    </row>
    <row r="7" spans="1:47">
      <c r="A7" s="2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9">
        <f t="shared" si="6"/>
        <v>0</v>
      </c>
      <c r="R7" s="39">
        <f t="shared" si="7"/>
        <v>0</v>
      </c>
      <c r="S7" s="34"/>
      <c r="T7" s="41"/>
      <c r="U7" s="43">
        <f t="shared" si="8"/>
        <v>0</v>
      </c>
      <c r="V7" s="45"/>
      <c r="W7" s="45"/>
      <c r="X7" s="45"/>
      <c r="Y7" s="45"/>
      <c r="Z7" s="45"/>
      <c r="AA7" s="43">
        <f t="shared" si="9"/>
        <v>0</v>
      </c>
      <c r="AB7" s="43">
        <f t="shared" si="10"/>
        <v>0</v>
      </c>
      <c r="AC7" s="43">
        <f t="shared" si="11"/>
        <v>0</v>
      </c>
      <c r="AD7" s="47">
        <f t="shared" si="12"/>
        <v>0</v>
      </c>
      <c r="AE7" s="17"/>
    </row>
    <row r="8" spans="1:47" ht="14.25" thickBot="1">
      <c r="A8" s="2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40">
        <f t="shared" ref="Q8" si="13">SUM(L8:O8)</f>
        <v>0</v>
      </c>
      <c r="R8" s="40">
        <f t="shared" si="1"/>
        <v>0</v>
      </c>
      <c r="S8" s="35"/>
      <c r="T8" s="42"/>
      <c r="U8" s="44">
        <f t="shared" ref="U8" si="14">INT(R8*T8)</f>
        <v>0</v>
      </c>
      <c r="V8" s="46"/>
      <c r="W8" s="46"/>
      <c r="X8" s="46"/>
      <c r="Y8" s="46"/>
      <c r="Z8" s="46"/>
      <c r="AA8" s="44">
        <f t="shared" si="2"/>
        <v>0</v>
      </c>
      <c r="AB8" s="44">
        <f t="shared" si="3"/>
        <v>0</v>
      </c>
      <c r="AC8" s="44">
        <f t="shared" si="4"/>
        <v>0</v>
      </c>
      <c r="AD8" s="48">
        <f t="shared" si="5"/>
        <v>0</v>
      </c>
    </row>
    <row r="9" spans="1:47" ht="15" thickTop="1" thickBot="1">
      <c r="A9" s="36" t="s">
        <v>71</v>
      </c>
      <c r="B9" s="37">
        <f t="shared" ref="B9:AC9" si="15">SUM(B3:B8)</f>
        <v>0</v>
      </c>
      <c r="C9" s="37">
        <f t="shared" si="15"/>
        <v>0</v>
      </c>
      <c r="D9" s="37">
        <f t="shared" si="15"/>
        <v>0</v>
      </c>
      <c r="E9" s="37">
        <f t="shared" si="15"/>
        <v>0</v>
      </c>
      <c r="F9" s="37">
        <f t="shared" si="15"/>
        <v>0</v>
      </c>
      <c r="G9" s="37">
        <f t="shared" si="15"/>
        <v>0</v>
      </c>
      <c r="H9" s="37">
        <f t="shared" si="15"/>
        <v>0</v>
      </c>
      <c r="I9" s="37">
        <f t="shared" si="15"/>
        <v>0</v>
      </c>
      <c r="J9" s="37">
        <f t="shared" si="15"/>
        <v>0</v>
      </c>
      <c r="K9" s="37">
        <f t="shared" si="15"/>
        <v>0</v>
      </c>
      <c r="L9" s="37">
        <f t="shared" si="15"/>
        <v>0</v>
      </c>
      <c r="M9" s="37">
        <f t="shared" si="15"/>
        <v>0</v>
      </c>
      <c r="N9" s="37">
        <f t="shared" si="15"/>
        <v>0</v>
      </c>
      <c r="O9" s="37">
        <f t="shared" si="15"/>
        <v>0</v>
      </c>
      <c r="P9" s="37">
        <f t="shared" si="15"/>
        <v>0</v>
      </c>
      <c r="Q9" s="37">
        <f t="shared" si="15"/>
        <v>0</v>
      </c>
      <c r="R9" s="37">
        <f t="shared" si="15"/>
        <v>0</v>
      </c>
      <c r="S9" s="37">
        <f t="shared" si="15"/>
        <v>0</v>
      </c>
      <c r="T9" s="38"/>
      <c r="U9" s="37">
        <f>SUM(U3:U8)</f>
        <v>0</v>
      </c>
      <c r="V9" s="37">
        <f t="shared" si="15"/>
        <v>0</v>
      </c>
      <c r="W9" s="37">
        <f t="shared" si="15"/>
        <v>0</v>
      </c>
      <c r="X9" s="37">
        <f t="shared" si="15"/>
        <v>0</v>
      </c>
      <c r="Y9" s="37">
        <f t="shared" si="15"/>
        <v>0</v>
      </c>
      <c r="Z9" s="37">
        <f t="shared" si="15"/>
        <v>0</v>
      </c>
      <c r="AA9" s="37">
        <f t="shared" si="15"/>
        <v>0</v>
      </c>
      <c r="AB9" s="37">
        <f t="shared" si="15"/>
        <v>0</v>
      </c>
      <c r="AC9" s="37">
        <f t="shared" si="15"/>
        <v>0</v>
      </c>
      <c r="AD9" s="80">
        <f>SUM(AD3:AD8)</f>
        <v>0</v>
      </c>
    </row>
  </sheetData>
  <mergeCells count="3">
    <mergeCell ref="B1:K1"/>
    <mergeCell ref="L1:U1"/>
    <mergeCell ref="Z1:AD1"/>
  </mergeCells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P40" sqref="P40"/>
    </sheetView>
  </sheetViews>
  <sheetFormatPr defaultRowHeight="13.5"/>
  <sheetData/>
  <phoneticPr fontId="1"/>
  <pageMargins left="0.78700000000000003" right="0.78700000000000003" top="0.98399999999999999" bottom="0.98399999999999999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給与</vt:lpstr>
      <vt:lpstr>賞与</vt:lpstr>
      <vt:lpstr>グラフ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宮永和幸</dc:creator>
  <cp:lastModifiedBy>kotatuinu</cp:lastModifiedBy>
  <dcterms:created xsi:type="dcterms:W3CDTF">2002-07-24T14:47:18Z</dcterms:created>
  <dcterms:modified xsi:type="dcterms:W3CDTF">2016-12-24T09:28:55Z</dcterms:modified>
</cp:coreProperties>
</file>