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kotesh Reddy\Desktop\Projects\Excel\"/>
    </mc:Choice>
  </mc:AlternateContent>
  <xr:revisionPtr revIDLastSave="0" documentId="13_ncr:1_{FDCAB9B0-E3AB-4DB5-8BBA-A9F87C70846A}" xr6:coauthVersionLast="47" xr6:coauthVersionMax="47" xr10:uidLastSave="{00000000-0000-0000-0000-000000000000}"/>
  <bookViews>
    <workbookView showSheetTabs="0" xWindow="-108" yWindow="-108" windowWidth="23256" windowHeight="12456" activeTab="2" autoFilterDateGrouping="0" xr2:uid="{00000000-000D-0000-FFFF-FFFF00000000}"/>
  </bookViews>
  <sheets>
    <sheet name="Total Sales" sheetId="18" r:id="rId1"/>
    <sheet name="Country Chart" sheetId="20" r:id="rId2"/>
    <sheet name="Dashboard" sheetId="22"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O120" i="17"/>
  <c r="O187" i="17"/>
  <c r="O315" i="17"/>
  <c r="O337" i="17"/>
  <c r="O369" i="17"/>
  <c r="O529" i="17"/>
  <c r="O611" i="17"/>
  <c r="O616" i="17"/>
  <c r="O655" i="17"/>
  <c r="O701" i="17"/>
  <c r="O702" i="17"/>
  <c r="O718" i="17"/>
  <c r="O783" i="17"/>
  <c r="O785" i="17"/>
  <c r="O831" i="17"/>
  <c r="O838" i="17"/>
  <c r="O842" i="17"/>
  <c r="O909" i="17"/>
  <c r="O949" i="17"/>
  <c r="O974" i="17"/>
  <c r="N7" i="17"/>
  <c r="N8" i="17"/>
  <c r="N61" i="17"/>
  <c r="N81" i="17"/>
  <c r="N117" i="17"/>
  <c r="N118" i="17"/>
  <c r="N134" i="17"/>
  <c r="N174" i="17"/>
  <c r="N182" i="17"/>
  <c r="N207" i="17"/>
  <c r="N208" i="17"/>
  <c r="N229" i="17"/>
  <c r="N271" i="17"/>
  <c r="N296" i="17"/>
  <c r="N302" i="17"/>
  <c r="N310" i="17"/>
  <c r="N311" i="17"/>
  <c r="N335" i="17"/>
  <c r="N337" i="17"/>
  <c r="N344" i="17"/>
  <c r="N368" i="17"/>
  <c r="N373" i="17"/>
  <c r="N381" i="17"/>
  <c r="N398" i="17"/>
  <c r="N400" i="17"/>
  <c r="N429" i="17"/>
  <c r="N431" i="17"/>
  <c r="N437" i="17"/>
  <c r="N455" i="17"/>
  <c r="N457" i="17"/>
  <c r="N486" i="17"/>
  <c r="N497" i="17"/>
  <c r="N527" i="17"/>
  <c r="N557" i="17"/>
  <c r="N573" i="17"/>
  <c r="N576" i="17"/>
  <c r="N598" i="17"/>
  <c r="N607" i="17"/>
  <c r="N621" i="17"/>
  <c r="N622" i="17"/>
  <c r="N630" i="17"/>
  <c r="N645" i="17"/>
  <c r="N653" i="17"/>
  <c r="N655" i="17"/>
  <c r="N671" i="17"/>
  <c r="N672" i="17"/>
  <c r="N682" i="17"/>
  <c r="N701" i="17"/>
  <c r="N702" i="17"/>
  <c r="N704" i="17"/>
  <c r="N718" i="17"/>
  <c r="N728" i="17"/>
  <c r="N742" i="17"/>
  <c r="N743" i="17"/>
  <c r="N746" i="17"/>
  <c r="N760" i="17"/>
  <c r="N768" i="17"/>
  <c r="N781" i="17"/>
  <c r="N789" i="17"/>
  <c r="N800" i="17"/>
  <c r="N801" i="17"/>
  <c r="N806" i="17"/>
  <c r="N826" i="17"/>
  <c r="N838" i="17"/>
  <c r="N841" i="17"/>
  <c r="N845" i="17"/>
  <c r="N856" i="17"/>
  <c r="N862" i="17"/>
  <c r="N864" i="17"/>
  <c r="N878" i="17"/>
  <c r="N879" i="17"/>
  <c r="N887" i="17"/>
  <c r="N902" i="17"/>
  <c r="N918" i="17"/>
  <c r="N925" i="17"/>
  <c r="N936" i="17"/>
  <c r="N937" i="17"/>
  <c r="N943" i="17"/>
  <c r="N960" i="17"/>
  <c r="N962" i="17"/>
  <c r="N974" i="17"/>
  <c r="N975" i="17"/>
  <c r="N983" i="17"/>
  <c r="N997" i="17"/>
  <c r="N998" i="17"/>
  <c r="N1000" i="17"/>
  <c r="M8" i="17"/>
  <c r="M16" i="17"/>
  <c r="M21" i="17"/>
  <c r="M37" i="17"/>
  <c r="M39" i="17"/>
  <c r="M53" i="17"/>
  <c r="M56" i="17"/>
  <c r="M61" i="17"/>
  <c r="M64" i="17"/>
  <c r="M72" i="17"/>
  <c r="M73" i="17"/>
  <c r="M81" i="17"/>
  <c r="M93" i="17"/>
  <c r="M94" i="17"/>
  <c r="M98" i="17"/>
  <c r="M110" i="17"/>
  <c r="M112" i="17"/>
  <c r="M117" i="17"/>
  <c r="M118" i="17"/>
  <c r="M128" i="17"/>
  <c r="M131" i="17"/>
  <c r="M134" i="17"/>
  <c r="M144" i="17"/>
  <c r="M149" i="17"/>
  <c r="M150" i="17"/>
  <c r="M151" i="17"/>
  <c r="M163" i="17"/>
  <c r="M166" i="17"/>
  <c r="M171" i="17"/>
  <c r="M181" i="17"/>
  <c r="M182" i="17"/>
  <c r="M183" i="17"/>
  <c r="M184" i="17"/>
  <c r="M198" i="17"/>
  <c r="M214" i="17"/>
  <c r="M215" i="17"/>
  <c r="M216" i="17"/>
  <c r="M230" i="17"/>
  <c r="M235" i="17"/>
  <c r="M237" i="17"/>
  <c r="M247" i="17"/>
  <c r="M248" i="17"/>
  <c r="M255" i="17"/>
  <c r="M267" i="17"/>
  <c r="M269" i="17"/>
  <c r="M270" i="17"/>
  <c r="M280" i="17"/>
  <c r="M287" i="17"/>
  <c r="M288" i="17"/>
  <c r="M301" i="17"/>
  <c r="M302" i="17"/>
  <c r="M304" i="17"/>
  <c r="M318" i="17"/>
  <c r="M319" i="17"/>
  <c r="M320" i="17"/>
  <c r="M331" i="17"/>
  <c r="M333" i="17"/>
  <c r="M334" i="17"/>
  <c r="M343" i="17"/>
  <c r="M344" i="17"/>
  <c r="M350" i="17"/>
  <c r="M358" i="17"/>
  <c r="M360" i="17"/>
  <c r="M373" i="17"/>
  <c r="M374" i="17"/>
  <c r="M375" i="17"/>
  <c r="M376" i="17"/>
  <c r="M387" i="17"/>
  <c r="M390" i="17"/>
  <c r="M392" i="17"/>
  <c r="M400" i="17"/>
  <c r="M405" i="17"/>
  <c r="M406" i="17"/>
  <c r="M415" i="17"/>
  <c r="M416" i="17"/>
  <c r="M429" i="17"/>
  <c r="M430" i="17"/>
  <c r="M432" i="17"/>
  <c r="M446" i="17"/>
  <c r="M447" i="17"/>
  <c r="M448" i="17"/>
  <c r="M459" i="17"/>
  <c r="M461" i="17"/>
  <c r="M462" i="17"/>
  <c r="M471" i="17"/>
  <c r="M472" i="17"/>
  <c r="M478" i="17"/>
  <c r="M486" i="17"/>
  <c r="M488" i="17"/>
  <c r="M501" i="17"/>
  <c r="M502" i="17"/>
  <c r="M503" i="17"/>
  <c r="M504" i="17"/>
  <c r="M515" i="17"/>
  <c r="M518" i="17"/>
  <c r="M520" i="17"/>
  <c r="M528" i="17"/>
  <c r="M533" i="17"/>
  <c r="M534" i="17"/>
  <c r="M543" i="17"/>
  <c r="M544" i="17"/>
  <c r="M557" i="17"/>
  <c r="M558" i="17"/>
  <c r="M560" i="17"/>
  <c r="M574" i="17"/>
  <c r="M575" i="17"/>
  <c r="M576" i="17"/>
  <c r="M587" i="17"/>
  <c r="M589" i="17"/>
  <c r="M590" i="17"/>
  <c r="M599" i="17"/>
  <c r="M600" i="17"/>
  <c r="M606" i="17"/>
  <c r="M613" i="17"/>
  <c r="M615" i="17"/>
  <c r="M616" i="17"/>
  <c r="M617" i="17"/>
  <c r="M624" i="17"/>
  <c r="M625" i="17"/>
  <c r="M627" i="17"/>
  <c r="M635" i="17"/>
  <c r="M637" i="17"/>
  <c r="M639" i="17"/>
  <c r="M645" i="17"/>
  <c r="M647" i="17"/>
  <c r="M648" i="17"/>
  <c r="M649" i="17"/>
  <c r="M656" i="17"/>
  <c r="M657" i="17"/>
  <c r="M659" i="17"/>
  <c r="M667" i="17"/>
  <c r="M669" i="17"/>
  <c r="M671" i="17"/>
  <c r="M677" i="17"/>
  <c r="M679" i="17"/>
  <c r="M680" i="17"/>
  <c r="M681" i="17"/>
  <c r="M688" i="17"/>
  <c r="M689" i="17"/>
  <c r="M691" i="17"/>
  <c r="M699" i="17"/>
  <c r="M701" i="17"/>
  <c r="M703" i="17"/>
  <c r="M709" i="17"/>
  <c r="M711" i="17"/>
  <c r="M712" i="17"/>
  <c r="M713" i="17"/>
  <c r="M720" i="17"/>
  <c r="M721" i="17"/>
  <c r="M723" i="17"/>
  <c r="M731" i="17"/>
  <c r="M733" i="17"/>
  <c r="M735" i="17"/>
  <c r="M741" i="17"/>
  <c r="M743" i="17"/>
  <c r="M744" i="17"/>
  <c r="M745" i="17"/>
  <c r="M752" i="17"/>
  <c r="M753" i="17"/>
  <c r="M755" i="17"/>
  <c r="M763" i="17"/>
  <c r="M765" i="17"/>
  <c r="M767" i="17"/>
  <c r="M773" i="17"/>
  <c r="M775" i="17"/>
  <c r="M776" i="17"/>
  <c r="M777" i="17"/>
  <c r="M784" i="17"/>
  <c r="M785" i="17"/>
  <c r="M787" i="17"/>
  <c r="M795" i="17"/>
  <c r="M797" i="17"/>
  <c r="M799" i="17"/>
  <c r="M805" i="17"/>
  <c r="M807" i="17"/>
  <c r="M808" i="17"/>
  <c r="M809" i="17"/>
  <c r="M816" i="17"/>
  <c r="M817" i="17"/>
  <c r="M819" i="17"/>
  <c r="M827" i="17"/>
  <c r="M829" i="17"/>
  <c r="M831" i="17"/>
  <c r="M837" i="17"/>
  <c r="M839" i="17"/>
  <c r="M840" i="17"/>
  <c r="M841" i="17"/>
  <c r="M848" i="17"/>
  <c r="M849" i="17"/>
  <c r="M851" i="17"/>
  <c r="M859" i="17"/>
  <c r="M861" i="17"/>
  <c r="M863" i="17"/>
  <c r="M869" i="17"/>
  <c r="M871" i="17"/>
  <c r="M872" i="17"/>
  <c r="M873" i="17"/>
  <c r="M880" i="17"/>
  <c r="M881" i="17"/>
  <c r="M883" i="17"/>
  <c r="M891" i="17"/>
  <c r="M893" i="17"/>
  <c r="M895" i="17"/>
  <c r="M901" i="17"/>
  <c r="M903" i="17"/>
  <c r="M904" i="17"/>
  <c r="M905" i="17"/>
  <c r="M912" i="17"/>
  <c r="M913" i="17"/>
  <c r="M915" i="17"/>
  <c r="M923" i="17"/>
  <c r="M925" i="17"/>
  <c r="M927" i="17"/>
  <c r="M933" i="17"/>
  <c r="M935" i="17"/>
  <c r="M936" i="17"/>
  <c r="M937" i="17"/>
  <c r="M944" i="17"/>
  <c r="M945" i="17"/>
  <c r="M947" i="17"/>
  <c r="L3" i="17"/>
  <c r="M3" i="17" s="1"/>
  <c r="L4" i="17"/>
  <c r="M4" i="17" s="1"/>
  <c r="L5" i="17"/>
  <c r="M5" i="17" s="1"/>
  <c r="L6" i="17"/>
  <c r="M6" i="17" s="1"/>
  <c r="L7" i="17"/>
  <c r="M7" i="17" s="1"/>
  <c r="L8" i="17"/>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L38" i="17"/>
  <c r="M38" i="17" s="1"/>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L54" i="17"/>
  <c r="M54" i="17" s="1"/>
  <c r="L55" i="17"/>
  <c r="M55" i="17" s="1"/>
  <c r="L56" i="17"/>
  <c r="L57" i="17"/>
  <c r="M57" i="17" s="1"/>
  <c r="L58" i="17"/>
  <c r="M58" i="17" s="1"/>
  <c r="L59" i="17"/>
  <c r="M59" i="17" s="1"/>
  <c r="L60" i="17"/>
  <c r="M60" i="17" s="1"/>
  <c r="L61" i="17"/>
  <c r="L62" i="17"/>
  <c r="M62" i="17" s="1"/>
  <c r="L63" i="17"/>
  <c r="M63" i="17" s="1"/>
  <c r="L64" i="17"/>
  <c r="L65" i="17"/>
  <c r="M65" i="17" s="1"/>
  <c r="L66" i="17"/>
  <c r="M66" i="17" s="1"/>
  <c r="L67" i="17"/>
  <c r="M67" i="17" s="1"/>
  <c r="L68" i="17"/>
  <c r="M68" i="17" s="1"/>
  <c r="L69" i="17"/>
  <c r="M69" i="17" s="1"/>
  <c r="L70" i="17"/>
  <c r="M70" i="17" s="1"/>
  <c r="L71" i="17"/>
  <c r="M71" i="17" s="1"/>
  <c r="L72" i="17"/>
  <c r="L73" i="17"/>
  <c r="L74" i="17"/>
  <c r="M74" i="17" s="1"/>
  <c r="L75" i="17"/>
  <c r="M75" i="17" s="1"/>
  <c r="L76" i="17"/>
  <c r="M76" i="17" s="1"/>
  <c r="L77" i="17"/>
  <c r="M77" i="17" s="1"/>
  <c r="L78" i="17"/>
  <c r="M78" i="17" s="1"/>
  <c r="L79" i="17"/>
  <c r="M79" i="17" s="1"/>
  <c r="L80" i="17"/>
  <c r="M80" i="17" s="1"/>
  <c r="L81" i="17"/>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L94" i="17"/>
  <c r="L95" i="17"/>
  <c r="M95" i="17" s="1"/>
  <c r="L96" i="17"/>
  <c r="M96" i="17" s="1"/>
  <c r="L97" i="17"/>
  <c r="M97" i="17" s="1"/>
  <c r="L98" i="17"/>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L111" i="17"/>
  <c r="M111" i="17" s="1"/>
  <c r="L112" i="17"/>
  <c r="L113" i="17"/>
  <c r="M113" i="17" s="1"/>
  <c r="L114" i="17"/>
  <c r="M114" i="17" s="1"/>
  <c r="L115" i="17"/>
  <c r="M115" i="17" s="1"/>
  <c r="L116" i="17"/>
  <c r="M116" i="17" s="1"/>
  <c r="L117" i="17"/>
  <c r="L118" i="17"/>
  <c r="L119" i="17"/>
  <c r="M119" i="17" s="1"/>
  <c r="L120" i="17"/>
  <c r="M120" i="17" s="1"/>
  <c r="L121" i="17"/>
  <c r="M121" i="17" s="1"/>
  <c r="L122" i="17"/>
  <c r="M122" i="17" s="1"/>
  <c r="L123" i="17"/>
  <c r="M123" i="17" s="1"/>
  <c r="L124" i="17"/>
  <c r="M124" i="17" s="1"/>
  <c r="L125" i="17"/>
  <c r="M125" i="17" s="1"/>
  <c r="L126" i="17"/>
  <c r="M126" i="17" s="1"/>
  <c r="L127" i="17"/>
  <c r="M127" i="17" s="1"/>
  <c r="L128" i="17"/>
  <c r="L129" i="17"/>
  <c r="M129" i="17" s="1"/>
  <c r="L130" i="17"/>
  <c r="M130" i="17" s="1"/>
  <c r="L131" i="17"/>
  <c r="L132" i="17"/>
  <c r="M132" i="17" s="1"/>
  <c r="L133" i="17"/>
  <c r="M133" i="17" s="1"/>
  <c r="L134" i="17"/>
  <c r="L135" i="17"/>
  <c r="M135" i="17" s="1"/>
  <c r="L136" i="17"/>
  <c r="M136" i="17" s="1"/>
  <c r="L137" i="17"/>
  <c r="M137" i="17" s="1"/>
  <c r="L138" i="17"/>
  <c r="M138" i="17" s="1"/>
  <c r="L139" i="17"/>
  <c r="M139" i="17" s="1"/>
  <c r="L140" i="17"/>
  <c r="M140" i="17" s="1"/>
  <c r="L141" i="17"/>
  <c r="M141" i="17" s="1"/>
  <c r="L142" i="17"/>
  <c r="M142" i="17" s="1"/>
  <c r="L143" i="17"/>
  <c r="M143" i="17" s="1"/>
  <c r="L144" i="17"/>
  <c r="L145" i="17"/>
  <c r="M145" i="17" s="1"/>
  <c r="L146" i="17"/>
  <c r="M146" i="17" s="1"/>
  <c r="L147" i="17"/>
  <c r="M147" i="17" s="1"/>
  <c r="L148" i="17"/>
  <c r="M148" i="17" s="1"/>
  <c r="L149" i="17"/>
  <c r="L150" i="17"/>
  <c r="L151" i="17"/>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L164" i="17"/>
  <c r="M164" i="17" s="1"/>
  <c r="L165" i="17"/>
  <c r="M165" i="17" s="1"/>
  <c r="L166" i="17"/>
  <c r="L167" i="17"/>
  <c r="M167" i="17" s="1"/>
  <c r="L168" i="17"/>
  <c r="M168" i="17" s="1"/>
  <c r="L169" i="17"/>
  <c r="M169" i="17" s="1"/>
  <c r="L170" i="17"/>
  <c r="M170" i="17" s="1"/>
  <c r="L171" i="17"/>
  <c r="L172" i="17"/>
  <c r="M172" i="17" s="1"/>
  <c r="L173" i="17"/>
  <c r="M173" i="17" s="1"/>
  <c r="L174" i="17"/>
  <c r="M174" i="17" s="1"/>
  <c r="L175" i="17"/>
  <c r="M175" i="17" s="1"/>
  <c r="L176" i="17"/>
  <c r="M176" i="17" s="1"/>
  <c r="L177" i="17"/>
  <c r="M177" i="17" s="1"/>
  <c r="L178" i="17"/>
  <c r="M178" i="17" s="1"/>
  <c r="L179" i="17"/>
  <c r="M179" i="17" s="1"/>
  <c r="L180" i="17"/>
  <c r="M180" i="17" s="1"/>
  <c r="L181" i="17"/>
  <c r="L182" i="17"/>
  <c r="L183" i="17"/>
  <c r="L184" i="17"/>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L215" i="17"/>
  <c r="L216" i="17"/>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L231" i="17"/>
  <c r="M231" i="17" s="1"/>
  <c r="L232" i="17"/>
  <c r="M232" i="17" s="1"/>
  <c r="L233" i="17"/>
  <c r="M233" i="17" s="1"/>
  <c r="L234" i="17"/>
  <c r="M234" i="17" s="1"/>
  <c r="L235" i="17"/>
  <c r="L236" i="17"/>
  <c r="M236" i="17" s="1"/>
  <c r="L237" i="17"/>
  <c r="L238" i="17"/>
  <c r="M238" i="17" s="1"/>
  <c r="L239" i="17"/>
  <c r="M239" i="17" s="1"/>
  <c r="L240" i="17"/>
  <c r="M240" i="17" s="1"/>
  <c r="L241" i="17"/>
  <c r="M241" i="17" s="1"/>
  <c r="L242" i="17"/>
  <c r="M242" i="17" s="1"/>
  <c r="L243" i="17"/>
  <c r="M243" i="17" s="1"/>
  <c r="L244" i="17"/>
  <c r="M244" i="17" s="1"/>
  <c r="L245" i="17"/>
  <c r="M245" i="17" s="1"/>
  <c r="L246" i="17"/>
  <c r="M246" i="17" s="1"/>
  <c r="L247" i="17"/>
  <c r="L248" i="17"/>
  <c r="L249" i="17"/>
  <c r="M249" i="17" s="1"/>
  <c r="L250" i="17"/>
  <c r="M250" i="17" s="1"/>
  <c r="L251" i="17"/>
  <c r="M251" i="17" s="1"/>
  <c r="L252" i="17"/>
  <c r="M252" i="17" s="1"/>
  <c r="L253" i="17"/>
  <c r="M253" i="17" s="1"/>
  <c r="L254" i="17"/>
  <c r="M254" i="17" s="1"/>
  <c r="L255" i="17"/>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L268" i="17"/>
  <c r="M268" i="17" s="1"/>
  <c r="L269" i="17"/>
  <c r="L270" i="17"/>
  <c r="L271" i="17"/>
  <c r="M271" i="17" s="1"/>
  <c r="L272" i="17"/>
  <c r="M272" i="17" s="1"/>
  <c r="L273" i="17"/>
  <c r="M273" i="17" s="1"/>
  <c r="L274" i="17"/>
  <c r="M274" i="17" s="1"/>
  <c r="L275" i="17"/>
  <c r="M275" i="17" s="1"/>
  <c r="L276" i="17"/>
  <c r="M276" i="17" s="1"/>
  <c r="L277" i="17"/>
  <c r="M277" i="17" s="1"/>
  <c r="L278" i="17"/>
  <c r="M278" i="17" s="1"/>
  <c r="L279" i="17"/>
  <c r="M279" i="17" s="1"/>
  <c r="L280" i="17"/>
  <c r="L281" i="17"/>
  <c r="M281" i="17" s="1"/>
  <c r="L282" i="17"/>
  <c r="M282" i="17" s="1"/>
  <c r="L283" i="17"/>
  <c r="M283" i="17" s="1"/>
  <c r="L284" i="17"/>
  <c r="M284" i="17" s="1"/>
  <c r="L285" i="17"/>
  <c r="M285" i="17" s="1"/>
  <c r="L286" i="17"/>
  <c r="M286" i="17" s="1"/>
  <c r="L287" i="17"/>
  <c r="L288" i="17"/>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L302" i="17"/>
  <c r="L303" i="17"/>
  <c r="M303" i="17" s="1"/>
  <c r="L304" i="17"/>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L319" i="17"/>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L332" i="17"/>
  <c r="M332" i="17" s="1"/>
  <c r="L333" i="17"/>
  <c r="L334" i="17"/>
  <c r="L335" i="17"/>
  <c r="M335" i="17" s="1"/>
  <c r="L336" i="17"/>
  <c r="M336" i="17" s="1"/>
  <c r="L337" i="17"/>
  <c r="M337" i="17" s="1"/>
  <c r="L338" i="17"/>
  <c r="M338" i="17" s="1"/>
  <c r="L339" i="17"/>
  <c r="M339" i="17" s="1"/>
  <c r="L340" i="17"/>
  <c r="M340" i="17" s="1"/>
  <c r="L341" i="17"/>
  <c r="M341" i="17" s="1"/>
  <c r="L342" i="17"/>
  <c r="M342" i="17" s="1"/>
  <c r="L343" i="17"/>
  <c r="L344" i="17"/>
  <c r="L345" i="17"/>
  <c r="M345" i="17" s="1"/>
  <c r="L346" i="17"/>
  <c r="M346" i="17" s="1"/>
  <c r="L347" i="17"/>
  <c r="M347" i="17" s="1"/>
  <c r="L348" i="17"/>
  <c r="M348" i="17" s="1"/>
  <c r="L349" i="17"/>
  <c r="M349" i="17" s="1"/>
  <c r="L350" i="17"/>
  <c r="L351" i="17"/>
  <c r="M351" i="17" s="1"/>
  <c r="L352" i="17"/>
  <c r="M352" i="17" s="1"/>
  <c r="L353" i="17"/>
  <c r="M353" i="17" s="1"/>
  <c r="L354" i="17"/>
  <c r="M354" i="17" s="1"/>
  <c r="L355" i="17"/>
  <c r="M355" i="17" s="1"/>
  <c r="L356" i="17"/>
  <c r="M356" i="17" s="1"/>
  <c r="L357" i="17"/>
  <c r="M357" i="17" s="1"/>
  <c r="L358" i="17"/>
  <c r="L359" i="17"/>
  <c r="M359" i="17" s="1"/>
  <c r="L360" i="17"/>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L374" i="17"/>
  <c r="L375" i="17"/>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L388" i="17"/>
  <c r="M388" i="17" s="1"/>
  <c r="L389" i="17"/>
  <c r="M389" i="17" s="1"/>
  <c r="L390" i="17"/>
  <c r="L391" i="17"/>
  <c r="M391" i="17" s="1"/>
  <c r="L392" i="17"/>
  <c r="L393" i="17"/>
  <c r="M393" i="17" s="1"/>
  <c r="L394" i="17"/>
  <c r="M394" i="17" s="1"/>
  <c r="L395" i="17"/>
  <c r="M395" i="17" s="1"/>
  <c r="L396" i="17"/>
  <c r="M396" i="17" s="1"/>
  <c r="L397" i="17"/>
  <c r="M397" i="17" s="1"/>
  <c r="L398" i="17"/>
  <c r="M398" i="17" s="1"/>
  <c r="L399" i="17"/>
  <c r="M399" i="17" s="1"/>
  <c r="L400" i="17"/>
  <c r="L401" i="17"/>
  <c r="M401" i="17" s="1"/>
  <c r="L402" i="17"/>
  <c r="M402" i="17" s="1"/>
  <c r="L403" i="17"/>
  <c r="M403" i="17" s="1"/>
  <c r="L404" i="17"/>
  <c r="M404" i="17" s="1"/>
  <c r="L405" i="17"/>
  <c r="L406" i="17"/>
  <c r="L407" i="17"/>
  <c r="M407" i="17" s="1"/>
  <c r="L408" i="17"/>
  <c r="M408" i="17" s="1"/>
  <c r="L409" i="17"/>
  <c r="M409" i="17" s="1"/>
  <c r="L410" i="17"/>
  <c r="M410" i="17" s="1"/>
  <c r="L411" i="17"/>
  <c r="M411" i="17" s="1"/>
  <c r="L412" i="17"/>
  <c r="M412" i="17" s="1"/>
  <c r="L413" i="17"/>
  <c r="M413" i="17" s="1"/>
  <c r="L414" i="17"/>
  <c r="M414" i="17" s="1"/>
  <c r="L415" i="17"/>
  <c r="L416" i="17"/>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L430" i="17"/>
  <c r="L431" i="17"/>
  <c r="M431" i="17" s="1"/>
  <c r="L432" i="17"/>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L447" i="17"/>
  <c r="L448" i="17"/>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L460" i="17"/>
  <c r="M460" i="17" s="1"/>
  <c r="L461" i="17"/>
  <c r="L462" i="17"/>
  <c r="L463" i="17"/>
  <c r="M463" i="17" s="1"/>
  <c r="L464" i="17"/>
  <c r="M464" i="17" s="1"/>
  <c r="L465" i="17"/>
  <c r="M465" i="17" s="1"/>
  <c r="L466" i="17"/>
  <c r="M466" i="17" s="1"/>
  <c r="L467" i="17"/>
  <c r="M467" i="17" s="1"/>
  <c r="L468" i="17"/>
  <c r="M468" i="17" s="1"/>
  <c r="L469" i="17"/>
  <c r="M469" i="17" s="1"/>
  <c r="L470" i="17"/>
  <c r="M470" i="17" s="1"/>
  <c r="L471" i="17"/>
  <c r="L472" i="17"/>
  <c r="L473" i="17"/>
  <c r="M473" i="17" s="1"/>
  <c r="L474" i="17"/>
  <c r="M474" i="17" s="1"/>
  <c r="L475" i="17"/>
  <c r="M475" i="17" s="1"/>
  <c r="L476" i="17"/>
  <c r="M476" i="17" s="1"/>
  <c r="L477" i="17"/>
  <c r="M477" i="17" s="1"/>
  <c r="L478" i="17"/>
  <c r="L479" i="17"/>
  <c r="M479" i="17" s="1"/>
  <c r="L480" i="17"/>
  <c r="M480" i="17" s="1"/>
  <c r="L481" i="17"/>
  <c r="M481" i="17" s="1"/>
  <c r="L482" i="17"/>
  <c r="M482" i="17" s="1"/>
  <c r="L483" i="17"/>
  <c r="M483" i="17" s="1"/>
  <c r="L484" i="17"/>
  <c r="M484" i="17" s="1"/>
  <c r="L485" i="17"/>
  <c r="M485" i="17" s="1"/>
  <c r="L486" i="17"/>
  <c r="L487" i="17"/>
  <c r="M487" i="17" s="1"/>
  <c r="L488" i="17"/>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L502" i="17"/>
  <c r="L503" i="17"/>
  <c r="L504" i="17"/>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L516" i="17"/>
  <c r="M516" i="17" s="1"/>
  <c r="L517" i="17"/>
  <c r="M517" i="17" s="1"/>
  <c r="L518" i="17"/>
  <c r="L519" i="17"/>
  <c r="M519" i="17" s="1"/>
  <c r="L520" i="17"/>
  <c r="L521" i="17"/>
  <c r="M521" i="17" s="1"/>
  <c r="L522" i="17"/>
  <c r="M522" i="17" s="1"/>
  <c r="L523" i="17"/>
  <c r="M523" i="17" s="1"/>
  <c r="L524" i="17"/>
  <c r="M524" i="17" s="1"/>
  <c r="L525" i="17"/>
  <c r="M525" i="17" s="1"/>
  <c r="L526" i="17"/>
  <c r="M526" i="17" s="1"/>
  <c r="L527" i="17"/>
  <c r="M527" i="17" s="1"/>
  <c r="L528" i="17"/>
  <c r="L529" i="17"/>
  <c r="M529" i="17" s="1"/>
  <c r="L530" i="17"/>
  <c r="M530" i="17" s="1"/>
  <c r="L531" i="17"/>
  <c r="M531" i="17" s="1"/>
  <c r="L532" i="17"/>
  <c r="M532" i="17" s="1"/>
  <c r="L533" i="17"/>
  <c r="L534" i="17"/>
  <c r="L535" i="17"/>
  <c r="M535" i="17" s="1"/>
  <c r="L536" i="17"/>
  <c r="M536" i="17" s="1"/>
  <c r="L537" i="17"/>
  <c r="M537" i="17" s="1"/>
  <c r="L538" i="17"/>
  <c r="M538" i="17" s="1"/>
  <c r="L539" i="17"/>
  <c r="M539" i="17" s="1"/>
  <c r="L540" i="17"/>
  <c r="M540" i="17" s="1"/>
  <c r="L541" i="17"/>
  <c r="M541" i="17" s="1"/>
  <c r="L542" i="17"/>
  <c r="M542" i="17" s="1"/>
  <c r="L543" i="17"/>
  <c r="L544" i="17"/>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L558" i="17"/>
  <c r="L559" i="17"/>
  <c r="M559" i="17" s="1"/>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L575" i="17"/>
  <c r="L576" i="17"/>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L588" i="17"/>
  <c r="M588" i="17" s="1"/>
  <c r="L589" i="17"/>
  <c r="L590" i="17"/>
  <c r="L591" i="17"/>
  <c r="M591" i="17" s="1"/>
  <c r="L592" i="17"/>
  <c r="M592" i="17" s="1"/>
  <c r="L593" i="17"/>
  <c r="M593" i="17" s="1"/>
  <c r="L594" i="17"/>
  <c r="M594" i="17" s="1"/>
  <c r="L595" i="17"/>
  <c r="M595" i="17" s="1"/>
  <c r="L596" i="17"/>
  <c r="M596" i="17" s="1"/>
  <c r="L597" i="17"/>
  <c r="M597" i="17" s="1"/>
  <c r="L598" i="17"/>
  <c r="M598" i="17" s="1"/>
  <c r="L599" i="17"/>
  <c r="L600" i="17"/>
  <c r="L601" i="17"/>
  <c r="M601" i="17" s="1"/>
  <c r="L602" i="17"/>
  <c r="M602" i="17" s="1"/>
  <c r="L603" i="17"/>
  <c r="M603" i="17" s="1"/>
  <c r="L604" i="17"/>
  <c r="M604" i="17" s="1"/>
  <c r="L605" i="17"/>
  <c r="M605" i="17" s="1"/>
  <c r="L606" i="17"/>
  <c r="L607" i="17"/>
  <c r="M607" i="17" s="1"/>
  <c r="L608" i="17"/>
  <c r="M608" i="17" s="1"/>
  <c r="L609" i="17"/>
  <c r="M609" i="17" s="1"/>
  <c r="L610" i="17"/>
  <c r="M610" i="17" s="1"/>
  <c r="L611" i="17"/>
  <c r="M611" i="17" s="1"/>
  <c r="L612" i="17"/>
  <c r="M612" i="17" s="1"/>
  <c r="L613" i="17"/>
  <c r="L614" i="17"/>
  <c r="M614" i="17" s="1"/>
  <c r="L615" i="17"/>
  <c r="L616" i="17"/>
  <c r="L617" i="17"/>
  <c r="L618" i="17"/>
  <c r="M618" i="17" s="1"/>
  <c r="L619" i="17"/>
  <c r="M619" i="17" s="1"/>
  <c r="L620" i="17"/>
  <c r="M620" i="17" s="1"/>
  <c r="L621" i="17"/>
  <c r="M621" i="17" s="1"/>
  <c r="L622" i="17"/>
  <c r="M622" i="17" s="1"/>
  <c r="L623" i="17"/>
  <c r="M623" i="17" s="1"/>
  <c r="L624" i="17"/>
  <c r="L625" i="17"/>
  <c r="L626" i="17"/>
  <c r="M626" i="17" s="1"/>
  <c r="L627" i="17"/>
  <c r="L628" i="17"/>
  <c r="M628" i="17" s="1"/>
  <c r="L629" i="17"/>
  <c r="M629" i="17" s="1"/>
  <c r="L630" i="17"/>
  <c r="M630" i="17" s="1"/>
  <c r="L631" i="17"/>
  <c r="M631" i="17" s="1"/>
  <c r="L632" i="17"/>
  <c r="M632" i="17" s="1"/>
  <c r="L633" i="17"/>
  <c r="M633" i="17" s="1"/>
  <c r="L634" i="17"/>
  <c r="M634" i="17" s="1"/>
  <c r="L635" i="17"/>
  <c r="L636" i="17"/>
  <c r="M636" i="17" s="1"/>
  <c r="L637" i="17"/>
  <c r="L638" i="17"/>
  <c r="M638" i="17" s="1"/>
  <c r="L639" i="17"/>
  <c r="L640" i="17"/>
  <c r="M640" i="17" s="1"/>
  <c r="L641" i="17"/>
  <c r="M641" i="17" s="1"/>
  <c r="L642" i="17"/>
  <c r="M642" i="17" s="1"/>
  <c r="L643" i="17"/>
  <c r="M643" i="17" s="1"/>
  <c r="L644" i="17"/>
  <c r="M644" i="17" s="1"/>
  <c r="L645" i="17"/>
  <c r="L646" i="17"/>
  <c r="M646" i="17" s="1"/>
  <c r="L647" i="17"/>
  <c r="L648" i="17"/>
  <c r="L649" i="17"/>
  <c r="L650" i="17"/>
  <c r="M650" i="17" s="1"/>
  <c r="L651" i="17"/>
  <c r="M651" i="17" s="1"/>
  <c r="L652" i="17"/>
  <c r="M652" i="17" s="1"/>
  <c r="L653" i="17"/>
  <c r="M653" i="17" s="1"/>
  <c r="L654" i="17"/>
  <c r="M654" i="17" s="1"/>
  <c r="L655" i="17"/>
  <c r="M655" i="17" s="1"/>
  <c r="L656" i="17"/>
  <c r="L657" i="17"/>
  <c r="L658" i="17"/>
  <c r="M658" i="17" s="1"/>
  <c r="L659" i="17"/>
  <c r="L660" i="17"/>
  <c r="M660" i="17" s="1"/>
  <c r="L661" i="17"/>
  <c r="M661" i="17" s="1"/>
  <c r="L662" i="17"/>
  <c r="M662" i="17" s="1"/>
  <c r="L663" i="17"/>
  <c r="M663" i="17" s="1"/>
  <c r="L664" i="17"/>
  <c r="M664" i="17" s="1"/>
  <c r="L665" i="17"/>
  <c r="M665" i="17" s="1"/>
  <c r="L666" i="17"/>
  <c r="M666" i="17" s="1"/>
  <c r="L667" i="17"/>
  <c r="L668" i="17"/>
  <c r="M668" i="17" s="1"/>
  <c r="L669" i="17"/>
  <c r="L670" i="17"/>
  <c r="M670" i="17" s="1"/>
  <c r="L671" i="17"/>
  <c r="L672" i="17"/>
  <c r="M672" i="17" s="1"/>
  <c r="L673" i="17"/>
  <c r="M673" i="17" s="1"/>
  <c r="L674" i="17"/>
  <c r="M674" i="17" s="1"/>
  <c r="L675" i="17"/>
  <c r="M675" i="17" s="1"/>
  <c r="L676" i="17"/>
  <c r="M676" i="17" s="1"/>
  <c r="L677" i="17"/>
  <c r="L678" i="17"/>
  <c r="M678" i="17" s="1"/>
  <c r="L679" i="17"/>
  <c r="L680" i="17"/>
  <c r="L681" i="17"/>
  <c r="L682" i="17"/>
  <c r="M682" i="17" s="1"/>
  <c r="L683" i="17"/>
  <c r="M683" i="17" s="1"/>
  <c r="L684" i="17"/>
  <c r="M684" i="17" s="1"/>
  <c r="L685" i="17"/>
  <c r="M685" i="17" s="1"/>
  <c r="L686" i="17"/>
  <c r="M686" i="17" s="1"/>
  <c r="L687" i="17"/>
  <c r="M687" i="17" s="1"/>
  <c r="L688" i="17"/>
  <c r="L689" i="17"/>
  <c r="L690" i="17"/>
  <c r="M690" i="17" s="1"/>
  <c r="L691" i="17"/>
  <c r="L692" i="17"/>
  <c r="M692" i="17" s="1"/>
  <c r="L693" i="17"/>
  <c r="M693" i="17" s="1"/>
  <c r="L694" i="17"/>
  <c r="M694" i="17" s="1"/>
  <c r="L695" i="17"/>
  <c r="M695" i="17" s="1"/>
  <c r="L696" i="17"/>
  <c r="M696" i="17" s="1"/>
  <c r="L697" i="17"/>
  <c r="M697" i="17" s="1"/>
  <c r="L698" i="17"/>
  <c r="M698" i="17" s="1"/>
  <c r="L699" i="17"/>
  <c r="L700" i="17"/>
  <c r="M700" i="17" s="1"/>
  <c r="L701" i="17"/>
  <c r="L702" i="17"/>
  <c r="M702" i="17" s="1"/>
  <c r="L703" i="17"/>
  <c r="L704" i="17"/>
  <c r="M704" i="17" s="1"/>
  <c r="L705" i="17"/>
  <c r="M705" i="17" s="1"/>
  <c r="L706" i="17"/>
  <c r="M706" i="17" s="1"/>
  <c r="L707" i="17"/>
  <c r="M707" i="17" s="1"/>
  <c r="L708" i="17"/>
  <c r="M708" i="17" s="1"/>
  <c r="L709" i="17"/>
  <c r="L710" i="17"/>
  <c r="M710" i="17" s="1"/>
  <c r="L711" i="17"/>
  <c r="L712" i="17"/>
  <c r="L713" i="17"/>
  <c r="L714" i="17"/>
  <c r="M714" i="17" s="1"/>
  <c r="L715" i="17"/>
  <c r="M715" i="17" s="1"/>
  <c r="L716" i="17"/>
  <c r="M716" i="17" s="1"/>
  <c r="L717" i="17"/>
  <c r="M717" i="17" s="1"/>
  <c r="L718" i="17"/>
  <c r="M718" i="17" s="1"/>
  <c r="L719" i="17"/>
  <c r="M719" i="17" s="1"/>
  <c r="L720" i="17"/>
  <c r="L721" i="17"/>
  <c r="L722" i="17"/>
  <c r="M722" i="17" s="1"/>
  <c r="L723" i="17"/>
  <c r="L724" i="17"/>
  <c r="M724" i="17" s="1"/>
  <c r="L725" i="17"/>
  <c r="M725" i="17" s="1"/>
  <c r="L726" i="17"/>
  <c r="M726" i="17" s="1"/>
  <c r="L727" i="17"/>
  <c r="M727" i="17" s="1"/>
  <c r="L728" i="17"/>
  <c r="M728" i="17" s="1"/>
  <c r="L729" i="17"/>
  <c r="M729" i="17" s="1"/>
  <c r="L730" i="17"/>
  <c r="M730" i="17" s="1"/>
  <c r="L731" i="17"/>
  <c r="L732" i="17"/>
  <c r="M732" i="17" s="1"/>
  <c r="L733" i="17"/>
  <c r="L734" i="17"/>
  <c r="M734" i="17" s="1"/>
  <c r="L735" i="17"/>
  <c r="L736" i="17"/>
  <c r="M736" i="17" s="1"/>
  <c r="L737" i="17"/>
  <c r="M737" i="17" s="1"/>
  <c r="L738" i="17"/>
  <c r="M738" i="17" s="1"/>
  <c r="L739" i="17"/>
  <c r="M739" i="17" s="1"/>
  <c r="L740" i="17"/>
  <c r="M740" i="17" s="1"/>
  <c r="L741" i="17"/>
  <c r="L742" i="17"/>
  <c r="M742" i="17" s="1"/>
  <c r="L743" i="17"/>
  <c r="L744" i="17"/>
  <c r="L745" i="17"/>
  <c r="L746" i="17"/>
  <c r="M746" i="17" s="1"/>
  <c r="L747" i="17"/>
  <c r="M747" i="17" s="1"/>
  <c r="L748" i="17"/>
  <c r="M748" i="17" s="1"/>
  <c r="L749" i="17"/>
  <c r="M749" i="17" s="1"/>
  <c r="L750" i="17"/>
  <c r="M750" i="17" s="1"/>
  <c r="L751" i="17"/>
  <c r="M751" i="17" s="1"/>
  <c r="L752" i="17"/>
  <c r="L753" i="17"/>
  <c r="L754" i="17"/>
  <c r="M754" i="17" s="1"/>
  <c r="L755" i="17"/>
  <c r="L756" i="17"/>
  <c r="M756" i="17" s="1"/>
  <c r="L757" i="17"/>
  <c r="M757" i="17" s="1"/>
  <c r="L758" i="17"/>
  <c r="M758" i="17" s="1"/>
  <c r="L759" i="17"/>
  <c r="M759" i="17" s="1"/>
  <c r="L760" i="17"/>
  <c r="M760" i="17" s="1"/>
  <c r="L761" i="17"/>
  <c r="M761" i="17" s="1"/>
  <c r="L762" i="17"/>
  <c r="M762" i="17" s="1"/>
  <c r="L763" i="17"/>
  <c r="L764" i="17"/>
  <c r="M764" i="17" s="1"/>
  <c r="L765" i="17"/>
  <c r="L766" i="17"/>
  <c r="M766" i="17" s="1"/>
  <c r="L767" i="17"/>
  <c r="L768" i="17"/>
  <c r="M768" i="17" s="1"/>
  <c r="L769" i="17"/>
  <c r="M769" i="17" s="1"/>
  <c r="L770" i="17"/>
  <c r="M770" i="17" s="1"/>
  <c r="L771" i="17"/>
  <c r="M771" i="17" s="1"/>
  <c r="L772" i="17"/>
  <c r="M772" i="17" s="1"/>
  <c r="L773" i="17"/>
  <c r="L774" i="17"/>
  <c r="M774" i="17" s="1"/>
  <c r="L775" i="17"/>
  <c r="L776" i="17"/>
  <c r="L777" i="17"/>
  <c r="L778" i="17"/>
  <c r="M778" i="17" s="1"/>
  <c r="L779" i="17"/>
  <c r="M779" i="17" s="1"/>
  <c r="L780" i="17"/>
  <c r="M780" i="17" s="1"/>
  <c r="L781" i="17"/>
  <c r="M781" i="17" s="1"/>
  <c r="L782" i="17"/>
  <c r="M782" i="17" s="1"/>
  <c r="L783" i="17"/>
  <c r="M783" i="17" s="1"/>
  <c r="L784" i="17"/>
  <c r="L785" i="17"/>
  <c r="L786" i="17"/>
  <c r="M786" i="17" s="1"/>
  <c r="L787" i="17"/>
  <c r="L788" i="17"/>
  <c r="M788" i="17" s="1"/>
  <c r="L789" i="17"/>
  <c r="M789" i="17" s="1"/>
  <c r="L790" i="17"/>
  <c r="M790" i="17" s="1"/>
  <c r="L791" i="17"/>
  <c r="M791" i="17" s="1"/>
  <c r="L792" i="17"/>
  <c r="M792" i="17" s="1"/>
  <c r="L793" i="17"/>
  <c r="M793" i="17" s="1"/>
  <c r="L794" i="17"/>
  <c r="M794" i="17" s="1"/>
  <c r="L795" i="17"/>
  <c r="L796" i="17"/>
  <c r="M796" i="17" s="1"/>
  <c r="L797" i="17"/>
  <c r="L798" i="17"/>
  <c r="M798" i="17" s="1"/>
  <c r="L799" i="17"/>
  <c r="L800" i="17"/>
  <c r="M800" i="17" s="1"/>
  <c r="L801" i="17"/>
  <c r="M801" i="17" s="1"/>
  <c r="L802" i="17"/>
  <c r="M802" i="17" s="1"/>
  <c r="L803" i="17"/>
  <c r="M803" i="17" s="1"/>
  <c r="L804" i="17"/>
  <c r="M804" i="17" s="1"/>
  <c r="L805" i="17"/>
  <c r="L806" i="17"/>
  <c r="M806" i="17" s="1"/>
  <c r="L807" i="17"/>
  <c r="L808" i="17"/>
  <c r="L809" i="17"/>
  <c r="L810" i="17"/>
  <c r="M810" i="17" s="1"/>
  <c r="L811" i="17"/>
  <c r="M811" i="17" s="1"/>
  <c r="L812" i="17"/>
  <c r="M812" i="17" s="1"/>
  <c r="L813" i="17"/>
  <c r="M813" i="17" s="1"/>
  <c r="L814" i="17"/>
  <c r="M814" i="17" s="1"/>
  <c r="L815" i="17"/>
  <c r="M815" i="17" s="1"/>
  <c r="L816" i="17"/>
  <c r="L817" i="17"/>
  <c r="L818" i="17"/>
  <c r="M818" i="17" s="1"/>
  <c r="L819" i="17"/>
  <c r="L820" i="17"/>
  <c r="M820" i="17" s="1"/>
  <c r="L821" i="17"/>
  <c r="M821" i="17" s="1"/>
  <c r="L822" i="17"/>
  <c r="M822" i="17" s="1"/>
  <c r="L823" i="17"/>
  <c r="M823" i="17" s="1"/>
  <c r="L824" i="17"/>
  <c r="M824" i="17" s="1"/>
  <c r="L825" i="17"/>
  <c r="M825" i="17" s="1"/>
  <c r="L826" i="17"/>
  <c r="M826" i="17" s="1"/>
  <c r="L827" i="17"/>
  <c r="L828" i="17"/>
  <c r="M828" i="17" s="1"/>
  <c r="L829" i="17"/>
  <c r="L830" i="17"/>
  <c r="M830" i="17" s="1"/>
  <c r="L831" i="17"/>
  <c r="L832" i="17"/>
  <c r="M832" i="17" s="1"/>
  <c r="L833" i="17"/>
  <c r="M833" i="17" s="1"/>
  <c r="L834" i="17"/>
  <c r="M834" i="17" s="1"/>
  <c r="L835" i="17"/>
  <c r="M835" i="17" s="1"/>
  <c r="L836" i="17"/>
  <c r="M836" i="17" s="1"/>
  <c r="L837" i="17"/>
  <c r="L838" i="17"/>
  <c r="M838" i="17" s="1"/>
  <c r="L839" i="17"/>
  <c r="L840" i="17"/>
  <c r="L841" i="17"/>
  <c r="L842" i="17"/>
  <c r="M842" i="17" s="1"/>
  <c r="L843" i="17"/>
  <c r="M843" i="17" s="1"/>
  <c r="L844" i="17"/>
  <c r="M844" i="17" s="1"/>
  <c r="L845" i="17"/>
  <c r="M845" i="17" s="1"/>
  <c r="L846" i="17"/>
  <c r="M846" i="17" s="1"/>
  <c r="L847" i="17"/>
  <c r="M847" i="17" s="1"/>
  <c r="L848" i="17"/>
  <c r="L849" i="17"/>
  <c r="L850" i="17"/>
  <c r="M850" i="17" s="1"/>
  <c r="L851" i="17"/>
  <c r="L852" i="17"/>
  <c r="M852" i="17" s="1"/>
  <c r="L853" i="17"/>
  <c r="M853" i="17" s="1"/>
  <c r="L854" i="17"/>
  <c r="M854" i="17" s="1"/>
  <c r="L855" i="17"/>
  <c r="M855" i="17" s="1"/>
  <c r="L856" i="17"/>
  <c r="M856" i="17" s="1"/>
  <c r="L857" i="17"/>
  <c r="M857" i="17" s="1"/>
  <c r="L858" i="17"/>
  <c r="M858" i="17" s="1"/>
  <c r="L859" i="17"/>
  <c r="L860" i="17"/>
  <c r="M860" i="17" s="1"/>
  <c r="L861" i="17"/>
  <c r="L862" i="17"/>
  <c r="M862" i="17" s="1"/>
  <c r="L863" i="17"/>
  <c r="L864" i="17"/>
  <c r="M864" i="17" s="1"/>
  <c r="L865" i="17"/>
  <c r="M865" i="17" s="1"/>
  <c r="L866" i="17"/>
  <c r="M866" i="17" s="1"/>
  <c r="L867" i="17"/>
  <c r="M867" i="17" s="1"/>
  <c r="L868" i="17"/>
  <c r="M868" i="17" s="1"/>
  <c r="L869" i="17"/>
  <c r="L870" i="17"/>
  <c r="M870" i="17" s="1"/>
  <c r="L871" i="17"/>
  <c r="L872" i="17"/>
  <c r="L873" i="17"/>
  <c r="L874" i="17"/>
  <c r="M874" i="17" s="1"/>
  <c r="L875" i="17"/>
  <c r="M875" i="17" s="1"/>
  <c r="L876" i="17"/>
  <c r="M876" i="17" s="1"/>
  <c r="L877" i="17"/>
  <c r="M877" i="17" s="1"/>
  <c r="L878" i="17"/>
  <c r="M878" i="17" s="1"/>
  <c r="L879" i="17"/>
  <c r="M879" i="17" s="1"/>
  <c r="L880" i="17"/>
  <c r="L881" i="17"/>
  <c r="L882" i="17"/>
  <c r="M882" i="17" s="1"/>
  <c r="L883" i="17"/>
  <c r="L884" i="17"/>
  <c r="M884" i="17" s="1"/>
  <c r="L885" i="17"/>
  <c r="M885" i="17" s="1"/>
  <c r="L886" i="17"/>
  <c r="M886" i="17" s="1"/>
  <c r="L887" i="17"/>
  <c r="M887" i="17" s="1"/>
  <c r="L888" i="17"/>
  <c r="M888" i="17" s="1"/>
  <c r="L889" i="17"/>
  <c r="M889" i="17" s="1"/>
  <c r="L890" i="17"/>
  <c r="M890" i="17" s="1"/>
  <c r="L891" i="17"/>
  <c r="L892" i="17"/>
  <c r="M892" i="17" s="1"/>
  <c r="L893" i="17"/>
  <c r="L894" i="17"/>
  <c r="M894" i="17" s="1"/>
  <c r="L895" i="17"/>
  <c r="L896" i="17"/>
  <c r="M896" i="17" s="1"/>
  <c r="L897" i="17"/>
  <c r="M897" i="17" s="1"/>
  <c r="L898" i="17"/>
  <c r="M898" i="17" s="1"/>
  <c r="L899" i="17"/>
  <c r="M899" i="17" s="1"/>
  <c r="L900" i="17"/>
  <c r="M900" i="17" s="1"/>
  <c r="L901" i="17"/>
  <c r="L902" i="17"/>
  <c r="M902" i="17" s="1"/>
  <c r="L903" i="17"/>
  <c r="L904" i="17"/>
  <c r="L905" i="17"/>
  <c r="L906" i="17"/>
  <c r="M906" i="17" s="1"/>
  <c r="L907" i="17"/>
  <c r="M907" i="17" s="1"/>
  <c r="L908" i="17"/>
  <c r="M908" i="17" s="1"/>
  <c r="L909" i="17"/>
  <c r="M909" i="17" s="1"/>
  <c r="L910" i="17"/>
  <c r="M910" i="17" s="1"/>
  <c r="L911" i="17"/>
  <c r="M911" i="17" s="1"/>
  <c r="L912" i="17"/>
  <c r="L913" i="17"/>
  <c r="L914" i="17"/>
  <c r="M914" i="17" s="1"/>
  <c r="L915" i="17"/>
  <c r="L916" i="17"/>
  <c r="M916" i="17" s="1"/>
  <c r="L917" i="17"/>
  <c r="M917" i="17" s="1"/>
  <c r="L918" i="17"/>
  <c r="M918" i="17" s="1"/>
  <c r="L919" i="17"/>
  <c r="M919" i="17" s="1"/>
  <c r="L920" i="17"/>
  <c r="M920" i="17" s="1"/>
  <c r="L921" i="17"/>
  <c r="M921" i="17" s="1"/>
  <c r="L922" i="17"/>
  <c r="M922" i="17" s="1"/>
  <c r="L923" i="17"/>
  <c r="L924" i="17"/>
  <c r="M924" i="17" s="1"/>
  <c r="L925" i="17"/>
  <c r="L926" i="17"/>
  <c r="M926" i="17" s="1"/>
  <c r="L927" i="17"/>
  <c r="L928" i="17"/>
  <c r="M928" i="17" s="1"/>
  <c r="L929" i="17"/>
  <c r="M929" i="17" s="1"/>
  <c r="L930" i="17"/>
  <c r="M930" i="17" s="1"/>
  <c r="L931" i="17"/>
  <c r="M931" i="17" s="1"/>
  <c r="L932" i="17"/>
  <c r="M932" i="17" s="1"/>
  <c r="L933" i="17"/>
  <c r="L934" i="17"/>
  <c r="M934" i="17" s="1"/>
  <c r="L935" i="17"/>
  <c r="L936" i="17"/>
  <c r="L937" i="17"/>
  <c r="L938" i="17"/>
  <c r="M938" i="17" s="1"/>
  <c r="L939" i="17"/>
  <c r="M939" i="17" s="1"/>
  <c r="L940" i="17"/>
  <c r="M940" i="17" s="1"/>
  <c r="L941" i="17"/>
  <c r="M941" i="17" s="1"/>
  <c r="L942" i="17"/>
  <c r="M942" i="17" s="1"/>
  <c r="L943" i="17"/>
  <c r="M943" i="17" s="1"/>
  <c r="L944" i="17"/>
  <c r="L945" i="17"/>
  <c r="L946" i="17"/>
  <c r="M946" i="17" s="1"/>
  <c r="L947" i="17"/>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J612" i="17"/>
  <c r="O612" i="17" s="1"/>
  <c r="J613" i="17"/>
  <c r="O613" i="17" s="1"/>
  <c r="J614" i="17"/>
  <c r="O614" i="17" s="1"/>
  <c r="J615" i="17"/>
  <c r="O615" i="17" s="1"/>
  <c r="J616" i="17"/>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J702" i="17"/>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J784" i="17"/>
  <c r="O784" i="17" s="1"/>
  <c r="J785" i="17"/>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J832" i="17"/>
  <c r="O832" i="17" s="1"/>
  <c r="J833" i="17"/>
  <c r="O833" i="17" s="1"/>
  <c r="J834" i="17"/>
  <c r="O834" i="17" s="1"/>
  <c r="J835" i="17"/>
  <c r="O835" i="17" s="1"/>
  <c r="J836" i="17"/>
  <c r="O836" i="17" s="1"/>
  <c r="J837" i="17"/>
  <c r="O837" i="17" s="1"/>
  <c r="J838" i="17"/>
  <c r="J839" i="17"/>
  <c r="O839" i="17" s="1"/>
  <c r="J840" i="17"/>
  <c r="O840" i="17" s="1"/>
  <c r="J841" i="17"/>
  <c r="O841" i="17" s="1"/>
  <c r="J842" i="17"/>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I8" i="17"/>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I118" i="17"/>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I175" i="17"/>
  <c r="N175" i="17" s="1"/>
  <c r="I176" i="17"/>
  <c r="N176" i="17" s="1"/>
  <c r="I177" i="17"/>
  <c r="N177" i="17" s="1"/>
  <c r="I178" i="17"/>
  <c r="N178" i="17" s="1"/>
  <c r="I179" i="17"/>
  <c r="N179" i="17" s="1"/>
  <c r="I180" i="17"/>
  <c r="N180" i="17" s="1"/>
  <c r="I181" i="17"/>
  <c r="N181" i="17" s="1"/>
  <c r="I182" i="17"/>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I208" i="17"/>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I297" i="17"/>
  <c r="N297" i="17" s="1"/>
  <c r="I298" i="17"/>
  <c r="N298" i="17" s="1"/>
  <c r="I299" i="17"/>
  <c r="N299" i="17" s="1"/>
  <c r="I300" i="17"/>
  <c r="N300" i="17" s="1"/>
  <c r="I301" i="17"/>
  <c r="N301" i="17" s="1"/>
  <c r="I302" i="17"/>
  <c r="I303" i="17"/>
  <c r="N303" i="17" s="1"/>
  <c r="I304" i="17"/>
  <c r="N304" i="17" s="1"/>
  <c r="I305" i="17"/>
  <c r="N305" i="17" s="1"/>
  <c r="I306" i="17"/>
  <c r="N306" i="17" s="1"/>
  <c r="I307" i="17"/>
  <c r="N307" i="17" s="1"/>
  <c r="I308" i="17"/>
  <c r="N308" i="17" s="1"/>
  <c r="I309" i="17"/>
  <c r="N309" i="17" s="1"/>
  <c r="I310" i="17"/>
  <c r="I311" i="17"/>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I336" i="17"/>
  <c r="N336" i="17" s="1"/>
  <c r="I337" i="17"/>
  <c r="I338" i="17"/>
  <c r="N338" i="17" s="1"/>
  <c r="I339" i="17"/>
  <c r="N339" i="17" s="1"/>
  <c r="I340" i="17"/>
  <c r="N340" i="17" s="1"/>
  <c r="I341" i="17"/>
  <c r="N341" i="17" s="1"/>
  <c r="I342" i="17"/>
  <c r="N342" i="17" s="1"/>
  <c r="I343" i="17"/>
  <c r="N343" i="17" s="1"/>
  <c r="I344" i="17"/>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I369" i="17"/>
  <c r="N369" i="17" s="1"/>
  <c r="I370" i="17"/>
  <c r="N370" i="17" s="1"/>
  <c r="I371" i="17"/>
  <c r="N371" i="17" s="1"/>
  <c r="I372" i="17"/>
  <c r="N372" i="17" s="1"/>
  <c r="I373" i="17"/>
  <c r="I374" i="17"/>
  <c r="N374" i="17" s="1"/>
  <c r="I375" i="17"/>
  <c r="N375" i="17" s="1"/>
  <c r="I376" i="17"/>
  <c r="N376" i="17" s="1"/>
  <c r="I377" i="17"/>
  <c r="N377" i="17" s="1"/>
  <c r="I378" i="17"/>
  <c r="N378" i="17" s="1"/>
  <c r="I379" i="17"/>
  <c r="N379" i="17" s="1"/>
  <c r="I380" i="17"/>
  <c r="N380" i="17" s="1"/>
  <c r="I381" i="17"/>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I399" i="17"/>
  <c r="N399" i="17" s="1"/>
  <c r="I400" i="17"/>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I430" i="17"/>
  <c r="N430" i="17" s="1"/>
  <c r="I431" i="17"/>
  <c r="I432" i="17"/>
  <c r="N432" i="17" s="1"/>
  <c r="I433" i="17"/>
  <c r="N433" i="17" s="1"/>
  <c r="I434" i="17"/>
  <c r="N434" i="17" s="1"/>
  <c r="I435" i="17"/>
  <c r="N435" i="17" s="1"/>
  <c r="I436" i="17"/>
  <c r="N436" i="17" s="1"/>
  <c r="I437" i="17"/>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I456" i="17"/>
  <c r="N456" i="17" s="1"/>
  <c r="I457" i="17"/>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I574" i="17"/>
  <c r="N574" i="17" s="1"/>
  <c r="I575" i="17"/>
  <c r="N575" i="17" s="1"/>
  <c r="I576" i="17"/>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I599" i="17"/>
  <c r="N599" i="17" s="1"/>
  <c r="I600" i="17"/>
  <c r="N600" i="17" s="1"/>
  <c r="I601" i="17"/>
  <c r="N601" i="17" s="1"/>
  <c r="I602" i="17"/>
  <c r="N602" i="17" s="1"/>
  <c r="I603" i="17"/>
  <c r="N603" i="17" s="1"/>
  <c r="I604" i="17"/>
  <c r="N604" i="17" s="1"/>
  <c r="I605" i="17"/>
  <c r="N605" i="17" s="1"/>
  <c r="I606" i="17"/>
  <c r="N606" i="17" s="1"/>
  <c r="I607" i="17"/>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I622" i="17"/>
  <c r="I623" i="17"/>
  <c r="N623" i="17" s="1"/>
  <c r="I624" i="17"/>
  <c r="N624" i="17" s="1"/>
  <c r="I625" i="17"/>
  <c r="N625" i="17" s="1"/>
  <c r="I626" i="17"/>
  <c r="N626" i="17" s="1"/>
  <c r="I627" i="17"/>
  <c r="N627" i="17" s="1"/>
  <c r="I628" i="17"/>
  <c r="N628" i="17" s="1"/>
  <c r="I629" i="17"/>
  <c r="N629" i="17" s="1"/>
  <c r="I630" i="17"/>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I646" i="17"/>
  <c r="N646" i="17" s="1"/>
  <c r="I647" i="17"/>
  <c r="N647" i="17" s="1"/>
  <c r="I648" i="17"/>
  <c r="N648" i="17" s="1"/>
  <c r="I649" i="17"/>
  <c r="N649" i="17" s="1"/>
  <c r="I650" i="17"/>
  <c r="N650" i="17" s="1"/>
  <c r="I651" i="17"/>
  <c r="N651" i="17" s="1"/>
  <c r="I652" i="17"/>
  <c r="N652" i="17" s="1"/>
  <c r="I653" i="17"/>
  <c r="I654" i="17"/>
  <c r="N654" i="17" s="1"/>
  <c r="I655" i="17"/>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I672" i="17"/>
  <c r="I673" i="17"/>
  <c r="N673" i="17" s="1"/>
  <c r="I674" i="17"/>
  <c r="N674" i="17" s="1"/>
  <c r="I675" i="17"/>
  <c r="N675" i="17" s="1"/>
  <c r="I676" i="17"/>
  <c r="N676" i="17" s="1"/>
  <c r="I677" i="17"/>
  <c r="N677" i="17" s="1"/>
  <c r="I678" i="17"/>
  <c r="N678" i="17" s="1"/>
  <c r="I679" i="17"/>
  <c r="N679" i="17" s="1"/>
  <c r="I680" i="17"/>
  <c r="N680" i="17" s="1"/>
  <c r="I681" i="17"/>
  <c r="N681" i="17" s="1"/>
  <c r="I682" i="17"/>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I702" i="17"/>
  <c r="I703" i="17"/>
  <c r="N703" i="17" s="1"/>
  <c r="I704" i="17"/>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I719" i="17"/>
  <c r="N719" i="17" s="1"/>
  <c r="I720" i="17"/>
  <c r="N720" i="17" s="1"/>
  <c r="I721" i="17"/>
  <c r="N721" i="17" s="1"/>
  <c r="I722" i="17"/>
  <c r="N722" i="17" s="1"/>
  <c r="I723" i="17"/>
  <c r="N723" i="17" s="1"/>
  <c r="I724" i="17"/>
  <c r="N724" i="17" s="1"/>
  <c r="I725" i="17"/>
  <c r="N725" i="17" s="1"/>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I743" i="17"/>
  <c r="I744" i="17"/>
  <c r="N744" i="17" s="1"/>
  <c r="I745" i="17"/>
  <c r="N745" i="17" s="1"/>
  <c r="I746" i="17"/>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I782" i="17"/>
  <c r="N782" i="17" s="1"/>
  <c r="I783" i="17"/>
  <c r="N783" i="17" s="1"/>
  <c r="I784" i="17"/>
  <c r="N784" i="17" s="1"/>
  <c r="I785" i="17"/>
  <c r="N785" i="17" s="1"/>
  <c r="I786" i="17"/>
  <c r="N786" i="17" s="1"/>
  <c r="I787" i="17"/>
  <c r="N787" i="17" s="1"/>
  <c r="I788" i="17"/>
  <c r="N788" i="17" s="1"/>
  <c r="I789" i="17"/>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I801" i="17"/>
  <c r="I802" i="17"/>
  <c r="N802" i="17" s="1"/>
  <c r="I803" i="17"/>
  <c r="N803" i="17" s="1"/>
  <c r="I804" i="17"/>
  <c r="N804" i="17" s="1"/>
  <c r="I805" i="17"/>
  <c r="N805" i="17" s="1"/>
  <c r="I806" i="17"/>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I839" i="17"/>
  <c r="N839" i="17" s="1"/>
  <c r="I840" i="17"/>
  <c r="N840" i="17" s="1"/>
  <c r="I841" i="17"/>
  <c r="I842" i="17"/>
  <c r="N842" i="17" s="1"/>
  <c r="I843" i="17"/>
  <c r="N843" i="17" s="1"/>
  <c r="I844" i="17"/>
  <c r="N844" i="17" s="1"/>
  <c r="I845" i="17"/>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I857" i="17"/>
  <c r="N857" i="17" s="1"/>
  <c r="I858" i="17"/>
  <c r="N858" i="17" s="1"/>
  <c r="I859" i="17"/>
  <c r="N859" i="17" s="1"/>
  <c r="I860" i="17"/>
  <c r="N860" i="17" s="1"/>
  <c r="I861" i="17"/>
  <c r="N861" i="17" s="1"/>
  <c r="I862" i="17"/>
  <c r="I863" i="17"/>
  <c r="N863" i="17" s="1"/>
  <c r="I864" i="17"/>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I879" i="17"/>
  <c r="I880" i="17"/>
  <c r="N880" i="17" s="1"/>
  <c r="I881" i="17"/>
  <c r="N881" i="17" s="1"/>
  <c r="I882" i="17"/>
  <c r="N882" i="17" s="1"/>
  <c r="I883" i="17"/>
  <c r="N883" i="17" s="1"/>
  <c r="I884" i="17"/>
  <c r="N884" i="17" s="1"/>
  <c r="I885" i="17"/>
  <c r="N885" i="17" s="1"/>
  <c r="I886" i="17"/>
  <c r="N886" i="17" s="1"/>
  <c r="I887" i="17"/>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I919" i="17"/>
  <c r="N919" i="17" s="1"/>
  <c r="I920" i="17"/>
  <c r="N920" i="17" s="1"/>
  <c r="I921" i="17"/>
  <c r="N921" i="17" s="1"/>
  <c r="I922" i="17"/>
  <c r="N922" i="17" s="1"/>
  <c r="I923" i="17"/>
  <c r="N923" i="17" s="1"/>
  <c r="I924" i="17"/>
  <c r="N924" i="17" s="1"/>
  <c r="I925" i="17"/>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I937" i="17"/>
  <c r="I938" i="17"/>
  <c r="N938" i="17" s="1"/>
  <c r="I939" i="17"/>
  <c r="N939" i="17" s="1"/>
  <c r="I940" i="17"/>
  <c r="N940" i="17" s="1"/>
  <c r="I941" i="17"/>
  <c r="N941" i="17" s="1"/>
  <c r="I942" i="17"/>
  <c r="N942" i="17" s="1"/>
  <c r="I943" i="17"/>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I961" i="17"/>
  <c r="N961" i="17" s="1"/>
  <c r="I962" i="17"/>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I975" i="17"/>
  <c r="I976" i="17"/>
  <c r="N976" i="17" s="1"/>
  <c r="I977" i="17"/>
  <c r="N977" i="17" s="1"/>
  <c r="I978" i="17"/>
  <c r="N978" i="17" s="1"/>
  <c r="I979" i="17"/>
  <c r="N979" i="17" s="1"/>
  <c r="I980" i="17"/>
  <c r="N980" i="17" s="1"/>
  <c r="I981" i="17"/>
  <c r="N981" i="17" s="1"/>
  <c r="I982" i="17"/>
  <c r="N982" i="17" s="1"/>
  <c r="I983" i="17"/>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I998" i="17"/>
  <c r="I999" i="17"/>
  <c r="N999" i="17" s="1"/>
  <c r="I1000" i="17"/>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<sst xmlns="http://schemas.openxmlformats.org/spreadsheetml/2006/main" count="11128" uniqueCount="6222">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</sst>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C09]dd/mmm/yy;@"/>
    <numFmt numFmtId="166" formatCode="0.00\ &quot;KG&quot;"/>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cellXfs>
  <cellStyles count="1">
    <cellStyle name="Normal" xfId="0" builtinId="0"/>
  </cellStyles>
  <dxfs count="32">
    <dxf>
      <font>
        <b/>
        <i val="0"/>
        <sz val="12"/>
      </font>
      <fill>
        <patternFill>
          <bgColor theme="0"/>
        </patternFill>
      </fill>
      <border diagonalUp="0" diagonalDown="0">
        <left/>
        <right/>
        <top/>
        <bottom/>
        <vertical/>
        <horizontal/>
      </border>
    </dxf>
    <dxf>
      <fill>
        <patternFill>
          <bgColor rgb="FF5878EE"/>
        </patternFill>
      </fill>
    </dxf>
    <dxf>
      <fill>
        <patternFill>
          <bgColor theme="0"/>
        </patternFill>
      </fill>
    </dxf>
    <dxf>
      <fill>
        <patternFill>
          <bgColor rgb="FF0070C0"/>
        </patternFill>
      </fill>
    </dxf>
    <dxf>
      <fill>
        <patternFill>
          <bgColor rgb="FF0070C0"/>
        </patternFill>
      </fill>
    </dxf>
    <dxf>
      <numFmt numFmtId="0" formatCode="General"/>
    </dxf>
    <dxf>
      <font>
        <b/>
        <i val="0"/>
        <sz val="11"/>
        <color theme="0"/>
        <name val="Calibri"/>
        <family val="2"/>
        <scheme val="minor"/>
      </font>
    </dxf>
    <dxf>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0"/>
        </patternFill>
      </fill>
    </dxf>
    <dxf>
      <fill>
        <patternFill patternType="solid">
          <fgColor theme="0"/>
          <bgColor rgb="FF6F5CE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rgb="FF5734D8"/>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fill>
        <patternFill>
          <bgColor theme="0"/>
        </patternFill>
      </fill>
      <border diagonalUp="0" diagonalDown="0">
        <left/>
        <right/>
        <top/>
        <bottom/>
        <vertical/>
        <horizontal/>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409]#,##0.00"/>
    </dxf>
    <dxf>
      <numFmt numFmtId="167" formatCode="[$$-409]#,##0.00"/>
    </dxf>
    <dxf>
      <numFmt numFmtId="166" formatCode="0.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C09]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2" defaultTableStyle="TableStyleMedium2" defaultPivotStyle="PivotStyleMedium9">
    <tableStyle name="purple time line" pivot="0" table="0" count="8" xr9:uid="{3F3A97D4-6ED7-404D-A8D2-9BB6EB40D2B6}">
      <tableStyleElement type="wholeTable" dxfId="21"/>
      <tableStyleElement type="headerRow" dxfId="20"/>
    </tableStyle>
    <tableStyle name="Slicer Style 1" pivot="0" table="0" count="1" xr9:uid="{C3E08818-B9A7-434D-8572-44B343F97A88}">
      <tableStyleElement type="wholeTable" dxfId="4"/>
    </tableStyle>
    <tableStyle name="Slicer Style 2" pivot="0" table="0" count="3" xr9:uid="{61F784F3-8D9A-448C-84EE-0E7E2681878B}">
      <tableStyleElement type="wholeTable" dxfId="3"/>
      <tableStyleElement type="headerRow" dxfId="2"/>
    </tableStyle>
    <tableStyle name="Slicer Style 3" pivot="0" table="0" count="1" xr9:uid="{0961B139-63C2-4E77-80BF-8E13D30DDF26}"/>
    <tableStyle name="Slicer Style 4" pivot="0" table="0" count="5" xr9:uid="{C3331362-8A37-470C-A91B-54758D291F73}">
      <tableStyleElement type="wholeTable" dxfId="1"/>
      <tableStyleElement type="headerRow" dxfId="0"/>
    </tableStyle>
    <tableStyle name="Timeline Style 1" pivot="0" table="0" count="9" xr9:uid="{A0BCED83-4329-4C9D-B73F-56A5FF452CB6}">
      <tableStyleElement type="wholeTable" dxfId="7"/>
      <tableStyleElement type="headerRow" dxfId="6"/>
    </tableStyle>
    <tableStyle name="Timeline Style 2" pivot="0" table="0" count="8" xr9:uid="{C8F08B48-33FD-4D89-A697-5FB373A44D39}">
      <tableStyleElement type="wholeTable" dxfId="19"/>
      <tableStyleElement type="headerRow" dxfId="18"/>
    </tableStyle>
    <tableStyle name="Timeline Style 3" pivot="0" table="0" count="8" xr9:uid="{EBADEE41-6271-45C5-BA0C-02AF89AF529F}">
      <tableStyleElement type="wholeTable" dxfId="17"/>
      <tableStyleElement type="headerRow" dxfId="16"/>
    </tableStyle>
    <tableStyle name="Timeline Style 4" pivot="0" table="0" count="8" xr9:uid="{0AFCC9BD-CE4A-4D4C-84CA-F6B0A5235D6C}">
      <tableStyleElement type="wholeTable" dxfId="15"/>
      <tableStyleElement type="headerRow" dxfId="14"/>
    </tableStyle>
    <tableStyle name="Timeline Style 5" pivot="0" table="0" count="8" xr9:uid="{984377D1-E39E-4EE6-9658-672A674BA401}">
      <tableStyleElement type="wholeTable" dxfId="13"/>
      <tableStyleElement type="headerRow" dxfId="12"/>
    </tableStyle>
    <tableStyle name="Timeline Style 6" pivot="0" table="0" count="8" xr9:uid="{1054088C-E0FB-4DD0-9B7A-019A9B73E949}">
      <tableStyleElement type="wholeTable" dxfId="11"/>
      <tableStyleElement type="headerRow" dxfId="10"/>
    </tableStyle>
    <tableStyle name="Timeline Style 7" pivot="0" table="0" count="8" xr9:uid="{5C73F0AD-2ACB-4944-B4E0-AE9E6CA2011A}">
      <tableStyleElement type="wholeTable" dxfId="9"/>
      <tableStyleElement type="headerRow" dxfId="8"/>
    </tableStyle>
  </tableStyles>
  <colors>
    <mruColors>
      <color rgb="FF5878EE"/>
      <color rgb="FF6F5CE2"/>
      <color rgb="FF814ABE"/>
      <color rgb="FF5734D8"/>
      <color rgb="FFB050E6"/>
      <color rgb="FFDF57FF"/>
      <color rgb="FFF676B0"/>
      <color rgb="FFAA9EF4"/>
      <color rgb="FF75E7C4"/>
    </mruColors>
  </colors>
  <extLst>
    <ext xmlns:x14="http://schemas.microsoft.com/office/spreadsheetml/2009/9/main" uri="{46F421CA-312F-682f-3DD2-61675219B42D}">
      <x14:dxfs count="5">
        <dxf>
          <fill>
            <patternFill>
              <bgColor theme="7" tint="0.39994506668294322"/>
            </patternFill>
          </fill>
        </dxf>
        <dxf>
          <fill>
            <patternFill>
              <bgColor theme="1" tint="0.24994659260841701"/>
            </patternFill>
          </fill>
        </dxf>
        <dxf>
          <fill>
            <patternFill>
              <bgColor theme="0"/>
            </patternFill>
          </fill>
        </dxf>
        <dxf>
          <fill>
            <patternFill>
              <bgColor rgb="FF0070C0"/>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4"/>
          </x14:slicerStyleElements>
        </x14:slicerStyle>
        <x14:slicerStyle name="Slicer Style 3">
          <x14:slicerStyleElements>
            <x14:slicerStyleElement type="hoveredSelectedItemWithNoData" dxfId="3"/>
          </x14:slicerStyleElements>
        </x14:slicerStyle>
        <x14:slicerStyle name="Slicer Style 4">
          <x14:slicerStyleElements>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49">
        <dxf>
          <fill>
            <patternFill>
              <bgColor rgb="FF7030A0"/>
            </patternFill>
          </fill>
        </dxf>
        <dxf>
          <fill>
            <patternFill patternType="solid">
              <fgColor theme="0" tint="-0.14999847407452621"/>
              <bgColor theme="0" tint="-0.14999847407452621"/>
            </patternFill>
          </fill>
        </dxf>
        <dxf>
          <fill>
            <patternFill patternType="solid">
              <fgColor theme="0"/>
              <bgColor theme="0"/>
            </patternFill>
          </fill>
        </dxf>
        <dxf>
          <font>
            <sz val="9"/>
            <color theme="4" tint="-0.24994659260841701"/>
            <name val="Calibri"/>
            <family val="2"/>
            <scheme val="minor"/>
          </font>
        </dxf>
        <dxf>
          <font>
            <sz val="9"/>
            <color theme="4" tint="-0.24994659260841701"/>
            <name val="Calibri"/>
            <family val="2"/>
            <scheme val="minor"/>
          </font>
        </dxf>
        <dxf>
          <font>
            <sz val="9"/>
            <color theme="4" tint="-0.24994659260841701"/>
            <name val="Calibri"/>
            <family val="2"/>
            <scheme val="minor"/>
          </font>
        </dxf>
        <dxf>
          <font>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rgb="FF814ABE"/>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00B050"/>
            <name val="Calibri"/>
            <family val="2"/>
            <scheme val="minor"/>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46"/>
            <x15:timelineStyleElement type="timeLevel" dxfId="45"/>
            <x15:timelineStyleElement type="periodLabel1" dxfId="44"/>
            <x15:timelineStyleElement type="periodLabel2" dxfId="43"/>
            <x15:timelineStyleElement type="selectedTimeBlock" dxfId="48"/>
            <x15:timelineStyleElement type="unselectedTimeBlock" dxfId="4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2">
          <x15:timelineStyleElements>
            <x15:timelineStyleElement type="selectionLabel" dxfId="40"/>
            <x15:timelineStyleElement type="timeLevel" dxfId="39"/>
            <x15:timelineStyleElement type="periodLabel1" dxfId="38"/>
            <x15:timelineStyleElement type="periodLabel2" dxfId="37"/>
            <x15:timelineStyleElement type="selectedTimeBlock" dxfId="42"/>
            <x15:timelineStyleElement type="unselectedTimeBlock" dxfId="41"/>
          </x15:timelineStyleElements>
        </x15:timelineStyle>
        <x15:timelineStyle name="Timeline Style 3">
          <x15:timelineStyleElements>
            <x15:timelineStyleElement type="selectionLabel" dxfId="34"/>
            <x15:timelineStyleElement type="timeLevel" dxfId="33"/>
            <x15:timelineStyleElement type="periodLabel1" dxfId="32"/>
            <x15:timelineStyleElement type="periodLabel2" dxfId="31"/>
            <x15:timelineStyleElement type="selectedTimeBlock" dxfId="36"/>
            <x15:timelineStyleElement type="unselectedTimeBlock" dxfId="35"/>
          </x15:timelineStyleElements>
        </x15:timelineStyle>
        <x15:timelineStyle name="Timeline Style 4">
          <x15:timelineStyleElements>
            <x15:timelineStyleElement type="selectionLabel" dxfId="28"/>
            <x15:timelineStyleElement type="timeLevel" dxfId="27"/>
            <x15:timelineStyleElement type="periodLabel1" dxfId="26"/>
            <x15:timelineStyleElement type="periodLabel2" dxfId="25"/>
            <x15:timelineStyleElement type="selectedTimeBlock" dxfId="30"/>
            <x15:timelineStyleElement type="unselectedTimeBlock" dxfId="29"/>
          </x15:timelineStyleElements>
        </x15:timelineStyle>
        <x15:timelineStyle name="Timeline Style 5">
          <x15:timelineStyleElements>
            <x15:timelineStyleElement type="selectionLabel" dxfId="22"/>
            <x15:timelineStyleElement type="timeLevel" dxfId="21"/>
            <x15:timelineStyleElement type="periodLabel1" dxfId="20"/>
            <x15:timelineStyleElement type="periodLabel2" dxfId="19"/>
            <x15:timelineStyleElement type="selectedTimeBlock" dxfId="24"/>
            <x15:timelineStyleElement type="unselectedTimeBlock" dxfId="23"/>
          </x15:timelineStyleElements>
        </x15:timelineStyle>
        <x15:timelineStyle name="Timeline Style 6">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7">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layout>
        <c:manualLayout>
          <c:xMode val="edge"/>
          <c:yMode val="edge"/>
          <c:x val="0.35341576525736357"/>
          <c:y val="3.24323772166380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751810792118463E-2"/>
          <c:y val="0.14542524720111139"/>
          <c:w val="0.70704374453193353"/>
          <c:h val="0.74077974628171483"/>
        </c:manualLayout>
      </c:layout>
      <c:lineChart>
        <c:grouping val="standard"/>
        <c:varyColors val="0"/>
        <c:ser>
          <c:idx val="0"/>
          <c:order val="0"/>
          <c:tx>
            <c:strRef>
              <c:f>'Total Sales'!$C$3:$C$4</c:f>
              <c:strCache>
                <c:ptCount val="1"/>
                <c:pt idx="0">
                  <c:v>Arabica</c:v>
                </c:pt>
              </c:strCache>
            </c:strRef>
          </c:tx>
          <c:spPr>
            <a:ln w="28575" cap="rnd">
              <a:solidFill>
                <a:srgbClr val="7030A0"/>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0F5-474A-AD20-7DC46D4A5570}"/>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0F5-474A-AD20-7DC46D4A5570}"/>
            </c:ext>
          </c:extLst>
        </c:ser>
        <c:ser>
          <c:idx val="2"/>
          <c:order val="2"/>
          <c:tx>
            <c:strRef>
              <c:f>'Total Sales'!$E$3:$E$4</c:f>
              <c:strCache>
                <c:ptCount val="1"/>
                <c:pt idx="0">
                  <c:v>Liberica</c:v>
                </c:pt>
              </c:strCache>
            </c:strRef>
          </c:tx>
          <c:spPr>
            <a:ln w="28575" cap="rnd">
              <a:solidFill>
                <a:srgbClr val="0070C0"/>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0F5-474A-AD20-7DC46D4A5570}"/>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B0F5-474A-AD20-7DC46D4A5570}"/>
            </c:ext>
          </c:extLst>
        </c:ser>
        <c:dLbls>
          <c:showLegendKey val="0"/>
          <c:showVal val="0"/>
          <c:showCatName val="0"/>
          <c:showSerName val="0"/>
          <c:showPercent val="0"/>
          <c:showBubbleSize val="0"/>
        </c:dLbls>
        <c:marker val="1"/>
        <c:smooth val="0"/>
        <c:axId val="2126109872"/>
        <c:axId val="943469888"/>
      </c:lineChart>
      <c:catAx>
        <c:axId val="21261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469888"/>
        <c:crosses val="autoZero"/>
        <c:auto val="1"/>
        <c:lblAlgn val="ctr"/>
        <c:lblOffset val="100"/>
        <c:noMultiLvlLbl val="0"/>
      </c:catAx>
      <c:valAx>
        <c:axId val="94346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10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alpha val="31000"/>
      </a:schemeClr>
    </a:solidFill>
    <a:ln w="9525" cap="flat" cmpd="sng" algn="ctr">
      <a:noFill/>
      <a:round/>
    </a:ln>
    <a:effectLst>
      <a:glow>
        <a:srgbClr val="75E7C4">
          <a:alpha val="47000"/>
        </a:srgb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[coffeeOrdersData.xlsx]Country Chart!Total Sales</c:name>
    <c:fmtId val="8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layout>
        <c:manualLayout>
          <c:xMode val="edge"/>
          <c:yMode val="edge"/>
          <c:x val="0.37777935645122357"/>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Chart'!$B$3</c:f>
              <c:strCache>
                <c:ptCount val="1"/>
                <c:pt idx="0">
                  <c:v>Total</c:v>
                </c:pt>
              </c:strCache>
            </c:strRef>
          </c:tx>
          <c:spPr>
            <a:solidFill>
              <a:schemeClr val="accent1"/>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190-4289-9760-ECAF8BCEDFC3}"/>
            </c:ext>
          </c:extLst>
        </c:ser>
        <c:dLbls>
          <c:dLblPos val="outEnd"/>
          <c:showLegendKey val="0"/>
          <c:showVal val="1"/>
          <c:showCatName val="0"/>
          <c:showSerName val="0"/>
          <c:showPercent val="0"/>
          <c:showBubbleSize val="0"/>
        </c:dLbls>
        <c:gapWidth val="65"/>
        <c:axId val="67960271"/>
        <c:axId val="31171199"/>
      </c:barChart>
      <c:catAx>
        <c:axId val="6796027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171199"/>
        <c:crosses val="autoZero"/>
        <c:auto val="1"/>
        <c:lblAlgn val="ctr"/>
        <c:lblOffset val="100"/>
        <c:noMultiLvlLbl val="0"/>
      </c:catAx>
      <c:valAx>
        <c:axId val="3117119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7960271"/>
        <c:crosses val="autoZero"/>
        <c:crossBetween val="between"/>
      </c:valAx>
      <c:spPr>
        <a:noFill/>
        <a:ln>
          <a:solidFill>
            <a:srgbClr val="7030A0">
              <a:alpha val="95000"/>
            </a:srgbClr>
          </a:solid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878EE">
        <a:alpha val="28000"/>
      </a:srgbClr>
    </a:solidFill>
    <a:ln w="9525" cap="flat" cmpd="sng" algn="ctr">
      <a:solidFill>
        <a:srgbClr val="7030A0">
          <a:alpha val="26000"/>
        </a:srgbClr>
      </a:solidFill>
      <a:round/>
    </a:ln>
    <a:effectLst>
      <a:glow>
        <a:schemeClr val="accent1">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9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878EE"/>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878EE"/>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878EE"/>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4"/>
            <c:invertIfNegative val="0"/>
            <c:bubble3D val="0"/>
            <c:spPr>
              <a:solidFill>
                <a:srgbClr val="5878EE"/>
              </a:solidFill>
              <a:ln>
                <a:noFill/>
              </a:ln>
              <a:effectLst/>
            </c:spPr>
            <c:extLst>
              <c:ext xmlns:c16="http://schemas.microsoft.com/office/drawing/2014/chart" uri="{C3380CC4-5D6E-409C-BE32-E72D297353CC}">
                <c16:uniqueId val="{00000001-B00F-42B0-843E-18D9EBBE72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B00F-42B0-843E-18D9EBBE72F8}"/>
            </c:ext>
          </c:extLst>
        </c:ser>
        <c:dLbls>
          <c:dLblPos val="outEnd"/>
          <c:showLegendKey val="0"/>
          <c:showVal val="1"/>
          <c:showCatName val="0"/>
          <c:showSerName val="0"/>
          <c:showPercent val="0"/>
          <c:showBubbleSize val="0"/>
        </c:dLbls>
        <c:gapWidth val="182"/>
        <c:axId val="836856000"/>
        <c:axId val="2131423840"/>
      </c:barChart>
      <c:catAx>
        <c:axId val="836856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423840"/>
        <c:crosses val="autoZero"/>
        <c:auto val="1"/>
        <c:lblAlgn val="ctr"/>
        <c:lblOffset val="100"/>
        <c:noMultiLvlLbl val="0"/>
      </c:catAx>
      <c:valAx>
        <c:axId val="21314238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85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878EE">
        <a:alpha val="45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502920</xdr:colOff>
      <xdr:row>1</xdr:row>
      <xdr:rowOff>0</xdr:rowOff>
    </xdr:from>
    <xdr:to>
      <xdr:col>22</xdr:col>
      <xdr:colOff>274320</xdr:colOff>
      <xdr:row>4</xdr:row>
      <xdr:rowOff>129540</xdr:rowOff>
    </xdr:to>
    <xdr:sp macro="" textlink="">
      <xdr:nvSpPr>
        <xdr:cNvPr id="2" name="Rectangle: Rounded Corners 1">
          <a:extLst>
            <a:ext uri="{FF2B5EF4-FFF2-40B4-BE49-F238E27FC236}">
              <a16:creationId xmlns:a16="http://schemas.microsoft.com/office/drawing/2014/main" id="{73196E11-113B-9312-0265-C394E8DE4B8A}"/>
            </a:ext>
          </a:extLst>
        </xdr:cNvPr>
        <xdr:cNvSpPr/>
      </xdr:nvSpPr>
      <xdr:spPr>
        <a:xfrm>
          <a:off x="502920" y="182880"/>
          <a:ext cx="13182600" cy="678180"/>
        </a:xfrm>
        <a:prstGeom prst="roundRect">
          <a:avLst/>
        </a:prstGeom>
        <a:solidFill>
          <a:schemeClr val="accent1">
            <a:alpha val="74000"/>
          </a:schemeClr>
        </a:solidFill>
        <a:ln>
          <a:solidFill>
            <a:schemeClr val="accent1">
              <a:shade val="15000"/>
              <a:alpha val="99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bg1"/>
              </a:solidFill>
            </a:rPr>
            <a:t>COFFEE</a:t>
          </a:r>
          <a:r>
            <a:rPr lang="en-IN" sz="3200" b="1" baseline="0">
              <a:solidFill>
                <a:schemeClr val="bg1"/>
              </a:solidFill>
            </a:rPr>
            <a:t> SALES DASHBOARD</a:t>
          </a:r>
          <a:endParaRPr lang="en-IN" sz="3200" b="1">
            <a:solidFill>
              <a:schemeClr val="bg1"/>
            </a:solidFill>
          </a:endParaRPr>
        </a:p>
      </xdr:txBody>
    </xdr:sp>
    <xdr:clientData/>
  </xdr:twoCellAnchor>
  <xdr:twoCellAnchor>
    <xdr:from>
      <xdr:col>0</xdr:col>
      <xdr:colOff>525780</xdr:colOff>
      <xdr:row>15</xdr:row>
      <xdr:rowOff>60960</xdr:rowOff>
    </xdr:from>
    <xdr:to>
      <xdr:col>12</xdr:col>
      <xdr:colOff>45720</xdr:colOff>
      <xdr:row>41</xdr:row>
      <xdr:rowOff>144780</xdr:rowOff>
    </xdr:to>
    <xdr:graphicFrame macro="">
      <xdr:nvGraphicFramePr>
        <xdr:cNvPr id="3" name="Chart 2">
          <a:extLst>
            <a:ext uri="{FF2B5EF4-FFF2-40B4-BE49-F238E27FC236}">
              <a16:creationId xmlns:a16="http://schemas.microsoft.com/office/drawing/2014/main" id="{641DB6F8-FF7D-4AA2-A1EC-3FC9FFDA2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510540</xdr:colOff>
      <xdr:row>4</xdr:row>
      <xdr:rowOff>129540</xdr:rowOff>
    </xdr:from>
    <xdr:to>
      <xdr:col>15</xdr:col>
      <xdr:colOff>571500</xdr:colOff>
      <xdr:row>15</xdr:row>
      <xdr:rowOff>68580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70DA03C-9C2A-4509-AD3B-FB7431BEA4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0540" y="861060"/>
              <a:ext cx="9204960" cy="1950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586740</xdr:colOff>
      <xdr:row>4</xdr:row>
      <xdr:rowOff>144781</xdr:rowOff>
    </xdr:from>
    <xdr:to>
      <xdr:col>22</xdr:col>
      <xdr:colOff>251460</xdr:colOff>
      <xdr:row>10</xdr:row>
      <xdr:rowOff>167640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793784F-4382-4966-982D-93AAB224EB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730740" y="876301"/>
              <a:ext cx="393192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586740</xdr:colOff>
      <xdr:row>10</xdr:row>
      <xdr:rowOff>175261</xdr:rowOff>
    </xdr:from>
    <xdr:to>
      <xdr:col>19</xdr:col>
      <xdr:colOff>518160</xdr:colOff>
      <xdr:row>15</xdr:row>
      <xdr:rowOff>83820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B319296-E6D4-4D72-B696-D16D19113A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730740" y="2004061"/>
              <a:ext cx="2369820" cy="822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510540</xdr:colOff>
      <xdr:row>11</xdr:row>
      <xdr:rowOff>7621</xdr:rowOff>
    </xdr:from>
    <xdr:to>
      <xdr:col>22</xdr:col>
      <xdr:colOff>220980</xdr:colOff>
      <xdr:row>15</xdr:row>
      <xdr:rowOff>76200</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FDBA0C37-8BCF-4956-BC89-8A7DB6586D52}"/>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092940" y="2019301"/>
              <a:ext cx="1539240" cy="800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45720</xdr:colOff>
      <xdr:row>28</xdr:row>
      <xdr:rowOff>53340</xdr:rowOff>
    </xdr:from>
    <xdr:to>
      <xdr:col>22</xdr:col>
      <xdr:colOff>297180</xdr:colOff>
      <xdr:row>41</xdr:row>
      <xdr:rowOff>137160</xdr:rowOff>
    </xdr:to>
    <xdr:graphicFrame macro="">
      <xdr:nvGraphicFramePr>
        <xdr:cNvPr id="8" name="Chart 7">
          <a:extLst>
            <a:ext uri="{FF2B5EF4-FFF2-40B4-BE49-F238E27FC236}">
              <a16:creationId xmlns:a16="http://schemas.microsoft.com/office/drawing/2014/main" id="{4E2715C2-7BFC-4FC4-BA18-22C728355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xdr:colOff>
      <xdr:row>15</xdr:row>
      <xdr:rowOff>91440</xdr:rowOff>
    </xdr:from>
    <xdr:to>
      <xdr:col>22</xdr:col>
      <xdr:colOff>281940</xdr:colOff>
      <xdr:row>28</xdr:row>
      <xdr:rowOff>53340</xdr:rowOff>
    </xdr:to>
    <xdr:graphicFrame macro="">
      <xdr:nvGraphicFramePr>
        <xdr:cNvPr id="9" name="Chart 8">
          <a:extLst>
            <a:ext uri="{FF2B5EF4-FFF2-40B4-BE49-F238E27FC236}">
              <a16:creationId xmlns:a16="http://schemas.microsoft.com/office/drawing/2014/main" id="{424BFF80-B1BC-430F-B4ED-9AF6887D3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tesh Reddy" refreshedDate="45235.654096874998" createdVersion="8" refreshedVersion="8" minRefreshableVersion="3" recordCount="1000" xr:uid="{2E99A95A-9311-439A-AAF4-3A6AE3C7CDF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59014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891E7-B7EE-49B6-9978-2B490EFF633B}"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8">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18" format="2" series="1">
      <pivotArea type="data" outline="0" fieldPosition="0">
        <references count="2">
          <reference field="4294967294" count="1" selected="0">
            <x v="0"/>
          </reference>
          <reference field="13" count="1" selected="0">
            <x v="2"/>
          </reference>
        </references>
      </pivotArea>
    </chartFormat>
    <chartFormat chart="18" format="3" series="1">
      <pivotArea type="data" outline="0" fieldPosition="0">
        <references count="2">
          <reference field="4294967294" count="1" selected="0">
            <x v="0"/>
          </reference>
          <reference field="13" count="1" selected="0">
            <x v="3"/>
          </reference>
        </references>
      </pivotArea>
    </chartFormat>
    <chartFormat chart="53" format="8" series="1">
      <pivotArea type="data" outline="0" fieldPosition="0">
        <references count="2">
          <reference field="4294967294" count="1" selected="0">
            <x v="0"/>
          </reference>
          <reference field="13" count="1" selected="0">
            <x v="0"/>
          </reference>
        </references>
      </pivotArea>
    </chartFormat>
    <chartFormat chart="53" format="9" series="1">
      <pivotArea type="data" outline="0" fieldPosition="0">
        <references count="2">
          <reference field="4294967294" count="1" selected="0">
            <x v="0"/>
          </reference>
          <reference field="13" count="1" selected="0">
            <x v="1"/>
          </reference>
        </references>
      </pivotArea>
    </chartFormat>
    <chartFormat chart="53" format="10" series="1">
      <pivotArea type="data" outline="0" fieldPosition="0">
        <references count="2">
          <reference field="4294967294" count="1" selected="0">
            <x v="0"/>
          </reference>
          <reference field="13" count="1" selected="0">
            <x v="2"/>
          </reference>
        </references>
      </pivotArea>
    </chartFormat>
    <chartFormat chart="5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F1393E-8703-4B3A-A0D6-B217EA8EF6CB}"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5" baseItem="2" numFmtId="3"/>
  </dataFields>
  <chartFormats count="2">
    <chartFormat chart="65" format="0" series="1">
      <pivotArea type="data" outline="0" fieldPosition="0">
        <references count="1">
          <reference field="4294967294" count="1" selected="0">
            <x v="0"/>
          </reference>
        </references>
      </pivotArea>
    </chartFormat>
    <chartFormat chart="8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9" name="Order Date">
      <autoFilter ref="A1">
        <filterColumn colId="0">
          <customFilters and="1">
            <customFilter operator="greaterThanOrEqual" val="44075"/>
            <customFilter operator="lessThanOrEqual" val="444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BE9195-C508-421E-AA2B-C9A580AD674D}" name="Total Sales" cacheId="1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2" numFmtId="3"/>
  </dataFields>
  <chartFormats count="6">
    <chartFormat chart="51" format="8" series="1">
      <pivotArea type="data" outline="0" fieldPosition="0">
        <references count="1">
          <reference field="4294967294" count="1" selected="0">
            <x v="0"/>
          </reference>
        </references>
      </pivotArea>
    </chartFormat>
    <chartFormat chart="65" format="0" series="1">
      <pivotArea type="data" outline="0" fieldPosition="0">
        <references count="1">
          <reference field="4294967294" count="1" selected="0">
            <x v="0"/>
          </reference>
        </references>
      </pivotArea>
    </chartFormat>
    <chartFormat chart="85" format="0" series="1">
      <pivotArea type="data" outline="0" fieldPosition="0">
        <references count="1">
          <reference field="4294967294" count="1" selected="0">
            <x v="0"/>
          </reference>
        </references>
      </pivotArea>
    </chartFormat>
    <chartFormat chart="85" format="1">
      <pivotArea type="data" outline="0" fieldPosition="0">
        <references count="2">
          <reference field="4294967294" count="1" selected="0">
            <x v="0"/>
          </reference>
          <reference field="5" count="1" selected="0">
            <x v="28"/>
          </reference>
        </references>
      </pivotArea>
    </chartFormat>
    <chartFormat chart="91" format="4" series="1">
      <pivotArea type="data" outline="0" fieldPosition="0">
        <references count="1">
          <reference field="4294967294" count="1" selected="0">
            <x v="0"/>
          </reference>
        </references>
      </pivotArea>
    </chartFormat>
    <chartFormat chart="91" format="5">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59" name="Order Date">
      <autoFilter ref="A1">
        <filterColumn colId="0">
          <customFilters and="1">
            <customFilter operator="greaterThanOrEqual" val="44075"/>
            <customFilter operator="lessThanOrEqual" val="44439"/>
          </customFilters>
        </filterColumn>
      </autoFilter>
      <extLst>
        <ext xmlns:x15="http://schemas.microsoft.com/office/spreadsheetml/2010/11/main" uri="{0605FD5F-26C8-4aeb-8148-2DB25E43C511}">
          <x15:pivotFilter useWholeDay="1"/>
        </ext>
      </extLst>
    </filter>
    <filter fld="5" type="count" evalOrder="-1" id="6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D4C9C37-ADDF-4594-A32E-5794C8B9506A}" sourceName="Size">
  <pivotTables>
    <pivotTable tabId="18" name="Total Sales"/>
  </pivotTables>
  <data>
    <tabular pivotCacheId="6590144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011CB7D-ECF3-458C-9DC2-DC7AE0E99962}" sourceName="Roast Type Name">
  <pivotTables>
    <pivotTable tabId="18" name="Total Sales"/>
  </pivotTables>
  <data>
    <tabular pivotCacheId="6590144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AB20398A-BA3A-46BC-9F67-881BB68FEAAF}" sourceName="Loyality Card">
  <pivotTables>
    <pivotTable tabId="18" name="Total Sales"/>
  </pivotTables>
  <data>
    <tabular pivotCacheId="6590144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8F3F043-D07D-484C-8AA4-0A97A49B1287}" cache="Slicer_Size" caption="Size" columnCount="2" style="SlicerStyleDark1" rowHeight="234950"/>
  <slicer name="Roast Type Name" xr10:uid="{32138AC5-2B75-4C8D-9186-06676AA68652}" cache="Slicer_Roast_Type_Name" caption="Roast Type Name" columnCount="3" style="SlicerStyleDark1" rowHeight="234950"/>
  <slicer name="Loyality Card" xr10:uid="{31604A27-7F16-44B5-BD96-BEE16DE18870}" cache="Slicer_Loyality_Card" caption="Loyality Card"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BA1C3F-0884-4BD2-85FD-D2298D692ABE}" name="Orders" displayName="Orders" ref="A1:P1001" totalsRowShown="0">
  <autoFilter ref="A1:P1001" xr:uid="{F2BA1C3F-0884-4BD2-85FD-D2298D692ABE}"/>
  <tableColumns count="16">
    <tableColumn id="1" xr3:uid="{62BEC897-325B-4D49-AA10-088ECE0FA8D4}" name="Order ID" dataDxfId="31"/>
    <tableColumn id="2" xr3:uid="{A330C9DD-5C52-4835-A2DF-0939DF7993BE}" name="Order Date" dataDxfId="30"/>
    <tableColumn id="3" xr3:uid="{AFEDF835-9890-4C40-BEDA-A9514CD0A46F}" name="Customer ID" dataDxfId="29"/>
    <tableColumn id="4" xr3:uid="{0334C0E8-6A3B-4F2D-BA8C-9E3E54D137C0}" name="Product ID"/>
    <tableColumn id="5" xr3:uid="{B436DE1C-977A-49D4-A328-6D7BC098B6F0}" name="Quantity" dataDxfId="28"/>
    <tableColumn id="6" xr3:uid="{62C5F182-A435-4A38-8508-BA00CDA61116}" name="Customer Name" dataDxfId="27">
      <calculatedColumnFormula>_xlfn.XLOOKUP(C2,customers!$A$1:$A$1001,customers!$B$1:$B$1001,,0)</calculatedColumnFormula>
    </tableColumn>
    <tableColumn id="7" xr3:uid="{2A6A39FA-89BA-484D-9636-A4B2ABF91E09}" name="Email" dataDxfId="26">
      <calculatedColumnFormula>IF(_xlfn.XLOOKUP(C2,customers!$A$1:$A$1001,customers!$C$1:$C$1001,,0)=0,"",_xlfn.XLOOKUP(C2,customers!$A$1:$A$1001,customers!$C$1:$C$1001,,0))</calculatedColumnFormula>
    </tableColumn>
    <tableColumn id="8" xr3:uid="{5BC6F444-8200-440A-AE56-6827E83AD5E4}" name="Country" dataDxfId="25">
      <calculatedColumnFormula>_xlfn.XLOOKUP(C2,customers!$A$1:$A$1001,customers!$G$1:$G$1001,"",0)</calculatedColumnFormula>
    </tableColumn>
    <tableColumn id="9" xr3:uid="{F4354E01-48F1-4D72-9394-8215A42049D4}" name="Coffee Type">
      <calculatedColumnFormula>_xlfn.XLOOKUP(D2,products!$A$1:$A$49,products!$B$1:$B$49,,0)</calculatedColumnFormula>
    </tableColumn>
    <tableColumn id="10" xr3:uid="{302DE1E5-AFAE-42F5-9671-AA88B656055B}" name="Roast Type">
      <calculatedColumnFormula>_xlfn.XLOOKUP(D2,products!$A$1:$A$49,products!$C$1:$C$49,,0)</calculatedColumnFormula>
    </tableColumn>
    <tableColumn id="11" xr3:uid="{6077BFC9-C0BE-4EE5-A2BB-CC9D8847BC2D}" name="Size" dataDxfId="24">
      <calculatedColumnFormula>_xlfn.XLOOKUP(D2,products!$A$1:$A$49,products!$D$1:$D$49,,0)</calculatedColumnFormula>
    </tableColumn>
    <tableColumn id="12" xr3:uid="{6FB3A2F2-4020-4DC8-8C5A-E7E4B05AD987}" name="Unit Price" dataDxfId="23">
      <calculatedColumnFormula>_xlfn.XLOOKUP(D2,products!$A$1:$A$49,products!$E$1:$E$49,,0)</calculatedColumnFormula>
    </tableColumn>
    <tableColumn id="13" xr3:uid="{ABBF4CE4-6067-44A9-8357-C6F92992B232}" name="Sales" dataDxfId="22">
      <calculatedColumnFormula>L2*E2</calculatedColumnFormula>
    </tableColumn>
    <tableColumn id="14" xr3:uid="{0684A01F-5C22-4B3E-8095-6254CE596C75}" name="Coffee Type Name">
      <calculatedColumnFormula>IF(I2="Rob","Robusta",IF(I2="Exc","Excelsa",IF(I2="Ara","Arabica","Liberica")))</calculatedColumnFormula>
    </tableColumn>
    <tableColumn id="15" xr3:uid="{A98F883F-0935-4726-87BE-CDD90472880E}" name="Roast Type Name">
      <calculatedColumnFormula>IF(J2="M","Medium",IF(J2="L","Light","Dark"))</calculatedColumnFormula>
    </tableColumn>
    <tableColumn id="16" xr3:uid="{154A2B15-6A44-42CC-A777-27D9F1140993}" name="Loyality Card" dataDxfId="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E278EE-45A6-449D-A74B-B1555A1A6BE8}" sourceName="Order Date">
  <pivotTables>
    <pivotTable tabId="18" name="Total Sales"/>
  </pivotTables>
  <state minimalRefreshVersion="6" lastRefreshVersion="6" pivotCacheId="6590144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C9B0164-D5E9-4D58-84CC-CBA26BF65520}" cache="NativeTimeline_Order_Date" caption="Order Date" level="2" selectionLevel="2" scrollPosition="2019-01-12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FA491-402A-4DF6-98A9-043ABD17AA0A}">
  <dimension ref="A3:F48"/>
  <sheetViews>
    <sheetView workbookViewId="0">
      <selection activeCell="D6" sqref="D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6199</v>
      </c>
      <c r="C5" s="9">
        <v>186.85499999999999</v>
      </c>
      <c r="D5" s="9">
        <v>305.97000000000003</v>
      </c>
      <c r="E5" s="9">
        <v>213.15999999999997</v>
      </c>
      <c r="F5" s="9">
        <v>123</v>
      </c>
    </row>
    <row r="6" spans="1:6" x14ac:dyDescent="0.3">
      <c r="B6" t="s">
        <v>6200</v>
      </c>
      <c r="C6" s="9">
        <v>251.96499999999997</v>
      </c>
      <c r="D6" s="9">
        <v>129.46</v>
      </c>
      <c r="E6" s="9">
        <v>434.03999999999996</v>
      </c>
      <c r="F6" s="9">
        <v>171.93999999999997</v>
      </c>
    </row>
    <row r="7" spans="1:6" x14ac:dyDescent="0.3">
      <c r="B7" t="s">
        <v>6201</v>
      </c>
      <c r="C7" s="9">
        <v>224.94499999999999</v>
      </c>
      <c r="D7" s="9">
        <v>349.12</v>
      </c>
      <c r="E7" s="9">
        <v>321.04000000000002</v>
      </c>
      <c r="F7" s="9">
        <v>126.035</v>
      </c>
    </row>
    <row r="8" spans="1:6" x14ac:dyDescent="0.3">
      <c r="B8" t="s">
        <v>6202</v>
      </c>
      <c r="C8" s="9">
        <v>307.12</v>
      </c>
      <c r="D8" s="9">
        <v>681.07499999999993</v>
      </c>
      <c r="E8" s="9">
        <v>533.70499999999993</v>
      </c>
      <c r="F8" s="9">
        <v>158.85</v>
      </c>
    </row>
    <row r="9" spans="1:6" x14ac:dyDescent="0.3">
      <c r="B9" t="s">
        <v>6203</v>
      </c>
      <c r="C9" s="9">
        <v>53.664999999999992</v>
      </c>
      <c r="D9" s="9">
        <v>83.025000000000006</v>
      </c>
      <c r="E9" s="9">
        <v>193.83499999999998</v>
      </c>
      <c r="F9" s="9">
        <v>68.039999999999992</v>
      </c>
    </row>
    <row r="10" spans="1:6" x14ac:dyDescent="0.3">
      <c r="B10" t="s">
        <v>6204</v>
      </c>
      <c r="C10" s="9">
        <v>163.01999999999998</v>
      </c>
      <c r="D10" s="9">
        <v>678.3599999999999</v>
      </c>
      <c r="E10" s="9">
        <v>171.04500000000002</v>
      </c>
      <c r="F10" s="9">
        <v>372.255</v>
      </c>
    </row>
    <row r="11" spans="1:6" x14ac:dyDescent="0.3">
      <c r="B11" t="s">
        <v>6205</v>
      </c>
      <c r="C11" s="9">
        <v>345.02</v>
      </c>
      <c r="D11" s="9">
        <v>273.86999999999995</v>
      </c>
      <c r="E11" s="9">
        <v>184.12999999999997</v>
      </c>
      <c r="F11" s="9">
        <v>201.11499999999998</v>
      </c>
    </row>
    <row r="12" spans="1:6" x14ac:dyDescent="0.3">
      <c r="B12" t="s">
        <v>6206</v>
      </c>
      <c r="C12" s="9">
        <v>334.89</v>
      </c>
      <c r="D12" s="9">
        <v>70.95</v>
      </c>
      <c r="E12" s="9">
        <v>134.23000000000002</v>
      </c>
      <c r="F12" s="9">
        <v>166.27499999999998</v>
      </c>
    </row>
    <row r="13" spans="1:6" x14ac:dyDescent="0.3">
      <c r="B13" t="s">
        <v>6207</v>
      </c>
      <c r="C13" s="9">
        <v>178.70999999999998</v>
      </c>
      <c r="D13" s="9">
        <v>166.1</v>
      </c>
      <c r="E13" s="9">
        <v>439.30999999999995</v>
      </c>
      <c r="F13" s="9">
        <v>492.9</v>
      </c>
    </row>
    <row r="14" spans="1:6" x14ac:dyDescent="0.3">
      <c r="B14" t="s">
        <v>6208</v>
      </c>
      <c r="C14" s="9">
        <v>301.98500000000001</v>
      </c>
      <c r="D14" s="9">
        <v>153.76499999999999</v>
      </c>
      <c r="E14" s="9">
        <v>215.55499999999998</v>
      </c>
      <c r="F14" s="9">
        <v>213.66499999999999</v>
      </c>
    </row>
    <row r="15" spans="1:6" x14ac:dyDescent="0.3">
      <c r="B15" t="s">
        <v>6209</v>
      </c>
      <c r="C15" s="9">
        <v>312.83499999999998</v>
      </c>
      <c r="D15" s="9">
        <v>63.249999999999993</v>
      </c>
      <c r="E15" s="9">
        <v>350.89500000000004</v>
      </c>
      <c r="F15" s="9">
        <v>96.405000000000001</v>
      </c>
    </row>
    <row r="16" spans="1:6" x14ac:dyDescent="0.3">
      <c r="B16" t="s">
        <v>6210</v>
      </c>
      <c r="C16" s="9">
        <v>265.62</v>
      </c>
      <c r="D16" s="9">
        <v>526.51499999999987</v>
      </c>
      <c r="E16" s="9">
        <v>187.06</v>
      </c>
      <c r="F16" s="9">
        <v>210.58999999999997</v>
      </c>
    </row>
    <row r="17" spans="1:6" x14ac:dyDescent="0.3">
      <c r="A17" t="s">
        <v>6211</v>
      </c>
      <c r="B17" t="s">
        <v>6199</v>
      </c>
      <c r="C17" s="9">
        <v>47.25</v>
      </c>
      <c r="D17" s="9">
        <v>65.805000000000007</v>
      </c>
      <c r="E17" s="9">
        <v>274.67500000000001</v>
      </c>
      <c r="F17" s="9">
        <v>179.22</v>
      </c>
    </row>
    <row r="18" spans="1:6" x14ac:dyDescent="0.3">
      <c r="B18" t="s">
        <v>6200</v>
      </c>
      <c r="C18" s="9">
        <v>745.44999999999993</v>
      </c>
      <c r="D18" s="9">
        <v>428.88499999999999</v>
      </c>
      <c r="E18" s="9">
        <v>194.17499999999998</v>
      </c>
      <c r="F18" s="9">
        <v>429.82999999999993</v>
      </c>
    </row>
    <row r="19" spans="1:6" x14ac:dyDescent="0.3">
      <c r="B19" t="s">
        <v>6201</v>
      </c>
      <c r="C19" s="9">
        <v>130.47</v>
      </c>
      <c r="D19" s="9">
        <v>271.48500000000001</v>
      </c>
      <c r="E19" s="9">
        <v>281.20499999999998</v>
      </c>
      <c r="F19" s="9">
        <v>231.63000000000002</v>
      </c>
    </row>
    <row r="20" spans="1:6" x14ac:dyDescent="0.3">
      <c r="B20" t="s">
        <v>6202</v>
      </c>
      <c r="C20" s="9">
        <v>27</v>
      </c>
      <c r="D20" s="9">
        <v>347.26</v>
      </c>
      <c r="E20" s="9">
        <v>147.51</v>
      </c>
      <c r="F20" s="9">
        <v>240.04</v>
      </c>
    </row>
    <row r="21" spans="1:6" x14ac:dyDescent="0.3">
      <c r="B21" t="s">
        <v>6203</v>
      </c>
      <c r="C21" s="9">
        <v>255.11499999999995</v>
      </c>
      <c r="D21" s="9">
        <v>541.73</v>
      </c>
      <c r="E21" s="9">
        <v>83.43</v>
      </c>
      <c r="F21" s="9">
        <v>59.079999999999991</v>
      </c>
    </row>
    <row r="22" spans="1:6" x14ac:dyDescent="0.3">
      <c r="B22" t="s">
        <v>6204</v>
      </c>
      <c r="C22" s="9">
        <v>584.78999999999985</v>
      </c>
      <c r="D22" s="9">
        <v>357.42999999999995</v>
      </c>
      <c r="E22" s="9">
        <v>355.34</v>
      </c>
      <c r="F22" s="9">
        <v>140.88</v>
      </c>
    </row>
    <row r="23" spans="1:6" x14ac:dyDescent="0.3">
      <c r="B23" t="s">
        <v>6205</v>
      </c>
      <c r="C23" s="9">
        <v>430.62</v>
      </c>
      <c r="D23" s="9">
        <v>227.42500000000001</v>
      </c>
      <c r="E23" s="9">
        <v>236.315</v>
      </c>
      <c r="F23" s="9">
        <v>414.58499999999992</v>
      </c>
    </row>
    <row r="24" spans="1:6" x14ac:dyDescent="0.3">
      <c r="B24" t="s">
        <v>6206</v>
      </c>
      <c r="C24" s="9">
        <v>22.5</v>
      </c>
      <c r="D24" s="9">
        <v>77.72</v>
      </c>
      <c r="E24" s="9">
        <v>60.5</v>
      </c>
      <c r="F24" s="9">
        <v>139.67999999999998</v>
      </c>
    </row>
    <row r="25" spans="1:6" x14ac:dyDescent="0.3">
      <c r="B25" t="s">
        <v>6207</v>
      </c>
      <c r="C25" s="9">
        <v>126.14999999999999</v>
      </c>
      <c r="D25" s="9">
        <v>195.11</v>
      </c>
      <c r="E25" s="9">
        <v>89.13</v>
      </c>
      <c r="F25" s="9">
        <v>302.65999999999997</v>
      </c>
    </row>
    <row r="26" spans="1:6" x14ac:dyDescent="0.3">
      <c r="B26" t="s">
        <v>6208</v>
      </c>
      <c r="C26" s="9">
        <v>376.03</v>
      </c>
      <c r="D26" s="9">
        <v>523.24</v>
      </c>
      <c r="E26" s="9">
        <v>440.96499999999997</v>
      </c>
      <c r="F26" s="9">
        <v>174.46999999999997</v>
      </c>
    </row>
    <row r="27" spans="1:6" x14ac:dyDescent="0.3">
      <c r="B27" t="s">
        <v>6209</v>
      </c>
      <c r="C27" s="9">
        <v>515.17999999999995</v>
      </c>
      <c r="D27" s="9">
        <v>142.56</v>
      </c>
      <c r="E27" s="9">
        <v>347.03999999999996</v>
      </c>
      <c r="F27" s="9">
        <v>104.08499999999999</v>
      </c>
    </row>
    <row r="28" spans="1:6" x14ac:dyDescent="0.3">
      <c r="B28" t="s">
        <v>6210</v>
      </c>
      <c r="C28" s="9">
        <v>95.859999999999985</v>
      </c>
      <c r="D28" s="9">
        <v>484.76</v>
      </c>
      <c r="E28" s="9">
        <v>94.17</v>
      </c>
      <c r="F28" s="9">
        <v>77.10499999999999</v>
      </c>
    </row>
    <row r="29" spans="1:6" x14ac:dyDescent="0.3">
      <c r="A29" t="s">
        <v>6212</v>
      </c>
      <c r="B29" t="s">
        <v>6199</v>
      </c>
      <c r="C29" s="9">
        <v>258.34500000000003</v>
      </c>
      <c r="D29" s="9">
        <v>139.625</v>
      </c>
      <c r="E29" s="9">
        <v>279.52000000000004</v>
      </c>
      <c r="F29" s="9">
        <v>160.19499999999999</v>
      </c>
    </row>
    <row r="30" spans="1:6" x14ac:dyDescent="0.3">
      <c r="B30" t="s">
        <v>6200</v>
      </c>
      <c r="C30" s="9">
        <v>342.2</v>
      </c>
      <c r="D30" s="9">
        <v>284.24999999999994</v>
      </c>
      <c r="E30" s="9">
        <v>251.83</v>
      </c>
      <c r="F30" s="9">
        <v>80.550000000000011</v>
      </c>
    </row>
    <row r="31" spans="1:6" x14ac:dyDescent="0.3">
      <c r="B31" t="s">
        <v>6201</v>
      </c>
      <c r="C31" s="9">
        <v>418.30499999999989</v>
      </c>
      <c r="D31" s="9">
        <v>468.125</v>
      </c>
      <c r="E31" s="9">
        <v>405.05500000000006</v>
      </c>
      <c r="F31" s="9">
        <v>253.15499999999997</v>
      </c>
    </row>
    <row r="32" spans="1:6" x14ac:dyDescent="0.3">
      <c r="B32" t="s">
        <v>6202</v>
      </c>
      <c r="C32" s="9">
        <v>102.32999999999998</v>
      </c>
      <c r="D32" s="9">
        <v>242.14000000000001</v>
      </c>
      <c r="E32" s="9">
        <v>554.875</v>
      </c>
      <c r="F32" s="9">
        <v>106.23999999999998</v>
      </c>
    </row>
    <row r="33" spans="1:6" x14ac:dyDescent="0.3">
      <c r="B33" t="s">
        <v>6203</v>
      </c>
      <c r="C33" s="9">
        <v>234.71999999999997</v>
      </c>
      <c r="D33" s="9">
        <v>133.08000000000001</v>
      </c>
      <c r="E33" s="9">
        <v>267.2</v>
      </c>
      <c r="F33" s="9">
        <v>272.68999999999994</v>
      </c>
    </row>
    <row r="34" spans="1:6" x14ac:dyDescent="0.3">
      <c r="B34" t="s">
        <v>6204</v>
      </c>
      <c r="C34" s="9">
        <v>430.39</v>
      </c>
      <c r="D34" s="9">
        <v>136.20500000000001</v>
      </c>
      <c r="E34" s="9">
        <v>209.6</v>
      </c>
      <c r="F34" s="9">
        <v>88.334999999999994</v>
      </c>
    </row>
    <row r="35" spans="1:6" x14ac:dyDescent="0.3">
      <c r="B35" t="s">
        <v>6205</v>
      </c>
      <c r="C35" s="9">
        <v>109.005</v>
      </c>
      <c r="D35" s="9">
        <v>393.57499999999999</v>
      </c>
      <c r="E35" s="9">
        <v>61.034999999999997</v>
      </c>
      <c r="F35" s="9">
        <v>199.48999999999998</v>
      </c>
    </row>
    <row r="36" spans="1:6" x14ac:dyDescent="0.3">
      <c r="B36" t="s">
        <v>6206</v>
      </c>
      <c r="C36" s="9">
        <v>287.52499999999998</v>
      </c>
      <c r="D36" s="9">
        <v>288.67</v>
      </c>
      <c r="E36" s="9">
        <v>125.58</v>
      </c>
      <c r="F36" s="9">
        <v>374.13499999999999</v>
      </c>
    </row>
    <row r="37" spans="1:6" x14ac:dyDescent="0.3">
      <c r="B37" t="s">
        <v>6207</v>
      </c>
      <c r="C37" s="9">
        <v>840.92999999999984</v>
      </c>
      <c r="D37" s="9">
        <v>409.875</v>
      </c>
      <c r="E37" s="9">
        <v>171.32999999999998</v>
      </c>
      <c r="F37" s="9">
        <v>221.43999999999997</v>
      </c>
    </row>
    <row r="38" spans="1:6" x14ac:dyDescent="0.3">
      <c r="B38" t="s">
        <v>6208</v>
      </c>
      <c r="C38" s="9">
        <v>299.07</v>
      </c>
      <c r="D38" s="9">
        <v>260.32499999999999</v>
      </c>
      <c r="E38" s="9">
        <v>584.64</v>
      </c>
      <c r="F38" s="9">
        <v>256.36500000000001</v>
      </c>
    </row>
    <row r="39" spans="1:6" x14ac:dyDescent="0.3">
      <c r="B39" t="s">
        <v>6209</v>
      </c>
      <c r="C39" s="9">
        <v>323.32499999999999</v>
      </c>
      <c r="D39" s="9">
        <v>565.57000000000005</v>
      </c>
      <c r="E39" s="9">
        <v>537.80999999999995</v>
      </c>
      <c r="F39" s="9">
        <v>189.47499999999999</v>
      </c>
    </row>
    <row r="40" spans="1:6" x14ac:dyDescent="0.3">
      <c r="B40" t="s">
        <v>6210</v>
      </c>
      <c r="C40" s="9">
        <v>399.48499999999996</v>
      </c>
      <c r="D40" s="9">
        <v>148.19999999999999</v>
      </c>
      <c r="E40" s="9">
        <v>388.21999999999997</v>
      </c>
      <c r="F40" s="9">
        <v>212.07499999999999</v>
      </c>
    </row>
    <row r="41" spans="1:6" x14ac:dyDescent="0.3">
      <c r="A41" t="s">
        <v>6213</v>
      </c>
      <c r="B41" t="s">
        <v>6199</v>
      </c>
      <c r="C41" s="9">
        <v>112.69499999999999</v>
      </c>
      <c r="D41" s="9">
        <v>166.32</v>
      </c>
      <c r="E41" s="9">
        <v>843.71499999999992</v>
      </c>
      <c r="F41" s="9">
        <v>146.685</v>
      </c>
    </row>
    <row r="42" spans="1:6" x14ac:dyDescent="0.3">
      <c r="B42" t="s">
        <v>6200</v>
      </c>
      <c r="C42" s="9">
        <v>114.87999999999998</v>
      </c>
      <c r="D42" s="9">
        <v>133.815</v>
      </c>
      <c r="E42" s="9">
        <v>91.175000000000011</v>
      </c>
      <c r="F42" s="9">
        <v>53.759999999999991</v>
      </c>
    </row>
    <row r="43" spans="1:6" x14ac:dyDescent="0.3">
      <c r="B43" t="s">
        <v>6201</v>
      </c>
      <c r="C43" s="9">
        <v>277.76</v>
      </c>
      <c r="D43" s="9">
        <v>175.41</v>
      </c>
      <c r="E43" s="9">
        <v>462.50999999999993</v>
      </c>
      <c r="F43" s="9">
        <v>399.52499999999998</v>
      </c>
    </row>
    <row r="44" spans="1:6" x14ac:dyDescent="0.3">
      <c r="B44" t="s">
        <v>6202</v>
      </c>
      <c r="C44" s="9">
        <v>197.89499999999998</v>
      </c>
      <c r="D44" s="9">
        <v>289.755</v>
      </c>
      <c r="E44" s="9">
        <v>88.545000000000002</v>
      </c>
      <c r="F44" s="9">
        <v>200.25499999999997</v>
      </c>
    </row>
    <row r="45" spans="1:6" x14ac:dyDescent="0.3">
      <c r="B45" t="s">
        <v>6203</v>
      </c>
      <c r="C45" s="9">
        <v>193.11499999999998</v>
      </c>
      <c r="D45" s="9">
        <v>212.49499999999998</v>
      </c>
      <c r="E45" s="9">
        <v>292.29000000000002</v>
      </c>
      <c r="F45" s="9">
        <v>304.46999999999997</v>
      </c>
    </row>
    <row r="46" spans="1:6" x14ac:dyDescent="0.3">
      <c r="B46" t="s">
        <v>6204</v>
      </c>
      <c r="C46" s="9">
        <v>179.79</v>
      </c>
      <c r="D46" s="9">
        <v>426.2</v>
      </c>
      <c r="E46" s="9">
        <v>170.08999999999997</v>
      </c>
      <c r="F46" s="9">
        <v>379.31</v>
      </c>
    </row>
    <row r="47" spans="1:6" x14ac:dyDescent="0.3">
      <c r="B47" t="s">
        <v>6205</v>
      </c>
      <c r="C47" s="9">
        <v>247.28999999999996</v>
      </c>
      <c r="D47" s="9">
        <v>246.685</v>
      </c>
      <c r="E47" s="9">
        <v>271.05499999999995</v>
      </c>
      <c r="F47" s="9">
        <v>141.69999999999999</v>
      </c>
    </row>
    <row r="48" spans="1:6" x14ac:dyDescent="0.3">
      <c r="B4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F818E-6A18-43D7-975B-6B901FA0CA0F}">
  <dimension ref="A3:B6"/>
  <sheetViews>
    <sheetView workbookViewId="0">
      <selection activeCell="Q15" sqref="Q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8"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11F93-6567-4D6C-80BA-5738FFEBA875}">
  <sheetPr>
    <outlinePr showOutlineSymbols="0"/>
  </sheetPr>
  <dimension ref="A1"/>
  <sheetViews>
    <sheetView showGridLines="0" showRowColHeaders="0" showZeros="0" tabSelected="1" showOutlineSymbols="0" workbookViewId="0">
      <selection activeCell="H51" sqref="H5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6E990-DAA7-4126-9B37-2E30A3E22BF8}">
  <dimension ref="A3:B8"/>
  <sheetViews>
    <sheetView workbookViewId="0">
      <selection activeCell="Q11" sqref="Q1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8"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4.4" x14ac:dyDescent="0.3"/>
  <cols>
    <col min="1" max="1" width="16.5546875" bestFit="1" customWidth="1"/>
    <col min="2" max="2" width="17.33203125" customWidth="1"/>
    <col min="3" max="3" width="17.44140625"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10.5546875" style="5" customWidth="1"/>
    <col min="12" max="12" width="10.77734375" style="7" customWidth="1"/>
    <col min="13" max="13" width="8.88671875" style="7" customWidth="1"/>
    <col min="14" max="14" width="18.109375" customWidth="1"/>
    <col min="15" max="15" width="17.21875" customWidth="1"/>
    <col min="16" max="16" width="14.10937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t="s">
        <v>6221</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7">
        <f>_xlfn.XLOOKUP(D2,products!$A$1:$A$49,products!$E$1:$E$49,,0)</f>
        <v>9.9499999999999993</v>
      </c>
      <c r="M2" s="7">
        <f>L2*E2</f>
        <v>19.899999999999999</v>
      </c>
      <c r="N2" t="str">
        <f>IF(I2="Rob","Robusta",IF(I2="Exc","Excelsa",IF(I2="Ara","Arabica","Liberica")))</f>
        <v>Robusta</v>
      </c>
      <c r="O2" t="str">
        <f>IF(J2="M","Medium",IF(J2="L","Light","Dark"))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7">
        <f>_xlfn.XLOOKUP(D3,products!$A$1:$A$49,products!$E$1:$E$49,,0)</f>
        <v>8.25</v>
      </c>
      <c r="M3" s="7">
        <f t="shared" ref="M3:M66" si="0">L3*E3</f>
        <v>41.25</v>
      </c>
      <c r="N3" t="str">
        <f t="shared" ref="N3:N66" si="1">IF(I3="Rob","Robusta",IF(I3="Exc","Excelsa",IF(I3="Ara","Arabica","Liberica")))</f>
        <v>Excelsa</v>
      </c>
      <c r="O3" t="str">
        <f t="shared" ref="O3:O66" si="2">IF(J3="M","Medium",IF(J3="L","Light","Dark"))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7">
        <f>_xlfn.XLOOKUP(D4,products!$A$1:$A$49,products!$E$1:$E$49,,0)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7">
        <f>_xlfn.XLOOKUP(D5,products!$A$1:$A$49,products!$E$1:$E$49,,0)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7">
        <f>_xlfn.XLOOKUP(D6,products!$A$1:$A$49,products!$E$1:$E$49,,0)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7">
        <f>_xlfn.XLOOKUP(D7,products!$A$1:$A$49,products!$E$1:$E$49,,0)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7">
        <f>_xlfn.XLOOKUP(D8,products!$A$1:$A$49,products!$E$1:$E$49,,0)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7">
        <f>_xlfn.XLOOKUP(D9,products!$A$1:$A$49,products!$E$1:$E$49,,0)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7">
        <f>_xlfn.XLOOKUP(D10,products!$A$1:$A$49,products!$E$1:$E$49,,0)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7">
        <f>_xlfn.XLOOKUP(D11,products!$A$1:$A$49,products!$E$1:$E$49,,0)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7">
        <f>_xlfn.XLOOKUP(D12,products!$A$1:$A$49,products!$E$1:$E$49,,0)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7">
        <f>_xlfn.XLOOKUP(D13,products!$A$1:$A$49,products!$E$1:$E$49,,0)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7">
        <f>_xlfn.XLOOKUP(D14,products!$A$1:$A$49,products!$E$1:$E$49,,0)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7">
        <f>_xlfn.XLOOKUP(D15,products!$A$1:$A$49,products!$E$1:$E$49,,0)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7">
        <f>_xlfn.XLOOKUP(D16,products!$A$1:$A$49,products!$E$1:$E$49,,0)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7">
        <f>_xlfn.XLOOKUP(D17,products!$A$1:$A$49,products!$E$1:$E$49,,0)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7">
        <f>_xlfn.XLOOKUP(D18,products!$A$1:$A$49,products!$E$1:$E$49,,0)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7">
        <f>_xlfn.XLOOKUP(D19,products!$A$1:$A$49,products!$E$1:$E$49,,0)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7">
        <f>_xlfn.XLOOKUP(D20,products!$A$1:$A$49,products!$E$1:$E$49,,0)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7">
        <f>_xlfn.XLOOKUP(D21,products!$A$1:$A$49,products!$E$1:$E$49,,0)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7">
        <f>_xlfn.XLOOKUP(D22,products!$A$1:$A$49,products!$E$1:$E$49,,0)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7">
        <f>_xlfn.XLOOKUP(D23,products!$A$1:$A$49,products!$E$1:$E$49,,0)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7">
        <f>_xlfn.XLOOKUP(D24,products!$A$1:$A$49,products!$E$1:$E$49,,0)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7">
        <f>_xlfn.XLOOKUP(D25,products!$A$1:$A$49,products!$E$1:$E$49,,0)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7">
        <f>_xlfn.XLOOKUP(D26,products!$A$1:$A$49,products!$E$1:$E$49,,0)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7">
        <f>_xlfn.XLOOKUP(D27,products!$A$1:$A$49,products!$E$1:$E$49,,0)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7">
        <f>_xlfn.XLOOKUP(D28,products!$A$1:$A$49,products!$E$1:$E$49,,0)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7">
        <f>_xlfn.XLOOKUP(D29,products!$A$1:$A$49,products!$E$1:$E$49,,0)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7">
        <f>_xlfn.XLOOKUP(D30,products!$A$1:$A$49,products!$E$1:$E$49,,0)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7">
        <f>_xlfn.XLOOKUP(D31,products!$A$1:$A$49,products!$E$1:$E$49,,0)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7">
        <f>_xlfn.XLOOKUP(D32,products!$A$1:$A$49,products!$E$1:$E$49,,0)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7">
        <f>_xlfn.XLOOKUP(D33,products!$A$1:$A$49,products!$E$1:$E$49,,0)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7">
        <f>_xlfn.XLOOKUP(D34,products!$A$1:$A$49,products!$E$1:$E$49,,0)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7">
        <f>_xlfn.XLOOKUP(D35,products!$A$1:$A$49,products!$E$1:$E$49,,0)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7">
        <f>_xlfn.XLOOKUP(D36,products!$A$1:$A$49,products!$E$1:$E$49,,0)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7">
        <f>_xlfn.XLOOKUP(D37,products!$A$1:$A$49,products!$E$1:$E$49,,0)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7">
        <f>_xlfn.XLOOKUP(D38,products!$A$1:$A$49,products!$E$1:$E$49,,0)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7">
        <f>_xlfn.XLOOKUP(D39,products!$A$1:$A$49,products!$E$1:$E$49,,0)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7">
        <f>_xlfn.XLOOKUP(D40,products!$A$1:$A$49,products!$E$1:$E$49,,0)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7">
        <f>_xlfn.XLOOKUP(D41,products!$A$1:$A$49,products!$E$1:$E$49,,0)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7">
        <f>_xlfn.XLOOKUP(D42,products!$A$1:$A$49,products!$E$1:$E$49,,0)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7">
        <f>_xlfn.XLOOKUP(D43,products!$A$1:$A$49,products!$E$1:$E$49,,0)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7">
        <f>_xlfn.XLOOKUP(D44,products!$A$1:$A$49,products!$E$1:$E$49,,0)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7">
        <f>_xlfn.XLOOKUP(D45,products!$A$1:$A$49,products!$E$1:$E$49,,0)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7">
        <f>_xlfn.XLOOKUP(D46,products!$A$1:$A$49,products!$E$1:$E$49,,0)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7">
        <f>_xlfn.XLOOKUP(D47,products!$A$1:$A$49,products!$E$1:$E$49,,0)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7">
        <f>_xlfn.XLOOKUP(D48,products!$A$1:$A$49,products!$E$1:$E$49,,0)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7">
        <f>_xlfn.XLOOKUP(D49,products!$A$1:$A$49,products!$E$1:$E$49,,0)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7">
        <f>_xlfn.XLOOKUP(D50,products!$A$1:$A$49,products!$E$1:$E$49,,0)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7">
        <f>_xlfn.XLOOKUP(D51,products!$A$1:$A$49,products!$E$1:$E$49,,0)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7">
        <f>_xlfn.XLOOKUP(D52,products!$A$1:$A$49,products!$E$1:$E$49,,0)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7">
        <f>_xlfn.XLOOKUP(D53,products!$A$1:$A$49,products!$E$1:$E$49,,0)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7">
        <f>_xlfn.XLOOKUP(D54,products!$A$1:$A$49,products!$E$1:$E$49,,0)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7">
        <f>_xlfn.XLOOKUP(D55,products!$A$1:$A$49,products!$E$1:$E$49,,0)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7">
        <f>_xlfn.XLOOKUP(D56,products!$A$1:$A$49,products!$E$1:$E$49,,0)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7">
        <f>_xlfn.XLOOKUP(D57,products!$A$1:$A$49,products!$E$1:$E$49,,0)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7">
        <f>_xlfn.XLOOKUP(D58,products!$A$1:$A$49,products!$E$1:$E$49,,0)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7">
        <f>_xlfn.XLOOKUP(D59,products!$A$1:$A$49,products!$E$1:$E$49,,0)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7">
        <f>_xlfn.XLOOKUP(D60,products!$A$1:$A$49,products!$E$1:$E$49,,0)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7">
        <f>_xlfn.XLOOKUP(D61,products!$A$1:$A$49,products!$E$1:$E$49,,0)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7">
        <f>_xlfn.XLOOKUP(D62,products!$A$1:$A$49,products!$E$1:$E$49,,0)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7">
        <f>_xlfn.XLOOKUP(D63,products!$A$1:$A$49,products!$E$1:$E$49,,0)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7">
        <f>_xlfn.XLOOKUP(D64,products!$A$1:$A$49,products!$E$1:$E$49,,0)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7">
        <f>_xlfn.XLOOKUP(D65,products!$A$1:$A$49,products!$E$1:$E$49,,0)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7">
        <f>_xlfn.XLOOKUP(D66,products!$A$1:$A$49,products!$E$1:$E$49,,0)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7">
        <f>_xlfn.XLOOKUP(D67,products!$A$1:$A$49,products!$E$1:$E$49,,0)</f>
        <v>20.584999999999997</v>
      </c>
      <c r="M67" s="7">
        <f t="shared" ref="M67:M130" si="3">L67*E67</f>
        <v>82.339999999999989</v>
      </c>
      <c r="N67" t="str">
        <f t="shared" ref="N67:N130" si="4">IF(I67="Rob","Robusta",IF(I67="Exc","Excelsa",IF(I67="Ara","Arabica","Liberica")))</f>
        <v>Robusta</v>
      </c>
      <c r="O67" t="str">
        <f t="shared" ref="O67:O130" si="5">IF(J67="M","Medium",IF(J67="L","Light","Dark"))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7">
        <f>_xlfn.XLOOKUP(D68,products!$A$1:$A$49,products!$E$1:$E$49,,0)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7">
        <f>_xlfn.XLOOKUP(D69,products!$A$1:$A$49,products!$E$1:$E$49,,0)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7">
        <f>_xlfn.XLOOKUP(D70,products!$A$1:$A$49,products!$E$1:$E$49,,0)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7">
        <f>_xlfn.XLOOKUP(D71,products!$A$1:$A$49,products!$E$1:$E$49,,0)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7">
        <f>_xlfn.XLOOKUP(D72,products!$A$1:$A$49,products!$E$1:$E$49,,0)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7">
        <f>_xlfn.XLOOKUP(D73,products!$A$1:$A$49,products!$E$1:$E$49,,0)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7">
        <f>_xlfn.XLOOKUP(D74,products!$A$1:$A$49,products!$E$1:$E$49,,0)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7">
        <f>_xlfn.XLOOKUP(D75,products!$A$1:$A$49,products!$E$1:$E$49,,0)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7">
        <f>_xlfn.XLOOKUP(D76,products!$A$1:$A$49,products!$E$1:$E$49,,0)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7">
        <f>_xlfn.XLOOKUP(D77,products!$A$1:$A$49,products!$E$1:$E$49,,0)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7">
        <f>_xlfn.XLOOKUP(D78,products!$A$1:$A$49,products!$E$1:$E$49,,0)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7">
        <f>_xlfn.XLOOKUP(D79,products!$A$1:$A$49,products!$E$1:$E$49,,0)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7">
        <f>_xlfn.XLOOKUP(D80,products!$A$1:$A$49,products!$E$1:$E$49,,0)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7">
        <f>_xlfn.XLOOKUP(D81,products!$A$1:$A$49,products!$E$1:$E$49,,0)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7">
        <f>_xlfn.XLOOKUP(D82,products!$A$1:$A$49,products!$E$1:$E$49,,0)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7">
        <f>_xlfn.XLOOKUP(D83,products!$A$1:$A$49,products!$E$1:$E$49,,0)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7">
        <f>_xlfn.XLOOKUP(D84,products!$A$1:$A$49,products!$E$1:$E$49,,0)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7">
        <f>_xlfn.XLOOKUP(D85,products!$A$1:$A$49,products!$E$1:$E$49,,0)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7">
        <f>_xlfn.XLOOKUP(D86,products!$A$1:$A$49,products!$E$1:$E$49,,0)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7">
        <f>_xlfn.XLOOKUP(D87,products!$A$1:$A$49,products!$E$1:$E$49,,0)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7">
        <f>_xlfn.XLOOKUP(D88,products!$A$1:$A$49,products!$E$1:$E$49,,0)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7">
        <f>_xlfn.XLOOKUP(D89,products!$A$1:$A$49,products!$E$1:$E$49,,0)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7">
        <f>_xlfn.XLOOKUP(D90,products!$A$1:$A$49,products!$E$1:$E$49,,0)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7">
        <f>_xlfn.XLOOKUP(D91,products!$A$1:$A$49,products!$E$1:$E$49,,0)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7">
        <f>_xlfn.XLOOKUP(D92,products!$A$1:$A$49,products!$E$1:$E$49,,0)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7">
        <f>_xlfn.XLOOKUP(D93,products!$A$1:$A$49,products!$E$1:$E$49,,0)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7">
        <f>_xlfn.XLOOKUP(D94,products!$A$1:$A$49,products!$E$1:$E$49,,0)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7">
        <f>_xlfn.XLOOKUP(D95,products!$A$1:$A$49,products!$E$1:$E$49,,0)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7">
        <f>_xlfn.XLOOKUP(D96,products!$A$1:$A$49,products!$E$1:$E$49,,0)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7">
        <f>_xlfn.XLOOKUP(D97,products!$A$1:$A$49,products!$E$1:$E$49,,0)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7">
        <f>_xlfn.XLOOKUP(D98,products!$A$1:$A$49,products!$E$1:$E$49,,0)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7">
        <f>_xlfn.XLOOKUP(D99,products!$A$1:$A$49,products!$E$1:$E$49,,0)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7">
        <f>_xlfn.XLOOKUP(D100,products!$A$1:$A$49,products!$E$1:$E$49,,0)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7">
        <f>_xlfn.XLOOKUP(D101,products!$A$1:$A$49,products!$E$1:$E$49,,0)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7">
        <f>_xlfn.XLOOKUP(D102,products!$A$1:$A$49,products!$E$1:$E$49,,0)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7">
        <f>_xlfn.XLOOKUP(D103,products!$A$1:$A$49,products!$E$1:$E$49,,0)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7">
        <f>_xlfn.XLOOKUP(D104,products!$A$1:$A$49,products!$E$1:$E$49,,0)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7">
        <f>_xlfn.XLOOKUP(D105,products!$A$1:$A$49,products!$E$1:$E$49,,0)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7">
        <f>_xlfn.XLOOKUP(D106,products!$A$1:$A$49,products!$E$1:$E$49,,0)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7">
        <f>_xlfn.XLOOKUP(D107,products!$A$1:$A$49,products!$E$1:$E$49,,0)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7">
        <f>_xlfn.XLOOKUP(D108,products!$A$1:$A$49,products!$E$1:$E$49,,0)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7">
        <f>_xlfn.XLOOKUP(D109,products!$A$1:$A$49,products!$E$1:$E$49,,0)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7">
        <f>_xlfn.XLOOKUP(D110,products!$A$1:$A$49,products!$E$1:$E$49,,0)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7">
        <f>_xlfn.XLOOKUP(D111,products!$A$1:$A$49,products!$E$1:$E$49,,0)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7">
        <f>_xlfn.XLOOKUP(D112,products!$A$1:$A$49,products!$E$1:$E$49,,0)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7">
        <f>_xlfn.XLOOKUP(D113,products!$A$1:$A$49,products!$E$1:$E$49,,0)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7">
        <f>_xlfn.XLOOKUP(D114,products!$A$1:$A$49,products!$E$1:$E$49,,0)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7">
        <f>_xlfn.XLOOKUP(D115,products!$A$1:$A$49,products!$E$1:$E$49,,0)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7">
        <f>_xlfn.XLOOKUP(D116,products!$A$1:$A$49,products!$E$1:$E$49,,0)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7">
        <f>_xlfn.XLOOKUP(D117,products!$A$1:$A$49,products!$E$1:$E$49,,0)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7">
        <f>_xlfn.XLOOKUP(D118,products!$A$1:$A$49,products!$E$1:$E$49,,0)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7">
        <f>_xlfn.XLOOKUP(D119,products!$A$1:$A$49,products!$E$1:$E$49,,0)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7">
        <f>_xlfn.XLOOKUP(D120,products!$A$1:$A$49,products!$E$1:$E$49,,0)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7">
        <f>_xlfn.XLOOKUP(D121,products!$A$1:$A$49,products!$E$1:$E$49,,0)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7">
        <f>_xlfn.XLOOKUP(D122,products!$A$1:$A$49,products!$E$1:$E$49,,0)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7">
        <f>_xlfn.XLOOKUP(D123,products!$A$1:$A$49,products!$E$1:$E$49,,0)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7">
        <f>_xlfn.XLOOKUP(D124,products!$A$1:$A$49,products!$E$1:$E$49,,0)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7">
        <f>_xlfn.XLOOKUP(D125,products!$A$1:$A$49,products!$E$1:$E$49,,0)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7">
        <f>_xlfn.XLOOKUP(D126,products!$A$1:$A$49,products!$E$1:$E$49,,0)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7">
        <f>_xlfn.XLOOKUP(D127,products!$A$1:$A$49,products!$E$1:$E$49,,0)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7">
        <f>_xlfn.XLOOKUP(D128,products!$A$1:$A$49,products!$E$1:$E$49,,0)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7">
        <f>_xlfn.XLOOKUP(D129,products!$A$1:$A$49,products!$E$1:$E$49,,0)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7">
        <f>_xlfn.XLOOKUP(D130,products!$A$1:$A$49,products!$E$1:$E$49,,0)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7">
        <f>_xlfn.XLOOKUP(D131,products!$A$1:$A$49,products!$E$1:$E$49,,0)</f>
        <v>12.15</v>
      </c>
      <c r="M131" s="7">
        <f t="shared" ref="M131:M194" si="6">L131*E131</f>
        <v>12.15</v>
      </c>
      <c r="N131" t="str">
        <f t="shared" ref="N131:N194" si="7">IF(I131="Rob","Robusta",IF(I131="Exc","Excelsa",IF(I131="Ara","Arabica","Liberica")))</f>
        <v>Excelsa</v>
      </c>
      <c r="O131" t="str">
        <f t="shared" ref="O131:O194" si="8">IF(J131="M","Medium",IF(J131="L","Light","Dark"))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7">
        <f>_xlfn.XLOOKUP(D132,products!$A$1:$A$49,products!$E$1:$E$49,,0)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7">
        <f>_xlfn.XLOOKUP(D133,products!$A$1:$A$49,products!$E$1:$E$49,,0)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7">
        <f>_xlfn.XLOOKUP(D134,products!$A$1:$A$49,products!$E$1:$E$49,,0)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7">
        <f>_xlfn.XLOOKUP(D135,products!$A$1:$A$49,products!$E$1:$E$49,,0)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7">
        <f>_xlfn.XLOOKUP(D136,products!$A$1:$A$49,products!$E$1:$E$49,,0)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7">
        <f>_xlfn.XLOOKUP(D137,products!$A$1:$A$49,products!$E$1:$E$49,,0)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7">
        <f>_xlfn.XLOOKUP(D138,products!$A$1:$A$49,products!$E$1:$E$49,,0)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7">
        <f>_xlfn.XLOOKUP(D139,products!$A$1:$A$49,products!$E$1:$E$49,,0)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7">
        <f>_xlfn.XLOOKUP(D140,products!$A$1:$A$49,products!$E$1:$E$49,,0)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7">
        <f>_xlfn.XLOOKUP(D141,products!$A$1:$A$49,products!$E$1:$E$49,,0)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7">
        <f>_xlfn.XLOOKUP(D142,products!$A$1:$A$49,products!$E$1:$E$49,,0)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7">
        <f>_xlfn.XLOOKUP(D143,products!$A$1:$A$49,products!$E$1:$E$49,,0)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7">
        <f>_xlfn.XLOOKUP(D144,products!$A$1:$A$49,products!$E$1:$E$49,,0)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7">
        <f>_xlfn.XLOOKUP(D145,products!$A$1:$A$49,products!$E$1:$E$49,,0)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7">
        <f>_xlfn.XLOOKUP(D146,products!$A$1:$A$49,products!$E$1:$E$49,,0)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7">
        <f>_xlfn.XLOOKUP(D147,products!$A$1:$A$49,products!$E$1:$E$49,,0)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7">
        <f>_xlfn.XLOOKUP(D148,products!$A$1:$A$49,products!$E$1:$E$49,,0)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7">
        <f>_xlfn.XLOOKUP(D149,products!$A$1:$A$49,products!$E$1:$E$49,,0)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7">
        <f>_xlfn.XLOOKUP(D150,products!$A$1:$A$49,products!$E$1:$E$49,,0)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7">
        <f>_xlfn.XLOOKUP(D151,products!$A$1:$A$49,products!$E$1:$E$49,,0)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7">
        <f>_xlfn.XLOOKUP(D152,products!$A$1:$A$49,products!$E$1:$E$49,,0)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7">
        <f>_xlfn.XLOOKUP(D153,products!$A$1:$A$49,products!$E$1:$E$49,,0)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7">
        <f>_xlfn.XLOOKUP(D154,products!$A$1:$A$49,products!$E$1:$E$49,,0)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7">
        <f>_xlfn.XLOOKUP(D155,products!$A$1:$A$49,products!$E$1:$E$49,,0)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7">
        <f>_xlfn.XLOOKUP(D156,products!$A$1:$A$49,products!$E$1:$E$49,,0)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7">
        <f>_xlfn.XLOOKUP(D157,products!$A$1:$A$49,products!$E$1:$E$49,,0)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7">
        <f>_xlfn.XLOOKUP(D158,products!$A$1:$A$49,products!$E$1:$E$49,,0)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7">
        <f>_xlfn.XLOOKUP(D159,products!$A$1:$A$49,products!$E$1:$E$49,,0)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7">
        <f>_xlfn.XLOOKUP(D160,products!$A$1:$A$49,products!$E$1:$E$49,,0)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7">
        <f>_xlfn.XLOOKUP(D161,products!$A$1:$A$49,products!$E$1:$E$49,,0)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7">
        <f>_xlfn.XLOOKUP(D162,products!$A$1:$A$49,products!$E$1:$E$49,,0)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7">
        <f>_xlfn.XLOOKUP(D163,products!$A$1:$A$49,products!$E$1:$E$49,,0)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7">
        <f>_xlfn.XLOOKUP(D164,products!$A$1:$A$49,products!$E$1:$E$49,,0)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7">
        <f>_xlfn.XLOOKUP(D165,products!$A$1:$A$49,products!$E$1:$E$49,,0)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7">
        <f>_xlfn.XLOOKUP(D166,products!$A$1:$A$49,products!$E$1:$E$49,,0)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7">
        <f>_xlfn.XLOOKUP(D167,products!$A$1:$A$49,products!$E$1:$E$49,,0)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7">
        <f>_xlfn.XLOOKUP(D168,products!$A$1:$A$49,products!$E$1:$E$49,,0)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7">
        <f>_xlfn.XLOOKUP(D169,products!$A$1:$A$49,products!$E$1:$E$49,,0)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7">
        <f>_xlfn.XLOOKUP(D170,products!$A$1:$A$49,products!$E$1:$E$49,,0)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7">
        <f>_xlfn.XLOOKUP(D171,products!$A$1:$A$49,products!$E$1:$E$49,,0)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7">
        <f>_xlfn.XLOOKUP(D172,products!$A$1:$A$49,products!$E$1:$E$49,,0)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7">
        <f>_xlfn.XLOOKUP(D173,products!$A$1:$A$49,products!$E$1:$E$49,,0)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7">
        <f>_xlfn.XLOOKUP(D174,products!$A$1:$A$49,products!$E$1:$E$49,,0)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7">
        <f>_xlfn.XLOOKUP(D175,products!$A$1:$A$49,products!$E$1:$E$49,,0)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7">
        <f>_xlfn.XLOOKUP(D176,products!$A$1:$A$49,products!$E$1:$E$49,,0)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7">
        <f>_xlfn.XLOOKUP(D177,products!$A$1:$A$49,products!$E$1:$E$49,,0)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7">
        <f>_xlfn.XLOOKUP(D178,products!$A$1:$A$49,products!$E$1:$E$49,,0)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7">
        <f>_xlfn.XLOOKUP(D179,products!$A$1:$A$49,products!$E$1:$E$49,,0)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7">
        <f>_xlfn.XLOOKUP(D180,products!$A$1:$A$49,products!$E$1:$E$49,,0)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7">
        <f>_xlfn.XLOOKUP(D181,products!$A$1:$A$49,products!$E$1:$E$49,,0)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7">
        <f>_xlfn.XLOOKUP(D182,products!$A$1:$A$49,products!$E$1:$E$49,,0)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7">
        <f>_xlfn.XLOOKUP(D183,products!$A$1:$A$49,products!$E$1:$E$49,,0)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7">
        <f>_xlfn.XLOOKUP(D184,products!$A$1:$A$49,products!$E$1:$E$49,,0)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7">
        <f>_xlfn.XLOOKUP(D185,products!$A$1:$A$49,products!$E$1:$E$49,,0)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7">
        <f>_xlfn.XLOOKUP(D186,products!$A$1:$A$49,products!$E$1:$E$49,,0)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7">
        <f>_xlfn.XLOOKUP(D187,products!$A$1:$A$49,products!$E$1:$E$49,,0)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7">
        <f>_xlfn.XLOOKUP(D188,products!$A$1:$A$49,products!$E$1:$E$49,,0)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7">
        <f>_xlfn.XLOOKUP(D189,products!$A$1:$A$49,products!$E$1:$E$49,,0)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7">
        <f>_xlfn.XLOOKUP(D190,products!$A$1:$A$49,products!$E$1:$E$49,,0)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7">
        <f>_xlfn.XLOOKUP(D191,products!$A$1:$A$49,products!$E$1:$E$49,,0)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7">
        <f>_xlfn.XLOOKUP(D192,products!$A$1:$A$49,products!$E$1:$E$49,,0)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7">
        <f>_xlfn.XLOOKUP(D193,products!$A$1:$A$49,products!$E$1:$E$49,,0)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7">
        <f>_xlfn.XLOOKUP(D194,products!$A$1:$A$49,products!$E$1:$E$49,,0)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7">
        <f>_xlfn.XLOOKUP(D195,products!$A$1:$A$49,products!$E$1:$E$49,,0)</f>
        <v>14.85</v>
      </c>
      <c r="M195" s="7">
        <f t="shared" ref="M195:M258" si="9">L195*E195</f>
        <v>44.55</v>
      </c>
      <c r="N195" t="str">
        <f t="shared" ref="N195:N258" si="10">IF(I195="Rob","Robusta",IF(I195="Exc","Excelsa",IF(I195="Ara","Arabica","Liberica")))</f>
        <v>Excelsa</v>
      </c>
      <c r="O195" t="str">
        <f t="shared" ref="O195:O258" si="11">IF(J195="M","Medium",IF(J195="L","Light","Dark"))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7">
        <f>_xlfn.XLOOKUP(D196,products!$A$1:$A$49,products!$E$1:$E$49,,0)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7">
        <f>_xlfn.XLOOKUP(D197,products!$A$1:$A$49,products!$E$1:$E$49,,0)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7">
        <f>_xlfn.XLOOKUP(D198,products!$A$1:$A$49,products!$E$1:$E$49,,0)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7">
        <f>_xlfn.XLOOKUP(D199,products!$A$1:$A$49,products!$E$1:$E$49,,0)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7">
        <f>_xlfn.XLOOKUP(D200,products!$A$1:$A$49,products!$E$1:$E$49,,0)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7">
        <f>_xlfn.XLOOKUP(D201,products!$A$1:$A$49,products!$E$1:$E$49,,0)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7">
        <f>_xlfn.XLOOKUP(D202,products!$A$1:$A$49,products!$E$1:$E$49,,0)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7">
        <f>_xlfn.XLOOKUP(D203,products!$A$1:$A$49,products!$E$1:$E$49,,0)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7">
        <f>_xlfn.XLOOKUP(D204,products!$A$1:$A$49,products!$E$1:$E$49,,0)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7">
        <f>_xlfn.XLOOKUP(D205,products!$A$1:$A$49,products!$E$1:$E$49,,0)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7">
        <f>_xlfn.XLOOKUP(D206,products!$A$1:$A$49,products!$E$1:$E$49,,0)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7">
        <f>_xlfn.XLOOKUP(D207,products!$A$1:$A$49,products!$E$1:$E$49,,0)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7">
        <f>_xlfn.XLOOKUP(D208,products!$A$1:$A$49,products!$E$1:$E$49,,0)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7">
        <f>_xlfn.XLOOKUP(D209,products!$A$1:$A$49,products!$E$1:$E$49,,0)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7">
        <f>_xlfn.XLOOKUP(D210,products!$A$1:$A$49,products!$E$1:$E$49,,0)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7">
        <f>_xlfn.XLOOKUP(D211,products!$A$1:$A$49,products!$E$1:$E$49,,0)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7">
        <f>_xlfn.XLOOKUP(D212,products!$A$1:$A$49,products!$E$1:$E$49,,0)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7">
        <f>_xlfn.XLOOKUP(D213,products!$A$1:$A$49,products!$E$1:$E$49,,0)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7">
        <f>_xlfn.XLOOKUP(D214,products!$A$1:$A$49,products!$E$1:$E$49,,0)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7">
        <f>_xlfn.XLOOKUP(D215,products!$A$1:$A$49,products!$E$1:$E$49,,0)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7">
        <f>_xlfn.XLOOKUP(D216,products!$A$1:$A$49,products!$E$1:$E$49,,0)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7">
        <f>_xlfn.XLOOKUP(D217,products!$A$1:$A$49,products!$E$1:$E$49,,0)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7">
        <f>_xlfn.XLOOKUP(D218,products!$A$1:$A$49,products!$E$1:$E$49,,0)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7">
        <f>_xlfn.XLOOKUP(D219,products!$A$1:$A$49,products!$E$1:$E$49,,0)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7">
        <f>_xlfn.XLOOKUP(D220,products!$A$1:$A$49,products!$E$1:$E$49,,0)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7">
        <f>_xlfn.XLOOKUP(D221,products!$A$1:$A$49,products!$E$1:$E$49,,0)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7">
        <f>_xlfn.XLOOKUP(D222,products!$A$1:$A$49,products!$E$1:$E$49,,0)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7">
        <f>_xlfn.XLOOKUP(D223,products!$A$1:$A$49,products!$E$1:$E$49,,0)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7">
        <f>_xlfn.XLOOKUP(D224,products!$A$1:$A$49,products!$E$1:$E$49,,0)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7">
        <f>_xlfn.XLOOKUP(D225,products!$A$1:$A$49,products!$E$1:$E$49,,0)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7">
        <f>_xlfn.XLOOKUP(D226,products!$A$1:$A$49,products!$E$1:$E$49,,0)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7">
        <f>_xlfn.XLOOKUP(D227,products!$A$1:$A$49,products!$E$1:$E$49,,0)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7">
        <f>_xlfn.XLOOKUP(D228,products!$A$1:$A$49,products!$E$1:$E$49,,0)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7">
        <f>_xlfn.XLOOKUP(D229,products!$A$1:$A$49,products!$E$1:$E$49,,0)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7">
        <f>_xlfn.XLOOKUP(D230,products!$A$1:$A$49,products!$E$1:$E$49,,0)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7">
        <f>_xlfn.XLOOKUP(D231,products!$A$1:$A$49,products!$E$1:$E$49,,0)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7">
        <f>_xlfn.XLOOKUP(D232,products!$A$1:$A$49,products!$E$1:$E$49,,0)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7">
        <f>_xlfn.XLOOKUP(D233,products!$A$1:$A$49,products!$E$1:$E$49,,0)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7">
        <f>_xlfn.XLOOKUP(D234,products!$A$1:$A$49,products!$E$1:$E$49,,0)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7">
        <f>_xlfn.XLOOKUP(D235,products!$A$1:$A$49,products!$E$1:$E$49,,0)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7">
        <f>_xlfn.XLOOKUP(D236,products!$A$1:$A$49,products!$E$1:$E$49,,0)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7">
        <f>_xlfn.XLOOKUP(D237,products!$A$1:$A$49,products!$E$1:$E$49,,0)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7">
        <f>_xlfn.XLOOKUP(D238,products!$A$1:$A$49,products!$E$1:$E$49,,0)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7">
        <f>_xlfn.XLOOKUP(D239,products!$A$1:$A$49,products!$E$1:$E$49,,0)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7">
        <f>_xlfn.XLOOKUP(D240,products!$A$1:$A$49,products!$E$1:$E$49,,0)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7">
        <f>_xlfn.XLOOKUP(D241,products!$A$1:$A$49,products!$E$1:$E$49,,0)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7">
        <f>_xlfn.XLOOKUP(D242,products!$A$1:$A$49,products!$E$1:$E$49,,0)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7">
        <f>_xlfn.XLOOKUP(D243,products!$A$1:$A$49,products!$E$1:$E$49,,0)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7">
        <f>_xlfn.XLOOKUP(D244,products!$A$1:$A$49,products!$E$1:$E$49,,0)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7">
        <f>_xlfn.XLOOKUP(D245,products!$A$1:$A$49,products!$E$1:$E$49,,0)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7">
        <f>_xlfn.XLOOKUP(D246,products!$A$1:$A$49,products!$E$1:$E$49,,0)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7">
        <f>_xlfn.XLOOKUP(D247,products!$A$1:$A$49,products!$E$1:$E$49,,0)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7">
        <f>_xlfn.XLOOKUP(D248,products!$A$1:$A$49,products!$E$1:$E$49,,0)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7">
        <f>_xlfn.XLOOKUP(D249,products!$A$1:$A$49,products!$E$1:$E$49,,0)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7">
        <f>_xlfn.XLOOKUP(D250,products!$A$1:$A$49,products!$E$1:$E$49,,0)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7">
        <f>_xlfn.XLOOKUP(D251,products!$A$1:$A$49,products!$E$1:$E$49,,0)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7">
        <f>_xlfn.XLOOKUP(D252,products!$A$1:$A$49,products!$E$1:$E$49,,0)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7">
        <f>_xlfn.XLOOKUP(D253,products!$A$1:$A$49,products!$E$1:$E$49,,0)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7">
        <f>_xlfn.XLOOKUP(D254,products!$A$1:$A$49,products!$E$1:$E$49,,0)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7">
        <f>_xlfn.XLOOKUP(D255,products!$A$1:$A$49,products!$E$1:$E$49,,0)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7">
        <f>_xlfn.XLOOKUP(D256,products!$A$1:$A$49,products!$E$1:$E$49,,0)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7">
        <f>_xlfn.XLOOKUP(D257,products!$A$1:$A$49,products!$E$1:$E$49,,0)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7">
        <f>_xlfn.XLOOKUP(D258,products!$A$1:$A$49,products!$E$1:$E$49,,0)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7">
        <f>_xlfn.XLOOKUP(D259,products!$A$1:$A$49,products!$E$1:$E$49,,0)</f>
        <v>27.945</v>
      </c>
      <c r="M259" s="7">
        <f t="shared" ref="M259:M322" si="12">L259*E259</f>
        <v>27.945</v>
      </c>
      <c r="N259" t="str">
        <f t="shared" ref="N259:N322" si="13">IF(I259="Rob","Robusta",IF(I259="Exc","Excelsa",IF(I259="Ara","Arabica","Liberica")))</f>
        <v>Excelsa</v>
      </c>
      <c r="O259" t="str">
        <f t="shared" ref="O259:O322" si="14">IF(J259="M","Medium",IF(J259="L","Light","Dark"))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7">
        <f>_xlfn.XLOOKUP(D260,products!$A$1:$A$49,products!$E$1:$E$49,,0)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7">
        <f>_xlfn.XLOOKUP(D261,products!$A$1:$A$49,products!$E$1:$E$49,,0)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7">
        <f>_xlfn.XLOOKUP(D262,products!$A$1:$A$49,products!$E$1:$E$49,,0)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7">
        <f>_xlfn.XLOOKUP(D263,products!$A$1:$A$49,products!$E$1:$E$49,,0)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7">
        <f>_xlfn.XLOOKUP(D264,products!$A$1:$A$49,products!$E$1:$E$49,,0)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7">
        <f>_xlfn.XLOOKUP(D265,products!$A$1:$A$49,products!$E$1:$E$49,,0)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7">
        <f>_xlfn.XLOOKUP(D266,products!$A$1:$A$49,products!$E$1:$E$49,,0)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7">
        <f>_xlfn.XLOOKUP(D267,products!$A$1:$A$49,products!$E$1:$E$49,,0)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7">
        <f>_xlfn.XLOOKUP(D268,products!$A$1:$A$49,products!$E$1:$E$49,,0)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7">
        <f>_xlfn.XLOOKUP(D269,products!$A$1:$A$49,products!$E$1:$E$49,,0)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7">
        <f>_xlfn.XLOOKUP(D270,products!$A$1:$A$49,products!$E$1:$E$49,,0)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7">
        <f>_xlfn.XLOOKUP(D271,products!$A$1:$A$49,products!$E$1:$E$49,,0)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7">
        <f>_xlfn.XLOOKUP(D272,products!$A$1:$A$49,products!$E$1:$E$49,,0)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7">
        <f>_xlfn.XLOOKUP(D273,products!$A$1:$A$49,products!$E$1:$E$49,,0)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7">
        <f>_xlfn.XLOOKUP(D274,products!$A$1:$A$49,products!$E$1:$E$49,,0)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7">
        <f>_xlfn.XLOOKUP(D275,products!$A$1:$A$49,products!$E$1:$E$49,,0)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7">
        <f>_xlfn.XLOOKUP(D276,products!$A$1:$A$49,products!$E$1:$E$49,,0)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7">
        <f>_xlfn.XLOOKUP(D277,products!$A$1:$A$49,products!$E$1:$E$49,,0)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7">
        <f>_xlfn.XLOOKUP(D278,products!$A$1:$A$49,products!$E$1:$E$49,,0)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7">
        <f>_xlfn.XLOOKUP(D279,products!$A$1:$A$49,products!$E$1:$E$49,,0)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7">
        <f>_xlfn.XLOOKUP(D280,products!$A$1:$A$49,products!$E$1:$E$49,,0)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7">
        <f>_xlfn.XLOOKUP(D281,products!$A$1:$A$49,products!$E$1:$E$49,,0)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7">
        <f>_xlfn.XLOOKUP(D282,products!$A$1:$A$49,products!$E$1:$E$49,,0)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7">
        <f>_xlfn.XLOOKUP(D283,products!$A$1:$A$49,products!$E$1:$E$49,,0)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7">
        <f>_xlfn.XLOOKUP(D284,products!$A$1:$A$49,products!$E$1:$E$49,,0)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7">
        <f>_xlfn.XLOOKUP(D285,products!$A$1:$A$49,products!$E$1:$E$49,,0)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7">
        <f>_xlfn.XLOOKUP(D286,products!$A$1:$A$49,products!$E$1:$E$49,,0)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7">
        <f>_xlfn.XLOOKUP(D287,products!$A$1:$A$49,products!$E$1:$E$49,,0)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7">
        <f>_xlfn.XLOOKUP(D288,products!$A$1:$A$49,products!$E$1:$E$49,,0)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7">
        <f>_xlfn.XLOOKUP(D289,products!$A$1:$A$49,products!$E$1:$E$49,,0)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7">
        <f>_xlfn.XLOOKUP(D290,products!$A$1:$A$49,products!$E$1:$E$49,,0)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7">
        <f>_xlfn.XLOOKUP(D291,products!$A$1:$A$49,products!$E$1:$E$49,,0)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7">
        <f>_xlfn.XLOOKUP(D292,products!$A$1:$A$49,products!$E$1:$E$49,,0)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7">
        <f>_xlfn.XLOOKUP(D293,products!$A$1:$A$49,products!$E$1:$E$49,,0)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7">
        <f>_xlfn.XLOOKUP(D294,products!$A$1:$A$49,products!$E$1:$E$49,,0)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7">
        <f>_xlfn.XLOOKUP(D295,products!$A$1:$A$49,products!$E$1:$E$49,,0)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7">
        <f>_xlfn.XLOOKUP(D296,products!$A$1:$A$49,products!$E$1:$E$49,,0)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7">
        <f>_xlfn.XLOOKUP(D297,products!$A$1:$A$49,products!$E$1:$E$49,,0)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7">
        <f>_xlfn.XLOOKUP(D298,products!$A$1:$A$49,products!$E$1:$E$49,,0)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7">
        <f>_xlfn.XLOOKUP(D299,products!$A$1:$A$49,products!$E$1:$E$49,,0)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7">
        <f>_xlfn.XLOOKUP(D300,products!$A$1:$A$49,products!$E$1:$E$49,,0)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7">
        <f>_xlfn.XLOOKUP(D301,products!$A$1:$A$49,products!$E$1:$E$49,,0)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7">
        <f>_xlfn.XLOOKUP(D302,products!$A$1:$A$49,products!$E$1:$E$49,,0)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7">
        <f>_xlfn.XLOOKUP(D303,products!$A$1:$A$49,products!$E$1:$E$49,,0)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7">
        <f>_xlfn.XLOOKUP(D304,products!$A$1:$A$49,products!$E$1:$E$49,,0)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7">
        <f>_xlfn.XLOOKUP(D305,products!$A$1:$A$49,products!$E$1:$E$49,,0)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7">
        <f>_xlfn.XLOOKUP(D306,products!$A$1:$A$49,products!$E$1:$E$49,,0)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7">
        <f>_xlfn.XLOOKUP(D307,products!$A$1:$A$49,products!$E$1:$E$49,,0)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7">
        <f>_xlfn.XLOOKUP(D308,products!$A$1:$A$49,products!$E$1:$E$49,,0)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7">
        <f>_xlfn.XLOOKUP(D309,products!$A$1:$A$49,products!$E$1:$E$49,,0)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7">
        <f>_xlfn.XLOOKUP(D310,products!$A$1:$A$49,products!$E$1:$E$49,,0)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7">
        <f>_xlfn.XLOOKUP(D311,products!$A$1:$A$49,products!$E$1:$E$49,,0)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7">
        <f>_xlfn.XLOOKUP(D312,products!$A$1:$A$49,products!$E$1:$E$49,,0)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7">
        <f>_xlfn.XLOOKUP(D313,products!$A$1:$A$49,products!$E$1:$E$49,,0)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7">
        <f>_xlfn.XLOOKUP(D314,products!$A$1:$A$49,products!$E$1:$E$49,,0)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7">
        <f>_xlfn.XLOOKUP(D315,products!$A$1:$A$49,products!$E$1:$E$49,,0)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7">
        <f>_xlfn.XLOOKUP(D316,products!$A$1:$A$49,products!$E$1:$E$49,,0)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7">
        <f>_xlfn.XLOOKUP(D317,products!$A$1:$A$49,products!$E$1:$E$49,,0)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7">
        <f>_xlfn.XLOOKUP(D318,products!$A$1:$A$49,products!$E$1:$E$49,,0)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7">
        <f>_xlfn.XLOOKUP(D319,products!$A$1:$A$49,products!$E$1:$E$49,,0)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7">
        <f>_xlfn.XLOOKUP(D320,products!$A$1:$A$49,products!$E$1:$E$49,,0)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7">
        <f>_xlfn.XLOOKUP(D321,products!$A$1:$A$49,products!$E$1:$E$49,,0)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7">
        <f>_xlfn.XLOOKUP(D322,products!$A$1:$A$49,products!$E$1:$E$49,,0)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7">
        <f>_xlfn.XLOOKUP(D323,products!$A$1:$A$49,products!$E$1:$E$49,,0)</f>
        <v>3.375</v>
      </c>
      <c r="M323" s="7">
        <f t="shared" ref="M323:M386" si="15">L323*E323</f>
        <v>20.25</v>
      </c>
      <c r="N323" t="str">
        <f t="shared" ref="N323:N386" si="16">IF(I323="Rob","Robusta",IF(I323="Exc","Excelsa",IF(I323="Ara","Arabica","Liberica")))</f>
        <v>Arabica</v>
      </c>
      <c r="O323" t="str">
        <f t="shared" ref="O323:O386" si="17">IF(J323="M","Medium",IF(J323="L","Light","Dark"))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7">
        <f>_xlfn.XLOOKUP(D324,products!$A$1:$A$49,products!$E$1:$E$49,,0)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7">
        <f>_xlfn.XLOOKUP(D325,products!$A$1:$A$49,products!$E$1:$E$49,,0)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7">
        <f>_xlfn.XLOOKUP(D326,products!$A$1:$A$49,products!$E$1:$E$49,,0)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7">
        <f>_xlfn.XLOOKUP(D327,products!$A$1:$A$49,products!$E$1:$E$49,,0)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7">
        <f>_xlfn.XLOOKUP(D328,products!$A$1:$A$49,products!$E$1:$E$49,,0)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7">
        <f>_xlfn.XLOOKUP(D329,products!$A$1:$A$49,products!$E$1:$E$49,,0)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7">
        <f>_xlfn.XLOOKUP(D330,products!$A$1:$A$49,products!$E$1:$E$49,,0)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7">
        <f>_xlfn.XLOOKUP(D331,products!$A$1:$A$49,products!$E$1:$E$49,,0)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7">
        <f>_xlfn.XLOOKUP(D332,products!$A$1:$A$49,products!$E$1:$E$49,,0)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7">
        <f>_xlfn.XLOOKUP(D333,products!$A$1:$A$49,products!$E$1:$E$49,,0)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7">
        <f>_xlfn.XLOOKUP(D334,products!$A$1:$A$49,products!$E$1:$E$49,,0)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7">
        <f>_xlfn.XLOOKUP(D335,products!$A$1:$A$49,products!$E$1:$E$49,,0)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7">
        <f>_xlfn.XLOOKUP(D336,products!$A$1:$A$49,products!$E$1:$E$49,,0)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7">
        <f>_xlfn.XLOOKUP(D337,products!$A$1:$A$49,products!$E$1:$E$49,,0)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7">
        <f>_xlfn.XLOOKUP(D338,products!$A$1:$A$49,products!$E$1:$E$49,,0)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7">
        <f>_xlfn.XLOOKUP(D339,products!$A$1:$A$49,products!$E$1:$E$49,,0)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7">
        <f>_xlfn.XLOOKUP(D340,products!$A$1:$A$49,products!$E$1:$E$49,,0)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7">
        <f>_xlfn.XLOOKUP(D341,products!$A$1:$A$49,products!$E$1:$E$49,,0)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7">
        <f>_xlfn.XLOOKUP(D342,products!$A$1:$A$49,products!$E$1:$E$49,,0)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7">
        <f>_xlfn.XLOOKUP(D343,products!$A$1:$A$49,products!$E$1:$E$49,,0)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7">
        <f>_xlfn.XLOOKUP(D344,products!$A$1:$A$49,products!$E$1:$E$49,,0)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7">
        <f>_xlfn.XLOOKUP(D345,products!$A$1:$A$49,products!$E$1:$E$49,,0)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7">
        <f>_xlfn.XLOOKUP(D346,products!$A$1:$A$49,products!$E$1:$E$49,,0)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7">
        <f>_xlfn.XLOOKUP(D347,products!$A$1:$A$49,products!$E$1:$E$49,,0)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7">
        <f>_xlfn.XLOOKUP(D348,products!$A$1:$A$49,products!$E$1:$E$49,,0)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7">
        <f>_xlfn.XLOOKUP(D349,products!$A$1:$A$49,products!$E$1:$E$49,,0)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7">
        <f>_xlfn.XLOOKUP(D350,products!$A$1:$A$49,products!$E$1:$E$49,,0)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7">
        <f>_xlfn.XLOOKUP(D351,products!$A$1:$A$49,products!$E$1:$E$49,,0)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7">
        <f>_xlfn.XLOOKUP(D352,products!$A$1:$A$49,products!$E$1:$E$49,,0)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7">
        <f>_xlfn.XLOOKUP(D353,products!$A$1:$A$49,products!$E$1:$E$49,,0)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7">
        <f>_xlfn.XLOOKUP(D354,products!$A$1:$A$49,products!$E$1:$E$49,,0)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7">
        <f>_xlfn.XLOOKUP(D355,products!$A$1:$A$49,products!$E$1:$E$49,,0)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7">
        <f>_xlfn.XLOOKUP(D356,products!$A$1:$A$49,products!$E$1:$E$49,,0)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7">
        <f>_xlfn.XLOOKUP(D357,products!$A$1:$A$49,products!$E$1:$E$49,,0)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7">
        <f>_xlfn.XLOOKUP(D358,products!$A$1:$A$49,products!$E$1:$E$49,,0)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7">
        <f>_xlfn.XLOOKUP(D359,products!$A$1:$A$49,products!$E$1:$E$49,,0)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7">
        <f>_xlfn.XLOOKUP(D360,products!$A$1:$A$49,products!$E$1:$E$49,,0)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7">
        <f>_xlfn.XLOOKUP(D361,products!$A$1:$A$49,products!$E$1:$E$49,,0)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7">
        <f>_xlfn.XLOOKUP(D362,products!$A$1:$A$49,products!$E$1:$E$49,,0)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7">
        <f>_xlfn.XLOOKUP(D363,products!$A$1:$A$49,products!$E$1:$E$49,,0)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7">
        <f>_xlfn.XLOOKUP(D364,products!$A$1:$A$49,products!$E$1:$E$49,,0)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7">
        <f>_xlfn.XLOOKUP(D365,products!$A$1:$A$49,products!$E$1:$E$49,,0)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7">
        <f>_xlfn.XLOOKUP(D366,products!$A$1:$A$49,products!$E$1:$E$49,,0)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7">
        <f>_xlfn.XLOOKUP(D367,products!$A$1:$A$49,products!$E$1:$E$49,,0)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7">
        <f>_xlfn.XLOOKUP(D368,products!$A$1:$A$49,products!$E$1:$E$49,,0)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7">
        <f>_xlfn.XLOOKUP(D369,products!$A$1:$A$49,products!$E$1:$E$49,,0)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7">
        <f>_xlfn.XLOOKUP(D370,products!$A$1:$A$49,products!$E$1:$E$49,,0)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7">
        <f>_xlfn.XLOOKUP(D371,products!$A$1:$A$49,products!$E$1:$E$49,,0)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7">
        <f>_xlfn.XLOOKUP(D372,products!$A$1:$A$49,products!$E$1:$E$49,,0)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7">
        <f>_xlfn.XLOOKUP(D373,products!$A$1:$A$49,products!$E$1:$E$49,,0)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7">
        <f>_xlfn.XLOOKUP(D374,products!$A$1:$A$49,products!$E$1:$E$49,,0)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7">
        <f>_xlfn.XLOOKUP(D375,products!$A$1:$A$49,products!$E$1:$E$49,,0)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7">
        <f>_xlfn.XLOOKUP(D376,products!$A$1:$A$49,products!$E$1:$E$49,,0)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7">
        <f>_xlfn.XLOOKUP(D377,products!$A$1:$A$49,products!$E$1:$E$49,,0)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7">
        <f>_xlfn.XLOOKUP(D378,products!$A$1:$A$49,products!$E$1:$E$49,,0)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7">
        <f>_xlfn.XLOOKUP(D379,products!$A$1:$A$49,products!$E$1:$E$49,,0)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7">
        <f>_xlfn.XLOOKUP(D380,products!$A$1:$A$49,products!$E$1:$E$49,,0)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7">
        <f>_xlfn.XLOOKUP(D381,products!$A$1:$A$49,products!$E$1:$E$49,,0)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7">
        <f>_xlfn.XLOOKUP(D382,products!$A$1:$A$49,products!$E$1:$E$49,,0)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7">
        <f>_xlfn.XLOOKUP(D383,products!$A$1:$A$49,products!$E$1:$E$49,,0)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7">
        <f>_xlfn.XLOOKUP(D384,products!$A$1:$A$49,products!$E$1:$E$49,,0)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7">
        <f>_xlfn.XLOOKUP(D385,products!$A$1:$A$49,products!$E$1:$E$49,,0)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7">
        <f>_xlfn.XLOOKUP(D386,products!$A$1:$A$49,products!$E$1:$E$49,,0)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7">
        <f>_xlfn.XLOOKUP(D387,products!$A$1:$A$49,products!$E$1:$E$49,,0)</f>
        <v>8.73</v>
      </c>
      <c r="M387" s="7">
        <f t="shared" ref="M387:M450" si="18">L387*E387</f>
        <v>43.650000000000006</v>
      </c>
      <c r="N387" t="str">
        <f t="shared" ref="N387:N450" si="19">IF(I387="Rob","Robusta",IF(I387="Exc","Excelsa",IF(I387="Ara","Arabica","Liberica")))</f>
        <v>Liberica</v>
      </c>
      <c r="O387" t="str">
        <f t="shared" ref="O387:O450" si="20">IF(J387="M","Medium",IF(J387="L","Light","Dark"))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7">
        <f>_xlfn.XLOOKUP(D388,products!$A$1:$A$49,products!$E$1:$E$49,,0)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7">
        <f>_xlfn.XLOOKUP(D389,products!$A$1:$A$49,products!$E$1:$E$49,,0)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7">
        <f>_xlfn.XLOOKUP(D390,products!$A$1:$A$49,products!$E$1:$E$49,,0)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7">
        <f>_xlfn.XLOOKUP(D391,products!$A$1:$A$49,products!$E$1:$E$49,,0)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7">
        <f>_xlfn.XLOOKUP(D392,products!$A$1:$A$49,products!$E$1:$E$49,,0)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7">
        <f>_xlfn.XLOOKUP(D393,products!$A$1:$A$49,products!$E$1:$E$49,,0)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7">
        <f>_xlfn.XLOOKUP(D394,products!$A$1:$A$49,products!$E$1:$E$49,,0)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7">
        <f>_xlfn.XLOOKUP(D395,products!$A$1:$A$49,products!$E$1:$E$49,,0)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7">
        <f>_xlfn.XLOOKUP(D396,products!$A$1:$A$49,products!$E$1:$E$49,,0)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7">
        <f>_xlfn.XLOOKUP(D397,products!$A$1:$A$49,products!$E$1:$E$49,,0)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7">
        <f>_xlfn.XLOOKUP(D398,products!$A$1:$A$49,products!$E$1:$E$49,,0)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7">
        <f>_xlfn.XLOOKUP(D399,products!$A$1:$A$49,products!$E$1:$E$49,,0)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7">
        <f>_xlfn.XLOOKUP(D400,products!$A$1:$A$49,products!$E$1:$E$49,,0)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7">
        <f>_xlfn.XLOOKUP(D401,products!$A$1:$A$49,products!$E$1:$E$49,,0)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7">
        <f>_xlfn.XLOOKUP(D402,products!$A$1:$A$49,products!$E$1:$E$49,,0)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7">
        <f>_xlfn.XLOOKUP(D403,products!$A$1:$A$49,products!$E$1:$E$49,,0)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7">
        <f>_xlfn.XLOOKUP(D404,products!$A$1:$A$49,products!$E$1:$E$49,,0)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7">
        <f>_xlfn.XLOOKUP(D405,products!$A$1:$A$49,products!$E$1:$E$49,,0)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7">
        <f>_xlfn.XLOOKUP(D406,products!$A$1:$A$49,products!$E$1:$E$49,,0)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7">
        <f>_xlfn.XLOOKUP(D407,products!$A$1:$A$49,products!$E$1:$E$49,,0)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7">
        <f>_xlfn.XLOOKUP(D408,products!$A$1:$A$49,products!$E$1:$E$49,,0)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7">
        <f>_xlfn.XLOOKUP(D409,products!$A$1:$A$49,products!$E$1:$E$49,,0)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7">
        <f>_xlfn.XLOOKUP(D410,products!$A$1:$A$49,products!$E$1:$E$49,,0)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7">
        <f>_xlfn.XLOOKUP(D411,products!$A$1:$A$49,products!$E$1:$E$49,,0)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7">
        <f>_xlfn.XLOOKUP(D412,products!$A$1:$A$49,products!$E$1:$E$49,,0)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7">
        <f>_xlfn.XLOOKUP(D413,products!$A$1:$A$49,products!$E$1:$E$49,,0)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7">
        <f>_xlfn.XLOOKUP(D414,products!$A$1:$A$49,products!$E$1:$E$49,,0)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7">
        <f>_xlfn.XLOOKUP(D415,products!$A$1:$A$49,products!$E$1:$E$49,,0)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7">
        <f>_xlfn.XLOOKUP(D416,products!$A$1:$A$49,products!$E$1:$E$49,,0)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7">
        <f>_xlfn.XLOOKUP(D417,products!$A$1:$A$49,products!$E$1:$E$49,,0)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7">
        <f>_xlfn.XLOOKUP(D418,products!$A$1:$A$49,products!$E$1:$E$49,,0)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7">
        <f>_xlfn.XLOOKUP(D419,products!$A$1:$A$49,products!$E$1:$E$49,,0)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7">
        <f>_xlfn.XLOOKUP(D420,products!$A$1:$A$49,products!$E$1:$E$49,,0)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7">
        <f>_xlfn.XLOOKUP(D421,products!$A$1:$A$49,products!$E$1:$E$49,,0)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7">
        <f>_xlfn.XLOOKUP(D422,products!$A$1:$A$49,products!$E$1:$E$49,,0)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7">
        <f>_xlfn.XLOOKUP(D423,products!$A$1:$A$49,products!$E$1:$E$49,,0)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7">
        <f>_xlfn.XLOOKUP(D424,products!$A$1:$A$49,products!$E$1:$E$49,,0)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7">
        <f>_xlfn.XLOOKUP(D425,products!$A$1:$A$49,products!$E$1:$E$49,,0)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7">
        <f>_xlfn.XLOOKUP(D426,products!$A$1:$A$49,products!$E$1:$E$49,,0)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7">
        <f>_xlfn.XLOOKUP(D427,products!$A$1:$A$49,products!$E$1:$E$49,,0)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7">
        <f>_xlfn.XLOOKUP(D428,products!$A$1:$A$49,products!$E$1:$E$49,,0)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7">
        <f>_xlfn.XLOOKUP(D429,products!$A$1:$A$49,products!$E$1:$E$49,,0)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7">
        <f>_xlfn.XLOOKUP(D430,products!$A$1:$A$49,products!$E$1:$E$49,,0)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7">
        <f>_xlfn.XLOOKUP(D431,products!$A$1:$A$49,products!$E$1:$E$49,,0)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7">
        <f>_xlfn.XLOOKUP(D432,products!$A$1:$A$49,products!$E$1:$E$49,,0)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7">
        <f>_xlfn.XLOOKUP(D433,products!$A$1:$A$49,products!$E$1:$E$49,,0)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7">
        <f>_xlfn.XLOOKUP(D434,products!$A$1:$A$49,products!$E$1:$E$49,,0)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7">
        <f>_xlfn.XLOOKUP(D435,products!$A$1:$A$49,products!$E$1:$E$49,,0)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7">
        <f>_xlfn.XLOOKUP(D436,products!$A$1:$A$49,products!$E$1:$E$49,,0)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7">
        <f>_xlfn.XLOOKUP(D437,products!$A$1:$A$49,products!$E$1:$E$49,,0)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7">
        <f>_xlfn.XLOOKUP(D438,products!$A$1:$A$49,products!$E$1:$E$49,,0)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7">
        <f>_xlfn.XLOOKUP(D439,products!$A$1:$A$49,products!$E$1:$E$49,,0)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7">
        <f>_xlfn.XLOOKUP(D440,products!$A$1:$A$49,products!$E$1:$E$49,,0)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7">
        <f>_xlfn.XLOOKUP(D441,products!$A$1:$A$49,products!$E$1:$E$49,,0)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7">
        <f>_xlfn.XLOOKUP(D442,products!$A$1:$A$49,products!$E$1:$E$49,,0)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7">
        <f>_xlfn.XLOOKUP(D443,products!$A$1:$A$49,products!$E$1:$E$49,,0)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7">
        <f>_xlfn.XLOOKUP(D444,products!$A$1:$A$49,products!$E$1:$E$49,,0)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7">
        <f>_xlfn.XLOOKUP(D445,products!$A$1:$A$49,products!$E$1:$E$49,,0)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7">
        <f>_xlfn.XLOOKUP(D446,products!$A$1:$A$49,products!$E$1:$E$49,,0)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7">
        <f>_xlfn.XLOOKUP(D447,products!$A$1:$A$49,products!$E$1:$E$49,,0)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7">
        <f>_xlfn.XLOOKUP(D448,products!$A$1:$A$49,products!$E$1:$E$49,,0)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7">
        <f>_xlfn.XLOOKUP(D449,products!$A$1:$A$49,products!$E$1:$E$49,,0)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7">
        <f>_xlfn.XLOOKUP(D450,products!$A$1:$A$49,products!$E$1:$E$49,,0)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7">
        <f>_xlfn.XLOOKUP(D451,products!$A$1:$A$49,products!$E$1:$E$49,,0)</f>
        <v>2.6849999999999996</v>
      </c>
      <c r="M451" s="7">
        <f t="shared" ref="M451:M514" si="21">L451*E451</f>
        <v>5.3699999999999992</v>
      </c>
      <c r="N451" t="str">
        <f t="shared" ref="N451:N514" si="22">IF(I451="Rob","Robusta",IF(I451="Exc","Excelsa",IF(I451="Ara","Arabica","Liberica")))</f>
        <v>Robusta</v>
      </c>
      <c r="O451" t="str">
        <f t="shared" ref="O451:O514" si="23">IF(J451="M","Medium",IF(J451="L","Light","Dark"))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7">
        <f>_xlfn.XLOOKUP(D452,products!$A$1:$A$49,products!$E$1:$E$49,,0)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7">
        <f>_xlfn.XLOOKUP(D453,products!$A$1:$A$49,products!$E$1:$E$49,,0)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7">
        <f>_xlfn.XLOOKUP(D454,products!$A$1:$A$49,products!$E$1:$E$49,,0)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7">
        <f>_xlfn.XLOOKUP(D455,products!$A$1:$A$49,products!$E$1:$E$49,,0)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7">
        <f>_xlfn.XLOOKUP(D456,products!$A$1:$A$49,products!$E$1:$E$49,,0)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7">
        <f>_xlfn.XLOOKUP(D457,products!$A$1:$A$49,products!$E$1:$E$49,,0)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7">
        <f>_xlfn.XLOOKUP(D458,products!$A$1:$A$49,products!$E$1:$E$49,,0)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7">
        <f>_xlfn.XLOOKUP(D459,products!$A$1:$A$49,products!$E$1:$E$49,,0)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7">
        <f>_xlfn.XLOOKUP(D460,products!$A$1:$A$49,products!$E$1:$E$49,,0)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7">
        <f>_xlfn.XLOOKUP(D461,products!$A$1:$A$49,products!$E$1:$E$49,,0)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7">
        <f>_xlfn.XLOOKUP(D462,products!$A$1:$A$49,products!$E$1:$E$49,,0)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7">
        <f>_xlfn.XLOOKUP(D463,products!$A$1:$A$49,products!$E$1:$E$49,,0)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7">
        <f>_xlfn.XLOOKUP(D464,products!$A$1:$A$49,products!$E$1:$E$49,,0)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7">
        <f>_xlfn.XLOOKUP(D465,products!$A$1:$A$49,products!$E$1:$E$49,,0)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7">
        <f>_xlfn.XLOOKUP(D466,products!$A$1:$A$49,products!$E$1:$E$49,,0)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7">
        <f>_xlfn.XLOOKUP(D467,products!$A$1:$A$49,products!$E$1:$E$49,,0)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7">
        <f>_xlfn.XLOOKUP(D468,products!$A$1:$A$49,products!$E$1:$E$49,,0)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7">
        <f>_xlfn.XLOOKUP(D469,products!$A$1:$A$49,products!$E$1:$E$49,,0)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7">
        <f>_xlfn.XLOOKUP(D470,products!$A$1:$A$49,products!$E$1:$E$49,,0)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7">
        <f>_xlfn.XLOOKUP(D471,products!$A$1:$A$49,products!$E$1:$E$49,,0)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7">
        <f>_xlfn.XLOOKUP(D472,products!$A$1:$A$49,products!$E$1:$E$49,,0)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7">
        <f>_xlfn.XLOOKUP(D473,products!$A$1:$A$49,products!$E$1:$E$49,,0)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7">
        <f>_xlfn.XLOOKUP(D474,products!$A$1:$A$49,products!$E$1:$E$49,,0)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7">
        <f>_xlfn.XLOOKUP(D475,products!$A$1:$A$49,products!$E$1:$E$49,,0)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7">
        <f>_xlfn.XLOOKUP(D476,products!$A$1:$A$49,products!$E$1:$E$49,,0)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7">
        <f>_xlfn.XLOOKUP(D477,products!$A$1:$A$49,products!$E$1:$E$49,,0)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7">
        <f>_xlfn.XLOOKUP(D478,products!$A$1:$A$49,products!$E$1:$E$49,,0)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7">
        <f>_xlfn.XLOOKUP(D479,products!$A$1:$A$49,products!$E$1:$E$49,,0)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7">
        <f>_xlfn.XLOOKUP(D480,products!$A$1:$A$49,products!$E$1:$E$49,,0)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7">
        <f>_xlfn.XLOOKUP(D481,products!$A$1:$A$49,products!$E$1:$E$49,,0)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7">
        <f>_xlfn.XLOOKUP(D482,products!$A$1:$A$49,products!$E$1:$E$49,,0)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7">
        <f>_xlfn.XLOOKUP(D483,products!$A$1:$A$49,products!$E$1:$E$49,,0)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7">
        <f>_xlfn.XLOOKUP(D484,products!$A$1:$A$49,products!$E$1:$E$49,,0)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7">
        <f>_xlfn.XLOOKUP(D485,products!$A$1:$A$49,products!$E$1:$E$49,,0)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7">
        <f>_xlfn.XLOOKUP(D486,products!$A$1:$A$49,products!$E$1:$E$49,,0)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7">
        <f>_xlfn.XLOOKUP(D487,products!$A$1:$A$49,products!$E$1:$E$49,,0)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7">
        <f>_xlfn.XLOOKUP(D488,products!$A$1:$A$49,products!$E$1:$E$49,,0)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7">
        <f>_xlfn.XLOOKUP(D489,products!$A$1:$A$49,products!$E$1:$E$49,,0)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7">
        <f>_xlfn.XLOOKUP(D490,products!$A$1:$A$49,products!$E$1:$E$49,,0)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7">
        <f>_xlfn.XLOOKUP(D491,products!$A$1:$A$49,products!$E$1:$E$49,,0)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7">
        <f>_xlfn.XLOOKUP(D492,products!$A$1:$A$49,products!$E$1:$E$49,,0)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7">
        <f>_xlfn.XLOOKUP(D493,products!$A$1:$A$49,products!$E$1:$E$49,,0)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7">
        <f>_xlfn.XLOOKUP(D494,products!$A$1:$A$49,products!$E$1:$E$49,,0)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7">
        <f>_xlfn.XLOOKUP(D495,products!$A$1:$A$49,products!$E$1:$E$49,,0)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7">
        <f>_xlfn.XLOOKUP(D496,products!$A$1:$A$49,products!$E$1:$E$49,,0)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7">
        <f>_xlfn.XLOOKUP(D497,products!$A$1:$A$49,products!$E$1:$E$49,,0)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7">
        <f>_xlfn.XLOOKUP(D498,products!$A$1:$A$49,products!$E$1:$E$49,,0)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7">
        <f>_xlfn.XLOOKUP(D499,products!$A$1:$A$49,products!$E$1:$E$49,,0)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7">
        <f>_xlfn.XLOOKUP(D500,products!$A$1:$A$49,products!$E$1:$E$49,,0)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7">
        <f>_xlfn.XLOOKUP(D501,products!$A$1:$A$49,products!$E$1:$E$49,,0)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7">
        <f>_xlfn.XLOOKUP(D502,products!$A$1:$A$49,products!$E$1:$E$49,,0)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7">
        <f>_xlfn.XLOOKUP(D503,products!$A$1:$A$49,products!$E$1:$E$49,,0)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7">
        <f>_xlfn.XLOOKUP(D504,products!$A$1:$A$49,products!$E$1:$E$49,,0)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7">
        <f>_xlfn.XLOOKUP(D505,products!$A$1:$A$49,products!$E$1:$E$49,,0)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7">
        <f>_xlfn.XLOOKUP(D506,products!$A$1:$A$49,products!$E$1:$E$49,,0)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7">
        <f>_xlfn.XLOOKUP(D507,products!$A$1:$A$49,products!$E$1:$E$49,,0)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7">
        <f>_xlfn.XLOOKUP(D508,products!$A$1:$A$49,products!$E$1:$E$49,,0)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7">
        <f>_xlfn.XLOOKUP(D509,products!$A$1:$A$49,products!$E$1:$E$49,,0)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7">
        <f>_xlfn.XLOOKUP(D510,products!$A$1:$A$49,products!$E$1:$E$49,,0)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7">
        <f>_xlfn.XLOOKUP(D511,products!$A$1:$A$49,products!$E$1:$E$49,,0)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7">
        <f>_xlfn.XLOOKUP(D512,products!$A$1:$A$49,products!$E$1:$E$49,,0)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7">
        <f>_xlfn.XLOOKUP(D513,products!$A$1:$A$49,products!$E$1:$E$49,,0)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7">
        <f>_xlfn.XLOOKUP(D514,products!$A$1:$A$49,products!$E$1:$E$49,,0)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7">
        <f>_xlfn.XLOOKUP(D515,products!$A$1:$A$49,products!$E$1:$E$49,,0)</f>
        <v>15.85</v>
      </c>
      <c r="M515" s="7">
        <f t="shared" ref="M515:M578" si="24">L515*E515</f>
        <v>79.25</v>
      </c>
      <c r="N515" t="str">
        <f t="shared" ref="N515:N578" si="25">IF(I515="Rob","Robusta",IF(I515="Exc","Excelsa",IF(I515="Ara","Arabica","Liberica")))</f>
        <v>Liberica</v>
      </c>
      <c r="O515" t="str">
        <f t="shared" ref="O515:O578" si="26">IF(J515="M","Medium",IF(J515="L","Light","Dark"))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7">
        <f>_xlfn.XLOOKUP(D516,products!$A$1:$A$49,products!$E$1:$E$49,,0)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7">
        <f>_xlfn.XLOOKUP(D517,products!$A$1:$A$49,products!$E$1:$E$49,,0)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7">
        <f>_xlfn.XLOOKUP(D518,products!$A$1:$A$49,products!$E$1:$E$49,,0)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7">
        <f>_xlfn.XLOOKUP(D519,products!$A$1:$A$49,products!$E$1:$E$49,,0)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7">
        <f>_xlfn.XLOOKUP(D520,products!$A$1:$A$49,products!$E$1:$E$49,,0)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7">
        <f>_xlfn.XLOOKUP(D521,products!$A$1:$A$49,products!$E$1:$E$49,,0)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7">
        <f>_xlfn.XLOOKUP(D522,products!$A$1:$A$49,products!$E$1:$E$49,,0)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7">
        <f>_xlfn.XLOOKUP(D523,products!$A$1:$A$49,products!$E$1:$E$49,,0)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7">
        <f>_xlfn.XLOOKUP(D524,products!$A$1:$A$49,products!$E$1:$E$49,,0)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7">
        <f>_xlfn.XLOOKUP(D525,products!$A$1:$A$49,products!$E$1:$E$49,,0)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7">
        <f>_xlfn.XLOOKUP(D526,products!$A$1:$A$49,products!$E$1:$E$49,,0)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7">
        <f>_xlfn.XLOOKUP(D527,products!$A$1:$A$49,products!$E$1:$E$49,,0)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7">
        <f>_xlfn.XLOOKUP(D528,products!$A$1:$A$49,products!$E$1:$E$49,,0)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7">
        <f>_xlfn.XLOOKUP(D529,products!$A$1:$A$49,products!$E$1:$E$49,,0)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7">
        <f>_xlfn.XLOOKUP(D530,products!$A$1:$A$49,products!$E$1:$E$49,,0)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7">
        <f>_xlfn.XLOOKUP(D531,products!$A$1:$A$49,products!$E$1:$E$49,,0)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7">
        <f>_xlfn.XLOOKUP(D532,products!$A$1:$A$49,products!$E$1:$E$49,,0)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7">
        <f>_xlfn.XLOOKUP(D533,products!$A$1:$A$49,products!$E$1:$E$49,,0)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7">
        <f>_xlfn.XLOOKUP(D534,products!$A$1:$A$49,products!$E$1:$E$49,,0)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7">
        <f>_xlfn.XLOOKUP(D535,products!$A$1:$A$49,products!$E$1:$E$49,,0)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7">
        <f>_xlfn.XLOOKUP(D536,products!$A$1:$A$49,products!$E$1:$E$49,,0)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7">
        <f>_xlfn.XLOOKUP(D537,products!$A$1:$A$49,products!$E$1:$E$49,,0)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7">
        <f>_xlfn.XLOOKUP(D538,products!$A$1:$A$49,products!$E$1:$E$49,,0)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7">
        <f>_xlfn.XLOOKUP(D539,products!$A$1:$A$49,products!$E$1:$E$49,,0)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7">
        <f>_xlfn.XLOOKUP(D540,products!$A$1:$A$49,products!$E$1:$E$49,,0)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7">
        <f>_xlfn.XLOOKUP(D541,products!$A$1:$A$49,products!$E$1:$E$49,,0)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7">
        <f>_xlfn.XLOOKUP(D542,products!$A$1:$A$49,products!$E$1:$E$49,,0)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7">
        <f>_xlfn.XLOOKUP(D543,products!$A$1:$A$49,products!$E$1:$E$49,,0)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7">
        <f>_xlfn.XLOOKUP(D544,products!$A$1:$A$49,products!$E$1:$E$49,,0)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7">
        <f>_xlfn.XLOOKUP(D545,products!$A$1:$A$49,products!$E$1:$E$49,,0)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7">
        <f>_xlfn.XLOOKUP(D546,products!$A$1:$A$49,products!$E$1:$E$49,,0)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7">
        <f>_xlfn.XLOOKUP(D547,products!$A$1:$A$49,products!$E$1:$E$49,,0)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7">
        <f>_xlfn.XLOOKUP(D548,products!$A$1:$A$49,products!$E$1:$E$49,,0)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7">
        <f>_xlfn.XLOOKUP(D549,products!$A$1:$A$49,products!$E$1:$E$49,,0)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7">
        <f>_xlfn.XLOOKUP(D550,products!$A$1:$A$49,products!$E$1:$E$49,,0)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7">
        <f>_xlfn.XLOOKUP(D551,products!$A$1:$A$49,products!$E$1:$E$49,,0)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7">
        <f>_xlfn.XLOOKUP(D552,products!$A$1:$A$49,products!$E$1:$E$49,,0)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7">
        <f>_xlfn.XLOOKUP(D553,products!$A$1:$A$49,products!$E$1:$E$49,,0)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7">
        <f>_xlfn.XLOOKUP(D554,products!$A$1:$A$49,products!$E$1:$E$49,,0)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7">
        <f>_xlfn.XLOOKUP(D555,products!$A$1:$A$49,products!$E$1:$E$49,,0)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7">
        <f>_xlfn.XLOOKUP(D556,products!$A$1:$A$49,products!$E$1:$E$49,,0)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7">
        <f>_xlfn.XLOOKUP(D557,products!$A$1:$A$49,products!$E$1:$E$49,,0)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7">
        <f>_xlfn.XLOOKUP(D558,products!$A$1:$A$49,products!$E$1:$E$49,,0)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7">
        <f>_xlfn.XLOOKUP(D559,products!$A$1:$A$49,products!$E$1:$E$49,,0)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7">
        <f>_xlfn.XLOOKUP(D560,products!$A$1:$A$49,products!$E$1:$E$49,,0)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7">
        <f>_xlfn.XLOOKUP(D561,products!$A$1:$A$49,products!$E$1:$E$49,,0)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7">
        <f>_xlfn.XLOOKUP(D562,products!$A$1:$A$49,products!$E$1:$E$49,,0)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7">
        <f>_xlfn.XLOOKUP(D563,products!$A$1:$A$49,products!$E$1:$E$49,,0)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7">
        <f>_xlfn.XLOOKUP(D564,products!$A$1:$A$49,products!$E$1:$E$49,,0)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7">
        <f>_xlfn.XLOOKUP(D565,products!$A$1:$A$49,products!$E$1:$E$49,,0)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7">
        <f>_xlfn.XLOOKUP(D566,products!$A$1:$A$49,products!$E$1:$E$49,,0)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7">
        <f>_xlfn.XLOOKUP(D567,products!$A$1:$A$49,products!$E$1:$E$49,,0)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7">
        <f>_xlfn.XLOOKUP(D568,products!$A$1:$A$49,products!$E$1:$E$49,,0)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7">
        <f>_xlfn.XLOOKUP(D569,products!$A$1:$A$49,products!$E$1:$E$49,,0)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7">
        <f>_xlfn.XLOOKUP(D570,products!$A$1:$A$49,products!$E$1:$E$49,,0)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7">
        <f>_xlfn.XLOOKUP(D571,products!$A$1:$A$49,products!$E$1:$E$49,,0)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7">
        <f>_xlfn.XLOOKUP(D572,products!$A$1:$A$49,products!$E$1:$E$49,,0)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7">
        <f>_xlfn.XLOOKUP(D573,products!$A$1:$A$49,products!$E$1:$E$49,,0)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7">
        <f>_xlfn.XLOOKUP(D574,products!$A$1:$A$49,products!$E$1:$E$49,,0)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7">
        <f>_xlfn.XLOOKUP(D575,products!$A$1:$A$49,products!$E$1:$E$49,,0)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7">
        <f>_xlfn.XLOOKUP(D576,products!$A$1:$A$49,products!$E$1:$E$49,,0)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7">
        <f>_xlfn.XLOOKUP(D577,products!$A$1:$A$49,products!$E$1:$E$49,,0)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7">
        <f>_xlfn.XLOOKUP(D578,products!$A$1:$A$49,products!$E$1:$E$49,,0)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7">
        <f>_xlfn.XLOOKUP(D579,products!$A$1:$A$49,products!$E$1:$E$49,,0)</f>
        <v>14.55</v>
      </c>
      <c r="M579" s="7">
        <f t="shared" ref="M579:M642" si="27">L579*E579</f>
        <v>58.2</v>
      </c>
      <c r="N579" t="str">
        <f t="shared" ref="N579:N642" si="28">IF(I579="Rob","Robusta",IF(I579="Exc","Excelsa",IF(I579="Ara","Arabica","Liberica")))</f>
        <v>Liberica</v>
      </c>
      <c r="O579" t="str">
        <f t="shared" ref="O579:O642" si="29">IF(J579="M","Medium",IF(J579="L","Light","Dark"))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7">
        <f>_xlfn.XLOOKUP(D580,products!$A$1:$A$49,products!$E$1:$E$49,,0)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7">
        <f>_xlfn.XLOOKUP(D581,products!$A$1:$A$49,products!$E$1:$E$49,,0)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7">
        <f>_xlfn.XLOOKUP(D582,products!$A$1:$A$49,products!$E$1:$E$49,,0)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7">
        <f>_xlfn.XLOOKUP(D583,products!$A$1:$A$49,products!$E$1:$E$49,,0)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7">
        <f>_xlfn.XLOOKUP(D584,products!$A$1:$A$49,products!$E$1:$E$49,,0)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7">
        <f>_xlfn.XLOOKUP(D585,products!$A$1:$A$49,products!$E$1:$E$49,,0)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7">
        <f>_xlfn.XLOOKUP(D586,products!$A$1:$A$49,products!$E$1:$E$49,,0)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7">
        <f>_xlfn.XLOOKUP(D587,products!$A$1:$A$49,products!$E$1:$E$49,,0)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7">
        <f>_xlfn.XLOOKUP(D588,products!$A$1:$A$49,products!$E$1:$E$49,,0)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7">
        <f>_xlfn.XLOOKUP(D589,products!$A$1:$A$49,products!$E$1:$E$49,,0)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7">
        <f>_xlfn.XLOOKUP(D590,products!$A$1:$A$49,products!$E$1:$E$49,,0)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7">
        <f>_xlfn.XLOOKUP(D591,products!$A$1:$A$49,products!$E$1:$E$49,,0)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7">
        <f>_xlfn.XLOOKUP(D592,products!$A$1:$A$49,products!$E$1:$E$49,,0)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7">
        <f>_xlfn.XLOOKUP(D593,products!$A$1:$A$49,products!$E$1:$E$49,,0)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7">
        <f>_xlfn.XLOOKUP(D594,products!$A$1:$A$49,products!$E$1:$E$49,,0)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7">
        <f>_xlfn.XLOOKUP(D595,products!$A$1:$A$49,products!$E$1:$E$49,,0)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7">
        <f>_xlfn.XLOOKUP(D596,products!$A$1:$A$49,products!$E$1:$E$49,,0)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7">
        <f>_xlfn.XLOOKUP(D597,products!$A$1:$A$49,products!$E$1:$E$49,,0)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7">
        <f>_xlfn.XLOOKUP(D598,products!$A$1:$A$49,products!$E$1:$E$49,,0)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7">
        <f>_xlfn.XLOOKUP(D599,products!$A$1:$A$49,products!$E$1:$E$49,,0)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7">
        <f>_xlfn.XLOOKUP(D600,products!$A$1:$A$49,products!$E$1:$E$49,,0)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7">
        <f>_xlfn.XLOOKUP(D601,products!$A$1:$A$49,products!$E$1:$E$49,,0)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7">
        <f>_xlfn.XLOOKUP(D602,products!$A$1:$A$49,products!$E$1:$E$49,,0)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7">
        <f>_xlfn.XLOOKUP(D603,products!$A$1:$A$49,products!$E$1:$E$49,,0)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7">
        <f>_xlfn.XLOOKUP(D604,products!$A$1:$A$49,products!$E$1:$E$49,,0)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7">
        <f>_xlfn.XLOOKUP(D605,products!$A$1:$A$49,products!$E$1:$E$49,,0)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7">
        <f>_xlfn.XLOOKUP(D606,products!$A$1:$A$49,products!$E$1:$E$49,,0)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7">
        <f>_xlfn.XLOOKUP(D607,products!$A$1:$A$49,products!$E$1:$E$49,,0)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7">
        <f>_xlfn.XLOOKUP(D608,products!$A$1:$A$49,products!$E$1:$E$49,,0)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7">
        <f>_xlfn.XLOOKUP(D609,products!$A$1:$A$49,products!$E$1:$E$49,,0)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7">
        <f>_xlfn.XLOOKUP(D610,products!$A$1:$A$49,products!$E$1:$E$49,,0)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7">
        <f>_xlfn.XLOOKUP(D611,products!$A$1:$A$49,products!$E$1:$E$49,,0)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7">
        <f>_xlfn.XLOOKUP(D612,products!$A$1:$A$49,products!$E$1:$E$49,,0)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7">
        <f>_xlfn.XLOOKUP(D613,products!$A$1:$A$49,products!$E$1:$E$49,,0)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7">
        <f>_xlfn.XLOOKUP(D614,products!$A$1:$A$49,products!$E$1:$E$49,,0)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7">
        <f>_xlfn.XLOOKUP(D615,products!$A$1:$A$49,products!$E$1:$E$49,,0)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7">
        <f>_xlfn.XLOOKUP(D616,products!$A$1:$A$49,products!$E$1:$E$49,,0)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7">
        <f>_xlfn.XLOOKUP(D617,products!$A$1:$A$49,products!$E$1:$E$49,,0)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7">
        <f>_xlfn.XLOOKUP(D618,products!$A$1:$A$49,products!$E$1:$E$49,,0)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7">
        <f>_xlfn.XLOOKUP(D619,products!$A$1:$A$49,products!$E$1:$E$49,,0)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7">
        <f>_xlfn.XLOOKUP(D620,products!$A$1:$A$49,products!$E$1:$E$49,,0)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7">
        <f>_xlfn.XLOOKUP(D621,products!$A$1:$A$49,products!$E$1:$E$49,,0)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7">
        <f>_xlfn.XLOOKUP(D622,products!$A$1:$A$49,products!$E$1:$E$49,,0)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7">
        <f>_xlfn.XLOOKUP(D623,products!$A$1:$A$49,products!$E$1:$E$49,,0)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7">
        <f>_xlfn.XLOOKUP(D624,products!$A$1:$A$49,products!$E$1:$E$49,,0)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7">
        <f>_xlfn.XLOOKUP(D625,products!$A$1:$A$49,products!$E$1:$E$49,,0)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7">
        <f>_xlfn.XLOOKUP(D626,products!$A$1:$A$49,products!$E$1:$E$49,,0)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7">
        <f>_xlfn.XLOOKUP(D627,products!$A$1:$A$49,products!$E$1:$E$49,,0)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7">
        <f>_xlfn.XLOOKUP(D628,products!$A$1:$A$49,products!$E$1:$E$49,,0)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7">
        <f>_xlfn.XLOOKUP(D629,products!$A$1:$A$49,products!$E$1:$E$49,,0)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7">
        <f>_xlfn.XLOOKUP(D630,products!$A$1:$A$49,products!$E$1:$E$49,,0)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7">
        <f>_xlfn.XLOOKUP(D631,products!$A$1:$A$49,products!$E$1:$E$49,,0)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7">
        <f>_xlfn.XLOOKUP(D632,products!$A$1:$A$49,products!$E$1:$E$49,,0)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7">
        <f>_xlfn.XLOOKUP(D633,products!$A$1:$A$49,products!$E$1:$E$49,,0)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7">
        <f>_xlfn.XLOOKUP(D634,products!$A$1:$A$49,products!$E$1:$E$49,,0)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7">
        <f>_xlfn.XLOOKUP(D635,products!$A$1:$A$49,products!$E$1:$E$49,,0)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7">
        <f>_xlfn.XLOOKUP(D636,products!$A$1:$A$49,products!$E$1:$E$49,,0)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7">
        <f>_xlfn.XLOOKUP(D637,products!$A$1:$A$49,products!$E$1:$E$49,,0)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7">
        <f>_xlfn.XLOOKUP(D638,products!$A$1:$A$49,products!$E$1:$E$49,,0)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7">
        <f>_xlfn.XLOOKUP(D639,products!$A$1:$A$49,products!$E$1:$E$49,,0)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7">
        <f>_xlfn.XLOOKUP(D640,products!$A$1:$A$49,products!$E$1:$E$49,,0)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7">
        <f>_xlfn.XLOOKUP(D641,products!$A$1:$A$49,products!$E$1:$E$49,,0)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7">
        <f>_xlfn.XLOOKUP(D642,products!$A$1:$A$49,products!$E$1:$E$49,,0)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7">
        <f>_xlfn.XLOOKUP(D643,products!$A$1:$A$49,products!$E$1:$E$49,,0)</f>
        <v>11.95</v>
      </c>
      <c r="M643" s="7">
        <f t="shared" ref="M643:M706" si="30">L643*E643</f>
        <v>35.849999999999994</v>
      </c>
      <c r="N643" t="str">
        <f t="shared" ref="N643:N706" si="31">IF(I643="Rob","Robusta",IF(I643="Exc","Excelsa",IF(I643="Ara","Arabica","Liberica")))</f>
        <v>Robusta</v>
      </c>
      <c r="O643" t="str">
        <f t="shared" ref="O643:O706" si="32">IF(J643="M","Medium",IF(J643="L","Light","Dark"))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7">
        <f>_xlfn.XLOOKUP(D644,products!$A$1:$A$49,products!$E$1:$E$49,,0)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7">
        <f>_xlfn.XLOOKUP(D645,products!$A$1:$A$49,products!$E$1:$E$49,,0)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7">
        <f>_xlfn.XLOOKUP(D646,products!$A$1:$A$49,products!$E$1:$E$49,,0)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7">
        <f>_xlfn.XLOOKUP(D647,products!$A$1:$A$49,products!$E$1:$E$49,,0)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7">
        <f>_xlfn.XLOOKUP(D648,products!$A$1:$A$49,products!$E$1:$E$49,,0)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7">
        <f>_xlfn.XLOOKUP(D649,products!$A$1:$A$49,products!$E$1:$E$49,,0)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7">
        <f>_xlfn.XLOOKUP(D650,products!$A$1:$A$49,products!$E$1:$E$49,,0)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7">
        <f>_xlfn.XLOOKUP(D651,products!$A$1:$A$49,products!$E$1:$E$49,,0)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7">
        <f>_xlfn.XLOOKUP(D652,products!$A$1:$A$49,products!$E$1:$E$49,,0)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7">
        <f>_xlfn.XLOOKUP(D653,products!$A$1:$A$49,products!$E$1:$E$49,,0)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7">
        <f>_xlfn.XLOOKUP(D654,products!$A$1:$A$49,products!$E$1:$E$49,,0)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7">
        <f>_xlfn.XLOOKUP(D655,products!$A$1:$A$49,products!$E$1:$E$49,,0)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7">
        <f>_xlfn.XLOOKUP(D656,products!$A$1:$A$49,products!$E$1:$E$49,,0)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7">
        <f>_xlfn.XLOOKUP(D657,products!$A$1:$A$49,products!$E$1:$E$49,,0)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7">
        <f>_xlfn.XLOOKUP(D658,products!$A$1:$A$49,products!$E$1:$E$49,,0)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7">
        <f>_xlfn.XLOOKUP(D659,products!$A$1:$A$49,products!$E$1:$E$49,,0)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7">
        <f>_xlfn.XLOOKUP(D660,products!$A$1:$A$49,products!$E$1:$E$49,,0)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7">
        <f>_xlfn.XLOOKUP(D661,products!$A$1:$A$49,products!$E$1:$E$49,,0)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7">
        <f>_xlfn.XLOOKUP(D662,products!$A$1:$A$49,products!$E$1:$E$49,,0)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7">
        <f>_xlfn.XLOOKUP(D663,products!$A$1:$A$49,products!$E$1:$E$49,,0)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7">
        <f>_xlfn.XLOOKUP(D664,products!$A$1:$A$49,products!$E$1:$E$49,,0)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7">
        <f>_xlfn.XLOOKUP(D665,products!$A$1:$A$49,products!$E$1:$E$49,,0)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7">
        <f>_xlfn.XLOOKUP(D666,products!$A$1:$A$49,products!$E$1:$E$49,,0)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7">
        <f>_xlfn.XLOOKUP(D667,products!$A$1:$A$49,products!$E$1:$E$49,,0)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7">
        <f>_xlfn.XLOOKUP(D668,products!$A$1:$A$49,products!$E$1:$E$49,,0)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7">
        <f>_xlfn.XLOOKUP(D669,products!$A$1:$A$49,products!$E$1:$E$49,,0)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7">
        <f>_xlfn.XLOOKUP(D670,products!$A$1:$A$49,products!$E$1:$E$49,,0)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7">
        <f>_xlfn.XLOOKUP(D671,products!$A$1:$A$49,products!$E$1:$E$49,,0)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7">
        <f>_xlfn.XLOOKUP(D672,products!$A$1:$A$49,products!$E$1:$E$49,,0)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7">
        <f>_xlfn.XLOOKUP(D673,products!$A$1:$A$49,products!$E$1:$E$49,,0)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7">
        <f>_xlfn.XLOOKUP(D674,products!$A$1:$A$49,products!$E$1:$E$49,,0)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7">
        <f>_xlfn.XLOOKUP(D675,products!$A$1:$A$49,products!$E$1:$E$49,,0)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7">
        <f>_xlfn.XLOOKUP(D676,products!$A$1:$A$49,products!$E$1:$E$49,,0)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7">
        <f>_xlfn.XLOOKUP(D677,products!$A$1:$A$49,products!$E$1:$E$49,,0)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7">
        <f>_xlfn.XLOOKUP(D678,products!$A$1:$A$49,products!$E$1:$E$49,,0)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7">
        <f>_xlfn.XLOOKUP(D679,products!$A$1:$A$49,products!$E$1:$E$49,,0)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7">
        <f>_xlfn.XLOOKUP(D680,products!$A$1:$A$49,products!$E$1:$E$49,,0)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7">
        <f>_xlfn.XLOOKUP(D681,products!$A$1:$A$49,products!$E$1:$E$49,,0)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7">
        <f>_xlfn.XLOOKUP(D682,products!$A$1:$A$49,products!$E$1:$E$49,,0)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7">
        <f>_xlfn.XLOOKUP(D683,products!$A$1:$A$49,products!$E$1:$E$49,,0)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7">
        <f>_xlfn.XLOOKUP(D684,products!$A$1:$A$49,products!$E$1:$E$49,,0)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7">
        <f>_xlfn.XLOOKUP(D685,products!$A$1:$A$49,products!$E$1:$E$49,,0)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7">
        <f>_xlfn.XLOOKUP(D686,products!$A$1:$A$49,products!$E$1:$E$49,,0)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7">
        <f>_xlfn.XLOOKUP(D687,products!$A$1:$A$49,products!$E$1:$E$49,,0)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7">
        <f>_xlfn.XLOOKUP(D688,products!$A$1:$A$49,products!$E$1:$E$49,,0)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7">
        <f>_xlfn.XLOOKUP(D689,products!$A$1:$A$49,products!$E$1:$E$49,,0)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7">
        <f>_xlfn.XLOOKUP(D690,products!$A$1:$A$49,products!$E$1:$E$49,,0)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7">
        <f>_xlfn.XLOOKUP(D691,products!$A$1:$A$49,products!$E$1:$E$49,,0)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7">
        <f>_xlfn.XLOOKUP(D692,products!$A$1:$A$49,products!$E$1:$E$49,,0)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7">
        <f>_xlfn.XLOOKUP(D693,products!$A$1:$A$49,products!$E$1:$E$49,,0)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7">
        <f>_xlfn.XLOOKUP(D694,products!$A$1:$A$49,products!$E$1:$E$49,,0)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7">
        <f>_xlfn.XLOOKUP(D695,products!$A$1:$A$49,products!$E$1:$E$49,,0)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7">
        <f>_xlfn.XLOOKUP(D696,products!$A$1:$A$49,products!$E$1:$E$49,,0)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7">
        <f>_xlfn.XLOOKUP(D697,products!$A$1:$A$49,products!$E$1:$E$49,,0)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7">
        <f>_xlfn.XLOOKUP(D698,products!$A$1:$A$49,products!$E$1:$E$49,,0)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7">
        <f>_xlfn.XLOOKUP(D699,products!$A$1:$A$49,products!$E$1:$E$49,,0)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7">
        <f>_xlfn.XLOOKUP(D700,products!$A$1:$A$49,products!$E$1:$E$49,,0)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7">
        <f>_xlfn.XLOOKUP(D701,products!$A$1:$A$49,products!$E$1:$E$49,,0)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7">
        <f>_xlfn.XLOOKUP(D702,products!$A$1:$A$49,products!$E$1:$E$49,,0)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7">
        <f>_xlfn.XLOOKUP(D703,products!$A$1:$A$49,products!$E$1:$E$49,,0)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7">
        <f>_xlfn.XLOOKUP(D704,products!$A$1:$A$49,products!$E$1:$E$49,,0)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7">
        <f>_xlfn.XLOOKUP(D705,products!$A$1:$A$49,products!$E$1:$E$49,,0)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7">
        <f>_xlfn.XLOOKUP(D706,products!$A$1:$A$49,products!$E$1:$E$49,,0)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7">
        <f>_xlfn.XLOOKUP(D707,products!$A$1:$A$49,products!$E$1:$E$49,,0)</f>
        <v>8.91</v>
      </c>
      <c r="M707" s="7">
        <f t="shared" ref="M707:M770" si="33">L707*E707</f>
        <v>17.82</v>
      </c>
      <c r="N707" t="str">
        <f t="shared" ref="N707:N770" si="34">IF(I707="Rob","Robusta",IF(I707="Exc","Excelsa",IF(I707="Ara","Arabica","Liberica")))</f>
        <v>Excelsa</v>
      </c>
      <c r="O707" t="str">
        <f t="shared" ref="O707:O770" si="35">IF(J707="M","Medium",IF(J707="L","Light","Dark"))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7">
        <f>_xlfn.XLOOKUP(D708,products!$A$1:$A$49,products!$E$1:$E$49,,0)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7">
        <f>_xlfn.XLOOKUP(D709,products!$A$1:$A$49,products!$E$1:$E$49,,0)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7">
        <f>_xlfn.XLOOKUP(D710,products!$A$1:$A$49,products!$E$1:$E$49,,0)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7">
        <f>_xlfn.XLOOKUP(D711,products!$A$1:$A$49,products!$E$1:$E$49,,0)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7">
        <f>_xlfn.XLOOKUP(D712,products!$A$1:$A$49,products!$E$1:$E$49,,0)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7">
        <f>_xlfn.XLOOKUP(D713,products!$A$1:$A$49,products!$E$1:$E$49,,0)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7">
        <f>_xlfn.XLOOKUP(D714,products!$A$1:$A$49,products!$E$1:$E$49,,0)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7">
        <f>_xlfn.XLOOKUP(D715,products!$A$1:$A$49,products!$E$1:$E$49,,0)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7">
        <f>_xlfn.XLOOKUP(D716,products!$A$1:$A$49,products!$E$1:$E$49,,0)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7">
        <f>_xlfn.XLOOKUP(D717,products!$A$1:$A$49,products!$E$1:$E$49,,0)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7">
        <f>_xlfn.XLOOKUP(D718,products!$A$1:$A$49,products!$E$1:$E$49,,0)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7">
        <f>_xlfn.XLOOKUP(D719,products!$A$1:$A$49,products!$E$1:$E$49,,0)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7">
        <f>_xlfn.XLOOKUP(D720,products!$A$1:$A$49,products!$E$1:$E$49,,0)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7">
        <f>_xlfn.XLOOKUP(D721,products!$A$1:$A$49,products!$E$1:$E$49,,0)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7">
        <f>_xlfn.XLOOKUP(D722,products!$A$1:$A$49,products!$E$1:$E$49,,0)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7">
        <f>_xlfn.XLOOKUP(D723,products!$A$1:$A$49,products!$E$1:$E$49,,0)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7">
        <f>_xlfn.XLOOKUP(D724,products!$A$1:$A$49,products!$E$1:$E$49,,0)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7">
        <f>_xlfn.XLOOKUP(D725,products!$A$1:$A$49,products!$E$1:$E$49,,0)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7">
        <f>_xlfn.XLOOKUP(D726,products!$A$1:$A$49,products!$E$1:$E$49,,0)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7">
        <f>_xlfn.XLOOKUP(D727,products!$A$1:$A$49,products!$E$1:$E$49,,0)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7">
        <f>_xlfn.XLOOKUP(D728,products!$A$1:$A$49,products!$E$1:$E$49,,0)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7">
        <f>_xlfn.XLOOKUP(D729,products!$A$1:$A$49,products!$E$1:$E$49,,0)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7">
        <f>_xlfn.XLOOKUP(D730,products!$A$1:$A$49,products!$E$1:$E$49,,0)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7">
        <f>_xlfn.XLOOKUP(D731,products!$A$1:$A$49,products!$E$1:$E$49,,0)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7">
        <f>_xlfn.XLOOKUP(D732,products!$A$1:$A$49,products!$E$1:$E$49,,0)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7">
        <f>_xlfn.XLOOKUP(D733,products!$A$1:$A$49,products!$E$1:$E$49,,0)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7">
        <f>_xlfn.XLOOKUP(D734,products!$A$1:$A$49,products!$E$1:$E$49,,0)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7">
        <f>_xlfn.XLOOKUP(D735,products!$A$1:$A$49,products!$E$1:$E$49,,0)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7">
        <f>_xlfn.XLOOKUP(D736,products!$A$1:$A$49,products!$E$1:$E$49,,0)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7">
        <f>_xlfn.XLOOKUP(D737,products!$A$1:$A$49,products!$E$1:$E$49,,0)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7">
        <f>_xlfn.XLOOKUP(D738,products!$A$1:$A$49,products!$E$1:$E$49,,0)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7">
        <f>_xlfn.XLOOKUP(D739,products!$A$1:$A$49,products!$E$1:$E$49,,0)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7">
        <f>_xlfn.XLOOKUP(D740,products!$A$1:$A$49,products!$E$1:$E$49,,0)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7">
        <f>_xlfn.XLOOKUP(D741,products!$A$1:$A$49,products!$E$1:$E$49,,0)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7">
        <f>_xlfn.XLOOKUP(D742,products!$A$1:$A$49,products!$E$1:$E$49,,0)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7">
        <f>_xlfn.XLOOKUP(D743,products!$A$1:$A$49,products!$E$1:$E$49,,0)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7">
        <f>_xlfn.XLOOKUP(D744,products!$A$1:$A$49,products!$E$1:$E$49,,0)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7">
        <f>_xlfn.XLOOKUP(D745,products!$A$1:$A$49,products!$E$1:$E$49,,0)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7">
        <f>_xlfn.XLOOKUP(D746,products!$A$1:$A$49,products!$E$1:$E$49,,0)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7">
        <f>_xlfn.XLOOKUP(D747,products!$A$1:$A$49,products!$E$1:$E$49,,0)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7">
        <f>_xlfn.XLOOKUP(D748,products!$A$1:$A$49,products!$E$1:$E$49,,0)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7">
        <f>_xlfn.XLOOKUP(D749,products!$A$1:$A$49,products!$E$1:$E$49,,0)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7">
        <f>_xlfn.XLOOKUP(D750,products!$A$1:$A$49,products!$E$1:$E$49,,0)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7">
        <f>_xlfn.XLOOKUP(D751,products!$A$1:$A$49,products!$E$1:$E$49,,0)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7">
        <f>_xlfn.XLOOKUP(D752,products!$A$1:$A$49,products!$E$1:$E$49,,0)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7">
        <f>_xlfn.XLOOKUP(D753,products!$A$1:$A$49,products!$E$1:$E$49,,0)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7">
        <f>_xlfn.XLOOKUP(D754,products!$A$1:$A$49,products!$E$1:$E$49,,0)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7">
        <f>_xlfn.XLOOKUP(D755,products!$A$1:$A$49,products!$E$1:$E$49,,0)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7">
        <f>_xlfn.XLOOKUP(D756,products!$A$1:$A$49,products!$E$1:$E$49,,0)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7">
        <f>_xlfn.XLOOKUP(D757,products!$A$1:$A$49,products!$E$1:$E$49,,0)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7">
        <f>_xlfn.XLOOKUP(D758,products!$A$1:$A$49,products!$E$1:$E$49,,0)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7">
        <f>_xlfn.XLOOKUP(D759,products!$A$1:$A$49,products!$E$1:$E$49,,0)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7">
        <f>_xlfn.XLOOKUP(D760,products!$A$1:$A$49,products!$E$1:$E$49,,0)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7">
        <f>_xlfn.XLOOKUP(D761,products!$A$1:$A$49,products!$E$1:$E$49,,0)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7">
        <f>_xlfn.XLOOKUP(D762,products!$A$1:$A$49,products!$E$1:$E$49,,0)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7">
        <f>_xlfn.XLOOKUP(D763,products!$A$1:$A$49,products!$E$1:$E$49,,0)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7">
        <f>_xlfn.XLOOKUP(D764,products!$A$1:$A$49,products!$E$1:$E$49,,0)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7">
        <f>_xlfn.XLOOKUP(D765,products!$A$1:$A$49,products!$E$1:$E$49,,0)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7">
        <f>_xlfn.XLOOKUP(D766,products!$A$1:$A$49,products!$E$1:$E$49,,0)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7">
        <f>_xlfn.XLOOKUP(D767,products!$A$1:$A$49,products!$E$1:$E$49,,0)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7">
        <f>_xlfn.XLOOKUP(D768,products!$A$1:$A$49,products!$E$1:$E$49,,0)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7">
        <f>_xlfn.XLOOKUP(D769,products!$A$1:$A$49,products!$E$1:$E$49,,0)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7">
        <f>_xlfn.XLOOKUP(D770,products!$A$1:$A$49,products!$E$1:$E$49,,0)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7">
        <f>_xlfn.XLOOKUP(D771,products!$A$1:$A$49,products!$E$1:$E$49,,0)</f>
        <v>22.884999999999998</v>
      </c>
      <c r="M771" s="7">
        <f t="shared" ref="M771:M834" si="36">L771*E771</f>
        <v>137.31</v>
      </c>
      <c r="N771" t="str">
        <f t="shared" ref="N771:N834" si="37">IF(I771="Rob","Robusta",IF(I771="Exc","Excelsa",IF(I771="Ara","Arabica","Liberica")))</f>
        <v>Robusta</v>
      </c>
      <c r="O771" t="str">
        <f t="shared" ref="O771:O834" si="38">IF(J771="M","Medium",IF(J771="L","Light","Dark"))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7">
        <f>_xlfn.XLOOKUP(D772,products!$A$1:$A$49,products!$E$1:$E$49,,0)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7">
        <f>_xlfn.XLOOKUP(D773,products!$A$1:$A$49,products!$E$1:$E$49,,0)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7">
        <f>_xlfn.XLOOKUP(D774,products!$A$1:$A$49,products!$E$1:$E$49,,0)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7">
        <f>_xlfn.XLOOKUP(D775,products!$A$1:$A$49,products!$E$1:$E$49,,0)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7">
        <f>_xlfn.XLOOKUP(D776,products!$A$1:$A$49,products!$E$1:$E$49,,0)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7">
        <f>_xlfn.XLOOKUP(D777,products!$A$1:$A$49,products!$E$1:$E$49,,0)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7">
        <f>_xlfn.XLOOKUP(D778,products!$A$1:$A$49,products!$E$1:$E$49,,0)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7">
        <f>_xlfn.XLOOKUP(D779,products!$A$1:$A$49,products!$E$1:$E$49,,0)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7">
        <f>_xlfn.XLOOKUP(D780,products!$A$1:$A$49,products!$E$1:$E$49,,0)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7">
        <f>_xlfn.XLOOKUP(D781,products!$A$1:$A$49,products!$E$1:$E$49,,0)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7">
        <f>_xlfn.XLOOKUP(D782,products!$A$1:$A$49,products!$E$1:$E$49,,0)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7">
        <f>_xlfn.XLOOKUP(D783,products!$A$1:$A$49,products!$E$1:$E$49,,0)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7">
        <f>_xlfn.XLOOKUP(D784,products!$A$1:$A$49,products!$E$1:$E$49,,0)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7">
        <f>_xlfn.XLOOKUP(D785,products!$A$1:$A$49,products!$E$1:$E$49,,0)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7">
        <f>_xlfn.XLOOKUP(D786,products!$A$1:$A$49,products!$E$1:$E$49,,0)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7">
        <f>_xlfn.XLOOKUP(D787,products!$A$1:$A$49,products!$E$1:$E$49,,0)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7">
        <f>_xlfn.XLOOKUP(D788,products!$A$1:$A$49,products!$E$1:$E$49,,0)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7">
        <f>_xlfn.XLOOKUP(D789,products!$A$1:$A$49,products!$E$1:$E$49,,0)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7">
        <f>_xlfn.XLOOKUP(D790,products!$A$1:$A$49,products!$E$1:$E$49,,0)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7">
        <f>_xlfn.XLOOKUP(D791,products!$A$1:$A$49,products!$E$1:$E$49,,0)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7">
        <f>_xlfn.XLOOKUP(D792,products!$A$1:$A$49,products!$E$1:$E$49,,0)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7">
        <f>_xlfn.XLOOKUP(D793,products!$A$1:$A$49,products!$E$1:$E$49,,0)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7">
        <f>_xlfn.XLOOKUP(D794,products!$A$1:$A$49,products!$E$1:$E$49,,0)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7">
        <f>_xlfn.XLOOKUP(D795,products!$A$1:$A$49,products!$E$1:$E$49,,0)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7">
        <f>_xlfn.XLOOKUP(D796,products!$A$1:$A$49,products!$E$1:$E$49,,0)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7">
        <f>_xlfn.XLOOKUP(D797,products!$A$1:$A$49,products!$E$1:$E$49,,0)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7">
        <f>_xlfn.XLOOKUP(D798,products!$A$1:$A$49,products!$E$1:$E$49,,0)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7">
        <f>_xlfn.XLOOKUP(D799,products!$A$1:$A$49,products!$E$1:$E$49,,0)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7">
        <f>_xlfn.XLOOKUP(D800,products!$A$1:$A$49,products!$E$1:$E$49,,0)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7">
        <f>_xlfn.XLOOKUP(D801,products!$A$1:$A$49,products!$E$1:$E$49,,0)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7">
        <f>_xlfn.XLOOKUP(D802,products!$A$1:$A$49,products!$E$1:$E$49,,0)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7">
        <f>_xlfn.XLOOKUP(D803,products!$A$1:$A$49,products!$E$1:$E$49,,0)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7">
        <f>_xlfn.XLOOKUP(D804,products!$A$1:$A$49,products!$E$1:$E$49,,0)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7">
        <f>_xlfn.XLOOKUP(D805,products!$A$1:$A$49,products!$E$1:$E$49,,0)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7">
        <f>_xlfn.XLOOKUP(D806,products!$A$1:$A$49,products!$E$1:$E$49,,0)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7">
        <f>_xlfn.XLOOKUP(D807,products!$A$1:$A$49,products!$E$1:$E$49,,0)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7">
        <f>_xlfn.XLOOKUP(D808,products!$A$1:$A$49,products!$E$1:$E$49,,0)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7">
        <f>_xlfn.XLOOKUP(D809,products!$A$1:$A$49,products!$E$1:$E$49,,0)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7">
        <f>_xlfn.XLOOKUP(D810,products!$A$1:$A$49,products!$E$1:$E$49,,0)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7">
        <f>_xlfn.XLOOKUP(D811,products!$A$1:$A$49,products!$E$1:$E$49,,0)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7">
        <f>_xlfn.XLOOKUP(D812,products!$A$1:$A$49,products!$E$1:$E$49,,0)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7">
        <f>_xlfn.XLOOKUP(D813,products!$A$1:$A$49,products!$E$1:$E$49,,0)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7">
        <f>_xlfn.XLOOKUP(D814,products!$A$1:$A$49,products!$E$1:$E$49,,0)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7">
        <f>_xlfn.XLOOKUP(D815,products!$A$1:$A$49,products!$E$1:$E$49,,0)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7">
        <f>_xlfn.XLOOKUP(D816,products!$A$1:$A$49,products!$E$1:$E$49,,0)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7">
        <f>_xlfn.XLOOKUP(D817,products!$A$1:$A$49,products!$E$1:$E$49,,0)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7">
        <f>_xlfn.XLOOKUP(D818,products!$A$1:$A$49,products!$E$1:$E$49,,0)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7">
        <f>_xlfn.XLOOKUP(D819,products!$A$1:$A$49,products!$E$1:$E$49,,0)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7">
        <f>_xlfn.XLOOKUP(D820,products!$A$1:$A$49,products!$E$1:$E$49,,0)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7">
        <f>_xlfn.XLOOKUP(D821,products!$A$1:$A$49,products!$E$1:$E$49,,0)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7">
        <f>_xlfn.XLOOKUP(D822,products!$A$1:$A$49,products!$E$1:$E$49,,0)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7">
        <f>_xlfn.XLOOKUP(D823,products!$A$1:$A$49,products!$E$1:$E$49,,0)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7">
        <f>_xlfn.XLOOKUP(D824,products!$A$1:$A$49,products!$E$1:$E$49,,0)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7">
        <f>_xlfn.XLOOKUP(D825,products!$A$1:$A$49,products!$E$1:$E$49,,0)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7">
        <f>_xlfn.XLOOKUP(D826,products!$A$1:$A$49,products!$E$1:$E$49,,0)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7">
        <f>_xlfn.XLOOKUP(D827,products!$A$1:$A$49,products!$E$1:$E$49,,0)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7">
        <f>_xlfn.XLOOKUP(D828,products!$A$1:$A$49,products!$E$1:$E$49,,0)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7">
        <f>_xlfn.XLOOKUP(D829,products!$A$1:$A$49,products!$E$1:$E$49,,0)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7">
        <f>_xlfn.XLOOKUP(D830,products!$A$1:$A$49,products!$E$1:$E$49,,0)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7">
        <f>_xlfn.XLOOKUP(D831,products!$A$1:$A$49,products!$E$1:$E$49,,0)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7">
        <f>_xlfn.XLOOKUP(D832,products!$A$1:$A$49,products!$E$1:$E$49,,0)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7">
        <f>_xlfn.XLOOKUP(D833,products!$A$1:$A$49,products!$E$1:$E$49,,0)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7">
        <f>_xlfn.XLOOKUP(D834,products!$A$1:$A$49,products!$E$1:$E$49,,0)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7">
        <f>_xlfn.XLOOKUP(D835,products!$A$1:$A$49,products!$E$1:$E$49,,0)</f>
        <v>20.584999999999997</v>
      </c>
      <c r="M835" s="7">
        <f t="shared" ref="M835:M898" si="39">L835*E835</f>
        <v>82.339999999999989</v>
      </c>
      <c r="N835" t="str">
        <f t="shared" ref="N835:N898" si="40">IF(I835="Rob","Robusta",IF(I835="Exc","Excelsa",IF(I835="Ara","Arabica","Liberica")))</f>
        <v>Robusta</v>
      </c>
      <c r="O835" t="str">
        <f t="shared" ref="O835:O898" si="41">IF(J835="M","Medium",IF(J835="L","Light","Dark"))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7">
        <f>_xlfn.XLOOKUP(D836,products!$A$1:$A$49,products!$E$1:$E$49,,0)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7">
        <f>_xlfn.XLOOKUP(D837,products!$A$1:$A$49,products!$E$1:$E$49,,0)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7">
        <f>_xlfn.XLOOKUP(D838,products!$A$1:$A$49,products!$E$1:$E$49,,0)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7">
        <f>_xlfn.XLOOKUP(D839,products!$A$1:$A$49,products!$E$1:$E$49,,0)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7">
        <f>_xlfn.XLOOKUP(D840,products!$A$1:$A$49,products!$E$1:$E$49,,0)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7">
        <f>_xlfn.XLOOKUP(D841,products!$A$1:$A$49,products!$E$1:$E$49,,0)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7">
        <f>_xlfn.XLOOKUP(D842,products!$A$1:$A$49,products!$E$1:$E$49,,0)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7">
        <f>_xlfn.XLOOKUP(D843,products!$A$1:$A$49,products!$E$1:$E$49,,0)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7">
        <f>_xlfn.XLOOKUP(D844,products!$A$1:$A$49,products!$E$1:$E$49,,0)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7">
        <f>_xlfn.XLOOKUP(D845,products!$A$1:$A$49,products!$E$1:$E$49,,0)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7">
        <f>_xlfn.XLOOKUP(D846,products!$A$1:$A$49,products!$E$1:$E$49,,0)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7">
        <f>_xlfn.XLOOKUP(D847,products!$A$1:$A$49,products!$E$1:$E$49,,0)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7">
        <f>_xlfn.XLOOKUP(D848,products!$A$1:$A$49,products!$E$1:$E$49,,0)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7">
        <f>_xlfn.XLOOKUP(D849,products!$A$1:$A$49,products!$E$1:$E$49,,0)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7">
        <f>_xlfn.XLOOKUP(D850,products!$A$1:$A$49,products!$E$1:$E$49,,0)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7">
        <f>_xlfn.XLOOKUP(D851,products!$A$1:$A$49,products!$E$1:$E$49,,0)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7">
        <f>_xlfn.XLOOKUP(D852,products!$A$1:$A$49,products!$E$1:$E$49,,0)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7">
        <f>_xlfn.XLOOKUP(D853,products!$A$1:$A$49,products!$E$1:$E$49,,0)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7">
        <f>_xlfn.XLOOKUP(D854,products!$A$1:$A$49,products!$E$1:$E$49,,0)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7">
        <f>_xlfn.XLOOKUP(D855,products!$A$1:$A$49,products!$E$1:$E$49,,0)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7">
        <f>_xlfn.XLOOKUP(D856,products!$A$1:$A$49,products!$E$1:$E$49,,0)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7">
        <f>_xlfn.XLOOKUP(D857,products!$A$1:$A$49,products!$E$1:$E$49,,0)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7">
        <f>_xlfn.XLOOKUP(D858,products!$A$1:$A$49,products!$E$1:$E$49,,0)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7">
        <f>_xlfn.XLOOKUP(D859,products!$A$1:$A$49,products!$E$1:$E$49,,0)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7">
        <f>_xlfn.XLOOKUP(D860,products!$A$1:$A$49,products!$E$1:$E$49,,0)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7">
        <f>_xlfn.XLOOKUP(D861,products!$A$1:$A$49,products!$E$1:$E$49,,0)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7">
        <f>_xlfn.XLOOKUP(D862,products!$A$1:$A$49,products!$E$1:$E$49,,0)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7">
        <f>_xlfn.XLOOKUP(D863,products!$A$1:$A$49,products!$E$1:$E$49,,0)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7">
        <f>_xlfn.XLOOKUP(D864,products!$A$1:$A$49,products!$E$1:$E$49,,0)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7">
        <f>_xlfn.XLOOKUP(D865,products!$A$1:$A$49,products!$E$1:$E$49,,0)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7">
        <f>_xlfn.XLOOKUP(D866,products!$A$1:$A$49,products!$E$1:$E$49,,0)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7">
        <f>_xlfn.XLOOKUP(D867,products!$A$1:$A$49,products!$E$1:$E$49,,0)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7">
        <f>_xlfn.XLOOKUP(D868,products!$A$1:$A$49,products!$E$1:$E$49,,0)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7">
        <f>_xlfn.XLOOKUP(D869,products!$A$1:$A$49,products!$E$1:$E$49,,0)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7">
        <f>_xlfn.XLOOKUP(D870,products!$A$1:$A$49,products!$E$1:$E$49,,0)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7">
        <f>_xlfn.XLOOKUP(D871,products!$A$1:$A$49,products!$E$1:$E$49,,0)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7">
        <f>_xlfn.XLOOKUP(D872,products!$A$1:$A$49,products!$E$1:$E$49,,0)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7">
        <f>_xlfn.XLOOKUP(D873,products!$A$1:$A$49,products!$E$1:$E$49,,0)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7">
        <f>_xlfn.XLOOKUP(D874,products!$A$1:$A$49,products!$E$1:$E$49,,0)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7">
        <f>_xlfn.XLOOKUP(D875,products!$A$1:$A$49,products!$E$1:$E$49,,0)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7">
        <f>_xlfn.XLOOKUP(D876,products!$A$1:$A$49,products!$E$1:$E$49,,0)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7">
        <f>_xlfn.XLOOKUP(D877,products!$A$1:$A$49,products!$E$1:$E$49,,0)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7">
        <f>_xlfn.XLOOKUP(D878,products!$A$1:$A$49,products!$E$1:$E$49,,0)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7">
        <f>_xlfn.XLOOKUP(D879,products!$A$1:$A$49,products!$E$1:$E$49,,0)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7">
        <f>_xlfn.XLOOKUP(D880,products!$A$1:$A$49,products!$E$1:$E$49,,0)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7">
        <f>_xlfn.XLOOKUP(D881,products!$A$1:$A$49,products!$E$1:$E$49,,0)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7">
        <f>_xlfn.XLOOKUP(D882,products!$A$1:$A$49,products!$E$1:$E$49,,0)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7">
        <f>_xlfn.XLOOKUP(D883,products!$A$1:$A$49,products!$E$1:$E$49,,0)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7">
        <f>_xlfn.XLOOKUP(D884,products!$A$1:$A$49,products!$E$1:$E$49,,0)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7">
        <f>_xlfn.XLOOKUP(D885,products!$A$1:$A$49,products!$E$1:$E$49,,0)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7">
        <f>_xlfn.XLOOKUP(D886,products!$A$1:$A$49,products!$E$1:$E$49,,0)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7">
        <f>_xlfn.XLOOKUP(D887,products!$A$1:$A$49,products!$E$1:$E$49,,0)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7">
        <f>_xlfn.XLOOKUP(D888,products!$A$1:$A$49,products!$E$1:$E$49,,0)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7">
        <f>_xlfn.XLOOKUP(D889,products!$A$1:$A$49,products!$E$1:$E$49,,0)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7">
        <f>_xlfn.XLOOKUP(D890,products!$A$1:$A$49,products!$E$1:$E$49,,0)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7">
        <f>_xlfn.XLOOKUP(D891,products!$A$1:$A$49,products!$E$1:$E$49,,0)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7">
        <f>_xlfn.XLOOKUP(D892,products!$A$1:$A$49,products!$E$1:$E$49,,0)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7">
        <f>_xlfn.XLOOKUP(D893,products!$A$1:$A$49,products!$E$1:$E$49,,0)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7">
        <f>_xlfn.XLOOKUP(D894,products!$A$1:$A$49,products!$E$1:$E$49,,0)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7">
        <f>_xlfn.XLOOKUP(D895,products!$A$1:$A$49,products!$E$1:$E$49,,0)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7">
        <f>_xlfn.XLOOKUP(D896,products!$A$1:$A$49,products!$E$1:$E$49,,0)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7">
        <f>_xlfn.XLOOKUP(D897,products!$A$1:$A$49,products!$E$1:$E$49,,0)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7">
        <f>_xlfn.XLOOKUP(D898,products!$A$1:$A$49,products!$E$1:$E$49,,0)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7">
        <f>_xlfn.XLOOKUP(D899,products!$A$1:$A$49,products!$E$1:$E$49,,0)</f>
        <v>12.15</v>
      </c>
      <c r="M899" s="7">
        <f t="shared" ref="M899:M962" si="42">L899*E899</f>
        <v>24.3</v>
      </c>
      <c r="N899" t="str">
        <f t="shared" ref="N899:N962" si="43">IF(I899="Rob","Robusta",IF(I899="Exc","Excelsa",IF(I899="Ara","Arabica","Liberica")))</f>
        <v>Excelsa</v>
      </c>
      <c r="O899" t="str">
        <f t="shared" ref="O899:O962" si="44">IF(J899="M","Medium",IF(J899="L","Light","Dark"))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7">
        <f>_xlfn.XLOOKUP(D900,products!$A$1:$A$49,products!$E$1:$E$49,,0)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7">
        <f>_xlfn.XLOOKUP(D901,products!$A$1:$A$49,products!$E$1:$E$49,,0)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7">
        <f>_xlfn.XLOOKUP(D902,products!$A$1:$A$49,products!$E$1:$E$49,,0)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7">
        <f>_xlfn.XLOOKUP(D903,products!$A$1:$A$49,products!$E$1:$E$49,,0)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7">
        <f>_xlfn.XLOOKUP(D904,products!$A$1:$A$49,products!$E$1:$E$49,,0)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7">
        <f>_xlfn.XLOOKUP(D905,products!$A$1:$A$49,products!$E$1:$E$49,,0)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7">
        <f>_xlfn.XLOOKUP(D906,products!$A$1:$A$49,products!$E$1:$E$49,,0)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7">
        <f>_xlfn.XLOOKUP(D907,products!$A$1:$A$49,products!$E$1:$E$49,,0)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7">
        <f>_xlfn.XLOOKUP(D908,products!$A$1:$A$49,products!$E$1:$E$49,,0)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7">
        <f>_xlfn.XLOOKUP(D909,products!$A$1:$A$49,products!$E$1:$E$49,,0)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7">
        <f>_xlfn.XLOOKUP(D910,products!$A$1:$A$49,products!$E$1:$E$49,,0)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7">
        <f>_xlfn.XLOOKUP(D911,products!$A$1:$A$49,products!$E$1:$E$49,,0)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7">
        <f>_xlfn.XLOOKUP(D912,products!$A$1:$A$49,products!$E$1:$E$49,,0)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7">
        <f>_xlfn.XLOOKUP(D913,products!$A$1:$A$49,products!$E$1:$E$49,,0)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7">
        <f>_xlfn.XLOOKUP(D914,products!$A$1:$A$49,products!$E$1:$E$49,,0)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7">
        <f>_xlfn.XLOOKUP(D915,products!$A$1:$A$49,products!$E$1:$E$49,,0)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7">
        <f>_xlfn.XLOOKUP(D916,products!$A$1:$A$49,products!$E$1:$E$49,,0)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7">
        <f>_xlfn.XLOOKUP(D917,products!$A$1:$A$49,products!$E$1:$E$49,,0)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7">
        <f>_xlfn.XLOOKUP(D918,products!$A$1:$A$49,products!$E$1:$E$49,,0)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7">
        <f>_xlfn.XLOOKUP(D919,products!$A$1:$A$49,products!$E$1:$E$49,,0)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7">
        <f>_xlfn.XLOOKUP(D920,products!$A$1:$A$49,products!$E$1:$E$49,,0)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7">
        <f>_xlfn.XLOOKUP(D921,products!$A$1:$A$49,products!$E$1:$E$49,,0)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7">
        <f>_xlfn.XLOOKUP(D922,products!$A$1:$A$49,products!$E$1:$E$49,,0)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7">
        <f>_xlfn.XLOOKUP(D923,products!$A$1:$A$49,products!$E$1:$E$49,,0)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7">
        <f>_xlfn.XLOOKUP(D924,products!$A$1:$A$49,products!$E$1:$E$49,,0)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7">
        <f>_xlfn.XLOOKUP(D925,products!$A$1:$A$49,products!$E$1:$E$49,,0)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7">
        <f>_xlfn.XLOOKUP(D926,products!$A$1:$A$49,products!$E$1:$E$49,,0)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7">
        <f>_xlfn.XLOOKUP(D927,products!$A$1:$A$49,products!$E$1:$E$49,,0)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7">
        <f>_xlfn.XLOOKUP(D928,products!$A$1:$A$49,products!$E$1:$E$49,,0)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7">
        <f>_xlfn.XLOOKUP(D929,products!$A$1:$A$49,products!$E$1:$E$49,,0)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7">
        <f>_xlfn.XLOOKUP(D930,products!$A$1:$A$49,products!$E$1:$E$49,,0)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7">
        <f>_xlfn.XLOOKUP(D931,products!$A$1:$A$49,products!$E$1:$E$49,,0)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7">
        <f>_xlfn.XLOOKUP(D932,products!$A$1:$A$49,products!$E$1:$E$49,,0)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7">
        <f>_xlfn.XLOOKUP(D933,products!$A$1:$A$49,products!$E$1:$E$49,,0)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7">
        <f>_xlfn.XLOOKUP(D934,products!$A$1:$A$49,products!$E$1:$E$49,,0)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7">
        <f>_xlfn.XLOOKUP(D935,products!$A$1:$A$49,products!$E$1:$E$49,,0)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7">
        <f>_xlfn.XLOOKUP(D936,products!$A$1:$A$49,products!$E$1:$E$49,,0)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7">
        <f>_xlfn.XLOOKUP(D937,products!$A$1:$A$49,products!$E$1:$E$49,,0)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7">
        <f>_xlfn.XLOOKUP(D938,products!$A$1:$A$49,products!$E$1:$E$49,,0)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7">
        <f>_xlfn.XLOOKUP(D939,products!$A$1:$A$49,products!$E$1:$E$49,,0)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7">
        <f>_xlfn.XLOOKUP(D940,products!$A$1:$A$49,products!$E$1:$E$49,,0)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7">
        <f>_xlfn.XLOOKUP(D941,products!$A$1:$A$49,products!$E$1:$E$49,,0)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7">
        <f>_xlfn.XLOOKUP(D942,products!$A$1:$A$49,products!$E$1:$E$49,,0)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7">
        <f>_xlfn.XLOOKUP(D943,products!$A$1:$A$49,products!$E$1:$E$49,,0)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7">
        <f>_xlfn.XLOOKUP(D944,products!$A$1:$A$49,products!$E$1:$E$49,,0)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7">
        <f>_xlfn.XLOOKUP(D945,products!$A$1:$A$49,products!$E$1:$E$49,,0)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7">
        <f>_xlfn.XLOOKUP(D946,products!$A$1:$A$49,products!$E$1:$E$49,,0)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7">
        <f>_xlfn.XLOOKUP(D947,products!$A$1:$A$49,products!$E$1:$E$49,,0)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7">
        <f>_xlfn.XLOOKUP(D948,products!$A$1:$A$49,products!$E$1:$E$49,,0)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7">
        <f>_xlfn.XLOOKUP(D949,products!$A$1:$A$49,products!$E$1:$E$49,,0)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7">
        <f>_xlfn.XLOOKUP(D950,products!$A$1:$A$49,products!$E$1:$E$49,,0)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7">
        <f>_xlfn.XLOOKUP(D951,products!$A$1:$A$49,products!$E$1:$E$49,,0)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7">
        <f>_xlfn.XLOOKUP(D952,products!$A$1:$A$49,products!$E$1:$E$49,,0)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7">
        <f>_xlfn.XLOOKUP(D953,products!$A$1:$A$49,products!$E$1:$E$49,,0)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7">
        <f>_xlfn.XLOOKUP(D954,products!$A$1:$A$49,products!$E$1:$E$49,,0)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7">
        <f>_xlfn.XLOOKUP(D955,products!$A$1:$A$49,products!$E$1:$E$49,,0)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7">
        <f>_xlfn.XLOOKUP(D956,products!$A$1:$A$49,products!$E$1:$E$49,,0)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7">
        <f>_xlfn.XLOOKUP(D957,products!$A$1:$A$49,products!$E$1:$E$49,,0)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7">
        <f>_xlfn.XLOOKUP(D958,products!$A$1:$A$49,products!$E$1:$E$49,,0)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7">
        <f>_xlfn.XLOOKUP(D959,products!$A$1:$A$49,products!$E$1:$E$49,,0)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7">
        <f>_xlfn.XLOOKUP(D960,products!$A$1:$A$49,products!$E$1:$E$49,,0)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7">
        <f>_xlfn.XLOOKUP(D961,products!$A$1:$A$49,products!$E$1:$E$49,,0)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7">
        <f>_xlfn.XLOOKUP(D962,products!$A$1:$A$49,products!$E$1:$E$49,,0)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7">
        <f>_xlfn.XLOOKUP(D963,products!$A$1:$A$49,products!$E$1:$E$49,,0)</f>
        <v>22.884999999999998</v>
      </c>
      <c r="M963" s="7">
        <f t="shared" ref="M963:M1001" si="45">L963*E963</f>
        <v>45.769999999999996</v>
      </c>
      <c r="N963" t="str">
        <f t="shared" ref="N963:N1001" si="46">IF(I963="Rob","Robusta",IF(I963="Exc","Excelsa",IF(I963="Ara","Arabica","Liberica")))</f>
        <v>Arabica</v>
      </c>
      <c r="O963" t="str">
        <f t="shared" ref="O963:O1001" si="47">IF(J963="M","Medium",IF(J963="L","Light","Dark"))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7">
        <f>_xlfn.XLOOKUP(D964,products!$A$1:$A$49,products!$E$1:$E$49,,0)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7">
        <f>_xlfn.XLOOKUP(D965,products!$A$1:$A$49,products!$E$1:$E$49,,0)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7">
        <f>_xlfn.XLOOKUP(D966,products!$A$1:$A$49,products!$E$1:$E$49,,0)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7">
        <f>_xlfn.XLOOKUP(D967,products!$A$1:$A$49,products!$E$1:$E$49,,0)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7">
        <f>_xlfn.XLOOKUP(D968,products!$A$1:$A$49,products!$E$1:$E$49,,0)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7">
        <f>_xlfn.XLOOKUP(D969,products!$A$1:$A$49,products!$E$1:$E$49,,0)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7">
        <f>_xlfn.XLOOKUP(D970,products!$A$1:$A$49,products!$E$1:$E$49,,0)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7">
        <f>_xlfn.XLOOKUP(D971,products!$A$1:$A$49,products!$E$1:$E$49,,0)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7">
        <f>_xlfn.XLOOKUP(D972,products!$A$1:$A$49,products!$E$1:$E$49,,0)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7">
        <f>_xlfn.XLOOKUP(D973,products!$A$1:$A$49,products!$E$1:$E$49,,0)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7">
        <f>_xlfn.XLOOKUP(D974,products!$A$1:$A$49,products!$E$1:$E$49,,0)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7">
        <f>_xlfn.XLOOKUP(D975,products!$A$1:$A$49,products!$E$1:$E$49,,0)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7">
        <f>_xlfn.XLOOKUP(D976,products!$A$1:$A$49,products!$E$1:$E$49,,0)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7">
        <f>_xlfn.XLOOKUP(D977,products!$A$1:$A$49,products!$E$1:$E$49,,0)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7">
        <f>_xlfn.XLOOKUP(D978,products!$A$1:$A$49,products!$E$1:$E$49,,0)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7">
        <f>_xlfn.XLOOKUP(D979,products!$A$1:$A$49,products!$E$1:$E$49,,0)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7">
        <f>_xlfn.XLOOKUP(D980,products!$A$1:$A$49,products!$E$1:$E$49,,0)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7">
        <f>_xlfn.XLOOKUP(D981,products!$A$1:$A$49,products!$E$1:$E$49,,0)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7">
        <f>_xlfn.XLOOKUP(D982,products!$A$1:$A$49,products!$E$1:$E$49,,0)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7">
        <f>_xlfn.XLOOKUP(D983,products!$A$1:$A$49,products!$E$1:$E$49,,0)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7">
        <f>_xlfn.XLOOKUP(D984,products!$A$1:$A$49,products!$E$1:$E$49,,0)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7">
        <f>_xlfn.XLOOKUP(D985,products!$A$1:$A$49,products!$E$1:$E$49,,0)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7">
        <f>_xlfn.XLOOKUP(D986,products!$A$1:$A$49,products!$E$1:$E$49,,0)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7">
        <f>_xlfn.XLOOKUP(D987,products!$A$1:$A$49,products!$E$1:$E$49,,0)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7">
        <f>_xlfn.XLOOKUP(D988,products!$A$1:$A$49,products!$E$1:$E$49,,0)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7">
        <f>_xlfn.XLOOKUP(D989,products!$A$1:$A$49,products!$E$1:$E$49,,0)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7">
        <f>_xlfn.XLOOKUP(D990,products!$A$1:$A$49,products!$E$1:$E$49,,0)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7">
        <f>_xlfn.XLOOKUP(D991,products!$A$1:$A$49,products!$E$1:$E$49,,0)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7">
        <f>_xlfn.XLOOKUP(D992,products!$A$1:$A$49,products!$E$1:$E$49,,0)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7">
        <f>_xlfn.XLOOKUP(D993,products!$A$1:$A$49,products!$E$1:$E$49,,0)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7">
        <f>_xlfn.XLOOKUP(D994,products!$A$1:$A$49,products!$E$1:$E$49,,0)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7">
        <f>_xlfn.XLOOKUP(D995,products!$A$1:$A$49,products!$E$1:$E$49,,0)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7">
        <f>_xlfn.XLOOKUP(D996,products!$A$1:$A$49,products!$E$1:$E$49,,0)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7">
        <f>_xlfn.XLOOKUP(D997,products!$A$1:$A$49,products!$E$1:$E$49,,0)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7">
        <f>_xlfn.XLOOKUP(D998,products!$A$1:$A$49,products!$E$1:$E$49,,0)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7">
        <f>_xlfn.XLOOKUP(D999,products!$A$1:$A$49,products!$E$1:$E$49,,0)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7">
        <f>_xlfn.XLOOKUP(D1000,products!$A$1:$A$49,products!$E$1:$E$49,,0)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7">
        <f>_xlfn.XLOOKUP(D1001,products!$A$1:$A$49,products!$E$1:$E$49,,0)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zoomScale="120" zoomScaleNormal="12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4" zoomScale="120" zoomScaleNormal="120"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Chart</vt:lpstr>
      <vt:lpstr>Dashboard</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kotesh Reddy</dc:creator>
  <cp:keywords/>
  <dc:description/>
  <cp:lastModifiedBy>KOTESH REDDY T R KOTESH REDDY T R</cp:lastModifiedBy>
  <cp:revision/>
  <dcterms:created xsi:type="dcterms:W3CDTF">2022-11-26T09:51:45Z</dcterms:created>
  <dcterms:modified xsi:type="dcterms:W3CDTF">2023-11-05T11:00:37Z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2023-11-04T06:07:05Z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5552d38e-94f2-41a4-b794-93805131b2ee</vt:lpwstr>
  </property>
  <property fmtid="{D5CDD505-2E9C-101B-9397-08002B2CF9AE}" pid="7" name="MSIP_Label_defa4170-0d19-0005-0004-bc88714345d2_ActionId">
    <vt:lpwstr>a00e14cb-d1af-4cec-88e2-c575ccd55139</vt:lpwstr>
  </property>
  <property fmtid="{D5CDD505-2E9C-101B-9397-08002B2CF9AE}" pid="8" name="MSIP_Label_defa4170-0d19-0005-0004-bc88714345d2_ContentBits">
    <vt:lpwstr>0</vt:lpwstr>
  </property>
</Properties>
</file>