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위탁 단가 변동 현황\"/>
    </mc:Choice>
  </mc:AlternateContent>
  <xr:revisionPtr revIDLastSave="0" documentId="13_ncr:1_{1E473265-0DCF-4CF7-975F-CC68C3FAEA97}" xr6:coauthVersionLast="47" xr6:coauthVersionMax="47" xr10:uidLastSave="{00000000-0000-0000-0000-000000000000}"/>
  <bookViews>
    <workbookView xWindow="5880" yWindow="3870" windowWidth="28770" windowHeight="16905" xr2:uid="{00000000-000D-0000-FFFF-FFFF00000000}"/>
  </bookViews>
  <sheets>
    <sheet name="제이비티" sheetId="2" r:id="rId1"/>
    <sheet name="Sheet1" sheetId="5" r:id="rId2"/>
    <sheet name="제이비티3.18" sheetId="4" r:id="rId3"/>
    <sheet name="팡이" sheetId="1" r:id="rId4"/>
  </sheets>
  <definedNames>
    <definedName name="_xlnm._FilterDatabase" localSheetId="3" hidden="1">팡이!$A$7:$AA$7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2" l="1"/>
  <c r="S11" i="2"/>
  <c r="S12" i="2"/>
  <c r="S13" i="2"/>
  <c r="S14" i="2"/>
  <c r="S8" i="2"/>
  <c r="R10" i="2"/>
  <c r="R11" i="2"/>
  <c r="R12" i="2"/>
  <c r="R13" i="2"/>
  <c r="R14" i="2"/>
  <c r="R8" i="2"/>
  <c r="T9" i="2"/>
  <c r="T10" i="2"/>
  <c r="T11" i="2"/>
  <c r="T12" i="2"/>
  <c r="T13" i="2"/>
  <c r="T14" i="2"/>
  <c r="T8" i="2"/>
  <c r="N9" i="2" l="1"/>
  <c r="N10" i="2"/>
  <c r="N14" i="2"/>
  <c r="G9" i="2"/>
  <c r="G10" i="2"/>
  <c r="G11" i="2"/>
  <c r="P11" i="2" s="1"/>
  <c r="G12" i="2"/>
  <c r="G13" i="2"/>
  <c r="P13" i="2" s="1"/>
  <c r="G14" i="2"/>
  <c r="N11" i="2"/>
  <c r="N12" i="2"/>
  <c r="N13" i="2"/>
  <c r="N8" i="2"/>
  <c r="G8" i="2"/>
  <c r="N9" i="1"/>
  <c r="N10" i="1"/>
  <c r="N11" i="1"/>
  <c r="N12" i="1"/>
  <c r="N13" i="1"/>
  <c r="N14" i="1"/>
  <c r="N8" i="1"/>
  <c r="T14" i="1"/>
  <c r="G8" i="1"/>
  <c r="T8" i="1" s="1"/>
  <c r="G10" i="1"/>
  <c r="T10" i="1" s="1"/>
  <c r="G11" i="1"/>
  <c r="T11" i="1" s="1"/>
  <c r="G12" i="1"/>
  <c r="T12" i="1" s="1"/>
  <c r="G13" i="1"/>
  <c r="P13" i="1" s="1"/>
  <c r="Q11" i="2" l="1"/>
  <c r="P14" i="2"/>
  <c r="Q13" i="2"/>
  <c r="P9" i="2"/>
  <c r="Q9" i="2" s="1"/>
  <c r="Q14" i="2"/>
  <c r="P8" i="2"/>
  <c r="P12" i="2"/>
  <c r="Q12" i="2" s="1"/>
  <c r="P10" i="2"/>
  <c r="Q10" i="2" s="1"/>
  <c r="T13" i="1"/>
  <c r="P11" i="1"/>
  <c r="P12" i="1"/>
  <c r="P14" i="1"/>
  <c r="Q14" i="1"/>
  <c r="Q11" i="1"/>
  <c r="Q13" i="1"/>
  <c r="R9" i="2" l="1"/>
  <c r="S9" i="2" s="1"/>
  <c r="U9" i="2"/>
  <c r="V9" i="2" s="1"/>
  <c r="U11" i="2"/>
  <c r="V11" i="2" s="1"/>
  <c r="U13" i="2"/>
  <c r="V13" i="2" s="1"/>
  <c r="Q8" i="2"/>
  <c r="U14" i="2"/>
  <c r="V14" i="2" s="1"/>
  <c r="R13" i="1"/>
  <c r="S13" i="1" s="1"/>
  <c r="U13" i="1" s="1"/>
  <c r="V13" i="1" s="1"/>
  <c r="R14" i="1"/>
  <c r="S14" i="1" s="1"/>
  <c r="U14" i="1" s="1"/>
  <c r="V14" i="1" s="1"/>
  <c r="R11" i="1"/>
  <c r="S11" i="1" s="1"/>
  <c r="U11" i="1" s="1"/>
  <c r="V11" i="1" s="1"/>
  <c r="Q12" i="1"/>
  <c r="R12" i="1" s="1"/>
  <c r="S12" i="1" s="1"/>
  <c r="P10" i="1"/>
  <c r="Q10" i="1" s="1"/>
  <c r="U8" i="2" l="1"/>
  <c r="V8" i="2" s="1"/>
  <c r="U10" i="2"/>
  <c r="V10" i="2" s="1"/>
  <c r="U12" i="2"/>
  <c r="V12" i="2" s="1"/>
  <c r="U12" i="1"/>
  <c r="V12" i="1" s="1"/>
  <c r="R10" i="1"/>
  <c r="S10" i="1" s="1"/>
  <c r="U10" i="1" s="1"/>
  <c r="V10" i="1" l="1"/>
  <c r="P8" i="1" l="1"/>
  <c r="Q8" i="1" l="1"/>
  <c r="G9" i="1"/>
  <c r="T9" i="1" s="1"/>
  <c r="R8" i="1" l="1"/>
  <c r="S8" i="1" s="1"/>
  <c r="U8" i="1" s="1"/>
  <c r="P9" i="1"/>
  <c r="Q9" i="1"/>
  <c r="V8" i="1" l="1"/>
  <c r="R9" i="1"/>
  <c r="S9" i="1" s="1"/>
  <c r="U9" i="1" s="1"/>
  <c r="V9" i="1" l="1"/>
</calcChain>
</file>

<file path=xl/sharedStrings.xml><?xml version="1.0" encoding="utf-8"?>
<sst xmlns="http://schemas.openxmlformats.org/spreadsheetml/2006/main" count="126" uniqueCount="80">
  <si>
    <t>부가세</t>
  </si>
  <si>
    <t>상품명</t>
  </si>
  <si>
    <t>판매가</t>
  </si>
  <si>
    <t>수수료(%)</t>
  </si>
  <si>
    <t>포장/부자재</t>
  </si>
  <si>
    <t>소득세</t>
  </si>
  <si>
    <t>NO</t>
    <phoneticPr fontId="1" type="noConversion"/>
  </si>
  <si>
    <t>마진</t>
    <phoneticPr fontId="1" type="noConversion"/>
  </si>
  <si>
    <t>마진율</t>
    <phoneticPr fontId="1" type="noConversion"/>
  </si>
  <si>
    <t>수수료</t>
    <phoneticPr fontId="1" type="noConversion"/>
  </si>
  <si>
    <t>1차 합계</t>
    <phoneticPr fontId="1" type="noConversion"/>
  </si>
  <si>
    <t>공급가</t>
    <phoneticPr fontId="1" type="noConversion"/>
  </si>
  <si>
    <t>물류비</t>
    <phoneticPr fontId="1" type="noConversion"/>
  </si>
  <si>
    <t>공급처URL</t>
    <phoneticPr fontId="1" type="noConversion"/>
  </si>
  <si>
    <t xml:space="preserve">옵션 </t>
    <phoneticPr fontId="1" type="noConversion"/>
  </si>
  <si>
    <t>공급처URL2</t>
    <phoneticPr fontId="1" type="noConversion"/>
  </si>
  <si>
    <t>마케팅</t>
    <phoneticPr fontId="1" type="noConversion"/>
  </si>
  <si>
    <t>수량</t>
    <phoneticPr fontId="1" type="noConversion"/>
  </si>
  <si>
    <t>경쟁사</t>
    <phoneticPr fontId="1" type="noConversion"/>
  </si>
  <si>
    <t>기타</t>
    <phoneticPr fontId="1" type="noConversion"/>
  </si>
  <si>
    <t>소싱현황 관리</t>
    <phoneticPr fontId="2" type="noConversion"/>
  </si>
  <si>
    <t>원가 (위안)</t>
    <phoneticPr fontId="1" type="noConversion"/>
  </si>
  <si>
    <t>쿠폰가 500원 다운쿠폰 할인 한 가격으로 설정함</t>
    <phoneticPr fontId="1" type="noConversion"/>
  </si>
  <si>
    <t>2.5kg</t>
    <phoneticPr fontId="1" type="noConversion"/>
  </si>
  <si>
    <t>못난이:</t>
    <phoneticPr fontId="1" type="noConversion"/>
  </si>
  <si>
    <t>1kg</t>
    <phoneticPr fontId="1" type="noConversion"/>
  </si>
  <si>
    <t xml:space="preserve">[Q017] 대저짭짤이토마토 특품 3S~2S </t>
    <phoneticPr fontId="1" type="noConversion"/>
  </si>
  <si>
    <t xml:space="preserve">[Q017] 대저짭짤이토마토 특품S </t>
    <phoneticPr fontId="1" type="noConversion"/>
  </si>
  <si>
    <t xml:space="preserve">[Q017] 정품 대저토마토 M </t>
    <phoneticPr fontId="1" type="noConversion"/>
  </si>
  <si>
    <t xml:space="preserve">[Q017] 정품 대저토마토 L~2L </t>
    <phoneticPr fontId="1" type="noConversion"/>
  </si>
  <si>
    <t>숫자 복붙이안됨</t>
    <phoneticPr fontId="1" type="noConversion"/>
  </si>
  <si>
    <t>팡이유통</t>
    <phoneticPr fontId="1" type="noConversion"/>
  </si>
  <si>
    <t>https://jaehwan0330.adminplus.co.kr/partner/?mod=product&amp;actpage=prt.list</t>
  </si>
  <si>
    <t>9시 발주 마감 / 취소도 당일발주건만 9시 이전 가능</t>
    <phoneticPr fontId="1" type="noConversion"/>
  </si>
  <si>
    <t>쿠폰가</t>
    <phoneticPr fontId="1" type="noConversion"/>
  </si>
  <si>
    <t>1.5kg</t>
    <phoneticPr fontId="1" type="noConversion"/>
  </si>
  <si>
    <t>토마토(고품위)</t>
  </si>
  <si>
    <r>
      <t>°</t>
    </r>
    <r>
      <rPr>
        <b/>
        <sz val="11"/>
        <color rgb="FF000000"/>
        <rFont val="Arial"/>
        <family val="2"/>
      </rPr>
      <t>사업자번호</t>
    </r>
    <r>
      <rPr>
        <sz val="11"/>
        <color rgb="FF000000"/>
        <rFont val="Arial"/>
        <family val="2"/>
      </rPr>
      <t xml:space="preserve"> : 775-86-03236
°</t>
    </r>
    <r>
      <rPr>
        <b/>
        <sz val="11"/>
        <color rgb="FF000000"/>
        <rFont val="Arial"/>
        <family val="2"/>
      </rPr>
      <t>결재계좌</t>
    </r>
    <r>
      <rPr>
        <sz val="11"/>
        <color rgb="FF000000"/>
        <rFont val="Arial"/>
        <family val="2"/>
      </rPr>
      <t xml:space="preserve"> : (하나) 535-910020-05404, (기업) 032-512060-04-014
°</t>
    </r>
    <r>
      <rPr>
        <b/>
        <sz val="11"/>
        <color rgb="FF000000"/>
        <rFont val="Arial"/>
        <family val="2"/>
      </rPr>
      <t>e-mail</t>
    </r>
    <r>
      <rPr>
        <sz val="11"/>
        <color rgb="FF000000"/>
        <rFont val="Arial"/>
        <family val="2"/>
      </rPr>
      <t xml:space="preserve"> : jbtm3333@naver.com
°</t>
    </r>
    <r>
      <rPr>
        <b/>
        <sz val="11"/>
        <color rgb="FF000000"/>
        <rFont val="Arial"/>
        <family val="2"/>
      </rPr>
      <t>연락처</t>
    </r>
    <r>
      <rPr>
        <sz val="11"/>
        <color rgb="FF000000"/>
        <rFont val="Arial"/>
        <family val="2"/>
      </rPr>
      <t xml:space="preserve"> : 070-7797-0603
°제이비티엠홀딩스㈜ : 총괄이사 유지혜 / 010-9490-7366</t>
    </r>
  </si>
  <si>
    <r>
      <t xml:space="preserve">2.200원 </t>
    </r>
    <r>
      <rPr>
        <sz val="9"/>
        <color rgb="FFFF0000"/>
        <rFont val="Malgun Gothic"/>
        <family val="3"/>
        <charset val="129"/>
      </rPr>
      <t>(합배송불가)</t>
    </r>
  </si>
  <si>
    <t xml:space="preserve">   박스 옆면 생산자 사진까지 전달 요청 드립니다.</t>
  </si>
  <si>
    <t>★아래의 클레임기준표 확인(이미지참고사항 내 게시)</t>
  </si>
  <si>
    <r>
      <t>★클레임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인입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농가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확인을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위하여</t>
    </r>
  </si>
  <si>
    <t>발주마감시간 : 오전10시20분까지</t>
  </si>
  <si>
    <t>°발송불가지역 : 제주 및 도서산간</t>
  </si>
  <si>
    <t>°출고지 및 반품지 주소 : 경남 김해시 주촌면 선지로101번길20, 5층</t>
  </si>
  <si>
    <t>°클레임건/행사일정 양식 : 업무방 공지사항 참조</t>
  </si>
  <si>
    <t>°노란색음영 : 공급가 적용일자(확인필)</t>
  </si>
  <si>
    <t>공급가(vip)</t>
    <phoneticPr fontId="1" type="noConversion"/>
  </si>
  <si>
    <t>짭짤이(S~2S 로얄과) 1.5kg</t>
    <phoneticPr fontId="1" type="noConversion"/>
  </si>
  <si>
    <t>짭짤이(S~2S 로얄과) 2.5kg</t>
    <phoneticPr fontId="1" type="noConversion"/>
  </si>
  <si>
    <t>특품(2L~L 대과) 1.5kg</t>
    <phoneticPr fontId="1" type="noConversion"/>
  </si>
  <si>
    <t>특품(2L~L 대과) 2.5kg</t>
    <phoneticPr fontId="1" type="noConversion"/>
  </si>
  <si>
    <t>특품(M 중과) 1.5kg</t>
    <phoneticPr fontId="1" type="noConversion"/>
  </si>
  <si>
    <t>특품(M 중과) 2.5kg</t>
    <phoneticPr fontId="1" type="noConversion"/>
  </si>
  <si>
    <t>3.14일기준 단가 좀더 인하됨</t>
    <phoneticPr fontId="1" type="noConversion"/>
  </si>
  <si>
    <t>제이비티</t>
    <phoneticPr fontId="1" type="noConversion"/>
  </si>
  <si>
    <t>https://dumdummall.adminplus.co.kr/partner/?mod=product&amp;actpage=prt.list</t>
  </si>
  <si>
    <t>출고기간 꼭 2~3일로 넉넉히 잡아주셔야 합니다</t>
  </si>
  <si>
    <r>
      <t xml:space="preserve">8300 </t>
    </r>
    <r>
      <rPr>
        <u/>
        <sz val="5"/>
        <color theme="10"/>
        <rFont val="맑은 고딕"/>
        <family val="2"/>
        <charset val="129"/>
      </rPr>
      <t>에코엔팜</t>
    </r>
    <phoneticPr fontId="1" type="noConversion"/>
  </si>
  <si>
    <t>https://econfarm.adminplus.co.kr/partner/?mod=product&amp;actpage=prt.list&amp;prt_cate_1=007&amp;prt_cate_2=007003</t>
    <phoneticPr fontId="1" type="noConversion"/>
  </si>
  <si>
    <t>출고까지 약 1~3일</t>
  </si>
  <si>
    <t>[맛보기] 대저토마토 랜덤과 1kg (3S-M 랜덤발송)</t>
    <phoneticPr fontId="1" type="noConversion"/>
  </si>
  <si>
    <t>이것만라이브18700에코엔팜(2s-s)</t>
    <phoneticPr fontId="1" type="noConversion"/>
  </si>
  <si>
    <t>이거는 제이비루 라이브</t>
    <phoneticPr fontId="1" type="noConversion"/>
  </si>
  <si>
    <t>라이브가 38800(4천원쿠폰할인)</t>
    <phoneticPr fontId="1" type="noConversion"/>
  </si>
  <si>
    <t>에코앤팜</t>
    <phoneticPr fontId="1" type="noConversion"/>
  </si>
  <si>
    <t>덤덤몰 19000(3천원할인쿠폰)</t>
    <phoneticPr fontId="1" type="noConversion"/>
  </si>
  <si>
    <t>덤덤몰 9000(3천원할인쿠폰)</t>
    <phoneticPr fontId="1" type="noConversion"/>
  </si>
  <si>
    <t>덤덤 12500(3천원할인쿠폰)</t>
    <phoneticPr fontId="1" type="noConversion"/>
  </si>
  <si>
    <r>
      <rPr>
        <u/>
        <sz val="5"/>
        <color theme="10"/>
        <rFont val="맑은 고딕"/>
        <family val="2"/>
        <charset val="129"/>
      </rPr>
      <t>제이비티</t>
    </r>
    <r>
      <rPr>
        <u/>
        <sz val="5"/>
        <color theme="10"/>
        <rFont val="Calibri"/>
        <family val="2"/>
        <scheme val="minor"/>
      </rPr>
      <t>(3</t>
    </r>
    <r>
      <rPr>
        <u/>
        <sz val="5"/>
        <color theme="10"/>
        <rFont val="맑은 고딕"/>
        <family val="2"/>
        <charset val="129"/>
      </rPr>
      <t>천원할인쿠폰</t>
    </r>
    <r>
      <rPr>
        <u/>
        <sz val="5"/>
        <color theme="10"/>
        <rFont val="Calibri"/>
        <family val="2"/>
        <scheme val="minor"/>
      </rPr>
      <t>)</t>
    </r>
    <phoneticPr fontId="1" type="noConversion"/>
  </si>
  <si>
    <r>
      <rPr>
        <u/>
        <sz val="8"/>
        <color theme="10"/>
        <rFont val="맑은 고딕"/>
        <family val="2"/>
        <charset val="129"/>
      </rPr>
      <t>역마진</t>
    </r>
    <r>
      <rPr>
        <u/>
        <sz val="8"/>
        <color theme="10"/>
        <rFont val="Calibri"/>
        <family val="2"/>
        <scheme val="minor"/>
      </rPr>
      <t>(3</t>
    </r>
    <r>
      <rPr>
        <u/>
        <sz val="8"/>
        <color theme="10"/>
        <rFont val="맑은 고딕"/>
        <family val="3"/>
        <charset val="129"/>
      </rPr>
      <t>천원할인쿠폰</t>
    </r>
    <r>
      <rPr>
        <u/>
        <sz val="8"/>
        <color theme="10"/>
        <rFont val="Calibri"/>
        <family val="2"/>
        <scheme val="minor"/>
      </rPr>
      <t>)</t>
    </r>
    <phoneticPr fontId="1" type="noConversion"/>
  </si>
  <si>
    <t>품절</t>
  </si>
  <si>
    <t>품절</t>
    <phoneticPr fontId="1" type="noConversion"/>
  </si>
  <si>
    <t>대저토마토특품(L)과1.5kg</t>
  </si>
  <si>
    <t>대저토마토특품(L)과2.5kg</t>
  </si>
  <si>
    <t>▼</t>
  </si>
  <si>
    <t>대저토마토특품(M)과1.5kg</t>
  </si>
  <si>
    <t>대저토마토특품(M)과2.5kg</t>
  </si>
  <si>
    <t>대저짭짤이특품(S-3S)과1.5kg</t>
  </si>
  <si>
    <t>대저짭짤이특품(S)과2.5kg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</si>
</sst>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#,##0_ "/>
    <numFmt numFmtId="179" formatCode="[$-804]\kg"/>
    <numFmt numFmtId="180" formatCode="_ * #,##0.00_ ;_ * \-#,##0.00_ ;_ * &quot;-&quot;??_ ;_ @_ "/>
    <numFmt numFmtId="181" formatCode="0.00_);[Red]\(0.00\)"/>
  </numFmts>
  <fonts count="39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맑은 고딕"/>
      <family val="3"/>
      <charset val="129"/>
    </font>
    <font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LG Smart UI SemiBold"/>
      <family val="3"/>
      <charset val="129"/>
    </font>
    <font>
      <sz val="11"/>
      <color theme="1"/>
      <name val="Malgun Gothic"/>
      <family val="3"/>
      <charset val="129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u/>
      <sz val="5"/>
      <color theme="10"/>
      <name val="맑은 고딕"/>
      <family val="2"/>
      <charset val="129"/>
    </font>
    <font>
      <sz val="9"/>
      <color rgb="FF666666"/>
      <name val="Noto Sans KR"/>
      <family val="3"/>
      <charset val="129"/>
    </font>
    <font>
      <u/>
      <sz val="5"/>
      <color theme="10"/>
      <name val="Calibri"/>
      <family val="2"/>
      <charset val="129"/>
      <scheme val="minor"/>
    </font>
    <font>
      <u/>
      <sz val="8"/>
      <color theme="10"/>
      <name val="Calibri"/>
      <family val="2"/>
      <charset val="129"/>
      <scheme val="minor"/>
    </font>
    <font>
      <u/>
      <sz val="8"/>
      <color theme="10"/>
      <name val="맑은 고딕"/>
      <family val="2"/>
      <charset val="129"/>
    </font>
    <font>
      <u/>
      <sz val="8"/>
      <color theme="10"/>
      <name val="Calibri"/>
      <family val="2"/>
      <scheme val="minor"/>
    </font>
    <font>
      <u/>
      <sz val="8"/>
      <color theme="10"/>
      <name val="맑은 고딕"/>
      <family val="3"/>
      <charset val="129"/>
    </font>
    <font>
      <sz val="11"/>
      <color rgb="FF00B0F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179" fontId="7" fillId="0" borderId="7">
      <alignment vertical="center"/>
    </xf>
    <xf numFmtId="180" fontId="7" fillId="0" borderId="7" applyFont="0" applyFill="0" applyBorder="0" applyAlignment="0" applyProtection="0">
      <alignment vertical="center"/>
    </xf>
  </cellStyleXfs>
  <cellXfs count="112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76" fontId="4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77" fontId="4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81" fontId="4" fillId="0" borderId="7" xfId="0" applyNumberFormat="1" applyFont="1" applyBorder="1" applyAlignment="1">
      <alignment horizontal="center" vertical="center"/>
    </xf>
    <xf numFmtId="181" fontId="4" fillId="2" borderId="7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178" fontId="10" fillId="2" borderId="2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2" borderId="8" xfId="0" applyNumberFormat="1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76" fontId="10" fillId="0" borderId="8" xfId="0" applyNumberFormat="1" applyFont="1" applyBorder="1" applyAlignment="1">
      <alignment horizontal="center" vertical="center"/>
    </xf>
    <xf numFmtId="176" fontId="10" fillId="0" borderId="5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shrinkToFit="1"/>
    </xf>
    <xf numFmtId="177" fontId="10" fillId="2" borderId="7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8" fillId="6" borderId="10" xfId="0" applyFont="1" applyFill="1" applyBorder="1" applyAlignment="1">
      <alignment horizontal="center" vertical="center"/>
    </xf>
    <xf numFmtId="176" fontId="10" fillId="0" borderId="6" xfId="0" applyNumberFormat="1" applyFont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9" fillId="2" borderId="7" xfId="0" applyNumberFormat="1" applyFont="1" applyFill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176" fontId="8" fillId="8" borderId="9" xfId="0" applyNumberFormat="1" applyFont="1" applyFill="1" applyBorder="1" applyAlignment="1">
      <alignment horizontal="center" vertical="center"/>
    </xf>
    <xf numFmtId="176" fontId="8" fillId="9" borderId="9" xfId="0" applyNumberFormat="1" applyFont="1" applyFill="1" applyBorder="1" applyAlignment="1">
      <alignment horizontal="center" vertical="center"/>
    </xf>
    <xf numFmtId="181" fontId="8" fillId="8" borderId="9" xfId="0" applyNumberFormat="1" applyFont="1" applyFill="1" applyBorder="1" applyAlignment="1">
      <alignment horizontal="center" vertical="center"/>
    </xf>
    <xf numFmtId="1" fontId="8" fillId="8" borderId="9" xfId="0" applyNumberFormat="1" applyFont="1" applyFill="1" applyBorder="1" applyAlignment="1">
      <alignment horizontal="center" vertical="center"/>
    </xf>
    <xf numFmtId="0" fontId="3" fillId="2" borderId="9" xfId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/>
    </xf>
    <xf numFmtId="3" fontId="15" fillId="0" borderId="0" xfId="0" applyNumberFormat="1" applyFont="1" applyAlignment="1">
      <alignment vertical="center"/>
    </xf>
    <xf numFmtId="0" fontId="16" fillId="10" borderId="9" xfId="0" applyFont="1" applyFill="1" applyBorder="1" applyAlignment="1">
      <alignment vertical="center"/>
    </xf>
    <xf numFmtId="0" fontId="3" fillId="0" borderId="0" xfId="1" applyAlignment="1">
      <alignment vertical="center"/>
    </xf>
    <xf numFmtId="176" fontId="19" fillId="2" borderId="2" xfId="0" applyNumberFormat="1" applyFont="1" applyFill="1" applyBorder="1" applyAlignment="1">
      <alignment horizontal="center" vertical="center"/>
    </xf>
    <xf numFmtId="3" fontId="15" fillId="0" borderId="20" xfId="0" applyNumberFormat="1" applyFont="1" applyBorder="1" applyAlignment="1">
      <alignment vertical="center"/>
    </xf>
    <xf numFmtId="0" fontId="20" fillId="11" borderId="21" xfId="0" applyFont="1" applyFill="1" applyBorder="1" applyAlignment="1">
      <alignment horizontal="center" vertical="center" wrapText="1"/>
    </xf>
    <xf numFmtId="0" fontId="20" fillId="11" borderId="23" xfId="0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6" fillId="16" borderId="9" xfId="0" applyFont="1" applyFill="1" applyBorder="1" applyAlignment="1">
      <alignment vertical="center"/>
    </xf>
    <xf numFmtId="0" fontId="10" fillId="15" borderId="3" xfId="0" applyFont="1" applyFill="1" applyBorder="1" applyAlignment="1">
      <alignment horizontal="center" vertical="center"/>
    </xf>
    <xf numFmtId="176" fontId="10" fillId="15" borderId="2" xfId="0" applyNumberFormat="1" applyFont="1" applyFill="1" applyBorder="1" applyAlignment="1">
      <alignment horizontal="center" vertical="center"/>
    </xf>
    <xf numFmtId="178" fontId="10" fillId="15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176" fontId="19" fillId="15" borderId="2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2" borderId="9" xfId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15" borderId="9" xfId="1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/>
    </xf>
    <xf numFmtId="0" fontId="33" fillId="2" borderId="9" xfId="1" applyFont="1" applyFill="1" applyBorder="1" applyAlignment="1">
      <alignment horizontal="center" vertical="center"/>
    </xf>
    <xf numFmtId="0" fontId="34" fillId="2" borderId="9" xfId="1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vertical="center" wrapText="1"/>
    </xf>
    <xf numFmtId="0" fontId="22" fillId="0" borderId="22" xfId="0" applyFont="1" applyBorder="1" applyAlignment="1">
      <alignment horizontal="center" vertical="center" wrapText="1"/>
    </xf>
    <xf numFmtId="0" fontId="29" fillId="18" borderId="22" xfId="0" applyFont="1" applyFill="1" applyBorder="1" applyAlignment="1">
      <alignment vertical="center" wrapText="1"/>
    </xf>
    <xf numFmtId="0" fontId="21" fillId="18" borderId="32" xfId="0" applyFont="1" applyFill="1" applyBorder="1" applyAlignment="1">
      <alignment vertical="center" wrapText="1"/>
    </xf>
    <xf numFmtId="0" fontId="38" fillId="0" borderId="32" xfId="0" applyFont="1" applyBorder="1" applyAlignment="1">
      <alignment horizontal="center" vertical="center" wrapText="1"/>
    </xf>
    <xf numFmtId="3" fontId="18" fillId="12" borderId="32" xfId="0" applyNumberFormat="1" applyFont="1" applyFill="1" applyBorder="1" applyAlignment="1">
      <alignment horizontal="center" vertical="center" wrapText="1"/>
    </xf>
    <xf numFmtId="3" fontId="18" fillId="13" borderId="32" xfId="0" applyNumberFormat="1" applyFont="1" applyFill="1" applyBorder="1" applyAlignment="1">
      <alignment horizontal="center" vertical="center" wrapText="1"/>
    </xf>
    <xf numFmtId="0" fontId="17" fillId="18" borderId="32" xfId="0" applyFont="1" applyFill="1" applyBorder="1" applyAlignment="1">
      <alignment vertical="center" wrapText="1"/>
    </xf>
    <xf numFmtId="0" fontId="17" fillId="16" borderId="32" xfId="0" applyFont="1" applyFill="1" applyBorder="1" applyAlignment="1">
      <alignment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15" borderId="6" xfId="0" applyFont="1" applyFill="1" applyBorder="1" applyAlignment="1">
      <alignment horizontal="center" vertical="center" wrapText="1"/>
    </xf>
    <xf numFmtId="0" fontId="10" fillId="15" borderId="19" xfId="0" applyFont="1" applyFill="1" applyBorder="1" applyAlignment="1">
      <alignment horizontal="center" vertical="center"/>
    </xf>
    <xf numFmtId="0" fontId="20" fillId="14" borderId="24" xfId="0" applyFont="1" applyFill="1" applyBorder="1" applyAlignment="1">
      <alignment vertical="center" wrapText="1"/>
    </xf>
    <xf numFmtId="0" fontId="20" fillId="14" borderId="25" xfId="0" applyFont="1" applyFill="1" applyBorder="1" applyAlignment="1">
      <alignment vertical="center" wrapText="1"/>
    </xf>
    <xf numFmtId="0" fontId="20" fillId="14" borderId="26" xfId="0" applyFont="1" applyFill="1" applyBorder="1" applyAlignment="1">
      <alignment vertical="center" wrapText="1"/>
    </xf>
    <xf numFmtId="0" fontId="20" fillId="14" borderId="27" xfId="0" applyFont="1" applyFill="1" applyBorder="1" applyAlignment="1">
      <alignment vertical="center" wrapText="1"/>
    </xf>
    <xf numFmtId="0" fontId="20" fillId="14" borderId="7" xfId="0" applyFont="1" applyFill="1" applyBorder="1" applyAlignment="1">
      <alignment vertical="center" wrapText="1"/>
    </xf>
    <xf numFmtId="0" fontId="20" fillId="14" borderId="28" xfId="0" applyFont="1" applyFill="1" applyBorder="1" applyAlignment="1">
      <alignment vertical="center" wrapText="1"/>
    </xf>
    <xf numFmtId="0" fontId="20" fillId="14" borderId="29" xfId="0" applyFont="1" applyFill="1" applyBorder="1" applyAlignment="1">
      <alignment vertical="center" wrapText="1"/>
    </xf>
    <xf numFmtId="0" fontId="20" fillId="14" borderId="30" xfId="0" applyFont="1" applyFill="1" applyBorder="1" applyAlignment="1">
      <alignment vertical="center" wrapText="1"/>
    </xf>
    <xf numFmtId="0" fontId="20" fillId="14" borderId="31" xfId="0" applyFont="1" applyFill="1" applyBorder="1" applyAlignment="1">
      <alignment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8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 wrapText="1"/>
    </xf>
    <xf numFmtId="0" fontId="10" fillId="2" borderId="34" xfId="0" applyFont="1" applyFill="1" applyBorder="1" applyAlignment="1">
      <alignment horizontal="center" vertical="center" wrapText="1"/>
    </xf>
  </cellXfs>
  <cellStyles count="4">
    <cellStyle name="常规 68 2 2" xfId="2" xr:uid="{00000000-0005-0000-0000-000000000000}"/>
    <cellStyle name="千位分隔 2 2" xfId="3" xr:uid="{00000000-0005-0000-0000-000001000000}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80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15</xdr:col>
      <xdr:colOff>210856</xdr:colOff>
      <xdr:row>64</xdr:row>
      <xdr:rowOff>10484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B9130C7-0ECA-19EE-D323-725AAE69B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34000"/>
          <a:ext cx="9354856" cy="68684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29</xdr:col>
      <xdr:colOff>345415</xdr:colOff>
      <xdr:row>41</xdr:row>
      <xdr:rowOff>20116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A194D7-ED74-1C1C-80FE-83D7D978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8023815" cy="76401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21981</xdr:colOff>
      <xdr:row>0</xdr:row>
      <xdr:rowOff>0</xdr:rowOff>
    </xdr:from>
    <xdr:to>
      <xdr:col>27</xdr:col>
      <xdr:colOff>546501</xdr:colOff>
      <xdr:row>4</xdr:row>
      <xdr:rowOff>96880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3A8815-B0C5-6A55-52BF-590F2243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8923" y="0"/>
          <a:ext cx="4620270" cy="11812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20</xdr:col>
      <xdr:colOff>234626</xdr:colOff>
      <xdr:row>39</xdr:row>
      <xdr:rowOff>2242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80CDD52-C870-B634-0A8C-51615349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51385"/>
          <a:ext cx="11679280" cy="5563376"/>
        </a:xfrm>
        <a:prstGeom prst="rect">
          <a:avLst/>
        </a:prstGeom>
      </xdr:spPr>
    </xdr:pic>
    <xdr:clientData/>
  </xdr:twoCellAnchor>
  <xdr:twoCellAnchor editAs="oneCell">
    <xdr:from>
      <xdr:col>19</xdr:col>
      <xdr:colOff>161193</xdr:colOff>
      <xdr:row>16</xdr:row>
      <xdr:rowOff>58615</xdr:rowOff>
    </xdr:from>
    <xdr:to>
      <xdr:col>25</xdr:col>
      <xdr:colOff>12947</xdr:colOff>
      <xdr:row>20</xdr:row>
      <xdr:rowOff>234622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C01A4D0-B9E1-79D0-2736-67A87027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2174" y="3810000"/>
          <a:ext cx="3515216" cy="1143160"/>
        </a:xfrm>
        <a:prstGeom prst="rect">
          <a:avLst/>
        </a:prstGeom>
      </xdr:spPr>
    </xdr:pic>
    <xdr:clientData/>
  </xdr:twoCellAnchor>
  <xdr:twoCellAnchor editAs="oneCell">
    <xdr:from>
      <xdr:col>19</xdr:col>
      <xdr:colOff>249115</xdr:colOff>
      <xdr:row>20</xdr:row>
      <xdr:rowOff>212481</xdr:rowOff>
    </xdr:from>
    <xdr:to>
      <xdr:col>25</xdr:col>
      <xdr:colOff>53237</xdr:colOff>
      <xdr:row>31</xdr:row>
      <xdr:rowOff>10600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E2F7549-CFD2-40E9-5C6B-0411B0582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20096" y="4931019"/>
          <a:ext cx="3467584" cy="24577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confarm.adminplus.co.kr/partner/?mod=product&amp;actpage=prt.list&amp;prt_cate_1=007&amp;prt_cate_2=00700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ehwan0330.adminplus.co.kr/partner/?mod=product&amp;actpage=prt.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C5D8-A3F6-3142-90D3-67435A35A7A7}">
  <dimension ref="A1:AA952"/>
  <sheetViews>
    <sheetView showGridLines="0" tabSelected="1" topLeftCell="D6" zoomScale="130" zoomScaleNormal="130" workbookViewId="0">
      <selection activeCell="P8" sqref="P8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9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6.42578125" style="1" customWidth="1"/>
    <col min="17" max="17" width="1.85546875" style="1" customWidth="1"/>
    <col min="18" max="19" width="5.28515625" style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7" ht="15" customHeight="1" thickBot="1"/>
    <row r="2" spans="1:27" ht="38.25">
      <c r="B2" s="99" t="s">
        <v>20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7" ht="17.25" customHeight="1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7" ht="15" customHeight="1">
      <c r="B4" s="102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7" ht="15" customHeight="1" thickBot="1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7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7" ht="18" customHeight="1">
      <c r="A7" s="21"/>
      <c r="B7" s="46" t="s">
        <v>6</v>
      </c>
      <c r="C7" s="108" t="s">
        <v>1</v>
      </c>
      <c r="D7" s="109"/>
      <c r="E7" s="47" t="s">
        <v>14</v>
      </c>
      <c r="F7" s="47" t="s">
        <v>17</v>
      </c>
      <c r="G7" s="48" t="s">
        <v>2</v>
      </c>
      <c r="H7" s="48" t="s">
        <v>34</v>
      </c>
      <c r="I7" s="49" t="s">
        <v>47</v>
      </c>
      <c r="J7" s="50" t="s">
        <v>21</v>
      </c>
      <c r="K7" s="46" t="s">
        <v>3</v>
      </c>
      <c r="L7" s="51" t="s">
        <v>12</v>
      </c>
      <c r="M7" s="51" t="s">
        <v>4</v>
      </c>
      <c r="N7" s="49" t="s">
        <v>16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19</v>
      </c>
      <c r="U7" s="40" t="s">
        <v>7</v>
      </c>
      <c r="V7" s="42" t="s">
        <v>8</v>
      </c>
      <c r="W7" s="44"/>
      <c r="X7" s="22" t="s">
        <v>13</v>
      </c>
      <c r="Y7" s="22" t="s">
        <v>15</v>
      </c>
      <c r="Z7" s="22" t="s">
        <v>18</v>
      </c>
    </row>
    <row r="8" spans="1:27" ht="18" customHeight="1">
      <c r="A8" s="28"/>
      <c r="B8" s="23">
        <v>1</v>
      </c>
      <c r="C8" s="110" t="s">
        <v>48</v>
      </c>
      <c r="D8" s="111"/>
      <c r="E8" s="55" t="s">
        <v>35</v>
      </c>
      <c r="F8" s="34">
        <v>1</v>
      </c>
      <c r="G8" s="25">
        <f>H8+500</f>
        <v>20300</v>
      </c>
      <c r="H8" s="24">
        <v>19800</v>
      </c>
      <c r="I8" s="54">
        <v>11800</v>
      </c>
      <c r="J8" s="29">
        <v>0</v>
      </c>
      <c r="K8" s="30">
        <v>0.11700000000000001</v>
      </c>
      <c r="L8" s="31">
        <v>2200</v>
      </c>
      <c r="M8" s="31">
        <v>0</v>
      </c>
      <c r="N8" s="27">
        <f>H8*5%</f>
        <v>990</v>
      </c>
      <c r="O8" s="26"/>
      <c r="P8" s="32">
        <f t="shared" ref="P8:P14" si="0">(G8*K8)+(H8*3.63%)</f>
        <v>3093.84</v>
      </c>
      <c r="Q8" s="32">
        <f t="shared" ref="Q8:Q14" si="1">((G8+H8)-(I8+L8+M8+N8+P8))*0%</f>
        <v>0</v>
      </c>
      <c r="R8" s="32">
        <f>H8-I8-L8-M8-N8-P8-Q8</f>
        <v>1716.1599999999999</v>
      </c>
      <c r="S8" s="32">
        <f>R8*16%</f>
        <v>274.5856</v>
      </c>
      <c r="T8" s="33">
        <f>H8*3%</f>
        <v>594</v>
      </c>
      <c r="U8" s="41">
        <f>H8-I8-L8-M8-N8-P8-Q8-S8-T8</f>
        <v>847.57439999999997</v>
      </c>
      <c r="V8" s="43">
        <f t="shared" ref="V8:V14" si="2">IF(U8=0,"",U8/G8)</f>
        <v>4.1752433497536948E-2</v>
      </c>
      <c r="W8" s="37"/>
      <c r="X8" s="73" t="s">
        <v>55</v>
      </c>
      <c r="Y8" s="76" t="s">
        <v>70</v>
      </c>
      <c r="Z8" s="36"/>
    </row>
    <row r="9" spans="1:27" ht="18" customHeight="1">
      <c r="A9" s="28"/>
      <c r="B9" s="23">
        <v>2</v>
      </c>
      <c r="C9" s="86" t="s">
        <v>49</v>
      </c>
      <c r="D9" s="87"/>
      <c r="E9" s="55" t="s">
        <v>23</v>
      </c>
      <c r="F9" s="34">
        <v>1</v>
      </c>
      <c r="G9" s="25">
        <f t="shared" ref="G9:G14" si="3">H9+500</f>
        <v>26800</v>
      </c>
      <c r="H9" s="24">
        <v>26300</v>
      </c>
      <c r="I9" s="57">
        <v>17500</v>
      </c>
      <c r="J9" s="29">
        <v>0</v>
      </c>
      <c r="K9" s="30">
        <v>0.11700000000000001</v>
      </c>
      <c r="L9" s="31">
        <v>2200</v>
      </c>
      <c r="M9" s="31">
        <v>0</v>
      </c>
      <c r="N9" s="27">
        <f>H9*5%</f>
        <v>1315</v>
      </c>
      <c r="O9" s="26"/>
      <c r="P9" s="32">
        <f t="shared" si="0"/>
        <v>4090.2900000000004</v>
      </c>
      <c r="Q9" s="32">
        <f t="shared" si="1"/>
        <v>0</v>
      </c>
      <c r="R9" s="32">
        <f t="shared" ref="R9:R14" si="4">H9-I9-L9-M9-N9-P9-Q9</f>
        <v>1194.7099999999996</v>
      </c>
      <c r="S9" s="32">
        <f t="shared" ref="S9:S14" si="5">R9*16%</f>
        <v>191.15359999999993</v>
      </c>
      <c r="T9" s="33">
        <f t="shared" ref="T9:T14" si="6">H9*3%</f>
        <v>789</v>
      </c>
      <c r="U9" s="41">
        <f t="shared" ref="U9:U12" si="7">H9-I9-L9-M9-N9-P9-Q9-S9-T9</f>
        <v>214.55639999999971</v>
      </c>
      <c r="V9" s="43">
        <f t="shared" si="2"/>
        <v>8.0058358208955124E-3</v>
      </c>
      <c r="W9" s="37"/>
      <c r="X9" s="74" t="s">
        <v>62</v>
      </c>
      <c r="Y9" s="13" t="s">
        <v>64</v>
      </c>
      <c r="Z9" s="71" t="s">
        <v>66</v>
      </c>
      <c r="AA9" s="52" t="s">
        <v>56</v>
      </c>
    </row>
    <row r="10" spans="1:27" ht="18" customHeight="1">
      <c r="A10" s="28"/>
      <c r="B10" s="68">
        <v>3</v>
      </c>
      <c r="C10" s="88" t="s">
        <v>50</v>
      </c>
      <c r="D10" s="89"/>
      <c r="E10" s="64" t="s">
        <v>72</v>
      </c>
      <c r="F10" s="65">
        <v>1</v>
      </c>
      <c r="G10" s="25">
        <f t="shared" si="3"/>
        <v>13400</v>
      </c>
      <c r="H10" s="67">
        <v>12900</v>
      </c>
      <c r="I10" s="69">
        <v>7100</v>
      </c>
      <c r="J10" s="29">
        <v>0</v>
      </c>
      <c r="K10" s="30">
        <v>0.11700000000000001</v>
      </c>
      <c r="L10" s="31">
        <v>2200</v>
      </c>
      <c r="M10" s="31">
        <v>0</v>
      </c>
      <c r="N10" s="27">
        <f>H10*5%</f>
        <v>645</v>
      </c>
      <c r="O10" s="26"/>
      <c r="P10" s="32">
        <f t="shared" si="0"/>
        <v>2036.0700000000002</v>
      </c>
      <c r="Q10" s="32">
        <f t="shared" si="1"/>
        <v>0</v>
      </c>
      <c r="R10" s="32">
        <f t="shared" si="4"/>
        <v>918.92999999999984</v>
      </c>
      <c r="S10" s="32">
        <f t="shared" si="5"/>
        <v>147.02879999999999</v>
      </c>
      <c r="T10" s="33">
        <f t="shared" si="6"/>
        <v>387</v>
      </c>
      <c r="U10" s="41">
        <f t="shared" si="7"/>
        <v>384.90119999999979</v>
      </c>
      <c r="V10" s="43">
        <f t="shared" si="2"/>
        <v>2.8723970149253715E-2</v>
      </c>
      <c r="W10" s="37"/>
      <c r="X10" s="73" t="s">
        <v>63</v>
      </c>
      <c r="Y10" s="52"/>
      <c r="Z10" s="36"/>
    </row>
    <row r="11" spans="1:27" ht="18" customHeight="1">
      <c r="A11" s="28"/>
      <c r="B11" s="23">
        <v>4</v>
      </c>
      <c r="C11" s="86" t="s">
        <v>51</v>
      </c>
      <c r="D11" s="87"/>
      <c r="E11" s="55" t="s">
        <v>23</v>
      </c>
      <c r="F11" s="34">
        <v>1</v>
      </c>
      <c r="G11" s="25">
        <f t="shared" si="3"/>
        <v>19300</v>
      </c>
      <c r="H11" s="24">
        <v>18800</v>
      </c>
      <c r="I11" s="57">
        <v>9500</v>
      </c>
      <c r="J11" s="29">
        <v>0</v>
      </c>
      <c r="K11" s="30">
        <v>0.11700000000000001</v>
      </c>
      <c r="L11" s="31">
        <v>2200</v>
      </c>
      <c r="M11" s="31">
        <v>0</v>
      </c>
      <c r="N11" s="27">
        <f t="shared" ref="N11:N13" si="8">H11*5%</f>
        <v>940</v>
      </c>
      <c r="O11" s="26"/>
      <c r="P11" s="32">
        <f t="shared" si="0"/>
        <v>2940.54</v>
      </c>
      <c r="Q11" s="32">
        <f t="shared" si="1"/>
        <v>0</v>
      </c>
      <c r="R11" s="32">
        <f t="shared" si="4"/>
        <v>3219.46</v>
      </c>
      <c r="S11" s="32">
        <f t="shared" si="5"/>
        <v>515.11360000000002</v>
      </c>
      <c r="T11" s="33">
        <f t="shared" si="6"/>
        <v>564</v>
      </c>
      <c r="U11" s="41">
        <f t="shared" si="7"/>
        <v>2140.3463999999999</v>
      </c>
      <c r="V11" s="43">
        <f t="shared" si="2"/>
        <v>0.11089877720207253</v>
      </c>
      <c r="W11" s="37"/>
      <c r="X11" s="71" t="s">
        <v>67</v>
      </c>
      <c r="Y11" s="72" t="s">
        <v>57</v>
      </c>
      <c r="Z11" s="36"/>
    </row>
    <row r="12" spans="1:27" ht="18" customHeight="1">
      <c r="A12" s="28"/>
      <c r="B12" s="23">
        <v>5</v>
      </c>
      <c r="C12" s="86" t="s">
        <v>52</v>
      </c>
      <c r="D12" s="87"/>
      <c r="E12" s="55" t="s">
        <v>35</v>
      </c>
      <c r="F12" s="34">
        <v>1</v>
      </c>
      <c r="G12" s="25">
        <f t="shared" si="3"/>
        <v>17200</v>
      </c>
      <c r="H12" s="24">
        <v>16700</v>
      </c>
      <c r="I12" s="58">
        <v>8200</v>
      </c>
      <c r="J12" s="29">
        <v>0</v>
      </c>
      <c r="K12" s="30">
        <v>0.11700000000000001</v>
      </c>
      <c r="L12" s="31">
        <v>2200</v>
      </c>
      <c r="M12" s="31">
        <v>0</v>
      </c>
      <c r="N12" s="27">
        <f t="shared" si="8"/>
        <v>835</v>
      </c>
      <c r="O12" s="26"/>
      <c r="P12" s="32">
        <f t="shared" si="0"/>
        <v>2618.61</v>
      </c>
      <c r="Q12" s="32">
        <f t="shared" si="1"/>
        <v>0</v>
      </c>
      <c r="R12" s="32">
        <f t="shared" si="4"/>
        <v>2846.39</v>
      </c>
      <c r="S12" s="32">
        <f t="shared" si="5"/>
        <v>455.42239999999998</v>
      </c>
      <c r="T12" s="33">
        <f t="shared" si="6"/>
        <v>501</v>
      </c>
      <c r="U12" s="41">
        <f t="shared" si="7"/>
        <v>1889.9675999999999</v>
      </c>
      <c r="V12" s="43">
        <f t="shared" si="2"/>
        <v>0.10988183720930232</v>
      </c>
      <c r="W12" s="37"/>
      <c r="X12" s="75" t="s">
        <v>69</v>
      </c>
      <c r="Y12" s="52"/>
      <c r="Z12" s="36"/>
    </row>
    <row r="13" spans="1:27" ht="18" customHeight="1">
      <c r="A13" s="28"/>
      <c r="B13" s="23">
        <v>6</v>
      </c>
      <c r="C13" s="86" t="s">
        <v>53</v>
      </c>
      <c r="D13" s="87"/>
      <c r="E13" s="55" t="s">
        <v>23</v>
      </c>
      <c r="F13" s="34">
        <v>1</v>
      </c>
      <c r="G13" s="25">
        <f t="shared" si="3"/>
        <v>21300</v>
      </c>
      <c r="H13" s="24">
        <v>20800</v>
      </c>
      <c r="I13" s="54">
        <v>12500</v>
      </c>
      <c r="J13" s="29">
        <v>0</v>
      </c>
      <c r="K13" s="30">
        <v>0.11700000000000001</v>
      </c>
      <c r="L13" s="31">
        <v>2200</v>
      </c>
      <c r="M13" s="31">
        <v>0</v>
      </c>
      <c r="N13" s="27">
        <f t="shared" si="8"/>
        <v>1040</v>
      </c>
      <c r="O13" s="26"/>
      <c r="P13" s="32">
        <f t="shared" si="0"/>
        <v>3247.1400000000003</v>
      </c>
      <c r="Q13" s="32">
        <f t="shared" si="1"/>
        <v>0</v>
      </c>
      <c r="R13" s="32">
        <f t="shared" si="4"/>
        <v>1812.8599999999997</v>
      </c>
      <c r="S13" s="32">
        <f t="shared" si="5"/>
        <v>290.05759999999998</v>
      </c>
      <c r="T13" s="33">
        <f t="shared" si="6"/>
        <v>624</v>
      </c>
      <c r="U13" s="41">
        <f>H13-I13-L13-M13-N13-P13-Q13-S13-T13</f>
        <v>898.80239999999958</v>
      </c>
      <c r="V13" s="43">
        <f t="shared" si="2"/>
        <v>4.2197295774647869E-2</v>
      </c>
      <c r="W13" s="37"/>
      <c r="X13" s="71" t="s">
        <v>68</v>
      </c>
      <c r="Y13" s="72" t="s">
        <v>60</v>
      </c>
      <c r="Z13" s="36"/>
    </row>
    <row r="14" spans="1:27" ht="18" customHeight="1">
      <c r="A14" s="28"/>
      <c r="B14" s="23">
        <v>3</v>
      </c>
      <c r="C14" s="88" t="s">
        <v>61</v>
      </c>
      <c r="D14" s="89"/>
      <c r="E14" s="64" t="s">
        <v>25</v>
      </c>
      <c r="F14" s="65">
        <v>1</v>
      </c>
      <c r="G14" s="25">
        <f t="shared" si="3"/>
        <v>16400</v>
      </c>
      <c r="H14" s="67">
        <v>15900</v>
      </c>
      <c r="I14" s="66">
        <v>8100</v>
      </c>
      <c r="J14" s="29">
        <v>0</v>
      </c>
      <c r="K14" s="30">
        <v>0.11700000000000001</v>
      </c>
      <c r="L14" s="31">
        <v>2200</v>
      </c>
      <c r="M14" s="31">
        <v>0</v>
      </c>
      <c r="N14" s="27">
        <f>H14*3%</f>
        <v>477</v>
      </c>
      <c r="O14" s="26"/>
      <c r="P14" s="32">
        <f t="shared" si="0"/>
        <v>2495.9700000000003</v>
      </c>
      <c r="Q14" s="32">
        <f t="shared" si="1"/>
        <v>0</v>
      </c>
      <c r="R14" s="32">
        <f t="shared" si="4"/>
        <v>2627.0299999999997</v>
      </c>
      <c r="S14" s="32">
        <f t="shared" si="5"/>
        <v>420.32479999999998</v>
      </c>
      <c r="T14" s="33">
        <f t="shared" si="6"/>
        <v>477</v>
      </c>
      <c r="U14" s="41">
        <f>H14-I14-L14-M14-N14-P14-Q14-S14-T14</f>
        <v>1729.7051999999999</v>
      </c>
      <c r="V14" s="43">
        <f t="shared" si="2"/>
        <v>0.10546982926829268</v>
      </c>
      <c r="W14" s="37"/>
      <c r="X14" s="53" t="s">
        <v>58</v>
      </c>
      <c r="Y14" s="52" t="s">
        <v>59</v>
      </c>
      <c r="Z14" s="36"/>
    </row>
    <row r="15" spans="1:27" ht="18" customHeight="1" thickBot="1">
      <c r="A15" s="8"/>
      <c r="B15" s="8"/>
      <c r="D15" s="3" t="s">
        <v>42</v>
      </c>
      <c r="E15" s="3"/>
      <c r="F15" s="3" t="s">
        <v>22</v>
      </c>
      <c r="G15" s="9"/>
      <c r="H15" s="9"/>
      <c r="I15" s="9"/>
      <c r="J15" s="18"/>
      <c r="K15" s="10"/>
      <c r="L15" s="11"/>
      <c r="M15" s="11"/>
      <c r="N15" s="9"/>
      <c r="O15" s="9"/>
      <c r="P15" s="9"/>
      <c r="Q15" s="9"/>
      <c r="R15" s="9"/>
      <c r="S15" s="9"/>
      <c r="T15" s="9"/>
      <c r="U15" s="9"/>
      <c r="V15" s="12"/>
      <c r="W15" s="12"/>
      <c r="X15" s="14"/>
      <c r="Y15" s="14"/>
      <c r="Z15" s="14"/>
    </row>
    <row r="16" spans="1:27" ht="18.75" customHeight="1" thickBot="1">
      <c r="A16" s="8"/>
      <c r="B16" s="8"/>
      <c r="C16" s="8"/>
      <c r="D16" s="8" t="s">
        <v>65</v>
      </c>
      <c r="E16" s="3" t="s">
        <v>54</v>
      </c>
      <c r="F16" s="56"/>
      <c r="G16" s="9"/>
      <c r="H16" s="9"/>
      <c r="I16" s="90" t="s">
        <v>37</v>
      </c>
      <c r="J16" s="91"/>
      <c r="K16" s="91"/>
      <c r="L16" s="91"/>
      <c r="M16" s="91"/>
      <c r="N16" s="92"/>
      <c r="O16" s="9"/>
      <c r="P16" s="8"/>
      <c r="Q16" s="8"/>
      <c r="R16" s="8"/>
      <c r="S16" s="8"/>
      <c r="T16" s="8"/>
      <c r="U16" s="8"/>
      <c r="W16" s="3"/>
      <c r="X16" s="14"/>
      <c r="Y16" s="14"/>
      <c r="Z16" s="14"/>
    </row>
    <row r="17" spans="1:26" ht="50.25" thickBot="1">
      <c r="B17" s="8"/>
      <c r="C17" s="59" t="s">
        <v>36</v>
      </c>
      <c r="D17" s="77" t="s">
        <v>73</v>
      </c>
      <c r="E17" s="78" t="s">
        <v>71</v>
      </c>
      <c r="F17" s="79"/>
      <c r="G17" s="79"/>
      <c r="H17" s="9"/>
      <c r="I17" s="93"/>
      <c r="J17" s="94"/>
      <c r="K17" s="94"/>
      <c r="L17" s="94"/>
      <c r="M17" s="94"/>
      <c r="N17" s="95"/>
      <c r="O17" s="9"/>
      <c r="P17" s="8"/>
      <c r="Q17" s="8"/>
      <c r="R17" s="8"/>
      <c r="S17" s="8"/>
      <c r="T17" s="8"/>
      <c r="U17" s="8"/>
      <c r="V17" s="3" t="s">
        <v>43</v>
      </c>
      <c r="W17" s="3"/>
      <c r="X17" s="14"/>
      <c r="Y17" s="14"/>
      <c r="Z17" s="14"/>
    </row>
    <row r="18" spans="1:26" ht="50.25" thickBot="1">
      <c r="A18" s="8"/>
      <c r="B18" s="8"/>
      <c r="C18" s="60" t="s">
        <v>36</v>
      </c>
      <c r="D18" s="80" t="s">
        <v>74</v>
      </c>
      <c r="E18" s="81" t="s">
        <v>75</v>
      </c>
      <c r="F18" s="82">
        <v>9700</v>
      </c>
      <c r="G18" s="83">
        <v>9500</v>
      </c>
      <c r="H18" s="9"/>
      <c r="I18" s="96"/>
      <c r="J18" s="97"/>
      <c r="K18" s="97"/>
      <c r="L18" s="97"/>
      <c r="M18" s="97"/>
      <c r="N18" s="98"/>
      <c r="O18" s="9"/>
      <c r="P18" s="8"/>
      <c r="Q18" s="8"/>
      <c r="R18" s="8"/>
      <c r="S18" s="8"/>
      <c r="T18" s="8"/>
      <c r="U18" s="8"/>
      <c r="V18" s="3" t="s">
        <v>44</v>
      </c>
      <c r="W18" s="3"/>
      <c r="X18" s="14"/>
      <c r="Y18" s="14"/>
      <c r="Z18" s="14"/>
    </row>
    <row r="19" spans="1:26" ht="50.25" thickBot="1">
      <c r="A19" s="8"/>
      <c r="B19" s="8"/>
      <c r="C19" s="60" t="s">
        <v>36</v>
      </c>
      <c r="D19" s="80" t="s">
        <v>76</v>
      </c>
      <c r="E19" s="81" t="s">
        <v>75</v>
      </c>
      <c r="F19" s="82">
        <v>8400</v>
      </c>
      <c r="G19" s="83">
        <v>8200</v>
      </c>
      <c r="H19" s="9"/>
      <c r="I19" s="61"/>
      <c r="J19"/>
      <c r="K19"/>
      <c r="L19"/>
      <c r="M19"/>
      <c r="N19" s="9"/>
      <c r="O19" s="9"/>
      <c r="P19" s="8"/>
      <c r="Q19" s="8"/>
      <c r="R19" s="8"/>
      <c r="S19" s="8"/>
      <c r="T19" s="8"/>
      <c r="U19" s="8"/>
      <c r="V19" s="3" t="s">
        <v>45</v>
      </c>
      <c r="W19" s="3"/>
      <c r="X19" s="14"/>
      <c r="Y19" s="14"/>
      <c r="Z19" s="14"/>
    </row>
    <row r="20" spans="1:26" ht="50.25" thickBot="1">
      <c r="A20" s="8"/>
      <c r="B20" s="8"/>
      <c r="C20" s="60" t="s">
        <v>36</v>
      </c>
      <c r="D20" s="80" t="s">
        <v>77</v>
      </c>
      <c r="E20" s="81" t="s">
        <v>75</v>
      </c>
      <c r="F20" s="82">
        <v>12700</v>
      </c>
      <c r="G20" s="83">
        <v>12500</v>
      </c>
      <c r="H20" s="9"/>
      <c r="I20" s="62" t="s">
        <v>38</v>
      </c>
      <c r="J20" s="63" t="s">
        <v>41</v>
      </c>
      <c r="K20"/>
      <c r="L20"/>
      <c r="M20"/>
      <c r="N20" s="9"/>
      <c r="O20" s="9"/>
      <c r="P20" s="8"/>
      <c r="Q20" s="8"/>
      <c r="R20" s="8"/>
      <c r="S20" s="8"/>
      <c r="T20" s="8"/>
      <c r="U20" s="8"/>
      <c r="V20" s="3" t="s">
        <v>46</v>
      </c>
      <c r="W20" s="3"/>
      <c r="X20" s="14"/>
      <c r="Y20" s="14"/>
      <c r="Z20" s="14"/>
    </row>
    <row r="21" spans="1:26" ht="50.25" thickBot="1">
      <c r="A21" s="8"/>
      <c r="B21" s="8"/>
      <c r="C21" s="60" t="s">
        <v>36</v>
      </c>
      <c r="D21" s="84" t="s">
        <v>78</v>
      </c>
      <c r="E21" s="81" t="s">
        <v>75</v>
      </c>
      <c r="F21" s="82">
        <v>12000</v>
      </c>
      <c r="G21" s="83">
        <v>11800</v>
      </c>
      <c r="H21" s="9"/>
      <c r="I21" s="9"/>
      <c r="K21" s="18" t="s">
        <v>39</v>
      </c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50.25" thickBot="1">
      <c r="A22" s="8"/>
      <c r="B22" s="8"/>
      <c r="C22" s="60" t="s">
        <v>36</v>
      </c>
      <c r="D22" s="85" t="s">
        <v>79</v>
      </c>
      <c r="E22" s="81" t="s">
        <v>75</v>
      </c>
      <c r="F22" s="82">
        <v>17700</v>
      </c>
      <c r="G22" s="83">
        <v>17500</v>
      </c>
      <c r="H22" s="9"/>
      <c r="I22" s="9"/>
      <c r="J22" s="18"/>
      <c r="K22" s="18" t="s">
        <v>40</v>
      </c>
      <c r="L22" s="11"/>
      <c r="M22" s="11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8.75" customHeight="1">
      <c r="A926" s="8"/>
      <c r="B926" s="8"/>
      <c r="C926" s="8"/>
      <c r="D926" s="8"/>
      <c r="E926" s="3"/>
      <c r="F926" s="3"/>
      <c r="G926" s="9"/>
      <c r="H926" s="9"/>
      <c r="I926" s="9"/>
      <c r="J926" s="18"/>
      <c r="K926" s="8"/>
      <c r="L926" s="11"/>
      <c r="M926" s="11"/>
      <c r="N926" s="9"/>
      <c r="O926" s="9"/>
      <c r="P926" s="8"/>
      <c r="Q926" s="8"/>
      <c r="R926" s="8"/>
      <c r="S926" s="8"/>
      <c r="T926" s="8"/>
      <c r="U926" s="8"/>
      <c r="V926" s="3"/>
      <c r="W926" s="3"/>
      <c r="X926" s="14"/>
      <c r="Y926" s="14"/>
      <c r="Z926" s="14"/>
    </row>
    <row r="927" spans="1:26" ht="18.75" customHeight="1">
      <c r="A927" s="8"/>
      <c r="B927" s="8"/>
      <c r="C927" s="8"/>
      <c r="D927" s="8"/>
      <c r="E927" s="3"/>
      <c r="F927" s="3"/>
      <c r="G927" s="9"/>
      <c r="H927" s="9"/>
      <c r="I927" s="9"/>
      <c r="J927" s="18"/>
      <c r="K927" s="8"/>
      <c r="L927" s="11"/>
      <c r="M927" s="11"/>
      <c r="N927" s="9"/>
      <c r="O927" s="9"/>
      <c r="P927" s="8"/>
      <c r="Q927" s="8"/>
      <c r="R927" s="8"/>
      <c r="S927" s="8"/>
      <c r="T927" s="8"/>
      <c r="U927" s="8"/>
      <c r="V927" s="3"/>
      <c r="W927" s="3"/>
      <c r="X927" s="14"/>
      <c r="Y927" s="14"/>
      <c r="Z927" s="14"/>
    </row>
    <row r="928" spans="1:26" ht="18.75" customHeight="1">
      <c r="A928" s="8"/>
      <c r="B928" s="8"/>
      <c r="C928" s="8"/>
      <c r="D928" s="8"/>
      <c r="E928" s="3"/>
      <c r="F928" s="3"/>
      <c r="G928" s="9"/>
      <c r="H928" s="9"/>
      <c r="I928" s="9"/>
      <c r="J928" s="18"/>
      <c r="K928" s="8"/>
      <c r="L928" s="11"/>
      <c r="M928" s="11"/>
      <c r="N928" s="9"/>
      <c r="O928" s="9"/>
      <c r="P928" s="8"/>
      <c r="Q928" s="8"/>
      <c r="R928" s="8"/>
      <c r="S928" s="8"/>
      <c r="T928" s="8"/>
      <c r="U928" s="8"/>
      <c r="V928" s="3"/>
      <c r="W928" s="3"/>
      <c r="X928" s="14"/>
      <c r="Y928" s="14"/>
      <c r="Z928" s="14"/>
    </row>
    <row r="929" spans="1:26" ht="18.75" customHeight="1">
      <c r="A929" s="8"/>
      <c r="B929" s="8"/>
      <c r="C929" s="8"/>
      <c r="D929" s="8"/>
      <c r="E929" s="3"/>
      <c r="F929" s="3"/>
      <c r="G929" s="9"/>
      <c r="H929" s="9"/>
      <c r="I929" s="9"/>
      <c r="J929" s="18"/>
      <c r="K929" s="8"/>
      <c r="L929" s="11"/>
      <c r="M929" s="11"/>
      <c r="N929" s="9"/>
      <c r="O929" s="9"/>
      <c r="P929" s="8"/>
      <c r="Q929" s="8"/>
      <c r="R929" s="8"/>
      <c r="S929" s="8"/>
      <c r="T929" s="8"/>
      <c r="U929" s="8"/>
      <c r="V929" s="3"/>
      <c r="W929" s="3"/>
      <c r="X929" s="14"/>
      <c r="Y929" s="14"/>
      <c r="Z929" s="14"/>
    </row>
    <row r="930" spans="1:26" ht="18.75" customHeight="1">
      <c r="A930" s="8"/>
      <c r="B930" s="8"/>
      <c r="C930" s="8"/>
      <c r="D930" s="8"/>
      <c r="E930" s="3"/>
      <c r="F930" s="3"/>
      <c r="G930" s="9"/>
      <c r="H930" s="9"/>
      <c r="I930" s="9"/>
      <c r="J930" s="18"/>
      <c r="K930" s="8"/>
      <c r="L930" s="11"/>
      <c r="M930" s="11"/>
      <c r="N930" s="9"/>
      <c r="O930" s="9"/>
      <c r="P930" s="8"/>
      <c r="Q930" s="8"/>
      <c r="R930" s="8"/>
      <c r="S930" s="8"/>
      <c r="T930" s="8"/>
      <c r="U930" s="8"/>
      <c r="V930" s="3"/>
      <c r="W930" s="3"/>
      <c r="X930" s="14"/>
      <c r="Y930" s="14"/>
      <c r="Z930" s="14"/>
    </row>
    <row r="931" spans="1:26" ht="18.75" customHeight="1">
      <c r="A931" s="8"/>
      <c r="B931" s="8"/>
      <c r="C931" s="8"/>
      <c r="D931" s="8"/>
      <c r="E931" s="3"/>
      <c r="F931" s="3"/>
      <c r="G931" s="9"/>
      <c r="H931" s="9"/>
      <c r="I931" s="9"/>
      <c r="J931" s="18"/>
      <c r="K931" s="8"/>
      <c r="L931" s="11"/>
      <c r="M931" s="11"/>
      <c r="N931" s="9"/>
      <c r="O931" s="9"/>
      <c r="P931" s="8"/>
      <c r="Q931" s="8"/>
      <c r="R931" s="8"/>
      <c r="S931" s="8"/>
      <c r="T931" s="8"/>
      <c r="U931" s="8"/>
      <c r="V931" s="3"/>
      <c r="W931" s="3"/>
      <c r="X931" s="14"/>
      <c r="Y931" s="14"/>
      <c r="Z931" s="14"/>
    </row>
    <row r="932" spans="1:26" ht="18.75" customHeight="1">
      <c r="A932" s="8"/>
      <c r="B932" s="8"/>
      <c r="C932" s="8"/>
      <c r="D932" s="8"/>
      <c r="E932" s="3"/>
      <c r="F932" s="3"/>
      <c r="G932" s="9"/>
      <c r="H932" s="9"/>
      <c r="I932" s="9"/>
      <c r="J932" s="18"/>
      <c r="K932" s="8"/>
      <c r="L932" s="11"/>
      <c r="M932" s="11"/>
      <c r="N932" s="9"/>
      <c r="O932" s="9"/>
      <c r="P932" s="8"/>
      <c r="Q932" s="8"/>
      <c r="R932" s="8"/>
      <c r="S932" s="8"/>
      <c r="T932" s="8"/>
      <c r="U932" s="8"/>
      <c r="V932" s="3"/>
      <c r="W932" s="3"/>
      <c r="X932" s="14"/>
      <c r="Y932" s="14"/>
      <c r="Z932" s="14"/>
    </row>
    <row r="933" spans="1:26" ht="18.75" customHeight="1">
      <c r="A933" s="8"/>
      <c r="B933" s="8"/>
      <c r="C933" s="8"/>
      <c r="D933" s="8"/>
      <c r="E933" s="3"/>
      <c r="F933" s="3"/>
      <c r="G933" s="9"/>
      <c r="H933" s="9"/>
      <c r="I933" s="9"/>
      <c r="J933" s="18"/>
      <c r="K933" s="8"/>
      <c r="L933" s="11"/>
      <c r="M933" s="11"/>
      <c r="N933" s="9"/>
      <c r="O933" s="9"/>
      <c r="P933" s="8"/>
      <c r="Q933" s="8"/>
      <c r="R933" s="8"/>
      <c r="S933" s="8"/>
      <c r="T933" s="8"/>
      <c r="U933" s="8"/>
      <c r="V933" s="3"/>
      <c r="W933" s="3"/>
      <c r="X933" s="14"/>
      <c r="Y933" s="14"/>
      <c r="Z933" s="14"/>
    </row>
    <row r="934" spans="1:26" ht="18.75" customHeight="1">
      <c r="A934" s="8"/>
      <c r="B934" s="8"/>
      <c r="C934" s="8"/>
      <c r="D934" s="8"/>
      <c r="E934" s="3"/>
      <c r="F934" s="3"/>
      <c r="G934" s="9"/>
      <c r="H934" s="9"/>
      <c r="I934" s="9"/>
      <c r="J934" s="18"/>
      <c r="K934" s="8"/>
      <c r="L934" s="11"/>
      <c r="M934" s="11"/>
      <c r="N934" s="9"/>
      <c r="O934" s="9"/>
      <c r="P934" s="8"/>
      <c r="Q934" s="8"/>
      <c r="R934" s="8"/>
      <c r="S934" s="8"/>
      <c r="T934" s="8"/>
      <c r="U934" s="8"/>
      <c r="V934" s="3"/>
      <c r="W934" s="3"/>
      <c r="X934" s="14"/>
      <c r="Y934" s="14"/>
      <c r="Z934" s="14"/>
    </row>
    <row r="935" spans="1:26" ht="18.75" customHeight="1">
      <c r="A935" s="8"/>
      <c r="B935" s="8"/>
      <c r="C935" s="8"/>
      <c r="D935" s="8"/>
      <c r="E935" s="3"/>
      <c r="F935" s="3"/>
      <c r="G935" s="9"/>
      <c r="H935" s="9"/>
      <c r="I935" s="9"/>
      <c r="J935" s="18"/>
      <c r="K935" s="8"/>
      <c r="L935" s="11"/>
      <c r="M935" s="11"/>
      <c r="N935" s="9"/>
      <c r="O935" s="9"/>
      <c r="P935" s="8"/>
      <c r="Q935" s="8"/>
      <c r="R935" s="8"/>
      <c r="S935" s="8"/>
      <c r="T935" s="8"/>
      <c r="U935" s="8"/>
      <c r="V935" s="3"/>
      <c r="W935" s="3"/>
      <c r="X935" s="14"/>
      <c r="Y935" s="14"/>
      <c r="Z935" s="14"/>
    </row>
    <row r="936" spans="1:26" ht="18.75" customHeight="1">
      <c r="A936" s="8"/>
      <c r="B936" s="8"/>
      <c r="C936" s="8"/>
      <c r="D936" s="8"/>
      <c r="E936" s="3"/>
      <c r="F936" s="3"/>
      <c r="G936" s="9"/>
      <c r="H936" s="9"/>
      <c r="I936" s="9"/>
      <c r="J936" s="18"/>
      <c r="K936" s="8"/>
      <c r="L936" s="11"/>
      <c r="M936" s="11"/>
      <c r="N936" s="9"/>
      <c r="O936" s="9"/>
      <c r="P936" s="8"/>
      <c r="Q936" s="8"/>
      <c r="R936" s="8"/>
      <c r="S936" s="8"/>
      <c r="T936" s="8"/>
      <c r="U936" s="8"/>
      <c r="V936" s="3"/>
      <c r="W936" s="3"/>
      <c r="X936" s="14"/>
      <c r="Y936" s="14"/>
      <c r="Z936" s="14"/>
    </row>
    <row r="937" spans="1:26" ht="18.75" customHeight="1">
      <c r="A937" s="8"/>
      <c r="B937" s="8"/>
      <c r="C937" s="8"/>
      <c r="D937" s="8"/>
      <c r="E937" s="3"/>
      <c r="F937" s="3"/>
      <c r="G937" s="9"/>
      <c r="H937" s="9"/>
      <c r="I937" s="9"/>
      <c r="J937" s="18"/>
      <c r="K937" s="8"/>
      <c r="L937" s="11"/>
      <c r="M937" s="11"/>
      <c r="N937" s="9"/>
      <c r="O937" s="9"/>
      <c r="P937" s="8"/>
      <c r="Q937" s="8"/>
      <c r="R937" s="8"/>
      <c r="S937" s="8"/>
      <c r="T937" s="8"/>
      <c r="U937" s="8"/>
      <c r="V937" s="3"/>
      <c r="W937" s="3"/>
      <c r="X937" s="14"/>
      <c r="Y937" s="14"/>
      <c r="Z937" s="14"/>
    </row>
    <row r="938" spans="1:26" ht="18.75" customHeight="1">
      <c r="A938" s="8"/>
      <c r="B938" s="8"/>
      <c r="C938" s="8"/>
      <c r="D938" s="8"/>
      <c r="E938" s="3"/>
      <c r="F938" s="3"/>
      <c r="G938" s="9"/>
      <c r="H938" s="9"/>
      <c r="I938" s="9"/>
      <c r="J938" s="18"/>
      <c r="K938" s="8"/>
      <c r="L938" s="11"/>
      <c r="M938" s="11"/>
      <c r="N938" s="9"/>
      <c r="O938" s="9"/>
      <c r="P938" s="8"/>
      <c r="Q938" s="8"/>
      <c r="R938" s="8"/>
      <c r="S938" s="8"/>
      <c r="T938" s="8"/>
      <c r="U938" s="8"/>
      <c r="V938" s="3"/>
      <c r="W938" s="3"/>
      <c r="X938" s="14"/>
      <c r="Y938" s="14"/>
      <c r="Z938" s="14"/>
    </row>
    <row r="939" spans="1:26" ht="18.75" customHeight="1">
      <c r="A939" s="8"/>
      <c r="B939" s="8"/>
      <c r="C939" s="8"/>
      <c r="D939" s="8"/>
      <c r="E939" s="3"/>
      <c r="F939" s="3"/>
      <c r="G939" s="9"/>
      <c r="H939" s="9"/>
      <c r="I939" s="9"/>
      <c r="J939" s="18"/>
      <c r="K939" s="8"/>
      <c r="L939" s="11"/>
      <c r="M939" s="11"/>
      <c r="N939" s="9"/>
      <c r="O939" s="9"/>
      <c r="P939" s="8"/>
      <c r="Q939" s="8"/>
      <c r="R939" s="8"/>
      <c r="S939" s="8"/>
      <c r="T939" s="8"/>
      <c r="U939" s="8"/>
      <c r="V939" s="3"/>
      <c r="W939" s="3"/>
      <c r="X939" s="14"/>
      <c r="Y939" s="14"/>
      <c r="Z939" s="14"/>
    </row>
    <row r="940" spans="1:26" ht="18.75" customHeight="1">
      <c r="A940" s="8"/>
      <c r="B940" s="8"/>
      <c r="C940" s="8"/>
      <c r="D940" s="8"/>
      <c r="E940" s="3"/>
      <c r="F940" s="3"/>
      <c r="G940" s="9"/>
      <c r="H940" s="9"/>
      <c r="I940" s="9"/>
      <c r="J940" s="18"/>
      <c r="K940" s="8"/>
      <c r="L940" s="11"/>
      <c r="M940" s="11"/>
      <c r="N940" s="9"/>
      <c r="O940" s="9"/>
      <c r="P940" s="8"/>
      <c r="Q940" s="8"/>
      <c r="R940" s="8"/>
      <c r="S940" s="8"/>
      <c r="T940" s="8"/>
      <c r="U940" s="8"/>
      <c r="V940" s="3"/>
      <c r="W940" s="3"/>
      <c r="X940" s="14"/>
      <c r="Y940" s="14"/>
      <c r="Z940" s="14"/>
    </row>
    <row r="941" spans="1:26" ht="18.75" customHeight="1">
      <c r="A941" s="8"/>
      <c r="B941" s="8"/>
      <c r="C941" s="8"/>
      <c r="D941" s="8"/>
      <c r="E941" s="3"/>
      <c r="F941" s="3"/>
      <c r="G941" s="9"/>
      <c r="H941" s="9"/>
      <c r="I941" s="9"/>
      <c r="J941" s="18"/>
      <c r="K941" s="8"/>
      <c r="L941" s="11"/>
      <c r="M941" s="11"/>
      <c r="N941" s="9"/>
      <c r="O941" s="9"/>
      <c r="P941" s="8"/>
      <c r="Q941" s="8"/>
      <c r="R941" s="8"/>
      <c r="S941" s="8"/>
      <c r="T941" s="8"/>
      <c r="U941" s="8"/>
      <c r="V941" s="3"/>
      <c r="W941" s="3"/>
      <c r="X941" s="14"/>
      <c r="Y941" s="14"/>
      <c r="Z941" s="14"/>
    </row>
    <row r="942" spans="1:26" ht="18.75" customHeight="1">
      <c r="A942" s="8"/>
      <c r="B942" s="8"/>
      <c r="C942" s="8"/>
      <c r="D942" s="8"/>
      <c r="E942" s="3"/>
      <c r="F942" s="3"/>
      <c r="G942" s="9"/>
      <c r="H942" s="9"/>
      <c r="I942" s="9"/>
      <c r="J942" s="18"/>
      <c r="K942" s="8"/>
      <c r="L942" s="11"/>
      <c r="M942" s="11"/>
      <c r="N942" s="9"/>
      <c r="O942" s="9"/>
      <c r="P942" s="8"/>
      <c r="Q942" s="8"/>
      <c r="R942" s="8"/>
      <c r="S942" s="8"/>
      <c r="T942" s="8"/>
      <c r="U942" s="8"/>
      <c r="V942" s="3"/>
      <c r="W942" s="3"/>
      <c r="X942" s="14"/>
      <c r="Y942" s="14"/>
      <c r="Z942" s="14"/>
    </row>
    <row r="943" spans="1:26" ht="18.75" customHeight="1">
      <c r="A943" s="8"/>
      <c r="B943" s="8"/>
      <c r="C943" s="8"/>
      <c r="D943" s="8"/>
      <c r="E943" s="3"/>
      <c r="F943" s="3"/>
      <c r="G943" s="9"/>
      <c r="H943" s="9"/>
      <c r="I943" s="9"/>
      <c r="J943" s="18"/>
      <c r="K943" s="8"/>
      <c r="L943" s="11"/>
      <c r="M943" s="11"/>
      <c r="N943" s="9"/>
      <c r="O943" s="9"/>
      <c r="P943" s="8"/>
      <c r="Q943" s="8"/>
      <c r="R943" s="8"/>
      <c r="S943" s="8"/>
      <c r="T943" s="8"/>
      <c r="U943" s="8"/>
      <c r="V943" s="3"/>
      <c r="W943" s="3"/>
      <c r="X943" s="14"/>
      <c r="Y943" s="14"/>
      <c r="Z943" s="14"/>
    </row>
    <row r="944" spans="1:26" ht="18.75" customHeight="1">
      <c r="A944" s="8"/>
      <c r="B944" s="8"/>
      <c r="C944" s="8"/>
      <c r="D944" s="8"/>
      <c r="E944" s="3"/>
      <c r="F944" s="3"/>
      <c r="G944" s="9"/>
      <c r="H944" s="9"/>
      <c r="I944" s="9"/>
      <c r="J944" s="18"/>
      <c r="K944" s="8"/>
      <c r="L944" s="11"/>
      <c r="M944" s="11"/>
      <c r="N944" s="9"/>
      <c r="O944" s="9"/>
      <c r="P944" s="8"/>
      <c r="Q944" s="8"/>
      <c r="R944" s="8"/>
      <c r="S944" s="8"/>
      <c r="T944" s="8"/>
      <c r="U944" s="8"/>
      <c r="V944" s="3"/>
      <c r="W944" s="3"/>
      <c r="X944" s="14"/>
      <c r="Y944" s="14"/>
      <c r="Z944" s="14"/>
    </row>
    <row r="945" spans="1:26" ht="18.75" customHeight="1">
      <c r="A945" s="8"/>
      <c r="B945" s="8"/>
      <c r="C945" s="8"/>
      <c r="D945" s="8"/>
      <c r="E945" s="3"/>
      <c r="F945" s="3"/>
      <c r="G945" s="9"/>
      <c r="H945" s="9"/>
      <c r="I945" s="9"/>
      <c r="J945" s="18"/>
      <c r="K945" s="8"/>
      <c r="L945" s="11"/>
      <c r="M945" s="11"/>
      <c r="N945" s="9"/>
      <c r="O945" s="9"/>
      <c r="P945" s="8"/>
      <c r="Q945" s="8"/>
      <c r="R945" s="8"/>
      <c r="S945" s="8"/>
      <c r="T945" s="8"/>
      <c r="U945" s="8"/>
      <c r="V945" s="3"/>
      <c r="W945" s="3"/>
      <c r="X945" s="14"/>
      <c r="Y945" s="14"/>
      <c r="Z945" s="14"/>
    </row>
    <row r="946" spans="1:26" ht="18.75" customHeight="1">
      <c r="A946" s="8"/>
      <c r="B946" s="8"/>
      <c r="C946" s="8"/>
      <c r="D946" s="8"/>
      <c r="E946" s="3"/>
      <c r="F946" s="3"/>
      <c r="G946" s="9"/>
      <c r="H946" s="9"/>
      <c r="I946" s="9"/>
      <c r="J946" s="18"/>
      <c r="K946" s="8"/>
      <c r="L946" s="11"/>
      <c r="M946" s="11"/>
      <c r="N946" s="9"/>
      <c r="O946" s="9"/>
      <c r="P946" s="8"/>
      <c r="Q946" s="8"/>
      <c r="R946" s="8"/>
      <c r="S946" s="8"/>
      <c r="T946" s="8"/>
      <c r="U946" s="8"/>
      <c r="V946" s="3"/>
      <c r="W946" s="3"/>
      <c r="X946" s="14"/>
      <c r="Y946" s="14"/>
      <c r="Z946" s="14"/>
    </row>
    <row r="947" spans="1:26" ht="18.75" customHeight="1">
      <c r="A947" s="8"/>
      <c r="B947" s="8"/>
      <c r="C947" s="8"/>
      <c r="D947" s="8"/>
      <c r="E947" s="3"/>
      <c r="F947" s="3"/>
      <c r="G947" s="9"/>
      <c r="H947" s="9"/>
      <c r="I947" s="9"/>
      <c r="J947" s="18"/>
      <c r="K947" s="8"/>
      <c r="L947" s="11"/>
      <c r="M947" s="11"/>
      <c r="N947" s="9"/>
      <c r="O947" s="9"/>
      <c r="P947" s="8"/>
      <c r="Q947" s="8"/>
      <c r="R947" s="8"/>
      <c r="S947" s="8"/>
      <c r="T947" s="8"/>
      <c r="U947" s="8"/>
      <c r="V947" s="3"/>
      <c r="W947" s="3"/>
      <c r="X947" s="14"/>
      <c r="Y947" s="14"/>
      <c r="Z947" s="14"/>
    </row>
    <row r="948" spans="1:26" ht="18.75" customHeight="1">
      <c r="A948" s="8"/>
      <c r="B948" s="8"/>
      <c r="C948" s="8"/>
      <c r="D948" s="8"/>
      <c r="E948" s="3"/>
      <c r="F948" s="3"/>
      <c r="G948" s="9"/>
      <c r="H948" s="9"/>
      <c r="I948" s="9"/>
      <c r="J948" s="18"/>
      <c r="K948" s="8"/>
      <c r="L948" s="11"/>
      <c r="M948" s="11"/>
      <c r="N948" s="9"/>
      <c r="O948" s="9"/>
      <c r="P948" s="8"/>
      <c r="Q948" s="8"/>
      <c r="R948" s="8"/>
      <c r="S948" s="8"/>
      <c r="T948" s="8"/>
      <c r="U948" s="8"/>
      <c r="V948" s="3"/>
      <c r="W948" s="3"/>
      <c r="X948" s="14"/>
      <c r="Y948" s="14"/>
      <c r="Z948" s="14"/>
    </row>
    <row r="949" spans="1:26" ht="18.75" customHeight="1">
      <c r="A949" s="8"/>
      <c r="B949" s="8"/>
      <c r="C949" s="8"/>
      <c r="D949" s="8"/>
      <c r="E949" s="3"/>
      <c r="F949" s="3"/>
      <c r="G949" s="9"/>
      <c r="H949" s="9"/>
      <c r="I949" s="9"/>
      <c r="J949" s="18"/>
      <c r="K949" s="8"/>
      <c r="L949" s="11"/>
      <c r="M949" s="11"/>
      <c r="N949" s="9"/>
      <c r="O949" s="9"/>
      <c r="P949" s="8"/>
      <c r="Q949" s="8"/>
      <c r="R949" s="8"/>
      <c r="S949" s="8"/>
      <c r="T949" s="8"/>
      <c r="U949" s="8"/>
      <c r="V949" s="3"/>
      <c r="W949" s="3"/>
      <c r="X949" s="14"/>
      <c r="Y949" s="14"/>
      <c r="Z949" s="14"/>
    </row>
    <row r="950" spans="1:26" ht="18.75" customHeight="1">
      <c r="A950" s="8"/>
      <c r="B950" s="8"/>
      <c r="C950" s="8"/>
      <c r="D950" s="8"/>
      <c r="E950" s="3"/>
      <c r="F950" s="3"/>
      <c r="G950" s="9"/>
      <c r="H950" s="9"/>
      <c r="I950" s="9"/>
      <c r="J950" s="18"/>
      <c r="K950" s="8"/>
      <c r="L950" s="11"/>
      <c r="M950" s="11"/>
      <c r="N950" s="9"/>
      <c r="O950" s="9"/>
      <c r="P950" s="8"/>
      <c r="Q950" s="8"/>
      <c r="R950" s="8"/>
      <c r="S950" s="8"/>
      <c r="T950" s="8"/>
      <c r="U950" s="8"/>
      <c r="V950" s="3"/>
      <c r="W950" s="3"/>
      <c r="X950" s="14"/>
      <c r="Y950" s="14"/>
      <c r="Z950" s="14"/>
    </row>
    <row r="951" spans="1:26" ht="18.75" customHeight="1">
      <c r="A951" s="8"/>
      <c r="B951" s="8"/>
      <c r="C951" s="8"/>
      <c r="D951" s="8"/>
      <c r="E951" s="3"/>
      <c r="F951" s="3"/>
      <c r="G951" s="9"/>
      <c r="H951" s="9"/>
      <c r="I951" s="9"/>
      <c r="J951" s="18"/>
      <c r="K951" s="8"/>
      <c r="L951" s="11"/>
      <c r="M951" s="11"/>
      <c r="N951" s="9"/>
      <c r="O951" s="9"/>
      <c r="P951" s="8"/>
      <c r="Q951" s="8"/>
      <c r="R951" s="8"/>
      <c r="S951" s="8"/>
      <c r="T951" s="8"/>
      <c r="U951" s="8"/>
      <c r="V951" s="3"/>
      <c r="W951" s="3"/>
      <c r="X951" s="14"/>
      <c r="Y951" s="14"/>
      <c r="Z951" s="14"/>
    </row>
    <row r="952" spans="1:26" ht="15" customHeight="1">
      <c r="X952" s="14"/>
      <c r="Y952" s="14"/>
      <c r="Z952" s="14"/>
    </row>
  </sheetData>
  <mergeCells count="10">
    <mergeCell ref="C12:D12"/>
    <mergeCell ref="C13:D13"/>
    <mergeCell ref="C14:D14"/>
    <mergeCell ref="I16:N18"/>
    <mergeCell ref="B2:N5"/>
    <mergeCell ref="C7:D7"/>
    <mergeCell ref="C8:D8"/>
    <mergeCell ref="C9:D9"/>
    <mergeCell ref="C10:D10"/>
    <mergeCell ref="C11:D11"/>
  </mergeCells>
  <phoneticPr fontId="1" type="noConversion"/>
  <hyperlinks>
    <hyperlink ref="Y14" r:id="rId1" xr:uid="{D53251CA-C5B8-43B0-BE92-26E96BB13D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07BA-6E03-4EC1-8465-BE01CB2646F3}">
  <dimension ref="A1"/>
  <sheetViews>
    <sheetView workbookViewId="0">
      <selection activeCell="A29" sqref="A29"/>
    </sheetView>
  </sheetViews>
  <sheetFormatPr defaultRowHeight="1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7540-DDB1-4DF4-A73E-75A53DCE0FBF}">
  <dimension ref="A1"/>
  <sheetViews>
    <sheetView workbookViewId="0">
      <selection activeCell="A2" sqref="A2"/>
    </sheetView>
  </sheetViews>
  <sheetFormatPr defaultRowHeight="15"/>
  <sheetData>
    <row r="1" spans="1:1">
      <c r="A1" s="70" t="s">
        <v>55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57"/>
  <sheetViews>
    <sheetView zoomScale="130" zoomScaleNormal="130" workbookViewId="0">
      <selection activeCell="C14" sqref="C14:H14"/>
    </sheetView>
  </sheetViews>
  <sheetFormatPr defaultColWidth="14.42578125" defaultRowHeight="15" customHeight="1"/>
  <cols>
    <col min="1" max="1" width="4.140625" style="1" customWidth="1"/>
    <col min="2" max="2" width="5.42578125" style="1" customWidth="1"/>
    <col min="3" max="3" width="5.85546875" style="1" customWidth="1"/>
    <col min="4" max="4" width="27.42578125" style="1" customWidth="1"/>
    <col min="5" max="5" width="33.7109375" style="1" customWidth="1"/>
    <col min="6" max="6" width="9" style="1" customWidth="1"/>
    <col min="7" max="7" width="11.42578125" style="1" customWidth="1"/>
    <col min="8" max="8" width="8.7109375" style="1" bestFit="1" customWidth="1"/>
    <col min="9" max="9" width="11.42578125" style="1" customWidth="1"/>
    <col min="10" max="10" width="11.42578125" style="16" customWidth="1"/>
    <col min="11" max="11" width="11.42578125" style="1" customWidth="1"/>
    <col min="12" max="12" width="6.42578125" style="2" customWidth="1"/>
    <col min="13" max="13" width="5.42578125" style="2" customWidth="1"/>
    <col min="14" max="14" width="11.42578125" style="1" customWidth="1"/>
    <col min="15" max="15" width="0.85546875" style="1" customWidth="1"/>
    <col min="16" max="16" width="11.42578125" style="1" hidden="1" customWidth="1"/>
    <col min="17" max="17" width="2.28515625" style="1" customWidth="1"/>
    <col min="18" max="18" width="9.28515625" style="1" hidden="1" customWidth="1"/>
    <col min="19" max="19" width="7.28515625" style="1" hidden="1" customWidth="1"/>
    <col min="20" max="20" width="5.140625" style="1" customWidth="1"/>
    <col min="21" max="21" width="9.7109375" style="1" bestFit="1" customWidth="1"/>
    <col min="22" max="22" width="8.42578125" style="38" bestFit="1" customWidth="1"/>
    <col min="23" max="23" width="1.28515625" style="38" customWidth="1"/>
    <col min="24" max="24" width="15.28515625" style="15" customWidth="1"/>
    <col min="25" max="25" width="15" style="13" customWidth="1"/>
    <col min="26" max="26" width="15.42578125" style="13" customWidth="1"/>
    <col min="27" max="16384" width="14.42578125" style="1"/>
  </cols>
  <sheetData>
    <row r="1" spans="1:26" ht="15" customHeight="1" thickBot="1"/>
    <row r="2" spans="1:26" ht="38.25">
      <c r="B2" s="99" t="s">
        <v>20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1"/>
      <c r="O2" s="39"/>
      <c r="P2" s="39"/>
      <c r="Q2" s="39"/>
      <c r="R2" s="39"/>
      <c r="S2" s="39"/>
      <c r="T2" s="39" t="s">
        <v>24</v>
      </c>
      <c r="U2" s="39"/>
      <c r="V2" s="39"/>
      <c r="W2" s="39"/>
      <c r="X2" s="39"/>
      <c r="Y2" s="39"/>
      <c r="Z2" s="39"/>
    </row>
    <row r="3" spans="1:26" ht="17.25" customHeight="1">
      <c r="B3" s="102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4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102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4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7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>
      <c r="A7" s="21"/>
      <c r="B7" s="46" t="s">
        <v>6</v>
      </c>
      <c r="C7" s="108" t="s">
        <v>1</v>
      </c>
      <c r="D7" s="109"/>
      <c r="E7" s="47" t="s">
        <v>14</v>
      </c>
      <c r="F7" s="47" t="s">
        <v>17</v>
      </c>
      <c r="G7" s="48" t="s">
        <v>2</v>
      </c>
      <c r="H7" s="48" t="s">
        <v>34</v>
      </c>
      <c r="I7" s="49" t="s">
        <v>11</v>
      </c>
      <c r="J7" s="50" t="s">
        <v>21</v>
      </c>
      <c r="K7" s="46" t="s">
        <v>3</v>
      </c>
      <c r="L7" s="51" t="s">
        <v>12</v>
      </c>
      <c r="M7" s="51" t="s">
        <v>4</v>
      </c>
      <c r="N7" s="49" t="s">
        <v>16</v>
      </c>
      <c r="O7" s="45"/>
      <c r="P7" s="19" t="s">
        <v>9</v>
      </c>
      <c r="Q7" s="19" t="s">
        <v>0</v>
      </c>
      <c r="R7" s="20" t="s">
        <v>10</v>
      </c>
      <c r="S7" s="19" t="s">
        <v>5</v>
      </c>
      <c r="T7" s="19" t="s">
        <v>19</v>
      </c>
      <c r="U7" s="40" t="s">
        <v>7</v>
      </c>
      <c r="V7" s="42" t="s">
        <v>8</v>
      </c>
      <c r="W7" s="44"/>
      <c r="X7" s="22" t="s">
        <v>13</v>
      </c>
      <c r="Y7" s="22" t="s">
        <v>15</v>
      </c>
      <c r="Z7" s="22" t="s">
        <v>18</v>
      </c>
    </row>
    <row r="8" spans="1:26" ht="18" customHeight="1">
      <c r="A8" s="28"/>
      <c r="B8" s="23">
        <v>2</v>
      </c>
      <c r="C8" s="86" t="s">
        <v>26</v>
      </c>
      <c r="D8" s="87"/>
      <c r="E8" s="55" t="s">
        <v>25</v>
      </c>
      <c r="F8" s="34">
        <v>1</v>
      </c>
      <c r="G8" s="25">
        <f>H8+500</f>
        <v>22300</v>
      </c>
      <c r="H8" s="24">
        <v>21800</v>
      </c>
      <c r="I8" s="25">
        <v>12100</v>
      </c>
      <c r="J8" s="29">
        <v>0</v>
      </c>
      <c r="K8" s="30">
        <v>0.1166</v>
      </c>
      <c r="L8" s="31">
        <v>0</v>
      </c>
      <c r="M8" s="31">
        <v>0</v>
      </c>
      <c r="N8" s="27">
        <f>H8*3%</f>
        <v>654</v>
      </c>
      <c r="O8" s="26"/>
      <c r="P8" s="32">
        <f t="shared" ref="P8:P9" si="0">(G8*K8)+(H8*3.63%)</f>
        <v>3391.52</v>
      </c>
      <c r="Q8" s="32">
        <f t="shared" ref="Q8:Q10" si="1">((G8+H8)-(I8+L8+M8+N8+P8))*0%</f>
        <v>0</v>
      </c>
      <c r="R8" s="32">
        <f t="shared" ref="R8:R9" si="2">G8+H8-I8-L8-M8-N8-P8-Q8</f>
        <v>27954.48</v>
      </c>
      <c r="S8" s="32">
        <f t="shared" ref="S8:S9" si="3">R8*16%</f>
        <v>4472.7168000000001</v>
      </c>
      <c r="T8" s="33">
        <f>G8*1%</f>
        <v>223</v>
      </c>
      <c r="U8" s="41">
        <f>H8-I8-L8-M8-N8-P8-Q8-S8-T8</f>
        <v>958.76319999999942</v>
      </c>
      <c r="V8" s="43">
        <f t="shared" ref="V8:V10" si="4">IF(U8=0,"",U8/G8)</f>
        <v>4.2993865470851989E-2</v>
      </c>
      <c r="W8" s="37"/>
      <c r="X8" s="53"/>
      <c r="Y8" s="52"/>
      <c r="Z8" s="36"/>
    </row>
    <row r="9" spans="1:26" ht="18" customHeight="1">
      <c r="A9" s="28"/>
      <c r="B9" s="23">
        <v>3</v>
      </c>
      <c r="C9" s="86" t="s">
        <v>26</v>
      </c>
      <c r="D9" s="87"/>
      <c r="E9" s="55" t="s">
        <v>23</v>
      </c>
      <c r="F9" s="34">
        <v>1</v>
      </c>
      <c r="G9" s="25">
        <f>H9+500</f>
        <v>39300</v>
      </c>
      <c r="H9" s="24">
        <v>38800</v>
      </c>
      <c r="I9" s="25">
        <v>22600</v>
      </c>
      <c r="J9" s="29">
        <v>0</v>
      </c>
      <c r="K9" s="30">
        <v>0.1166</v>
      </c>
      <c r="L9" s="31">
        <v>0</v>
      </c>
      <c r="M9" s="31">
        <v>0</v>
      </c>
      <c r="N9" s="27">
        <f t="shared" ref="N9:N14" si="5">H9*3%</f>
        <v>1164</v>
      </c>
      <c r="O9" s="26"/>
      <c r="P9" s="32">
        <f t="shared" si="0"/>
        <v>5990.82</v>
      </c>
      <c r="Q9" s="32">
        <f t="shared" si="1"/>
        <v>0</v>
      </c>
      <c r="R9" s="32">
        <f t="shared" si="2"/>
        <v>48345.18</v>
      </c>
      <c r="S9" s="32">
        <f t="shared" si="3"/>
        <v>7735.2287999999999</v>
      </c>
      <c r="T9" s="33">
        <f t="shared" ref="T9:T14" si="6">G9*1%</f>
        <v>393</v>
      </c>
      <c r="U9" s="41">
        <f t="shared" ref="U9:U11" si="7">H9-I9-L9-M9-N9-P9-Q9-S9-T9</f>
        <v>916.95120000000043</v>
      </c>
      <c r="V9" s="43">
        <f t="shared" si="4"/>
        <v>2.3332091603053447E-2</v>
      </c>
      <c r="W9" s="37"/>
      <c r="X9" s="53"/>
      <c r="Y9" s="52"/>
      <c r="Z9" s="36"/>
    </row>
    <row r="10" spans="1:26" ht="18" customHeight="1">
      <c r="A10" s="28"/>
      <c r="B10" s="23">
        <v>4</v>
      </c>
      <c r="C10" s="86" t="s">
        <v>27</v>
      </c>
      <c r="D10" s="87"/>
      <c r="E10" s="55" t="s">
        <v>25</v>
      </c>
      <c r="F10" s="34">
        <v>1</v>
      </c>
      <c r="G10" s="25">
        <f t="shared" ref="G10:G13" si="8">H10+500</f>
        <v>20400</v>
      </c>
      <c r="H10" s="24">
        <v>19900</v>
      </c>
      <c r="I10" s="25">
        <v>11600</v>
      </c>
      <c r="J10" s="29">
        <v>0</v>
      </c>
      <c r="K10" s="30">
        <v>0.1166</v>
      </c>
      <c r="L10" s="31">
        <v>0</v>
      </c>
      <c r="M10" s="31">
        <v>0</v>
      </c>
      <c r="N10" s="27">
        <f t="shared" si="5"/>
        <v>597</v>
      </c>
      <c r="O10" s="26"/>
      <c r="P10" s="32">
        <f t="shared" ref="P10:P13" si="9">(G10*K10)+(H10*3.63%)</f>
        <v>3101.0099999999998</v>
      </c>
      <c r="Q10" s="32">
        <f t="shared" si="1"/>
        <v>0</v>
      </c>
      <c r="R10" s="32">
        <f t="shared" ref="R10:R13" si="10">G10+H10-I10-L10-M10-N10-P10-Q10</f>
        <v>25001.99</v>
      </c>
      <c r="S10" s="32">
        <f t="shared" ref="S10:S13" si="11">R10*16%</f>
        <v>4000.3184000000006</v>
      </c>
      <c r="T10" s="33">
        <f t="shared" si="6"/>
        <v>204</v>
      </c>
      <c r="U10" s="41">
        <f t="shared" si="7"/>
        <v>397.67159999999922</v>
      </c>
      <c r="V10" s="43">
        <f t="shared" si="4"/>
        <v>1.9493705882352903E-2</v>
      </c>
      <c r="W10" s="37"/>
      <c r="X10" s="53"/>
      <c r="Y10" s="52"/>
      <c r="Z10" s="36"/>
    </row>
    <row r="11" spans="1:26" ht="18" customHeight="1">
      <c r="A11" s="28"/>
      <c r="B11" s="23">
        <v>6</v>
      </c>
      <c r="C11" s="86" t="s">
        <v>27</v>
      </c>
      <c r="D11" s="87"/>
      <c r="E11" s="55" t="s">
        <v>23</v>
      </c>
      <c r="F11" s="34">
        <v>1</v>
      </c>
      <c r="G11" s="25">
        <f t="shared" si="8"/>
        <v>37300</v>
      </c>
      <c r="H11" s="24">
        <v>36800</v>
      </c>
      <c r="I11" s="25">
        <v>21500</v>
      </c>
      <c r="J11" s="29">
        <v>0</v>
      </c>
      <c r="K11" s="30">
        <v>0.1166</v>
      </c>
      <c r="L11" s="31">
        <v>0</v>
      </c>
      <c r="M11" s="31">
        <v>0</v>
      </c>
      <c r="N11" s="27">
        <f t="shared" si="5"/>
        <v>1104</v>
      </c>
      <c r="O11" s="26"/>
      <c r="P11" s="32">
        <f t="shared" si="9"/>
        <v>5685.0199999999995</v>
      </c>
      <c r="Q11" s="32">
        <f t="shared" ref="Q11:Q14" si="12">((G11+H11)-(I11+L11+M11+N11+P11))*0%</f>
        <v>0</v>
      </c>
      <c r="R11" s="32">
        <f t="shared" si="10"/>
        <v>45810.98</v>
      </c>
      <c r="S11" s="32">
        <f t="shared" si="11"/>
        <v>7329.756800000001</v>
      </c>
      <c r="T11" s="33">
        <f t="shared" si="6"/>
        <v>373</v>
      </c>
      <c r="U11" s="41">
        <f t="shared" si="7"/>
        <v>808.22319999999854</v>
      </c>
      <c r="V11" s="43">
        <f t="shared" ref="V11:V14" si="13">IF(U11=0,"",U11/G11)</f>
        <v>2.1668182305629988E-2</v>
      </c>
      <c r="W11" s="37"/>
      <c r="X11" s="53"/>
      <c r="Y11" s="52"/>
      <c r="Z11" s="36"/>
    </row>
    <row r="12" spans="1:26" ht="18" customHeight="1">
      <c r="A12" s="28"/>
      <c r="B12" s="23"/>
      <c r="C12" s="86" t="s">
        <v>28</v>
      </c>
      <c r="D12" s="87"/>
      <c r="E12" s="55" t="s">
        <v>25</v>
      </c>
      <c r="F12" s="34">
        <v>1</v>
      </c>
      <c r="G12" s="25">
        <f t="shared" si="8"/>
        <v>19300</v>
      </c>
      <c r="H12" s="24">
        <v>18800</v>
      </c>
      <c r="I12" s="25">
        <v>10500</v>
      </c>
      <c r="J12" s="29">
        <v>0</v>
      </c>
      <c r="K12" s="30">
        <v>0.1166</v>
      </c>
      <c r="L12" s="31">
        <v>0</v>
      </c>
      <c r="M12" s="31">
        <v>0</v>
      </c>
      <c r="N12" s="27">
        <f t="shared" si="5"/>
        <v>564</v>
      </c>
      <c r="O12" s="26"/>
      <c r="P12" s="32">
        <f t="shared" ref="P12" si="14">(G12*K12)+(H12*3.63%)</f>
        <v>2932.82</v>
      </c>
      <c r="Q12" s="32">
        <f t="shared" ref="Q12" si="15">((G12+H12)-(I12+L12+M12+N12+P12))*0%</f>
        <v>0</v>
      </c>
      <c r="R12" s="32">
        <f t="shared" ref="R12" si="16">G12+H12-I12-L12-M12-N12-P12-Q12</f>
        <v>24103.18</v>
      </c>
      <c r="S12" s="32">
        <f t="shared" ref="S12" si="17">R12*16%</f>
        <v>3856.5088000000001</v>
      </c>
      <c r="T12" s="33">
        <f t="shared" si="6"/>
        <v>193</v>
      </c>
      <c r="U12" s="41">
        <f t="shared" ref="U12" si="18">H12-I12-L12-M12-N12-P12-Q12-S12-T12</f>
        <v>753.67120000000023</v>
      </c>
      <c r="V12" s="43">
        <f t="shared" ref="V12" si="19">IF(U12=0,"",U12/G12)</f>
        <v>3.9050321243523325E-2</v>
      </c>
      <c r="W12" s="37"/>
      <c r="X12" s="53"/>
      <c r="Y12" s="52"/>
      <c r="Z12" s="36"/>
    </row>
    <row r="13" spans="1:26" ht="18" customHeight="1">
      <c r="A13" s="28"/>
      <c r="B13" s="23">
        <v>7</v>
      </c>
      <c r="C13" s="86" t="s">
        <v>28</v>
      </c>
      <c r="D13" s="87"/>
      <c r="E13" s="55" t="s">
        <v>23</v>
      </c>
      <c r="F13" s="34">
        <v>1</v>
      </c>
      <c r="G13" s="25">
        <f t="shared" si="8"/>
        <v>34300</v>
      </c>
      <c r="H13" s="24">
        <v>33800</v>
      </c>
      <c r="I13" s="25">
        <v>18200</v>
      </c>
      <c r="J13" s="29">
        <v>0</v>
      </c>
      <c r="K13" s="30">
        <v>0.1166</v>
      </c>
      <c r="L13" s="31">
        <v>0</v>
      </c>
      <c r="M13" s="31">
        <v>0</v>
      </c>
      <c r="N13" s="27">
        <f t="shared" si="5"/>
        <v>1014</v>
      </c>
      <c r="O13" s="26"/>
      <c r="P13" s="32">
        <f t="shared" si="9"/>
        <v>5226.32</v>
      </c>
      <c r="Q13" s="32">
        <f t="shared" si="12"/>
        <v>0</v>
      </c>
      <c r="R13" s="32">
        <f t="shared" si="10"/>
        <v>43659.68</v>
      </c>
      <c r="S13" s="32">
        <f t="shared" si="11"/>
        <v>6985.5488000000005</v>
      </c>
      <c r="T13" s="33">
        <f t="shared" si="6"/>
        <v>343</v>
      </c>
      <c r="U13" s="41">
        <f>H13-I13-L13-M13-N13-P13-Q13-S13-T13</f>
        <v>2031.1311999999998</v>
      </c>
      <c r="V13" s="43">
        <f t="shared" si="13"/>
        <v>5.9216653061224485E-2</v>
      </c>
      <c r="W13" s="37"/>
      <c r="X13" s="53"/>
      <c r="Y13" s="52"/>
      <c r="Z13" s="36"/>
    </row>
    <row r="14" spans="1:26" ht="18" customHeight="1">
      <c r="A14" s="28"/>
      <c r="B14" s="23">
        <v>8</v>
      </c>
      <c r="C14" s="88" t="s">
        <v>29</v>
      </c>
      <c r="D14" s="89"/>
      <c r="E14" s="64" t="s">
        <v>25</v>
      </c>
      <c r="F14" s="65">
        <v>1</v>
      </c>
      <c r="G14" s="66">
        <v>16900</v>
      </c>
      <c r="H14" s="67">
        <v>17400</v>
      </c>
      <c r="I14" s="25">
        <v>9400</v>
      </c>
      <c r="J14" s="29">
        <v>0</v>
      </c>
      <c r="K14" s="30">
        <v>0.1166</v>
      </c>
      <c r="L14" s="31">
        <v>0</v>
      </c>
      <c r="M14" s="31">
        <v>0</v>
      </c>
      <c r="N14" s="27">
        <f t="shared" si="5"/>
        <v>522</v>
      </c>
      <c r="O14" s="26"/>
      <c r="P14" s="32">
        <f t="shared" ref="P14" si="20">(G14*K14)+(H14*3.63%)</f>
        <v>2602.16</v>
      </c>
      <c r="Q14" s="32">
        <f t="shared" si="12"/>
        <v>0</v>
      </c>
      <c r="R14" s="32">
        <f t="shared" ref="R14" si="21">G14+H14-I14-L14-M14-N14-P14-Q14</f>
        <v>21775.84</v>
      </c>
      <c r="S14" s="32">
        <f t="shared" ref="S14" si="22">R14*16%</f>
        <v>3484.1343999999999</v>
      </c>
      <c r="T14" s="33">
        <f t="shared" si="6"/>
        <v>169</v>
      </c>
      <c r="U14" s="41">
        <f>H14-I14-L14-M14-N14-P14-Q14-S14-T14</f>
        <v>1222.7056000000002</v>
      </c>
      <c r="V14" s="43">
        <f t="shared" si="13"/>
        <v>7.2349443786982257E-2</v>
      </c>
      <c r="W14" s="37"/>
      <c r="X14" s="53"/>
      <c r="Y14" s="52"/>
      <c r="Z14" s="36"/>
    </row>
    <row r="15" spans="1:26" ht="18" customHeight="1">
      <c r="A15" s="8"/>
      <c r="B15" s="8"/>
      <c r="D15" s="8" t="s">
        <v>33</v>
      </c>
      <c r="E15" s="3"/>
      <c r="F15" s="3" t="s">
        <v>22</v>
      </c>
      <c r="G15" s="9"/>
      <c r="H15" s="9"/>
      <c r="I15" s="9"/>
      <c r="J15" s="18"/>
      <c r="K15" s="10"/>
      <c r="L15" s="11"/>
      <c r="M15" s="11"/>
      <c r="N15" s="9"/>
      <c r="O15" s="9"/>
      <c r="P15" s="9"/>
      <c r="Q15" s="9"/>
      <c r="R15" s="9"/>
      <c r="S15" s="9"/>
      <c r="T15" s="9"/>
      <c r="U15" s="9"/>
      <c r="V15" s="12"/>
      <c r="W15" s="12"/>
      <c r="X15" s="14"/>
      <c r="Y15" s="14"/>
      <c r="Z15" s="14"/>
    </row>
    <row r="16" spans="1:26" ht="18.75" customHeight="1">
      <c r="A16" s="8"/>
      <c r="B16" s="8"/>
      <c r="C16" s="8" t="s">
        <v>30</v>
      </c>
      <c r="D16" s="8"/>
      <c r="E16" s="3" t="s">
        <v>31</v>
      </c>
      <c r="F16" s="56" t="s">
        <v>32</v>
      </c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B17" s="8"/>
      <c r="C17" s="8"/>
      <c r="D17" s="8"/>
      <c r="E17" s="3"/>
      <c r="F17" s="3"/>
      <c r="G17" s="9"/>
      <c r="H17" s="9"/>
      <c r="I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L813" s="11"/>
      <c r="M813" s="11"/>
      <c r="N813" s="9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L814" s="11"/>
      <c r="M814" s="11"/>
      <c r="N814" s="9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L815" s="11"/>
      <c r="M815" s="11"/>
      <c r="N815" s="9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L816" s="11"/>
      <c r="M816" s="11"/>
      <c r="N816" s="9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1:26" ht="18.75" customHeight="1">
      <c r="A817" s="8"/>
      <c r="B817" s="8"/>
      <c r="C817" s="8"/>
      <c r="D817" s="8"/>
      <c r="E817" s="3"/>
      <c r="F817" s="3"/>
      <c r="G817" s="9"/>
      <c r="H817" s="9"/>
      <c r="I817" s="9"/>
      <c r="J817" s="18"/>
      <c r="K817" s="8"/>
      <c r="L817" s="11"/>
      <c r="M817" s="11"/>
      <c r="N817" s="9"/>
      <c r="O817" s="9"/>
      <c r="P817" s="8"/>
      <c r="Q817" s="8"/>
      <c r="R817" s="8"/>
      <c r="S817" s="8"/>
      <c r="T817" s="8"/>
      <c r="U817" s="8"/>
      <c r="V817" s="3"/>
      <c r="W817" s="3"/>
      <c r="X817" s="14"/>
      <c r="Y817" s="14"/>
      <c r="Z817" s="14"/>
    </row>
    <row r="818" spans="1:26" ht="18.75" customHeight="1">
      <c r="A818" s="8"/>
      <c r="B818" s="8"/>
      <c r="C818" s="8"/>
      <c r="D818" s="8"/>
      <c r="E818" s="3"/>
      <c r="F818" s="3"/>
      <c r="G818" s="9"/>
      <c r="H818" s="9"/>
      <c r="I818" s="9"/>
      <c r="J818" s="18"/>
      <c r="K818" s="8"/>
      <c r="L818" s="11"/>
      <c r="M818" s="11"/>
      <c r="N818" s="9"/>
      <c r="O818" s="9"/>
      <c r="P818" s="8"/>
      <c r="Q818" s="8"/>
      <c r="R818" s="8"/>
      <c r="S818" s="8"/>
      <c r="T818" s="8"/>
      <c r="U818" s="8"/>
      <c r="V818" s="3"/>
      <c r="W818" s="3"/>
      <c r="X818" s="14"/>
      <c r="Y818" s="14"/>
      <c r="Z818" s="14"/>
    </row>
    <row r="819" spans="1:26" ht="18.75" customHeight="1">
      <c r="A819" s="8"/>
      <c r="B819" s="8"/>
      <c r="C819" s="8"/>
      <c r="D819" s="8"/>
      <c r="E819" s="3"/>
      <c r="F819" s="3"/>
      <c r="G819" s="9"/>
      <c r="H819" s="9"/>
      <c r="I819" s="9"/>
      <c r="J819" s="18"/>
      <c r="K819" s="8"/>
      <c r="L819" s="11"/>
      <c r="M819" s="11"/>
      <c r="N819" s="9"/>
      <c r="O819" s="9"/>
      <c r="P819" s="8"/>
      <c r="Q819" s="8"/>
      <c r="R819" s="8"/>
      <c r="S819" s="8"/>
      <c r="T819" s="8"/>
      <c r="U819" s="8"/>
      <c r="V819" s="3"/>
      <c r="W819" s="3"/>
      <c r="X819" s="14"/>
      <c r="Y819" s="14"/>
      <c r="Z819" s="14"/>
    </row>
    <row r="820" spans="1:26" ht="18.75" customHeight="1">
      <c r="A820" s="8"/>
      <c r="B820" s="8"/>
      <c r="C820" s="8"/>
      <c r="D820" s="8"/>
      <c r="E820" s="3"/>
      <c r="F820" s="3"/>
      <c r="G820" s="9"/>
      <c r="H820" s="9"/>
      <c r="I820" s="9"/>
      <c r="J820" s="18"/>
      <c r="K820" s="8"/>
      <c r="L820" s="11"/>
      <c r="M820" s="11"/>
      <c r="N820" s="9"/>
      <c r="O820" s="9"/>
      <c r="P820" s="8"/>
      <c r="Q820" s="8"/>
      <c r="R820" s="8"/>
      <c r="S820" s="8"/>
      <c r="T820" s="8"/>
      <c r="U820" s="8"/>
      <c r="V820" s="3"/>
      <c r="W820" s="3"/>
      <c r="X820" s="14"/>
      <c r="Y820" s="14"/>
      <c r="Z820" s="14"/>
    </row>
    <row r="821" spans="1:26" ht="18.75" customHeight="1">
      <c r="A821" s="8"/>
      <c r="B821" s="8"/>
      <c r="C821" s="8"/>
      <c r="D821" s="8"/>
      <c r="E821" s="3"/>
      <c r="F821" s="3"/>
      <c r="G821" s="9"/>
      <c r="H821" s="9"/>
      <c r="I821" s="9"/>
      <c r="J821" s="18"/>
      <c r="K821" s="8"/>
      <c r="L821" s="11"/>
      <c r="M821" s="11"/>
      <c r="N821" s="9"/>
      <c r="O821" s="9"/>
      <c r="P821" s="8"/>
      <c r="Q821" s="8"/>
      <c r="R821" s="8"/>
      <c r="S821" s="8"/>
      <c r="T821" s="8"/>
      <c r="U821" s="8"/>
      <c r="V821" s="3"/>
      <c r="W821" s="3"/>
      <c r="X821" s="14"/>
      <c r="Y821" s="14"/>
      <c r="Z821" s="14"/>
    </row>
    <row r="822" spans="1:26" ht="18.75" customHeight="1">
      <c r="A822" s="8"/>
      <c r="B822" s="8"/>
      <c r="C822" s="8"/>
      <c r="D822" s="8"/>
      <c r="E822" s="3"/>
      <c r="F822" s="3"/>
      <c r="G822" s="9"/>
      <c r="H822" s="9"/>
      <c r="I822" s="9"/>
      <c r="J822" s="18"/>
      <c r="K822" s="8"/>
      <c r="L822" s="11"/>
      <c r="M822" s="11"/>
      <c r="N822" s="9"/>
      <c r="O822" s="9"/>
      <c r="P822" s="8"/>
      <c r="Q822" s="8"/>
      <c r="R822" s="8"/>
      <c r="S822" s="8"/>
      <c r="T822" s="8"/>
      <c r="U822" s="8"/>
      <c r="V822" s="3"/>
      <c r="W822" s="3"/>
      <c r="X822" s="14"/>
      <c r="Y822" s="14"/>
      <c r="Z822" s="14"/>
    </row>
    <row r="823" spans="1:26" ht="18.75" customHeight="1">
      <c r="A823" s="8"/>
      <c r="B823" s="8"/>
      <c r="C823" s="8"/>
      <c r="D823" s="8"/>
      <c r="E823" s="3"/>
      <c r="F823" s="3"/>
      <c r="G823" s="9"/>
      <c r="H823" s="9"/>
      <c r="I823" s="9"/>
      <c r="J823" s="18"/>
      <c r="K823" s="8"/>
      <c r="L823" s="11"/>
      <c r="M823" s="11"/>
      <c r="N823" s="9"/>
      <c r="O823" s="9"/>
      <c r="P823" s="8"/>
      <c r="Q823" s="8"/>
      <c r="R823" s="8"/>
      <c r="S823" s="8"/>
      <c r="T823" s="8"/>
      <c r="U823" s="8"/>
      <c r="V823" s="3"/>
      <c r="W823" s="3"/>
      <c r="X823" s="14"/>
      <c r="Y823" s="14"/>
      <c r="Z823" s="14"/>
    </row>
    <row r="824" spans="1:26" ht="18.75" customHeight="1">
      <c r="A824" s="8"/>
      <c r="B824" s="8"/>
      <c r="C824" s="8"/>
      <c r="D824" s="8"/>
      <c r="E824" s="3"/>
      <c r="F824" s="3"/>
      <c r="G824" s="9"/>
      <c r="H824" s="9"/>
      <c r="I824" s="9"/>
      <c r="J824" s="18"/>
      <c r="K824" s="8"/>
      <c r="L824" s="11"/>
      <c r="M824" s="11"/>
      <c r="N824" s="9"/>
      <c r="O824" s="9"/>
      <c r="P824" s="8"/>
      <c r="Q824" s="8"/>
      <c r="R824" s="8"/>
      <c r="S824" s="8"/>
      <c r="T824" s="8"/>
      <c r="U824" s="8"/>
      <c r="V824" s="3"/>
      <c r="W824" s="3"/>
      <c r="X824" s="14"/>
      <c r="Y824" s="14"/>
      <c r="Z824" s="14"/>
    </row>
    <row r="825" spans="1:26" ht="18.75" customHeight="1">
      <c r="A825" s="8"/>
      <c r="B825" s="8"/>
      <c r="C825" s="8"/>
      <c r="D825" s="8"/>
      <c r="E825" s="3"/>
      <c r="F825" s="3"/>
      <c r="G825" s="9"/>
      <c r="H825" s="9"/>
      <c r="I825" s="9"/>
      <c r="J825" s="18"/>
      <c r="K825" s="8"/>
      <c r="L825" s="11"/>
      <c r="M825" s="11"/>
      <c r="N825" s="9"/>
      <c r="O825" s="9"/>
      <c r="P825" s="8"/>
      <c r="Q825" s="8"/>
      <c r="R825" s="8"/>
      <c r="S825" s="8"/>
      <c r="T825" s="8"/>
      <c r="U825" s="8"/>
      <c r="V825" s="3"/>
      <c r="W825" s="3"/>
      <c r="X825" s="14"/>
      <c r="Y825" s="14"/>
      <c r="Z825" s="14"/>
    </row>
    <row r="826" spans="1:26" ht="18.75" customHeight="1">
      <c r="A826" s="8"/>
      <c r="B826" s="8"/>
      <c r="C826" s="8"/>
      <c r="D826" s="8"/>
      <c r="E826" s="3"/>
      <c r="F826" s="3"/>
      <c r="G826" s="9"/>
      <c r="H826" s="9"/>
      <c r="I826" s="9"/>
      <c r="J826" s="18"/>
      <c r="K826" s="8"/>
      <c r="L826" s="11"/>
      <c r="M826" s="11"/>
      <c r="N826" s="9"/>
      <c r="O826" s="9"/>
      <c r="P826" s="8"/>
      <c r="Q826" s="8"/>
      <c r="R826" s="8"/>
      <c r="S826" s="8"/>
      <c r="T826" s="8"/>
      <c r="U826" s="8"/>
      <c r="V826" s="3"/>
      <c r="W826" s="3"/>
      <c r="X826" s="14"/>
      <c r="Y826" s="14"/>
      <c r="Z826" s="14"/>
    </row>
    <row r="827" spans="1:26" ht="18.75" customHeight="1">
      <c r="A827" s="8"/>
      <c r="B827" s="8"/>
      <c r="C827" s="8"/>
      <c r="D827" s="8"/>
      <c r="E827" s="3"/>
      <c r="F827" s="3"/>
      <c r="G827" s="9"/>
      <c r="H827" s="9"/>
      <c r="I827" s="9"/>
      <c r="J827" s="18"/>
      <c r="K827" s="8"/>
      <c r="L827" s="11"/>
      <c r="M827" s="11"/>
      <c r="N827" s="9"/>
      <c r="O827" s="9"/>
      <c r="P827" s="8"/>
      <c r="Q827" s="8"/>
      <c r="R827" s="8"/>
      <c r="S827" s="8"/>
      <c r="T827" s="8"/>
      <c r="U827" s="8"/>
      <c r="V827" s="3"/>
      <c r="W827" s="3"/>
      <c r="X827" s="14"/>
      <c r="Y827" s="14"/>
      <c r="Z827" s="14"/>
    </row>
    <row r="828" spans="1:26" ht="18.75" customHeight="1">
      <c r="A828" s="8"/>
      <c r="B828" s="8"/>
      <c r="C828" s="8"/>
      <c r="D828" s="8"/>
      <c r="E828" s="3"/>
      <c r="F828" s="3"/>
      <c r="G828" s="9"/>
      <c r="H828" s="9"/>
      <c r="I828" s="9"/>
      <c r="J828" s="18"/>
      <c r="K828" s="8"/>
      <c r="L828" s="11"/>
      <c r="M828" s="11"/>
      <c r="N828" s="9"/>
      <c r="O828" s="9"/>
      <c r="P828" s="8"/>
      <c r="Q828" s="8"/>
      <c r="R828" s="8"/>
      <c r="S828" s="8"/>
      <c r="T828" s="8"/>
      <c r="U828" s="8"/>
      <c r="V828" s="3"/>
      <c r="W828" s="3"/>
      <c r="X828" s="14"/>
      <c r="Y828" s="14"/>
      <c r="Z828" s="14"/>
    </row>
    <row r="829" spans="1:26" ht="18.75" customHeight="1">
      <c r="A829" s="8"/>
      <c r="B829" s="8"/>
      <c r="C829" s="8"/>
      <c r="D829" s="8"/>
      <c r="E829" s="3"/>
      <c r="F829" s="3"/>
      <c r="G829" s="9"/>
      <c r="H829" s="9"/>
      <c r="I829" s="9"/>
      <c r="J829" s="18"/>
      <c r="K829" s="8"/>
      <c r="L829" s="11"/>
      <c r="M829" s="11"/>
      <c r="N829" s="9"/>
      <c r="O829" s="9"/>
      <c r="P829" s="8"/>
      <c r="Q829" s="8"/>
      <c r="R829" s="8"/>
      <c r="S829" s="8"/>
      <c r="T829" s="8"/>
      <c r="U829" s="8"/>
      <c r="V829" s="3"/>
      <c r="W829" s="3"/>
      <c r="X829" s="14"/>
      <c r="Y829" s="14"/>
      <c r="Z829" s="14"/>
    </row>
    <row r="830" spans="1:26" ht="18.75" customHeight="1">
      <c r="A830" s="8"/>
      <c r="B830" s="8"/>
      <c r="C830" s="8"/>
      <c r="D830" s="8"/>
      <c r="E830" s="3"/>
      <c r="F830" s="3"/>
      <c r="G830" s="9"/>
      <c r="H830" s="9"/>
      <c r="I830" s="9"/>
      <c r="J830" s="18"/>
      <c r="K830" s="8"/>
      <c r="L830" s="11"/>
      <c r="M830" s="11"/>
      <c r="N830" s="9"/>
      <c r="O830" s="9"/>
      <c r="P830" s="8"/>
      <c r="Q830" s="8"/>
      <c r="R830" s="8"/>
      <c r="S830" s="8"/>
      <c r="T830" s="8"/>
      <c r="U830" s="8"/>
      <c r="V830" s="3"/>
      <c r="W830" s="3"/>
      <c r="X830" s="14"/>
      <c r="Y830" s="14"/>
      <c r="Z830" s="14"/>
    </row>
    <row r="831" spans="1:26" ht="18.75" customHeight="1">
      <c r="A831" s="8"/>
      <c r="B831" s="8"/>
      <c r="C831" s="8"/>
      <c r="D831" s="8"/>
      <c r="E831" s="3"/>
      <c r="F831" s="3"/>
      <c r="G831" s="9"/>
      <c r="H831" s="9"/>
      <c r="I831" s="9"/>
      <c r="J831" s="18"/>
      <c r="K831" s="8"/>
      <c r="L831" s="11"/>
      <c r="M831" s="11"/>
      <c r="N831" s="9"/>
      <c r="O831" s="9"/>
      <c r="P831" s="8"/>
      <c r="Q831" s="8"/>
      <c r="R831" s="8"/>
      <c r="S831" s="8"/>
      <c r="T831" s="8"/>
      <c r="U831" s="8"/>
      <c r="V831" s="3"/>
      <c r="W831" s="3"/>
      <c r="X831" s="14"/>
      <c r="Y831" s="14"/>
      <c r="Z831" s="14"/>
    </row>
    <row r="832" spans="1:26" ht="18.75" customHeight="1">
      <c r="A832" s="8"/>
      <c r="B832" s="8"/>
      <c r="C832" s="8"/>
      <c r="D832" s="8"/>
      <c r="E832" s="3"/>
      <c r="F832" s="3"/>
      <c r="G832" s="9"/>
      <c r="H832" s="9"/>
      <c r="I832" s="9"/>
      <c r="J832" s="18"/>
      <c r="K832" s="8"/>
      <c r="L832" s="11"/>
      <c r="M832" s="11"/>
      <c r="N832" s="9"/>
      <c r="O832" s="9"/>
      <c r="P832" s="8"/>
      <c r="Q832" s="8"/>
      <c r="R832" s="8"/>
      <c r="S832" s="8"/>
      <c r="T832" s="8"/>
      <c r="U832" s="8"/>
      <c r="V832" s="3"/>
      <c r="W832" s="3"/>
      <c r="X832" s="14"/>
      <c r="Y832" s="14"/>
      <c r="Z832" s="14"/>
    </row>
    <row r="833" spans="1:26" ht="18.75" customHeight="1">
      <c r="A833" s="8"/>
      <c r="B833" s="8"/>
      <c r="C833" s="8"/>
      <c r="D833" s="8"/>
      <c r="E833" s="3"/>
      <c r="F833" s="3"/>
      <c r="G833" s="9"/>
      <c r="H833" s="9"/>
      <c r="I833" s="9"/>
      <c r="J833" s="18"/>
      <c r="K833" s="8"/>
      <c r="L833" s="11"/>
      <c r="M833" s="11"/>
      <c r="N833" s="9"/>
      <c r="O833" s="9"/>
      <c r="P833" s="8"/>
      <c r="Q833" s="8"/>
      <c r="R833" s="8"/>
      <c r="S833" s="8"/>
      <c r="T833" s="8"/>
      <c r="U833" s="8"/>
      <c r="V833" s="3"/>
      <c r="W833" s="3"/>
      <c r="X833" s="14"/>
      <c r="Y833" s="14"/>
      <c r="Z833" s="14"/>
    </row>
    <row r="834" spans="1:26" ht="18.75" customHeight="1">
      <c r="A834" s="8"/>
      <c r="B834" s="8"/>
      <c r="C834" s="8"/>
      <c r="D834" s="8"/>
      <c r="E834" s="3"/>
      <c r="F834" s="3"/>
      <c r="G834" s="9"/>
      <c r="H834" s="9"/>
      <c r="I834" s="9"/>
      <c r="J834" s="18"/>
      <c r="K834" s="8"/>
      <c r="L834" s="11"/>
      <c r="M834" s="11"/>
      <c r="N834" s="9"/>
      <c r="O834" s="9"/>
      <c r="P834" s="8"/>
      <c r="Q834" s="8"/>
      <c r="R834" s="8"/>
      <c r="S834" s="8"/>
      <c r="T834" s="8"/>
      <c r="U834" s="8"/>
      <c r="V834" s="3"/>
      <c r="W834" s="3"/>
      <c r="X834" s="14"/>
      <c r="Y834" s="14"/>
      <c r="Z834" s="14"/>
    </row>
    <row r="835" spans="1:26" ht="18.75" customHeight="1">
      <c r="A835" s="8"/>
      <c r="B835" s="8"/>
      <c r="C835" s="8"/>
      <c r="D835" s="8"/>
      <c r="E835" s="3"/>
      <c r="F835" s="3"/>
      <c r="G835" s="9"/>
      <c r="H835" s="9"/>
      <c r="I835" s="9"/>
      <c r="J835" s="18"/>
      <c r="K835" s="8"/>
      <c r="L835" s="11"/>
      <c r="M835" s="11"/>
      <c r="N835" s="9"/>
      <c r="O835" s="9"/>
      <c r="P835" s="8"/>
      <c r="Q835" s="8"/>
      <c r="R835" s="8"/>
      <c r="S835" s="8"/>
      <c r="T835" s="8"/>
      <c r="U835" s="8"/>
      <c r="V835" s="3"/>
      <c r="W835" s="3"/>
      <c r="X835" s="14"/>
      <c r="Y835" s="14"/>
      <c r="Z835" s="14"/>
    </row>
    <row r="836" spans="1:26" ht="18.75" customHeight="1">
      <c r="A836" s="8"/>
      <c r="B836" s="8"/>
      <c r="C836" s="8"/>
      <c r="D836" s="8"/>
      <c r="E836" s="3"/>
      <c r="F836" s="3"/>
      <c r="G836" s="9"/>
      <c r="H836" s="9"/>
      <c r="I836" s="9"/>
      <c r="J836" s="18"/>
      <c r="K836" s="8"/>
      <c r="L836" s="11"/>
      <c r="M836" s="11"/>
      <c r="N836" s="9"/>
      <c r="O836" s="9"/>
      <c r="P836" s="8"/>
      <c r="Q836" s="8"/>
      <c r="R836" s="8"/>
      <c r="S836" s="8"/>
      <c r="T836" s="8"/>
      <c r="U836" s="8"/>
      <c r="V836" s="3"/>
      <c r="W836" s="3"/>
      <c r="X836" s="14"/>
      <c r="Y836" s="14"/>
      <c r="Z836" s="14"/>
    </row>
    <row r="837" spans="1:26" ht="18.75" customHeight="1">
      <c r="A837" s="8"/>
      <c r="B837" s="8"/>
      <c r="C837" s="8"/>
      <c r="D837" s="8"/>
      <c r="E837" s="3"/>
      <c r="F837" s="3"/>
      <c r="G837" s="9"/>
      <c r="H837" s="9"/>
      <c r="I837" s="9"/>
      <c r="J837" s="18"/>
      <c r="K837" s="8"/>
      <c r="L837" s="11"/>
      <c r="M837" s="11"/>
      <c r="N837" s="9"/>
      <c r="O837" s="9"/>
      <c r="P837" s="8"/>
      <c r="Q837" s="8"/>
      <c r="R837" s="8"/>
      <c r="S837" s="8"/>
      <c r="T837" s="8"/>
      <c r="U837" s="8"/>
      <c r="V837" s="3"/>
      <c r="W837" s="3"/>
      <c r="X837" s="14"/>
      <c r="Y837" s="14"/>
      <c r="Z837" s="14"/>
    </row>
    <row r="838" spans="1:26" ht="18.75" customHeight="1">
      <c r="A838" s="8"/>
      <c r="B838" s="8"/>
      <c r="C838" s="8"/>
      <c r="D838" s="8"/>
      <c r="E838" s="3"/>
      <c r="F838" s="3"/>
      <c r="G838" s="9"/>
      <c r="H838" s="9"/>
      <c r="I838" s="9"/>
      <c r="J838" s="18"/>
      <c r="K838" s="8"/>
      <c r="L838" s="11"/>
      <c r="M838" s="11"/>
      <c r="N838" s="9"/>
      <c r="O838" s="9"/>
      <c r="P838" s="8"/>
      <c r="Q838" s="8"/>
      <c r="R838" s="8"/>
      <c r="S838" s="8"/>
      <c r="T838" s="8"/>
      <c r="U838" s="8"/>
      <c r="V838" s="3"/>
      <c r="W838" s="3"/>
      <c r="X838" s="14"/>
      <c r="Y838" s="14"/>
      <c r="Z838" s="14"/>
    </row>
    <row r="839" spans="1:26" ht="18.75" customHeight="1">
      <c r="A839" s="8"/>
      <c r="B839" s="8"/>
      <c r="C839" s="8"/>
      <c r="D839" s="8"/>
      <c r="E839" s="3"/>
      <c r="F839" s="3"/>
      <c r="G839" s="9"/>
      <c r="H839" s="9"/>
      <c r="I839" s="9"/>
      <c r="J839" s="18"/>
      <c r="K839" s="8"/>
      <c r="L839" s="11"/>
      <c r="M839" s="11"/>
      <c r="N839" s="9"/>
      <c r="O839" s="9"/>
      <c r="P839" s="8"/>
      <c r="Q839" s="8"/>
      <c r="R839" s="8"/>
      <c r="S839" s="8"/>
      <c r="T839" s="8"/>
      <c r="U839" s="8"/>
      <c r="V839" s="3"/>
      <c r="W839" s="3"/>
      <c r="X839" s="14"/>
      <c r="Y839" s="14"/>
      <c r="Z839" s="14"/>
    </row>
    <row r="840" spans="1:26" ht="18.75" customHeight="1">
      <c r="A840" s="8"/>
      <c r="B840" s="8"/>
      <c r="C840" s="8"/>
      <c r="D840" s="8"/>
      <c r="E840" s="3"/>
      <c r="F840" s="3"/>
      <c r="G840" s="9"/>
      <c r="H840" s="9"/>
      <c r="I840" s="9"/>
      <c r="J840" s="18"/>
      <c r="K840" s="8"/>
      <c r="L840" s="11"/>
      <c r="M840" s="11"/>
      <c r="N840" s="9"/>
      <c r="O840" s="9"/>
      <c r="P840" s="8"/>
      <c r="Q840" s="8"/>
      <c r="R840" s="8"/>
      <c r="S840" s="8"/>
      <c r="T840" s="8"/>
      <c r="U840" s="8"/>
      <c r="V840" s="3"/>
      <c r="W840" s="3"/>
      <c r="X840" s="14"/>
      <c r="Y840" s="14"/>
      <c r="Z840" s="14"/>
    </row>
    <row r="841" spans="1:26" ht="18.75" customHeight="1">
      <c r="A841" s="8"/>
      <c r="B841" s="8"/>
      <c r="C841" s="8"/>
      <c r="D841" s="8"/>
      <c r="E841" s="3"/>
      <c r="F841" s="3"/>
      <c r="G841" s="9"/>
      <c r="H841" s="9"/>
      <c r="I841" s="9"/>
      <c r="J841" s="18"/>
      <c r="K841" s="8"/>
      <c r="L841" s="11"/>
      <c r="M841" s="11"/>
      <c r="N841" s="9"/>
      <c r="O841" s="9"/>
      <c r="P841" s="8"/>
      <c r="Q841" s="8"/>
      <c r="R841" s="8"/>
      <c r="S841" s="8"/>
      <c r="T841" s="8"/>
      <c r="U841" s="8"/>
      <c r="V841" s="3"/>
      <c r="W841" s="3"/>
      <c r="X841" s="14"/>
      <c r="Y841" s="14"/>
      <c r="Z841" s="14"/>
    </row>
    <row r="842" spans="1:26" ht="18.75" customHeight="1">
      <c r="A842" s="8"/>
      <c r="B842" s="8"/>
      <c r="C842" s="8"/>
      <c r="D842" s="8"/>
      <c r="E842" s="3"/>
      <c r="F842" s="3"/>
      <c r="G842" s="9"/>
      <c r="H842" s="9"/>
      <c r="I842" s="9"/>
      <c r="J842" s="18"/>
      <c r="K842" s="8"/>
      <c r="L842" s="11"/>
      <c r="M842" s="11"/>
      <c r="N842" s="9"/>
      <c r="O842" s="9"/>
      <c r="P842" s="8"/>
      <c r="Q842" s="8"/>
      <c r="R842" s="8"/>
      <c r="S842" s="8"/>
      <c r="T842" s="8"/>
      <c r="U842" s="8"/>
      <c r="V842" s="3"/>
      <c r="W842" s="3"/>
      <c r="X842" s="14"/>
      <c r="Y842" s="14"/>
      <c r="Z842" s="14"/>
    </row>
    <row r="843" spans="1:26" ht="18.75" customHeight="1">
      <c r="A843" s="8"/>
      <c r="B843" s="8"/>
      <c r="C843" s="8"/>
      <c r="D843" s="8"/>
      <c r="E843" s="3"/>
      <c r="F843" s="3"/>
      <c r="G843" s="9"/>
      <c r="H843" s="9"/>
      <c r="I843" s="9"/>
      <c r="J843" s="18"/>
      <c r="K843" s="8"/>
      <c r="L843" s="11"/>
      <c r="M843" s="11"/>
      <c r="N843" s="9"/>
      <c r="O843" s="9"/>
      <c r="P843" s="8"/>
      <c r="Q843" s="8"/>
      <c r="R843" s="8"/>
      <c r="S843" s="8"/>
      <c r="T843" s="8"/>
      <c r="U843" s="8"/>
      <c r="V843" s="3"/>
      <c r="W843" s="3"/>
      <c r="X843" s="14"/>
      <c r="Y843" s="14"/>
      <c r="Z843" s="14"/>
    </row>
    <row r="844" spans="1:26" ht="18.75" customHeight="1">
      <c r="A844" s="8"/>
      <c r="B844" s="8"/>
      <c r="C844" s="8"/>
      <c r="D844" s="8"/>
      <c r="E844" s="3"/>
      <c r="F844" s="3"/>
      <c r="G844" s="9"/>
      <c r="H844" s="9"/>
      <c r="I844" s="9"/>
      <c r="J844" s="18"/>
      <c r="K844" s="8"/>
      <c r="L844" s="11"/>
      <c r="M844" s="11"/>
      <c r="N844" s="9"/>
      <c r="O844" s="9"/>
      <c r="P844" s="8"/>
      <c r="Q844" s="8"/>
      <c r="R844" s="8"/>
      <c r="S844" s="8"/>
      <c r="T844" s="8"/>
      <c r="U844" s="8"/>
      <c r="V844" s="3"/>
      <c r="W844" s="3"/>
      <c r="X844" s="14"/>
      <c r="Y844" s="14"/>
      <c r="Z844" s="14"/>
    </row>
    <row r="845" spans="1:26" ht="18.75" customHeight="1">
      <c r="A845" s="8"/>
      <c r="B845" s="8"/>
      <c r="C845" s="8"/>
      <c r="D845" s="8"/>
      <c r="E845" s="3"/>
      <c r="F845" s="3"/>
      <c r="G845" s="9"/>
      <c r="H845" s="9"/>
      <c r="I845" s="9"/>
      <c r="J845" s="18"/>
      <c r="K845" s="8"/>
      <c r="L845" s="11"/>
      <c r="M845" s="11"/>
      <c r="N845" s="9"/>
      <c r="O845" s="9"/>
      <c r="P845" s="8"/>
      <c r="Q845" s="8"/>
      <c r="R845" s="8"/>
      <c r="S845" s="8"/>
      <c r="T845" s="8"/>
      <c r="U845" s="8"/>
      <c r="V845" s="3"/>
      <c r="W845" s="3"/>
      <c r="X845" s="14"/>
      <c r="Y845" s="14"/>
      <c r="Z845" s="14"/>
    </row>
    <row r="846" spans="1:26" ht="18.75" customHeight="1">
      <c r="A846" s="8"/>
      <c r="B846" s="8"/>
      <c r="C846" s="8"/>
      <c r="D846" s="8"/>
      <c r="E846" s="3"/>
      <c r="F846" s="3"/>
      <c r="G846" s="9"/>
      <c r="H846" s="9"/>
      <c r="I846" s="9"/>
      <c r="J846" s="18"/>
      <c r="K846" s="8"/>
      <c r="L846" s="11"/>
      <c r="M846" s="11"/>
      <c r="N846" s="9"/>
      <c r="O846" s="9"/>
      <c r="P846" s="8"/>
      <c r="Q846" s="8"/>
      <c r="R846" s="8"/>
      <c r="S846" s="8"/>
      <c r="T846" s="8"/>
      <c r="U846" s="8"/>
      <c r="V846" s="3"/>
      <c r="W846" s="3"/>
      <c r="X846" s="14"/>
      <c r="Y846" s="14"/>
      <c r="Z846" s="14"/>
    </row>
    <row r="847" spans="1:26" ht="18.75" customHeight="1">
      <c r="A847" s="8"/>
      <c r="B847" s="8"/>
      <c r="C847" s="8"/>
      <c r="D847" s="8"/>
      <c r="E847" s="3"/>
      <c r="F847" s="3"/>
      <c r="G847" s="9"/>
      <c r="H847" s="9"/>
      <c r="I847" s="9"/>
      <c r="J847" s="18"/>
      <c r="K847" s="8"/>
      <c r="L847" s="11"/>
      <c r="M847" s="11"/>
      <c r="N847" s="9"/>
      <c r="O847" s="9"/>
      <c r="P847" s="8"/>
      <c r="Q847" s="8"/>
      <c r="R847" s="8"/>
      <c r="S847" s="8"/>
      <c r="T847" s="8"/>
      <c r="U847" s="8"/>
      <c r="V847" s="3"/>
      <c r="W847" s="3"/>
      <c r="X847" s="14"/>
      <c r="Y847" s="14"/>
      <c r="Z847" s="14"/>
    </row>
    <row r="848" spans="1:26" ht="18.75" customHeight="1">
      <c r="A848" s="8"/>
      <c r="B848" s="8"/>
      <c r="C848" s="8"/>
      <c r="D848" s="8"/>
      <c r="E848" s="3"/>
      <c r="F848" s="3"/>
      <c r="G848" s="9"/>
      <c r="H848" s="9"/>
      <c r="I848" s="9"/>
      <c r="J848" s="18"/>
      <c r="K848" s="8"/>
      <c r="L848" s="11"/>
      <c r="M848" s="11"/>
      <c r="N848" s="9"/>
      <c r="O848" s="9"/>
      <c r="P848" s="8"/>
      <c r="Q848" s="8"/>
      <c r="R848" s="8"/>
      <c r="S848" s="8"/>
      <c r="T848" s="8"/>
      <c r="U848" s="8"/>
      <c r="V848" s="3"/>
      <c r="W848" s="3"/>
      <c r="X848" s="14"/>
      <c r="Y848" s="14"/>
      <c r="Z848" s="14"/>
    </row>
    <row r="849" spans="1:26" ht="18.75" customHeight="1">
      <c r="A849" s="8"/>
      <c r="B849" s="8"/>
      <c r="C849" s="8"/>
      <c r="D849" s="8"/>
      <c r="E849" s="3"/>
      <c r="F849" s="3"/>
      <c r="G849" s="9"/>
      <c r="H849" s="9"/>
      <c r="I849" s="9"/>
      <c r="J849" s="18"/>
      <c r="K849" s="8"/>
      <c r="L849" s="11"/>
      <c r="M849" s="11"/>
      <c r="N849" s="9"/>
      <c r="O849" s="9"/>
      <c r="P849" s="8"/>
      <c r="Q849" s="8"/>
      <c r="R849" s="8"/>
      <c r="S849" s="8"/>
      <c r="T849" s="8"/>
      <c r="U849" s="8"/>
      <c r="V849" s="3"/>
      <c r="W849" s="3"/>
      <c r="X849" s="14"/>
      <c r="Y849" s="14"/>
      <c r="Z849" s="14"/>
    </row>
    <row r="850" spans="1:26" ht="18.75" customHeight="1">
      <c r="A850" s="8"/>
      <c r="B850" s="8"/>
      <c r="C850" s="8"/>
      <c r="D850" s="8"/>
      <c r="E850" s="3"/>
      <c r="F850" s="3"/>
      <c r="G850" s="9"/>
      <c r="H850" s="9"/>
      <c r="I850" s="9"/>
      <c r="J850" s="18"/>
      <c r="K850" s="8"/>
      <c r="L850" s="11"/>
      <c r="M850" s="11"/>
      <c r="N850" s="9"/>
      <c r="O850" s="9"/>
      <c r="P850" s="8"/>
      <c r="Q850" s="8"/>
      <c r="R850" s="8"/>
      <c r="S850" s="8"/>
      <c r="T850" s="8"/>
      <c r="U850" s="8"/>
      <c r="V850" s="3"/>
      <c r="W850" s="3"/>
      <c r="X850" s="14"/>
      <c r="Y850" s="14"/>
      <c r="Z850" s="14"/>
    </row>
    <row r="851" spans="1:26" ht="18.75" customHeight="1">
      <c r="A851" s="8"/>
      <c r="B851" s="8"/>
      <c r="C851" s="8"/>
      <c r="D851" s="8"/>
      <c r="E851" s="3"/>
      <c r="F851" s="3"/>
      <c r="G851" s="9"/>
      <c r="H851" s="9"/>
      <c r="I851" s="9"/>
      <c r="J851" s="18"/>
      <c r="K851" s="8"/>
      <c r="L851" s="11"/>
      <c r="M851" s="11"/>
      <c r="N851" s="9"/>
      <c r="O851" s="9"/>
      <c r="P851" s="8"/>
      <c r="Q851" s="8"/>
      <c r="R851" s="8"/>
      <c r="S851" s="8"/>
      <c r="T851" s="8"/>
      <c r="U851" s="8"/>
      <c r="V851" s="3"/>
      <c r="W851" s="3"/>
      <c r="X851" s="14"/>
      <c r="Y851" s="14"/>
      <c r="Z851" s="14"/>
    </row>
    <row r="852" spans="1:26" ht="18.75" customHeight="1">
      <c r="A852" s="8"/>
      <c r="B852" s="8"/>
      <c r="C852" s="8"/>
      <c r="D852" s="8"/>
      <c r="E852" s="3"/>
      <c r="F852" s="3"/>
      <c r="G852" s="9"/>
      <c r="H852" s="9"/>
      <c r="I852" s="9"/>
      <c r="J852" s="18"/>
      <c r="K852" s="8"/>
      <c r="L852" s="11"/>
      <c r="M852" s="11"/>
      <c r="N852" s="9"/>
      <c r="O852" s="9"/>
      <c r="P852" s="8"/>
      <c r="Q852" s="8"/>
      <c r="R852" s="8"/>
      <c r="S852" s="8"/>
      <c r="T852" s="8"/>
      <c r="U852" s="8"/>
      <c r="V852" s="3"/>
      <c r="W852" s="3"/>
      <c r="X852" s="14"/>
      <c r="Y852" s="14"/>
      <c r="Z852" s="14"/>
    </row>
    <row r="853" spans="1:26" ht="18.75" customHeight="1">
      <c r="A853" s="8"/>
      <c r="B853" s="8"/>
      <c r="C853" s="8"/>
      <c r="D853" s="8"/>
      <c r="E853" s="3"/>
      <c r="F853" s="3"/>
      <c r="G853" s="9"/>
      <c r="H853" s="9"/>
      <c r="I853" s="9"/>
      <c r="J853" s="18"/>
      <c r="K853" s="8"/>
      <c r="L853" s="11"/>
      <c r="M853" s="11"/>
      <c r="N853" s="9"/>
      <c r="O853" s="9"/>
      <c r="P853" s="8"/>
      <c r="Q853" s="8"/>
      <c r="R853" s="8"/>
      <c r="S853" s="8"/>
      <c r="T853" s="8"/>
      <c r="U853" s="8"/>
      <c r="V853" s="3"/>
      <c r="W853" s="3"/>
      <c r="X853" s="14"/>
      <c r="Y853" s="14"/>
      <c r="Z853" s="14"/>
    </row>
    <row r="854" spans="1:26" ht="18.75" customHeight="1">
      <c r="A854" s="8"/>
      <c r="B854" s="8"/>
      <c r="C854" s="8"/>
      <c r="D854" s="8"/>
      <c r="E854" s="3"/>
      <c r="F854" s="3"/>
      <c r="G854" s="9"/>
      <c r="H854" s="9"/>
      <c r="I854" s="9"/>
      <c r="J854" s="18"/>
      <c r="K854" s="8"/>
      <c r="L854" s="11"/>
      <c r="M854" s="11"/>
      <c r="N854" s="9"/>
      <c r="O854" s="9"/>
      <c r="P854" s="8"/>
      <c r="Q854" s="8"/>
      <c r="R854" s="8"/>
      <c r="S854" s="8"/>
      <c r="T854" s="8"/>
      <c r="U854" s="8"/>
      <c r="V854" s="3"/>
      <c r="W854" s="3"/>
      <c r="X854" s="14"/>
      <c r="Y854" s="14"/>
      <c r="Z854" s="14"/>
    </row>
    <row r="855" spans="1:26" ht="18.75" customHeight="1">
      <c r="A855" s="8"/>
      <c r="B855" s="8"/>
      <c r="C855" s="8"/>
      <c r="D855" s="8"/>
      <c r="E855" s="3"/>
      <c r="F855" s="3"/>
      <c r="G855" s="9"/>
      <c r="H855" s="9"/>
      <c r="I855" s="9"/>
      <c r="J855" s="18"/>
      <c r="K855" s="8"/>
      <c r="L855" s="11"/>
      <c r="M855" s="11"/>
      <c r="N855" s="9"/>
      <c r="O855" s="9"/>
      <c r="P855" s="8"/>
      <c r="Q855" s="8"/>
      <c r="R855" s="8"/>
      <c r="S855" s="8"/>
      <c r="T855" s="8"/>
      <c r="U855" s="8"/>
      <c r="V855" s="3"/>
      <c r="W855" s="3"/>
      <c r="X855" s="14"/>
      <c r="Y855" s="14"/>
      <c r="Z855" s="14"/>
    </row>
    <row r="856" spans="1:26" ht="18.75" customHeight="1">
      <c r="A856" s="8"/>
      <c r="B856" s="8"/>
      <c r="C856" s="8"/>
      <c r="D856" s="8"/>
      <c r="E856" s="3"/>
      <c r="F856" s="3"/>
      <c r="G856" s="9"/>
      <c r="H856" s="9"/>
      <c r="I856" s="9"/>
      <c r="J856" s="18"/>
      <c r="K856" s="8"/>
      <c r="L856" s="11"/>
      <c r="M856" s="11"/>
      <c r="N856" s="9"/>
      <c r="O856" s="9"/>
      <c r="P856" s="8"/>
      <c r="Q856" s="8"/>
      <c r="R856" s="8"/>
      <c r="S856" s="8"/>
      <c r="T856" s="8"/>
      <c r="U856" s="8"/>
      <c r="V856" s="3"/>
      <c r="W856" s="3"/>
      <c r="X856" s="14"/>
      <c r="Y856" s="14"/>
      <c r="Z856" s="14"/>
    </row>
    <row r="857" spans="1:26" ht="18.75" customHeight="1">
      <c r="A857" s="8"/>
      <c r="B857" s="8"/>
      <c r="C857" s="8"/>
      <c r="D857" s="8"/>
      <c r="E857" s="3"/>
      <c r="F857" s="3"/>
      <c r="G857" s="9"/>
      <c r="H857" s="9"/>
      <c r="I857" s="9"/>
      <c r="J857" s="18"/>
      <c r="K857" s="8"/>
      <c r="L857" s="11"/>
      <c r="M857" s="11"/>
      <c r="N857" s="9"/>
      <c r="O857" s="9"/>
      <c r="P857" s="8"/>
      <c r="Q857" s="8"/>
      <c r="R857" s="8"/>
      <c r="S857" s="8"/>
      <c r="T857" s="8"/>
      <c r="U857" s="8"/>
      <c r="V857" s="3"/>
      <c r="W857" s="3"/>
      <c r="X857" s="14"/>
      <c r="Y857" s="14"/>
      <c r="Z857" s="14"/>
    </row>
    <row r="858" spans="1:26" ht="18.75" customHeight="1">
      <c r="A858" s="8"/>
      <c r="B858" s="8"/>
      <c r="C858" s="8"/>
      <c r="D858" s="8"/>
      <c r="E858" s="3"/>
      <c r="F858" s="3"/>
      <c r="G858" s="9"/>
      <c r="H858" s="9"/>
      <c r="I858" s="9"/>
      <c r="J858" s="18"/>
      <c r="K858" s="8"/>
      <c r="L858" s="11"/>
      <c r="M858" s="11"/>
      <c r="N858" s="9"/>
      <c r="O858" s="9"/>
      <c r="P858" s="8"/>
      <c r="Q858" s="8"/>
      <c r="R858" s="8"/>
      <c r="S858" s="8"/>
      <c r="T858" s="8"/>
      <c r="U858" s="8"/>
      <c r="V858" s="3"/>
      <c r="W858" s="3"/>
      <c r="X858" s="14"/>
      <c r="Y858" s="14"/>
      <c r="Z858" s="14"/>
    </row>
    <row r="859" spans="1:26" ht="18.75" customHeight="1">
      <c r="A859" s="8"/>
      <c r="B859" s="8"/>
      <c r="C859" s="8"/>
      <c r="D859" s="8"/>
      <c r="E859" s="3"/>
      <c r="F859" s="3"/>
      <c r="G859" s="9"/>
      <c r="H859" s="9"/>
      <c r="I859" s="9"/>
      <c r="J859" s="18"/>
      <c r="K859" s="8"/>
      <c r="L859" s="11"/>
      <c r="M859" s="11"/>
      <c r="N859" s="9"/>
      <c r="O859" s="9"/>
      <c r="P859" s="8"/>
      <c r="Q859" s="8"/>
      <c r="R859" s="8"/>
      <c r="S859" s="8"/>
      <c r="T859" s="8"/>
      <c r="U859" s="8"/>
      <c r="V859" s="3"/>
      <c r="W859" s="3"/>
      <c r="X859" s="14"/>
      <c r="Y859" s="14"/>
      <c r="Z859" s="14"/>
    </row>
    <row r="860" spans="1:26" ht="18.75" customHeight="1">
      <c r="A860" s="8"/>
      <c r="B860" s="8"/>
      <c r="C860" s="8"/>
      <c r="D860" s="8"/>
      <c r="E860" s="3"/>
      <c r="F860" s="3"/>
      <c r="G860" s="9"/>
      <c r="H860" s="9"/>
      <c r="I860" s="9"/>
      <c r="J860" s="18"/>
      <c r="K860" s="8"/>
      <c r="L860" s="11"/>
      <c r="M860" s="11"/>
      <c r="N860" s="9"/>
      <c r="O860" s="9"/>
      <c r="P860" s="8"/>
      <c r="Q860" s="8"/>
      <c r="R860" s="8"/>
      <c r="S860" s="8"/>
      <c r="T860" s="8"/>
      <c r="U860" s="8"/>
      <c r="V860" s="3"/>
      <c r="W860" s="3"/>
      <c r="X860" s="14"/>
      <c r="Y860" s="14"/>
      <c r="Z860" s="14"/>
    </row>
    <row r="861" spans="1:26" ht="18.75" customHeight="1">
      <c r="A861" s="8"/>
      <c r="B861" s="8"/>
      <c r="C861" s="8"/>
      <c r="D861" s="8"/>
      <c r="E861" s="3"/>
      <c r="F861" s="3"/>
      <c r="G861" s="9"/>
      <c r="H861" s="9"/>
      <c r="I861" s="9"/>
      <c r="J861" s="18"/>
      <c r="K861" s="8"/>
      <c r="L861" s="11"/>
      <c r="M861" s="11"/>
      <c r="N861" s="9"/>
      <c r="O861" s="9"/>
      <c r="P861" s="8"/>
      <c r="Q861" s="8"/>
      <c r="R861" s="8"/>
      <c r="S861" s="8"/>
      <c r="T861" s="8"/>
      <c r="U861" s="8"/>
      <c r="V861" s="3"/>
      <c r="W861" s="3"/>
      <c r="X861" s="14"/>
      <c r="Y861" s="14"/>
      <c r="Z861" s="14"/>
    </row>
    <row r="862" spans="1:26" ht="18.75" customHeight="1">
      <c r="A862" s="8"/>
      <c r="B862" s="8"/>
      <c r="C862" s="8"/>
      <c r="D862" s="8"/>
      <c r="E862" s="3"/>
      <c r="F862" s="3"/>
      <c r="G862" s="9"/>
      <c r="H862" s="9"/>
      <c r="I862" s="9"/>
      <c r="J862" s="18"/>
      <c r="K862" s="8"/>
      <c r="L862" s="11"/>
      <c r="M862" s="11"/>
      <c r="N862" s="9"/>
      <c r="O862" s="9"/>
      <c r="P862" s="8"/>
      <c r="Q862" s="8"/>
      <c r="R862" s="8"/>
      <c r="S862" s="8"/>
      <c r="T862" s="8"/>
      <c r="U862" s="8"/>
      <c r="V862" s="3"/>
      <c r="W862" s="3"/>
      <c r="X862" s="14"/>
      <c r="Y862" s="14"/>
      <c r="Z862" s="14"/>
    </row>
    <row r="863" spans="1:26" ht="18.75" customHeight="1">
      <c r="A863" s="8"/>
      <c r="B863" s="8"/>
      <c r="C863" s="8"/>
      <c r="D863" s="8"/>
      <c r="E863" s="3"/>
      <c r="F863" s="3"/>
      <c r="G863" s="9"/>
      <c r="H863" s="9"/>
      <c r="I863" s="9"/>
      <c r="J863" s="18"/>
      <c r="K863" s="8"/>
      <c r="L863" s="11"/>
      <c r="M863" s="11"/>
      <c r="N863" s="9"/>
      <c r="O863" s="9"/>
      <c r="P863" s="8"/>
      <c r="Q863" s="8"/>
      <c r="R863" s="8"/>
      <c r="S863" s="8"/>
      <c r="T863" s="8"/>
      <c r="U863" s="8"/>
      <c r="V863" s="3"/>
      <c r="W863" s="3"/>
      <c r="X863" s="14"/>
      <c r="Y863" s="14"/>
      <c r="Z863" s="14"/>
    </row>
    <row r="864" spans="1:26" ht="18.75" customHeight="1">
      <c r="A864" s="8"/>
      <c r="B864" s="8"/>
      <c r="C864" s="8"/>
      <c r="D864" s="8"/>
      <c r="E864" s="3"/>
      <c r="F864" s="3"/>
      <c r="G864" s="9"/>
      <c r="H864" s="9"/>
      <c r="I864" s="9"/>
      <c r="J864" s="18"/>
      <c r="K864" s="8"/>
      <c r="L864" s="11"/>
      <c r="M864" s="11"/>
      <c r="N864" s="9"/>
      <c r="O864" s="9"/>
      <c r="P864" s="8"/>
      <c r="Q864" s="8"/>
      <c r="R864" s="8"/>
      <c r="S864" s="8"/>
      <c r="T864" s="8"/>
      <c r="U864" s="8"/>
      <c r="V864" s="3"/>
      <c r="W864" s="3"/>
      <c r="X864" s="14"/>
      <c r="Y864" s="14"/>
      <c r="Z864" s="14"/>
    </row>
    <row r="865" spans="1:26" ht="18.75" customHeight="1">
      <c r="A865" s="8"/>
      <c r="B865" s="8"/>
      <c r="C865" s="8"/>
      <c r="D865" s="8"/>
      <c r="E865" s="3"/>
      <c r="F865" s="3"/>
      <c r="G865" s="9"/>
      <c r="H865" s="9"/>
      <c r="I865" s="9"/>
      <c r="J865" s="18"/>
      <c r="K865" s="8"/>
      <c r="L865" s="11"/>
      <c r="M865" s="11"/>
      <c r="N865" s="9"/>
      <c r="O865" s="9"/>
      <c r="P865" s="8"/>
      <c r="Q865" s="8"/>
      <c r="R865" s="8"/>
      <c r="S865" s="8"/>
      <c r="T865" s="8"/>
      <c r="U865" s="8"/>
      <c r="V865" s="3"/>
      <c r="W865" s="3"/>
      <c r="X865" s="14"/>
      <c r="Y865" s="14"/>
      <c r="Z865" s="14"/>
    </row>
    <row r="866" spans="1:26" ht="18.75" customHeight="1">
      <c r="A866" s="8"/>
      <c r="B866" s="8"/>
      <c r="C866" s="8"/>
      <c r="D866" s="8"/>
      <c r="E866" s="3"/>
      <c r="F866" s="3"/>
      <c r="G866" s="9"/>
      <c r="H866" s="9"/>
      <c r="I866" s="9"/>
      <c r="J866" s="18"/>
      <c r="K866" s="8"/>
      <c r="L866" s="11"/>
      <c r="M866" s="11"/>
      <c r="N866" s="9"/>
      <c r="O866" s="9"/>
      <c r="P866" s="8"/>
      <c r="Q866" s="8"/>
      <c r="R866" s="8"/>
      <c r="S866" s="8"/>
      <c r="T866" s="8"/>
      <c r="U866" s="8"/>
      <c r="V866" s="3"/>
      <c r="W866" s="3"/>
      <c r="X866" s="14"/>
      <c r="Y866" s="14"/>
      <c r="Z866" s="14"/>
    </row>
    <row r="867" spans="1:26" ht="18.75" customHeight="1">
      <c r="A867" s="8"/>
      <c r="B867" s="8"/>
      <c r="C867" s="8"/>
      <c r="D867" s="8"/>
      <c r="E867" s="3"/>
      <c r="F867" s="3"/>
      <c r="G867" s="9"/>
      <c r="H867" s="9"/>
      <c r="I867" s="9"/>
      <c r="J867" s="18"/>
      <c r="K867" s="8"/>
      <c r="L867" s="11"/>
      <c r="M867" s="11"/>
      <c r="N867" s="9"/>
      <c r="O867" s="9"/>
      <c r="P867" s="8"/>
      <c r="Q867" s="8"/>
      <c r="R867" s="8"/>
      <c r="S867" s="8"/>
      <c r="T867" s="8"/>
      <c r="U867" s="8"/>
      <c r="V867" s="3"/>
      <c r="W867" s="3"/>
      <c r="X867" s="14"/>
      <c r="Y867" s="14"/>
      <c r="Z867" s="14"/>
    </row>
    <row r="868" spans="1:26" ht="18.75" customHeight="1">
      <c r="A868" s="8"/>
      <c r="B868" s="8"/>
      <c r="C868" s="8"/>
      <c r="D868" s="8"/>
      <c r="E868" s="3"/>
      <c r="F868" s="3"/>
      <c r="G868" s="9"/>
      <c r="H868" s="9"/>
      <c r="I868" s="9"/>
      <c r="J868" s="18"/>
      <c r="K868" s="8"/>
      <c r="L868" s="11"/>
      <c r="M868" s="11"/>
      <c r="N868" s="9"/>
      <c r="O868" s="9"/>
      <c r="P868" s="8"/>
      <c r="Q868" s="8"/>
      <c r="R868" s="8"/>
      <c r="S868" s="8"/>
      <c r="T868" s="8"/>
      <c r="U868" s="8"/>
      <c r="V868" s="3"/>
      <c r="W868" s="3"/>
      <c r="X868" s="14"/>
      <c r="Y868" s="14"/>
      <c r="Z868" s="14"/>
    </row>
    <row r="869" spans="1:26" ht="18.75" customHeight="1">
      <c r="A869" s="8"/>
      <c r="B869" s="8"/>
      <c r="C869" s="8"/>
      <c r="D869" s="8"/>
      <c r="E869" s="3"/>
      <c r="F869" s="3"/>
      <c r="G869" s="9"/>
      <c r="H869" s="9"/>
      <c r="I869" s="9"/>
      <c r="J869" s="18"/>
      <c r="K869" s="8"/>
      <c r="L869" s="11"/>
      <c r="M869" s="11"/>
      <c r="N869" s="9"/>
      <c r="O869" s="9"/>
      <c r="P869" s="8"/>
      <c r="Q869" s="8"/>
      <c r="R869" s="8"/>
      <c r="S869" s="8"/>
      <c r="T869" s="8"/>
      <c r="U869" s="8"/>
      <c r="V869" s="3"/>
      <c r="W869" s="3"/>
      <c r="X869" s="14"/>
      <c r="Y869" s="14"/>
      <c r="Z869" s="14"/>
    </row>
    <row r="870" spans="1:26" ht="18.75" customHeight="1">
      <c r="A870" s="8"/>
      <c r="B870" s="8"/>
      <c r="C870" s="8"/>
      <c r="D870" s="8"/>
      <c r="E870" s="3"/>
      <c r="F870" s="3"/>
      <c r="G870" s="9"/>
      <c r="H870" s="9"/>
      <c r="I870" s="9"/>
      <c r="J870" s="18"/>
      <c r="K870" s="8"/>
      <c r="L870" s="11"/>
      <c r="M870" s="11"/>
      <c r="N870" s="9"/>
      <c r="O870" s="9"/>
      <c r="P870" s="8"/>
      <c r="Q870" s="8"/>
      <c r="R870" s="8"/>
      <c r="S870" s="8"/>
      <c r="T870" s="8"/>
      <c r="U870" s="8"/>
      <c r="V870" s="3"/>
      <c r="W870" s="3"/>
      <c r="X870" s="14"/>
      <c r="Y870" s="14"/>
      <c r="Z870" s="14"/>
    </row>
    <row r="871" spans="1:26" ht="18.75" customHeight="1">
      <c r="A871" s="8"/>
      <c r="B871" s="8"/>
      <c r="C871" s="8"/>
      <c r="D871" s="8"/>
      <c r="E871" s="3"/>
      <c r="F871" s="3"/>
      <c r="G871" s="9"/>
      <c r="H871" s="9"/>
      <c r="I871" s="9"/>
      <c r="J871" s="18"/>
      <c r="K871" s="8"/>
      <c r="L871" s="11"/>
      <c r="M871" s="11"/>
      <c r="N871" s="9"/>
      <c r="O871" s="9"/>
      <c r="P871" s="8"/>
      <c r="Q871" s="8"/>
      <c r="R871" s="8"/>
      <c r="S871" s="8"/>
      <c r="T871" s="8"/>
      <c r="U871" s="8"/>
      <c r="V871" s="3"/>
      <c r="W871" s="3"/>
      <c r="X871" s="14"/>
      <c r="Y871" s="14"/>
      <c r="Z871" s="14"/>
    </row>
    <row r="872" spans="1:26" ht="18.75" customHeight="1">
      <c r="A872" s="8"/>
      <c r="B872" s="8"/>
      <c r="C872" s="8"/>
      <c r="D872" s="8"/>
      <c r="E872" s="3"/>
      <c r="F872" s="3"/>
      <c r="G872" s="9"/>
      <c r="H872" s="9"/>
      <c r="I872" s="9"/>
      <c r="J872" s="18"/>
      <c r="K872" s="8"/>
      <c r="L872" s="11"/>
      <c r="M872" s="11"/>
      <c r="N872" s="9"/>
      <c r="O872" s="9"/>
      <c r="P872" s="8"/>
      <c r="Q872" s="8"/>
      <c r="R872" s="8"/>
      <c r="S872" s="8"/>
      <c r="T872" s="8"/>
      <c r="U872" s="8"/>
      <c r="V872" s="3"/>
      <c r="W872" s="3"/>
      <c r="X872" s="14"/>
      <c r="Y872" s="14"/>
      <c r="Z872" s="14"/>
    </row>
    <row r="873" spans="1:26" ht="18.75" customHeight="1">
      <c r="A873" s="8"/>
      <c r="B873" s="8"/>
      <c r="C873" s="8"/>
      <c r="D873" s="8"/>
      <c r="E873" s="3"/>
      <c r="F873" s="3"/>
      <c r="G873" s="9"/>
      <c r="H873" s="9"/>
      <c r="I873" s="9"/>
      <c r="J873" s="18"/>
      <c r="K873" s="8"/>
      <c r="L873" s="11"/>
      <c r="M873" s="11"/>
      <c r="N873" s="9"/>
      <c r="O873" s="9"/>
      <c r="P873" s="8"/>
      <c r="Q873" s="8"/>
      <c r="R873" s="8"/>
      <c r="S873" s="8"/>
      <c r="T873" s="8"/>
      <c r="U873" s="8"/>
      <c r="V873" s="3"/>
      <c r="W873" s="3"/>
      <c r="X873" s="14"/>
      <c r="Y873" s="14"/>
      <c r="Z873" s="14"/>
    </row>
    <row r="874" spans="1:26" ht="18.75" customHeight="1">
      <c r="A874" s="8"/>
      <c r="B874" s="8"/>
      <c r="C874" s="8"/>
      <c r="D874" s="8"/>
      <c r="E874" s="3"/>
      <c r="F874" s="3"/>
      <c r="G874" s="9"/>
      <c r="H874" s="9"/>
      <c r="I874" s="9"/>
      <c r="J874" s="18"/>
      <c r="K874" s="8"/>
      <c r="L874" s="11"/>
      <c r="M874" s="11"/>
      <c r="N874" s="9"/>
      <c r="O874" s="9"/>
      <c r="P874" s="8"/>
      <c r="Q874" s="8"/>
      <c r="R874" s="8"/>
      <c r="S874" s="8"/>
      <c r="T874" s="8"/>
      <c r="U874" s="8"/>
      <c r="V874" s="3"/>
      <c r="W874" s="3"/>
      <c r="X874" s="14"/>
      <c r="Y874" s="14"/>
      <c r="Z874" s="14"/>
    </row>
    <row r="875" spans="1:26" ht="18.75" customHeight="1">
      <c r="A875" s="8"/>
      <c r="B875" s="8"/>
      <c r="C875" s="8"/>
      <c r="D875" s="8"/>
      <c r="E875" s="3"/>
      <c r="F875" s="3"/>
      <c r="G875" s="9"/>
      <c r="H875" s="9"/>
      <c r="I875" s="9"/>
      <c r="J875" s="18"/>
      <c r="K875" s="8"/>
      <c r="L875" s="11"/>
      <c r="M875" s="11"/>
      <c r="N875" s="9"/>
      <c r="O875" s="9"/>
      <c r="P875" s="8"/>
      <c r="Q875" s="8"/>
      <c r="R875" s="8"/>
      <c r="S875" s="8"/>
      <c r="T875" s="8"/>
      <c r="U875" s="8"/>
      <c r="V875" s="3"/>
      <c r="W875" s="3"/>
      <c r="X875" s="14"/>
      <c r="Y875" s="14"/>
      <c r="Z875" s="14"/>
    </row>
    <row r="876" spans="1:26" ht="18.75" customHeight="1">
      <c r="A876" s="8"/>
      <c r="B876" s="8"/>
      <c r="C876" s="8"/>
      <c r="D876" s="8"/>
      <c r="E876" s="3"/>
      <c r="F876" s="3"/>
      <c r="G876" s="9"/>
      <c r="H876" s="9"/>
      <c r="I876" s="9"/>
      <c r="J876" s="18"/>
      <c r="K876" s="8"/>
      <c r="L876" s="11"/>
      <c r="M876" s="11"/>
      <c r="N876" s="9"/>
      <c r="O876" s="9"/>
      <c r="P876" s="8"/>
      <c r="Q876" s="8"/>
      <c r="R876" s="8"/>
      <c r="S876" s="8"/>
      <c r="T876" s="8"/>
      <c r="U876" s="8"/>
      <c r="V876" s="3"/>
      <c r="W876" s="3"/>
      <c r="X876" s="14"/>
      <c r="Y876" s="14"/>
      <c r="Z876" s="14"/>
    </row>
    <row r="877" spans="1:26" ht="18.75" customHeight="1">
      <c r="A877" s="8"/>
      <c r="B877" s="8"/>
      <c r="C877" s="8"/>
      <c r="D877" s="8"/>
      <c r="E877" s="3"/>
      <c r="F877" s="3"/>
      <c r="G877" s="9"/>
      <c r="H877" s="9"/>
      <c r="I877" s="9"/>
      <c r="J877" s="18"/>
      <c r="K877" s="8"/>
      <c r="L877" s="11"/>
      <c r="M877" s="11"/>
      <c r="N877" s="9"/>
      <c r="O877" s="9"/>
      <c r="P877" s="8"/>
      <c r="Q877" s="8"/>
      <c r="R877" s="8"/>
      <c r="S877" s="8"/>
      <c r="T877" s="8"/>
      <c r="U877" s="8"/>
      <c r="V877" s="3"/>
      <c r="W877" s="3"/>
      <c r="X877" s="14"/>
      <c r="Y877" s="14"/>
      <c r="Z877" s="14"/>
    </row>
    <row r="878" spans="1:26" ht="18.75" customHeight="1">
      <c r="A878" s="8"/>
      <c r="B878" s="8"/>
      <c r="C878" s="8"/>
      <c r="D878" s="8"/>
      <c r="E878" s="3"/>
      <c r="F878" s="3"/>
      <c r="G878" s="9"/>
      <c r="H878" s="9"/>
      <c r="I878" s="9"/>
      <c r="J878" s="18"/>
      <c r="K878" s="8"/>
      <c r="L878" s="11"/>
      <c r="M878" s="11"/>
      <c r="N878" s="9"/>
      <c r="O878" s="9"/>
      <c r="P878" s="8"/>
      <c r="Q878" s="8"/>
      <c r="R878" s="8"/>
      <c r="S878" s="8"/>
      <c r="T878" s="8"/>
      <c r="U878" s="8"/>
      <c r="V878" s="3"/>
      <c r="W878" s="3"/>
      <c r="X878" s="14"/>
      <c r="Y878" s="14"/>
      <c r="Z878" s="14"/>
    </row>
    <row r="879" spans="1:26" ht="18.75" customHeight="1">
      <c r="A879" s="8"/>
      <c r="B879" s="8"/>
      <c r="C879" s="8"/>
      <c r="D879" s="8"/>
      <c r="E879" s="3"/>
      <c r="F879" s="3"/>
      <c r="G879" s="9"/>
      <c r="H879" s="9"/>
      <c r="I879" s="9"/>
      <c r="J879" s="18"/>
      <c r="K879" s="8"/>
      <c r="L879" s="11"/>
      <c r="M879" s="11"/>
      <c r="N879" s="9"/>
      <c r="O879" s="9"/>
      <c r="P879" s="8"/>
      <c r="Q879" s="8"/>
      <c r="R879" s="8"/>
      <c r="S879" s="8"/>
      <c r="T879" s="8"/>
      <c r="U879" s="8"/>
      <c r="V879" s="3"/>
      <c r="W879" s="3"/>
      <c r="X879" s="14"/>
      <c r="Y879" s="14"/>
      <c r="Z879" s="14"/>
    </row>
    <row r="880" spans="1:26" ht="18.75" customHeight="1">
      <c r="A880" s="8"/>
      <c r="B880" s="8"/>
      <c r="C880" s="8"/>
      <c r="D880" s="8"/>
      <c r="E880" s="3"/>
      <c r="F880" s="3"/>
      <c r="G880" s="9"/>
      <c r="H880" s="9"/>
      <c r="I880" s="9"/>
      <c r="J880" s="18"/>
      <c r="K880" s="8"/>
      <c r="L880" s="11"/>
      <c r="M880" s="11"/>
      <c r="N880" s="9"/>
      <c r="O880" s="9"/>
      <c r="P880" s="8"/>
      <c r="Q880" s="8"/>
      <c r="R880" s="8"/>
      <c r="S880" s="8"/>
      <c r="T880" s="8"/>
      <c r="U880" s="8"/>
      <c r="V880" s="3"/>
      <c r="W880" s="3"/>
      <c r="X880" s="14"/>
      <c r="Y880" s="14"/>
      <c r="Z880" s="14"/>
    </row>
    <row r="881" spans="1:26" ht="18.75" customHeight="1">
      <c r="A881" s="8"/>
      <c r="B881" s="8"/>
      <c r="C881" s="8"/>
      <c r="D881" s="8"/>
      <c r="E881" s="3"/>
      <c r="F881" s="3"/>
      <c r="G881" s="9"/>
      <c r="H881" s="9"/>
      <c r="I881" s="9"/>
      <c r="J881" s="18"/>
      <c r="K881" s="8"/>
      <c r="L881" s="11"/>
      <c r="M881" s="11"/>
      <c r="N881" s="9"/>
      <c r="O881" s="9"/>
      <c r="P881" s="8"/>
      <c r="Q881" s="8"/>
      <c r="R881" s="8"/>
      <c r="S881" s="8"/>
      <c r="T881" s="8"/>
      <c r="U881" s="8"/>
      <c r="V881" s="3"/>
      <c r="W881" s="3"/>
      <c r="X881" s="14"/>
      <c r="Y881" s="14"/>
      <c r="Z881" s="14"/>
    </row>
    <row r="882" spans="1:26" ht="18.75" customHeight="1">
      <c r="A882" s="8"/>
      <c r="B882" s="8"/>
      <c r="C882" s="8"/>
      <c r="D882" s="8"/>
      <c r="E882" s="3"/>
      <c r="F882" s="3"/>
      <c r="G882" s="9"/>
      <c r="H882" s="9"/>
      <c r="I882" s="9"/>
      <c r="J882" s="18"/>
      <c r="K882" s="8"/>
      <c r="L882" s="11"/>
      <c r="M882" s="11"/>
      <c r="N882" s="9"/>
      <c r="O882" s="9"/>
      <c r="P882" s="8"/>
      <c r="Q882" s="8"/>
      <c r="R882" s="8"/>
      <c r="S882" s="8"/>
      <c r="T882" s="8"/>
      <c r="U882" s="8"/>
      <c r="V882" s="3"/>
      <c r="W882" s="3"/>
      <c r="X882" s="14"/>
      <c r="Y882" s="14"/>
      <c r="Z882" s="14"/>
    </row>
    <row r="883" spans="1:26" ht="18.75" customHeight="1">
      <c r="A883" s="8"/>
      <c r="B883" s="8"/>
      <c r="C883" s="8"/>
      <c r="D883" s="8"/>
      <c r="E883" s="3"/>
      <c r="F883" s="3"/>
      <c r="G883" s="9"/>
      <c r="H883" s="9"/>
      <c r="I883" s="9"/>
      <c r="J883" s="18"/>
      <c r="K883" s="8"/>
      <c r="L883" s="11"/>
      <c r="M883" s="11"/>
      <c r="N883" s="9"/>
      <c r="O883" s="9"/>
      <c r="P883" s="8"/>
      <c r="Q883" s="8"/>
      <c r="R883" s="8"/>
      <c r="S883" s="8"/>
      <c r="T883" s="8"/>
      <c r="U883" s="8"/>
      <c r="V883" s="3"/>
      <c r="W883" s="3"/>
      <c r="X883" s="14"/>
      <c r="Y883" s="14"/>
      <c r="Z883" s="14"/>
    </row>
    <row r="884" spans="1:26" ht="18.75" customHeight="1">
      <c r="A884" s="8"/>
      <c r="B884" s="8"/>
      <c r="C884" s="8"/>
      <c r="D884" s="8"/>
      <c r="E884" s="3"/>
      <c r="F884" s="3"/>
      <c r="G884" s="9"/>
      <c r="H884" s="9"/>
      <c r="I884" s="9"/>
      <c r="J884" s="18"/>
      <c r="K884" s="8"/>
      <c r="L884" s="11"/>
      <c r="M884" s="11"/>
      <c r="N884" s="9"/>
      <c r="O884" s="9"/>
      <c r="P884" s="8"/>
      <c r="Q884" s="8"/>
      <c r="R884" s="8"/>
      <c r="S884" s="8"/>
      <c r="T884" s="8"/>
      <c r="U884" s="8"/>
      <c r="V884" s="3"/>
      <c r="W884" s="3"/>
      <c r="X884" s="14"/>
      <c r="Y884" s="14"/>
      <c r="Z884" s="14"/>
    </row>
    <row r="885" spans="1:26" ht="18.75" customHeight="1">
      <c r="A885" s="8"/>
      <c r="B885" s="8"/>
      <c r="C885" s="8"/>
      <c r="D885" s="8"/>
      <c r="E885" s="3"/>
      <c r="F885" s="3"/>
      <c r="G885" s="9"/>
      <c r="H885" s="9"/>
      <c r="I885" s="9"/>
      <c r="J885" s="18"/>
      <c r="K885" s="8"/>
      <c r="L885" s="11"/>
      <c r="M885" s="11"/>
      <c r="N885" s="9"/>
      <c r="O885" s="9"/>
      <c r="P885" s="8"/>
      <c r="Q885" s="8"/>
      <c r="R885" s="8"/>
      <c r="S885" s="8"/>
      <c r="T885" s="8"/>
      <c r="U885" s="8"/>
      <c r="V885" s="3"/>
      <c r="W885" s="3"/>
      <c r="X885" s="14"/>
      <c r="Y885" s="14"/>
      <c r="Z885" s="14"/>
    </row>
    <row r="886" spans="1:26" ht="18.75" customHeight="1">
      <c r="A886" s="8"/>
      <c r="B886" s="8"/>
      <c r="C886" s="8"/>
      <c r="D886" s="8"/>
      <c r="E886" s="3"/>
      <c r="F886" s="3"/>
      <c r="G886" s="9"/>
      <c r="H886" s="9"/>
      <c r="I886" s="9"/>
      <c r="J886" s="18"/>
      <c r="K886" s="8"/>
      <c r="L886" s="11"/>
      <c r="M886" s="11"/>
      <c r="N886" s="9"/>
      <c r="O886" s="9"/>
      <c r="P886" s="8"/>
      <c r="Q886" s="8"/>
      <c r="R886" s="8"/>
      <c r="S886" s="8"/>
      <c r="T886" s="8"/>
      <c r="U886" s="8"/>
      <c r="V886" s="3"/>
      <c r="W886" s="3"/>
      <c r="X886" s="14"/>
      <c r="Y886" s="14"/>
      <c r="Z886" s="14"/>
    </row>
    <row r="887" spans="1:26" ht="18.75" customHeight="1">
      <c r="A887" s="8"/>
      <c r="B887" s="8"/>
      <c r="C887" s="8"/>
      <c r="D887" s="8"/>
      <c r="E887" s="3"/>
      <c r="F887" s="3"/>
      <c r="G887" s="9"/>
      <c r="H887" s="9"/>
      <c r="I887" s="9"/>
      <c r="J887" s="18"/>
      <c r="K887" s="8"/>
      <c r="L887" s="11"/>
      <c r="M887" s="11"/>
      <c r="N887" s="9"/>
      <c r="O887" s="9"/>
      <c r="P887" s="8"/>
      <c r="Q887" s="8"/>
      <c r="R887" s="8"/>
      <c r="S887" s="8"/>
      <c r="T887" s="8"/>
      <c r="U887" s="8"/>
      <c r="V887" s="3"/>
      <c r="W887" s="3"/>
      <c r="X887" s="14"/>
      <c r="Y887" s="14"/>
      <c r="Z887" s="14"/>
    </row>
    <row r="888" spans="1:26" ht="18.75" customHeight="1">
      <c r="A888" s="8"/>
      <c r="B888" s="8"/>
      <c r="C888" s="8"/>
      <c r="D888" s="8"/>
      <c r="E888" s="3"/>
      <c r="F888" s="3"/>
      <c r="G888" s="9"/>
      <c r="H888" s="9"/>
      <c r="I888" s="9"/>
      <c r="J888" s="18"/>
      <c r="K888" s="8"/>
      <c r="L888" s="11"/>
      <c r="M888" s="11"/>
      <c r="N888" s="9"/>
      <c r="O888" s="9"/>
      <c r="P888" s="8"/>
      <c r="Q888" s="8"/>
      <c r="R888" s="8"/>
      <c r="S888" s="8"/>
      <c r="T888" s="8"/>
      <c r="U888" s="8"/>
      <c r="V888" s="3"/>
      <c r="W888" s="3"/>
      <c r="X888" s="14"/>
      <c r="Y888" s="14"/>
      <c r="Z888" s="14"/>
    </row>
    <row r="889" spans="1:26" ht="18.75" customHeight="1">
      <c r="A889" s="8"/>
      <c r="B889" s="8"/>
      <c r="C889" s="8"/>
      <c r="D889" s="8"/>
      <c r="E889" s="3"/>
      <c r="F889" s="3"/>
      <c r="G889" s="9"/>
      <c r="H889" s="9"/>
      <c r="I889" s="9"/>
      <c r="J889" s="18"/>
      <c r="K889" s="8"/>
      <c r="L889" s="11"/>
      <c r="M889" s="11"/>
      <c r="N889" s="9"/>
      <c r="O889" s="9"/>
      <c r="P889" s="8"/>
      <c r="Q889" s="8"/>
      <c r="R889" s="8"/>
      <c r="S889" s="8"/>
      <c r="T889" s="8"/>
      <c r="U889" s="8"/>
      <c r="V889" s="3"/>
      <c r="W889" s="3"/>
      <c r="X889" s="14"/>
      <c r="Y889" s="14"/>
      <c r="Z889" s="14"/>
    </row>
    <row r="890" spans="1:26" ht="18.75" customHeight="1">
      <c r="A890" s="8"/>
      <c r="B890" s="8"/>
      <c r="C890" s="8"/>
      <c r="D890" s="8"/>
      <c r="E890" s="3"/>
      <c r="F890" s="3"/>
      <c r="G890" s="9"/>
      <c r="H890" s="9"/>
      <c r="I890" s="9"/>
      <c r="J890" s="18"/>
      <c r="K890" s="8"/>
      <c r="L890" s="11"/>
      <c r="M890" s="11"/>
      <c r="N890" s="9"/>
      <c r="O890" s="9"/>
      <c r="P890" s="8"/>
      <c r="Q890" s="8"/>
      <c r="R890" s="8"/>
      <c r="S890" s="8"/>
      <c r="T890" s="8"/>
      <c r="U890" s="8"/>
      <c r="V890" s="3"/>
      <c r="W890" s="3"/>
      <c r="X890" s="14"/>
      <c r="Y890" s="14"/>
      <c r="Z890" s="14"/>
    </row>
    <row r="891" spans="1:26" ht="18.75" customHeight="1">
      <c r="A891" s="8"/>
      <c r="B891" s="8"/>
      <c r="C891" s="8"/>
      <c r="D891" s="8"/>
      <c r="E891" s="3"/>
      <c r="F891" s="3"/>
      <c r="G891" s="9"/>
      <c r="H891" s="9"/>
      <c r="I891" s="9"/>
      <c r="J891" s="18"/>
      <c r="K891" s="8"/>
      <c r="L891" s="11"/>
      <c r="M891" s="11"/>
      <c r="N891" s="9"/>
      <c r="O891" s="9"/>
      <c r="P891" s="8"/>
      <c r="Q891" s="8"/>
      <c r="R891" s="8"/>
      <c r="S891" s="8"/>
      <c r="T891" s="8"/>
      <c r="U891" s="8"/>
      <c r="V891" s="3"/>
      <c r="W891" s="3"/>
      <c r="X891" s="14"/>
      <c r="Y891" s="14"/>
      <c r="Z891" s="14"/>
    </row>
    <row r="892" spans="1:26" ht="18.75" customHeight="1">
      <c r="A892" s="8"/>
      <c r="B892" s="8"/>
      <c r="C892" s="8"/>
      <c r="D892" s="8"/>
      <c r="E892" s="3"/>
      <c r="F892" s="3"/>
      <c r="G892" s="9"/>
      <c r="H892" s="9"/>
      <c r="I892" s="9"/>
      <c r="J892" s="18"/>
      <c r="K892" s="8"/>
      <c r="L892" s="11"/>
      <c r="M892" s="11"/>
      <c r="N892" s="9"/>
      <c r="O892" s="9"/>
      <c r="P892" s="8"/>
      <c r="Q892" s="8"/>
      <c r="R892" s="8"/>
      <c r="S892" s="8"/>
      <c r="T892" s="8"/>
      <c r="U892" s="8"/>
      <c r="V892" s="3"/>
      <c r="W892" s="3"/>
      <c r="X892" s="14"/>
      <c r="Y892" s="14"/>
      <c r="Z892" s="14"/>
    </row>
    <row r="893" spans="1:26" ht="18.75" customHeight="1">
      <c r="A893" s="8"/>
      <c r="B893" s="8"/>
      <c r="C893" s="8"/>
      <c r="D893" s="8"/>
      <c r="E893" s="3"/>
      <c r="F893" s="3"/>
      <c r="G893" s="9"/>
      <c r="H893" s="9"/>
      <c r="I893" s="9"/>
      <c r="J893" s="18"/>
      <c r="K893" s="8"/>
      <c r="L893" s="11"/>
      <c r="M893" s="11"/>
      <c r="N893" s="9"/>
      <c r="O893" s="9"/>
      <c r="P893" s="8"/>
      <c r="Q893" s="8"/>
      <c r="R893" s="8"/>
      <c r="S893" s="8"/>
      <c r="T893" s="8"/>
      <c r="U893" s="8"/>
      <c r="V893" s="3"/>
      <c r="W893" s="3"/>
      <c r="X893" s="14"/>
      <c r="Y893" s="14"/>
      <c r="Z893" s="14"/>
    </row>
    <row r="894" spans="1:26" ht="18.75" customHeight="1">
      <c r="A894" s="8"/>
      <c r="B894" s="8"/>
      <c r="C894" s="8"/>
      <c r="D894" s="8"/>
      <c r="E894" s="3"/>
      <c r="F894" s="3"/>
      <c r="G894" s="9"/>
      <c r="H894" s="9"/>
      <c r="I894" s="9"/>
      <c r="J894" s="18"/>
      <c r="K894" s="8"/>
      <c r="L894" s="11"/>
      <c r="M894" s="11"/>
      <c r="N894" s="9"/>
      <c r="O894" s="9"/>
      <c r="P894" s="8"/>
      <c r="Q894" s="8"/>
      <c r="R894" s="8"/>
      <c r="S894" s="8"/>
      <c r="T894" s="8"/>
      <c r="U894" s="8"/>
      <c r="V894" s="3"/>
      <c r="W894" s="3"/>
      <c r="X894" s="14"/>
      <c r="Y894" s="14"/>
      <c r="Z894" s="14"/>
    </row>
    <row r="895" spans="1:26" ht="18.75" customHeight="1">
      <c r="A895" s="8"/>
      <c r="B895" s="8"/>
      <c r="C895" s="8"/>
      <c r="D895" s="8"/>
      <c r="E895" s="3"/>
      <c r="F895" s="3"/>
      <c r="G895" s="9"/>
      <c r="H895" s="9"/>
      <c r="I895" s="9"/>
      <c r="J895" s="18"/>
      <c r="K895" s="8"/>
      <c r="L895" s="11"/>
      <c r="M895" s="11"/>
      <c r="N895" s="9"/>
      <c r="O895" s="9"/>
      <c r="P895" s="8"/>
      <c r="Q895" s="8"/>
      <c r="R895" s="8"/>
      <c r="S895" s="8"/>
      <c r="T895" s="8"/>
      <c r="U895" s="8"/>
      <c r="V895" s="3"/>
      <c r="W895" s="3"/>
      <c r="X895" s="14"/>
      <c r="Y895" s="14"/>
      <c r="Z895" s="14"/>
    </row>
    <row r="896" spans="1:26" ht="18.75" customHeight="1">
      <c r="A896" s="8"/>
      <c r="B896" s="8"/>
      <c r="C896" s="8"/>
      <c r="D896" s="8"/>
      <c r="E896" s="3"/>
      <c r="F896" s="3"/>
      <c r="G896" s="9"/>
      <c r="H896" s="9"/>
      <c r="I896" s="9"/>
      <c r="J896" s="18"/>
      <c r="K896" s="8"/>
      <c r="L896" s="11"/>
      <c r="M896" s="11"/>
      <c r="N896" s="9"/>
      <c r="O896" s="9"/>
      <c r="P896" s="8"/>
      <c r="Q896" s="8"/>
      <c r="R896" s="8"/>
      <c r="S896" s="8"/>
      <c r="T896" s="8"/>
      <c r="U896" s="8"/>
      <c r="V896" s="3"/>
      <c r="W896" s="3"/>
      <c r="X896" s="14"/>
      <c r="Y896" s="14"/>
      <c r="Z896" s="14"/>
    </row>
    <row r="897" spans="1:26" ht="18.75" customHeight="1">
      <c r="A897" s="8"/>
      <c r="B897" s="8"/>
      <c r="C897" s="8"/>
      <c r="D897" s="8"/>
      <c r="E897" s="3"/>
      <c r="F897" s="3"/>
      <c r="G897" s="9"/>
      <c r="H897" s="9"/>
      <c r="I897" s="9"/>
      <c r="J897" s="18"/>
      <c r="K897" s="8"/>
      <c r="L897" s="11"/>
      <c r="M897" s="11"/>
      <c r="N897" s="9"/>
      <c r="O897" s="9"/>
      <c r="P897" s="8"/>
      <c r="Q897" s="8"/>
      <c r="R897" s="8"/>
      <c r="S897" s="8"/>
      <c r="T897" s="8"/>
      <c r="U897" s="8"/>
      <c r="V897" s="3"/>
      <c r="W897" s="3"/>
      <c r="X897" s="14"/>
      <c r="Y897" s="14"/>
      <c r="Z897" s="14"/>
    </row>
    <row r="898" spans="1:26" ht="18.75" customHeight="1">
      <c r="A898" s="8"/>
      <c r="B898" s="8"/>
      <c r="C898" s="8"/>
      <c r="D898" s="8"/>
      <c r="E898" s="3"/>
      <c r="F898" s="3"/>
      <c r="G898" s="9"/>
      <c r="H898" s="9"/>
      <c r="I898" s="9"/>
      <c r="J898" s="18"/>
      <c r="K898" s="8"/>
      <c r="L898" s="11"/>
      <c r="M898" s="11"/>
      <c r="N898" s="9"/>
      <c r="O898" s="9"/>
      <c r="P898" s="8"/>
      <c r="Q898" s="8"/>
      <c r="R898" s="8"/>
      <c r="S898" s="8"/>
      <c r="T898" s="8"/>
      <c r="U898" s="8"/>
      <c r="V898" s="3"/>
      <c r="W898" s="3"/>
      <c r="X898" s="14"/>
      <c r="Y898" s="14"/>
      <c r="Z898" s="14"/>
    </row>
    <row r="899" spans="1:26" ht="18.75" customHeight="1">
      <c r="A899" s="8"/>
      <c r="B899" s="8"/>
      <c r="C899" s="8"/>
      <c r="D899" s="8"/>
      <c r="E899" s="3"/>
      <c r="F899" s="3"/>
      <c r="G899" s="9"/>
      <c r="H899" s="9"/>
      <c r="I899" s="9"/>
      <c r="J899" s="18"/>
      <c r="K899" s="8"/>
      <c r="L899" s="11"/>
      <c r="M899" s="11"/>
      <c r="N899" s="9"/>
      <c r="O899" s="9"/>
      <c r="P899" s="8"/>
      <c r="Q899" s="8"/>
      <c r="R899" s="8"/>
      <c r="S899" s="8"/>
      <c r="T899" s="8"/>
      <c r="U899" s="8"/>
      <c r="V899" s="3"/>
      <c r="W899" s="3"/>
      <c r="X899" s="14"/>
      <c r="Y899" s="14"/>
      <c r="Z899" s="14"/>
    </row>
    <row r="900" spans="1:26" ht="18.75" customHeight="1">
      <c r="A900" s="8"/>
      <c r="B900" s="8"/>
      <c r="C900" s="8"/>
      <c r="D900" s="8"/>
      <c r="E900" s="3"/>
      <c r="F900" s="3"/>
      <c r="G900" s="9"/>
      <c r="H900" s="9"/>
      <c r="I900" s="9"/>
      <c r="J900" s="18"/>
      <c r="K900" s="8"/>
      <c r="L900" s="11"/>
      <c r="M900" s="11"/>
      <c r="N900" s="9"/>
      <c r="O900" s="9"/>
      <c r="P900" s="8"/>
      <c r="Q900" s="8"/>
      <c r="R900" s="8"/>
      <c r="S900" s="8"/>
      <c r="T900" s="8"/>
      <c r="U900" s="8"/>
      <c r="V900" s="3"/>
      <c r="W900" s="3"/>
      <c r="X900" s="14"/>
      <c r="Y900" s="14"/>
      <c r="Z900" s="14"/>
    </row>
    <row r="901" spans="1:26" ht="18.75" customHeight="1">
      <c r="A901" s="8"/>
      <c r="B901" s="8"/>
      <c r="C901" s="8"/>
      <c r="D901" s="8"/>
      <c r="E901" s="3"/>
      <c r="F901" s="3"/>
      <c r="G901" s="9"/>
      <c r="H901" s="9"/>
      <c r="I901" s="9"/>
      <c r="J901" s="18"/>
      <c r="K901" s="8"/>
      <c r="L901" s="11"/>
      <c r="M901" s="11"/>
      <c r="N901" s="9"/>
      <c r="O901" s="9"/>
      <c r="P901" s="8"/>
      <c r="Q901" s="8"/>
      <c r="R901" s="8"/>
      <c r="S901" s="8"/>
      <c r="T901" s="8"/>
      <c r="U901" s="8"/>
      <c r="V901" s="3"/>
      <c r="W901" s="3"/>
      <c r="X901" s="14"/>
      <c r="Y901" s="14"/>
      <c r="Z901" s="14"/>
    </row>
    <row r="902" spans="1:26" ht="18.75" customHeight="1">
      <c r="A902" s="8"/>
      <c r="B902" s="8"/>
      <c r="C902" s="8"/>
      <c r="D902" s="8"/>
      <c r="E902" s="3"/>
      <c r="F902" s="3"/>
      <c r="G902" s="9"/>
      <c r="H902" s="9"/>
      <c r="I902" s="9"/>
      <c r="J902" s="18"/>
      <c r="K902" s="8"/>
      <c r="L902" s="11"/>
      <c r="M902" s="11"/>
      <c r="N902" s="9"/>
      <c r="O902" s="9"/>
      <c r="P902" s="8"/>
      <c r="Q902" s="8"/>
      <c r="R902" s="8"/>
      <c r="S902" s="8"/>
      <c r="T902" s="8"/>
      <c r="U902" s="8"/>
      <c r="V902" s="3"/>
      <c r="W902" s="3"/>
      <c r="X902" s="14"/>
      <c r="Y902" s="14"/>
      <c r="Z902" s="14"/>
    </row>
    <row r="903" spans="1:26" ht="18.75" customHeight="1">
      <c r="A903" s="8"/>
      <c r="B903" s="8"/>
      <c r="C903" s="8"/>
      <c r="D903" s="8"/>
      <c r="E903" s="3"/>
      <c r="F903" s="3"/>
      <c r="G903" s="9"/>
      <c r="H903" s="9"/>
      <c r="I903" s="9"/>
      <c r="J903" s="18"/>
      <c r="K903" s="8"/>
      <c r="L903" s="11"/>
      <c r="M903" s="11"/>
      <c r="N903" s="9"/>
      <c r="O903" s="9"/>
      <c r="P903" s="8"/>
      <c r="Q903" s="8"/>
      <c r="R903" s="8"/>
      <c r="S903" s="8"/>
      <c r="T903" s="8"/>
      <c r="U903" s="8"/>
      <c r="V903" s="3"/>
      <c r="W903" s="3"/>
      <c r="X903" s="14"/>
      <c r="Y903" s="14"/>
      <c r="Z903" s="14"/>
    </row>
    <row r="904" spans="1:26" ht="18.75" customHeight="1">
      <c r="A904" s="8"/>
      <c r="B904" s="8"/>
      <c r="C904" s="8"/>
      <c r="D904" s="8"/>
      <c r="E904" s="3"/>
      <c r="F904" s="3"/>
      <c r="G904" s="9"/>
      <c r="H904" s="9"/>
      <c r="I904" s="9"/>
      <c r="J904" s="18"/>
      <c r="K904" s="8"/>
      <c r="L904" s="11"/>
      <c r="M904" s="11"/>
      <c r="N904" s="9"/>
      <c r="O904" s="9"/>
      <c r="P904" s="8"/>
      <c r="Q904" s="8"/>
      <c r="R904" s="8"/>
      <c r="S904" s="8"/>
      <c r="T904" s="8"/>
      <c r="U904" s="8"/>
      <c r="V904" s="3"/>
      <c r="W904" s="3"/>
      <c r="X904" s="14"/>
      <c r="Y904" s="14"/>
      <c r="Z904" s="14"/>
    </row>
    <row r="905" spans="1:26" ht="18.75" customHeight="1">
      <c r="A905" s="8"/>
      <c r="B905" s="8"/>
      <c r="C905" s="8"/>
      <c r="D905" s="8"/>
      <c r="E905" s="3"/>
      <c r="F905" s="3"/>
      <c r="G905" s="9"/>
      <c r="H905" s="9"/>
      <c r="I905" s="9"/>
      <c r="J905" s="18"/>
      <c r="K905" s="8"/>
      <c r="L905" s="11"/>
      <c r="M905" s="11"/>
      <c r="N905" s="9"/>
      <c r="O905" s="9"/>
      <c r="P905" s="8"/>
      <c r="Q905" s="8"/>
      <c r="R905" s="8"/>
      <c r="S905" s="8"/>
      <c r="T905" s="8"/>
      <c r="U905" s="8"/>
      <c r="V905" s="3"/>
      <c r="W905" s="3"/>
      <c r="X905" s="14"/>
      <c r="Y905" s="14"/>
      <c r="Z905" s="14"/>
    </row>
    <row r="906" spans="1:26" ht="18.75" customHeight="1">
      <c r="A906" s="8"/>
      <c r="B906" s="8"/>
      <c r="C906" s="8"/>
      <c r="D906" s="8"/>
      <c r="E906" s="3"/>
      <c r="F906" s="3"/>
      <c r="G906" s="9"/>
      <c r="H906" s="9"/>
      <c r="I906" s="9"/>
      <c r="J906" s="18"/>
      <c r="K906" s="8"/>
      <c r="L906" s="11"/>
      <c r="M906" s="11"/>
      <c r="N906" s="9"/>
      <c r="O906" s="9"/>
      <c r="P906" s="8"/>
      <c r="Q906" s="8"/>
      <c r="R906" s="8"/>
      <c r="S906" s="8"/>
      <c r="T906" s="8"/>
      <c r="U906" s="8"/>
      <c r="V906" s="3"/>
      <c r="W906" s="3"/>
      <c r="X906" s="14"/>
      <c r="Y906" s="14"/>
      <c r="Z906" s="14"/>
    </row>
    <row r="907" spans="1:26" ht="18.75" customHeight="1">
      <c r="A907" s="8"/>
      <c r="B907" s="8"/>
      <c r="C907" s="8"/>
      <c r="D907" s="8"/>
      <c r="E907" s="3"/>
      <c r="F907" s="3"/>
      <c r="G907" s="9"/>
      <c r="H907" s="9"/>
      <c r="I907" s="9"/>
      <c r="J907" s="18"/>
      <c r="K907" s="8"/>
      <c r="L907" s="11"/>
      <c r="M907" s="11"/>
      <c r="N907" s="9"/>
      <c r="O907" s="9"/>
      <c r="P907" s="8"/>
      <c r="Q907" s="8"/>
      <c r="R907" s="8"/>
      <c r="S907" s="8"/>
      <c r="T907" s="8"/>
      <c r="U907" s="8"/>
      <c r="V907" s="3"/>
      <c r="W907" s="3"/>
      <c r="X907" s="14"/>
      <c r="Y907" s="14"/>
      <c r="Z907" s="14"/>
    </row>
    <row r="908" spans="1:26" ht="18.75" customHeight="1">
      <c r="A908" s="8"/>
      <c r="B908" s="8"/>
      <c r="C908" s="8"/>
      <c r="D908" s="8"/>
      <c r="E908" s="3"/>
      <c r="F908" s="3"/>
      <c r="G908" s="9"/>
      <c r="H908" s="9"/>
      <c r="I908" s="9"/>
      <c r="J908" s="18"/>
      <c r="K908" s="8"/>
      <c r="L908" s="11"/>
      <c r="M908" s="11"/>
      <c r="N908" s="9"/>
      <c r="O908" s="9"/>
      <c r="P908" s="8"/>
      <c r="Q908" s="8"/>
      <c r="R908" s="8"/>
      <c r="S908" s="8"/>
      <c r="T908" s="8"/>
      <c r="U908" s="8"/>
      <c r="V908" s="3"/>
      <c r="W908" s="3"/>
      <c r="X908" s="14"/>
      <c r="Y908" s="14"/>
      <c r="Z908" s="14"/>
    </row>
    <row r="909" spans="1:26" ht="18.75" customHeight="1">
      <c r="A909" s="8"/>
      <c r="B909" s="8"/>
      <c r="C909" s="8"/>
      <c r="D909" s="8"/>
      <c r="E909" s="3"/>
      <c r="F909" s="3"/>
      <c r="G909" s="9"/>
      <c r="H909" s="9"/>
      <c r="I909" s="9"/>
      <c r="J909" s="18"/>
      <c r="K909" s="8"/>
      <c r="L909" s="11"/>
      <c r="M909" s="11"/>
      <c r="N909" s="9"/>
      <c r="O909" s="9"/>
      <c r="P909" s="8"/>
      <c r="Q909" s="8"/>
      <c r="R909" s="8"/>
      <c r="S909" s="8"/>
      <c r="T909" s="8"/>
      <c r="U909" s="8"/>
      <c r="V909" s="3"/>
      <c r="W909" s="3"/>
      <c r="X909" s="14"/>
      <c r="Y909" s="14"/>
      <c r="Z909" s="14"/>
    </row>
    <row r="910" spans="1:26" ht="18.75" customHeight="1">
      <c r="A910" s="8"/>
      <c r="B910" s="8"/>
      <c r="C910" s="8"/>
      <c r="D910" s="8"/>
      <c r="E910" s="3"/>
      <c r="F910" s="3"/>
      <c r="G910" s="9"/>
      <c r="H910" s="9"/>
      <c r="I910" s="9"/>
      <c r="J910" s="18"/>
      <c r="K910" s="8"/>
      <c r="L910" s="11"/>
      <c r="M910" s="11"/>
      <c r="N910" s="9"/>
      <c r="O910" s="9"/>
      <c r="P910" s="8"/>
      <c r="Q910" s="8"/>
      <c r="R910" s="8"/>
      <c r="S910" s="8"/>
      <c r="T910" s="8"/>
      <c r="U910" s="8"/>
      <c r="V910" s="3"/>
      <c r="W910" s="3"/>
      <c r="X910" s="14"/>
      <c r="Y910" s="14"/>
      <c r="Z910" s="14"/>
    </row>
    <row r="911" spans="1:26" ht="18.75" customHeight="1">
      <c r="A911" s="8"/>
      <c r="B911" s="8"/>
      <c r="C911" s="8"/>
      <c r="D911" s="8"/>
      <c r="E911" s="3"/>
      <c r="F911" s="3"/>
      <c r="G911" s="9"/>
      <c r="H911" s="9"/>
      <c r="I911" s="9"/>
      <c r="J911" s="18"/>
      <c r="K911" s="8"/>
      <c r="L911" s="11"/>
      <c r="M911" s="11"/>
      <c r="N911" s="9"/>
      <c r="O911" s="9"/>
      <c r="P911" s="8"/>
      <c r="Q911" s="8"/>
      <c r="R911" s="8"/>
      <c r="S911" s="8"/>
      <c r="T911" s="8"/>
      <c r="U911" s="8"/>
      <c r="V911" s="3"/>
      <c r="W911" s="3"/>
      <c r="X911" s="14"/>
      <c r="Y911" s="14"/>
      <c r="Z911" s="14"/>
    </row>
    <row r="912" spans="1:26" ht="18.75" customHeight="1">
      <c r="A912" s="8"/>
      <c r="B912" s="8"/>
      <c r="C912" s="8"/>
      <c r="D912" s="8"/>
      <c r="E912" s="3"/>
      <c r="F912" s="3"/>
      <c r="G912" s="9"/>
      <c r="H912" s="9"/>
      <c r="I912" s="9"/>
      <c r="J912" s="18"/>
      <c r="K912" s="8"/>
      <c r="L912" s="11"/>
      <c r="M912" s="11"/>
      <c r="N912" s="9"/>
      <c r="O912" s="9"/>
      <c r="P912" s="8"/>
      <c r="Q912" s="8"/>
      <c r="R912" s="8"/>
      <c r="S912" s="8"/>
      <c r="T912" s="8"/>
      <c r="U912" s="8"/>
      <c r="V912" s="3"/>
      <c r="W912" s="3"/>
      <c r="X912" s="14"/>
      <c r="Y912" s="14"/>
      <c r="Z912" s="14"/>
    </row>
    <row r="913" spans="1:26" ht="18.75" customHeight="1">
      <c r="A913" s="8"/>
      <c r="B913" s="8"/>
      <c r="C913" s="8"/>
      <c r="D913" s="8"/>
      <c r="E913" s="3"/>
      <c r="F913" s="3"/>
      <c r="G913" s="9"/>
      <c r="H913" s="9"/>
      <c r="I913" s="9"/>
      <c r="J913" s="18"/>
      <c r="K913" s="8"/>
      <c r="L913" s="11"/>
      <c r="M913" s="11"/>
      <c r="N913" s="9"/>
      <c r="O913" s="9"/>
      <c r="P913" s="8"/>
      <c r="Q913" s="8"/>
      <c r="R913" s="8"/>
      <c r="S913" s="8"/>
      <c r="T913" s="8"/>
      <c r="U913" s="8"/>
      <c r="V913" s="3"/>
      <c r="W913" s="3"/>
      <c r="X913" s="14"/>
      <c r="Y913" s="14"/>
      <c r="Z913" s="14"/>
    </row>
    <row r="914" spans="1:26" ht="18.75" customHeight="1">
      <c r="A914" s="8"/>
      <c r="B914" s="8"/>
      <c r="C914" s="8"/>
      <c r="D914" s="8"/>
      <c r="E914" s="3"/>
      <c r="F914" s="3"/>
      <c r="G914" s="9"/>
      <c r="H914" s="9"/>
      <c r="I914" s="9"/>
      <c r="J914" s="18"/>
      <c r="K914" s="8"/>
      <c r="L914" s="11"/>
      <c r="M914" s="11"/>
      <c r="N914" s="9"/>
      <c r="O914" s="9"/>
      <c r="P914" s="8"/>
      <c r="Q914" s="8"/>
      <c r="R914" s="8"/>
      <c r="S914" s="8"/>
      <c r="T914" s="8"/>
      <c r="U914" s="8"/>
      <c r="V914" s="3"/>
      <c r="W914" s="3"/>
      <c r="X914" s="14"/>
      <c r="Y914" s="14"/>
      <c r="Z914" s="14"/>
    </row>
    <row r="915" spans="1:26" ht="18.75" customHeight="1">
      <c r="A915" s="8"/>
      <c r="B915" s="8"/>
      <c r="C915" s="8"/>
      <c r="D915" s="8"/>
      <c r="E915" s="3"/>
      <c r="F915" s="3"/>
      <c r="G915" s="9"/>
      <c r="H915" s="9"/>
      <c r="I915" s="9"/>
      <c r="J915" s="18"/>
      <c r="K915" s="8"/>
      <c r="L915" s="11"/>
      <c r="M915" s="11"/>
      <c r="N915" s="9"/>
      <c r="O915" s="9"/>
      <c r="P915" s="8"/>
      <c r="Q915" s="8"/>
      <c r="R915" s="8"/>
      <c r="S915" s="8"/>
      <c r="T915" s="8"/>
      <c r="U915" s="8"/>
      <c r="V915" s="3"/>
      <c r="W915" s="3"/>
      <c r="X915" s="14"/>
      <c r="Y915" s="14"/>
      <c r="Z915" s="14"/>
    </row>
    <row r="916" spans="1:26" ht="18.75" customHeight="1">
      <c r="A916" s="8"/>
      <c r="B916" s="8"/>
      <c r="C916" s="8"/>
      <c r="D916" s="8"/>
      <c r="E916" s="3"/>
      <c r="F916" s="3"/>
      <c r="G916" s="9"/>
      <c r="H916" s="9"/>
      <c r="I916" s="9"/>
      <c r="J916" s="18"/>
      <c r="K916" s="8"/>
      <c r="L916" s="11"/>
      <c r="M916" s="11"/>
      <c r="N916" s="9"/>
      <c r="O916" s="9"/>
      <c r="P916" s="8"/>
      <c r="Q916" s="8"/>
      <c r="R916" s="8"/>
      <c r="S916" s="8"/>
      <c r="T916" s="8"/>
      <c r="U916" s="8"/>
      <c r="V916" s="3"/>
      <c r="W916" s="3"/>
      <c r="X916" s="14"/>
      <c r="Y916" s="14"/>
      <c r="Z916" s="14"/>
    </row>
    <row r="917" spans="1:26" ht="18.75" customHeight="1">
      <c r="A917" s="8"/>
      <c r="B917" s="8"/>
      <c r="C917" s="8"/>
      <c r="D917" s="8"/>
      <c r="E917" s="3"/>
      <c r="F917" s="3"/>
      <c r="G917" s="9"/>
      <c r="H917" s="9"/>
      <c r="I917" s="9"/>
      <c r="J917" s="18"/>
      <c r="K917" s="8"/>
      <c r="L917" s="11"/>
      <c r="M917" s="11"/>
      <c r="N917" s="9"/>
      <c r="O917" s="9"/>
      <c r="P917" s="8"/>
      <c r="Q917" s="8"/>
      <c r="R917" s="8"/>
      <c r="S917" s="8"/>
      <c r="T917" s="8"/>
      <c r="U917" s="8"/>
      <c r="V917" s="3"/>
      <c r="W917" s="3"/>
      <c r="X917" s="14"/>
      <c r="Y917" s="14"/>
      <c r="Z917" s="14"/>
    </row>
    <row r="918" spans="1:26" ht="18.75" customHeight="1">
      <c r="A918" s="8"/>
      <c r="B918" s="8"/>
      <c r="C918" s="8"/>
      <c r="D918" s="8"/>
      <c r="E918" s="3"/>
      <c r="F918" s="3"/>
      <c r="G918" s="9"/>
      <c r="H918" s="9"/>
      <c r="I918" s="9"/>
      <c r="J918" s="18"/>
      <c r="K918" s="8"/>
      <c r="L918" s="11"/>
      <c r="M918" s="11"/>
      <c r="N918" s="9"/>
      <c r="O918" s="9"/>
      <c r="P918" s="8"/>
      <c r="Q918" s="8"/>
      <c r="R918" s="8"/>
      <c r="S918" s="8"/>
      <c r="T918" s="8"/>
      <c r="U918" s="8"/>
      <c r="V918" s="3"/>
      <c r="W918" s="3"/>
      <c r="X918" s="14"/>
      <c r="Y918" s="14"/>
      <c r="Z918" s="14"/>
    </row>
    <row r="919" spans="1:26" ht="18.75" customHeight="1">
      <c r="A919" s="8"/>
      <c r="B919" s="8"/>
      <c r="C919" s="8"/>
      <c r="D919" s="8"/>
      <c r="E919" s="3"/>
      <c r="F919" s="3"/>
      <c r="G919" s="9"/>
      <c r="H919" s="9"/>
      <c r="I919" s="9"/>
      <c r="J919" s="18"/>
      <c r="K919" s="8"/>
      <c r="L919" s="11"/>
      <c r="M919" s="11"/>
      <c r="N919" s="9"/>
      <c r="O919" s="9"/>
      <c r="P919" s="8"/>
      <c r="Q919" s="8"/>
      <c r="R919" s="8"/>
      <c r="S919" s="8"/>
      <c r="T919" s="8"/>
      <c r="U919" s="8"/>
      <c r="V919" s="3"/>
      <c r="W919" s="3"/>
      <c r="X919" s="14"/>
      <c r="Y919" s="14"/>
      <c r="Z919" s="14"/>
    </row>
    <row r="920" spans="1:26" ht="18.75" customHeight="1">
      <c r="A920" s="8"/>
      <c r="B920" s="8"/>
      <c r="C920" s="8"/>
      <c r="D920" s="8"/>
      <c r="E920" s="3"/>
      <c r="F920" s="3"/>
      <c r="G920" s="9"/>
      <c r="H920" s="9"/>
      <c r="I920" s="9"/>
      <c r="J920" s="18"/>
      <c r="K920" s="8"/>
      <c r="L920" s="11"/>
      <c r="M920" s="11"/>
      <c r="N920" s="9"/>
      <c r="O920" s="9"/>
      <c r="P920" s="8"/>
      <c r="Q920" s="8"/>
      <c r="R920" s="8"/>
      <c r="S920" s="8"/>
      <c r="T920" s="8"/>
      <c r="U920" s="8"/>
      <c r="V920" s="3"/>
      <c r="W920" s="3"/>
      <c r="X920" s="14"/>
      <c r="Y920" s="14"/>
      <c r="Z920" s="14"/>
    </row>
    <row r="921" spans="1:26" ht="18.75" customHeight="1">
      <c r="A921" s="8"/>
      <c r="B921" s="8"/>
      <c r="C921" s="8"/>
      <c r="D921" s="8"/>
      <c r="E921" s="3"/>
      <c r="F921" s="3"/>
      <c r="G921" s="9"/>
      <c r="H921" s="9"/>
      <c r="I921" s="9"/>
      <c r="J921" s="18"/>
      <c r="K921" s="8"/>
      <c r="L921" s="11"/>
      <c r="M921" s="11"/>
      <c r="N921" s="9"/>
      <c r="O921" s="9"/>
      <c r="P921" s="8"/>
      <c r="Q921" s="8"/>
      <c r="R921" s="8"/>
      <c r="S921" s="8"/>
      <c r="T921" s="8"/>
      <c r="U921" s="8"/>
      <c r="V921" s="3"/>
      <c r="W921" s="3"/>
      <c r="X921" s="14"/>
      <c r="Y921" s="14"/>
      <c r="Z921" s="14"/>
    </row>
    <row r="922" spans="1:26" ht="18.75" customHeight="1">
      <c r="A922" s="8"/>
      <c r="B922" s="8"/>
      <c r="C922" s="8"/>
      <c r="D922" s="8"/>
      <c r="E922" s="3"/>
      <c r="F922" s="3"/>
      <c r="G922" s="9"/>
      <c r="H922" s="9"/>
      <c r="I922" s="9"/>
      <c r="J922" s="18"/>
      <c r="K922" s="8"/>
      <c r="L922" s="11"/>
      <c r="M922" s="11"/>
      <c r="N922" s="9"/>
      <c r="O922" s="9"/>
      <c r="P922" s="8"/>
      <c r="Q922" s="8"/>
      <c r="R922" s="8"/>
      <c r="S922" s="8"/>
      <c r="T922" s="8"/>
      <c r="U922" s="8"/>
      <c r="V922" s="3"/>
      <c r="W922" s="3"/>
      <c r="X922" s="14"/>
      <c r="Y922" s="14"/>
      <c r="Z922" s="14"/>
    </row>
    <row r="923" spans="1:26" ht="18.75" customHeight="1">
      <c r="A923" s="8"/>
      <c r="B923" s="8"/>
      <c r="C923" s="8"/>
      <c r="D923" s="8"/>
      <c r="E923" s="3"/>
      <c r="F923" s="3"/>
      <c r="G923" s="9"/>
      <c r="H923" s="9"/>
      <c r="I923" s="9"/>
      <c r="J923" s="18"/>
      <c r="K923" s="8"/>
      <c r="L923" s="11"/>
      <c r="M923" s="11"/>
      <c r="N923" s="9"/>
      <c r="O923" s="9"/>
      <c r="P923" s="8"/>
      <c r="Q923" s="8"/>
      <c r="R923" s="8"/>
      <c r="S923" s="8"/>
      <c r="T923" s="8"/>
      <c r="U923" s="8"/>
      <c r="V923" s="3"/>
      <c r="W923" s="3"/>
      <c r="X923" s="14"/>
      <c r="Y923" s="14"/>
      <c r="Z923" s="14"/>
    </row>
    <row r="924" spans="1:26" ht="18.75" customHeight="1">
      <c r="A924" s="8"/>
      <c r="B924" s="8"/>
      <c r="C924" s="8"/>
      <c r="D924" s="8"/>
      <c r="E924" s="3"/>
      <c r="F924" s="3"/>
      <c r="G924" s="9"/>
      <c r="H924" s="9"/>
      <c r="I924" s="9"/>
      <c r="J924" s="18"/>
      <c r="K924" s="8"/>
      <c r="L924" s="11"/>
      <c r="M924" s="11"/>
      <c r="N924" s="9"/>
      <c r="O924" s="9"/>
      <c r="P924" s="8"/>
      <c r="Q924" s="8"/>
      <c r="R924" s="8"/>
      <c r="S924" s="8"/>
      <c r="T924" s="8"/>
      <c r="U924" s="8"/>
      <c r="V924" s="3"/>
      <c r="W924" s="3"/>
      <c r="X924" s="14"/>
      <c r="Y924" s="14"/>
      <c r="Z924" s="14"/>
    </row>
    <row r="925" spans="1:26" ht="18.75" customHeight="1">
      <c r="A925" s="8"/>
      <c r="B925" s="8"/>
      <c r="C925" s="8"/>
      <c r="D925" s="8"/>
      <c r="E925" s="3"/>
      <c r="F925" s="3"/>
      <c r="G925" s="9"/>
      <c r="H925" s="9"/>
      <c r="I925" s="9"/>
      <c r="J925" s="18"/>
      <c r="K925" s="8"/>
      <c r="L925" s="11"/>
      <c r="M925" s="11"/>
      <c r="N925" s="9"/>
      <c r="O925" s="9"/>
      <c r="P925" s="8"/>
      <c r="Q925" s="8"/>
      <c r="R925" s="8"/>
      <c r="S925" s="8"/>
      <c r="T925" s="8"/>
      <c r="U925" s="8"/>
      <c r="V925" s="3"/>
      <c r="W925" s="3"/>
      <c r="X925" s="14"/>
      <c r="Y925" s="14"/>
      <c r="Z925" s="14"/>
    </row>
    <row r="926" spans="1:26" ht="18.75" customHeight="1">
      <c r="A926" s="8"/>
      <c r="B926" s="8"/>
      <c r="C926" s="8"/>
      <c r="D926" s="8"/>
      <c r="E926" s="3"/>
      <c r="F926" s="3"/>
      <c r="G926" s="9"/>
      <c r="H926" s="9"/>
      <c r="I926" s="9"/>
      <c r="J926" s="18"/>
      <c r="K926" s="8"/>
      <c r="L926" s="11"/>
      <c r="M926" s="11"/>
      <c r="N926" s="9"/>
      <c r="O926" s="9"/>
      <c r="P926" s="8"/>
      <c r="Q926" s="8"/>
      <c r="R926" s="8"/>
      <c r="S926" s="8"/>
      <c r="T926" s="8"/>
      <c r="U926" s="8"/>
      <c r="V926" s="3"/>
      <c r="W926" s="3"/>
      <c r="X926" s="14"/>
      <c r="Y926" s="14"/>
      <c r="Z926" s="14"/>
    </row>
    <row r="927" spans="1:26" ht="18.75" customHeight="1">
      <c r="A927" s="8"/>
      <c r="B927" s="8"/>
      <c r="C927" s="8"/>
      <c r="D927" s="8"/>
      <c r="E927" s="3"/>
      <c r="F927" s="3"/>
      <c r="G927" s="9"/>
      <c r="H927" s="9"/>
      <c r="I927" s="9"/>
      <c r="J927" s="18"/>
      <c r="K927" s="8"/>
      <c r="L927" s="11"/>
      <c r="M927" s="11"/>
      <c r="N927" s="9"/>
      <c r="O927" s="9"/>
      <c r="P927" s="8"/>
      <c r="Q927" s="8"/>
      <c r="R927" s="8"/>
      <c r="S927" s="8"/>
      <c r="T927" s="8"/>
      <c r="U927" s="8"/>
      <c r="V927" s="3"/>
      <c r="W927" s="3"/>
      <c r="X927" s="14"/>
      <c r="Y927" s="14"/>
      <c r="Z927" s="14"/>
    </row>
    <row r="928" spans="1:26" ht="18.75" customHeight="1">
      <c r="A928" s="8"/>
      <c r="B928" s="8"/>
      <c r="C928" s="8"/>
      <c r="D928" s="8"/>
      <c r="E928" s="3"/>
      <c r="F928" s="3"/>
      <c r="G928" s="9"/>
      <c r="H928" s="9"/>
      <c r="I928" s="9"/>
      <c r="J928" s="18"/>
      <c r="K928" s="8"/>
      <c r="L928" s="11"/>
      <c r="M928" s="11"/>
      <c r="N928" s="9"/>
      <c r="O928" s="9"/>
      <c r="P928" s="8"/>
      <c r="Q928" s="8"/>
      <c r="R928" s="8"/>
      <c r="S928" s="8"/>
      <c r="T928" s="8"/>
      <c r="U928" s="8"/>
      <c r="V928" s="3"/>
      <c r="W928" s="3"/>
      <c r="X928" s="14"/>
      <c r="Y928" s="14"/>
      <c r="Z928" s="14"/>
    </row>
    <row r="929" spans="1:26" ht="18.75" customHeight="1">
      <c r="A929" s="8"/>
      <c r="B929" s="8"/>
      <c r="C929" s="8"/>
      <c r="D929" s="8"/>
      <c r="E929" s="3"/>
      <c r="F929" s="3"/>
      <c r="G929" s="9"/>
      <c r="H929" s="9"/>
      <c r="I929" s="9"/>
      <c r="J929" s="18"/>
      <c r="K929" s="8"/>
      <c r="L929" s="11"/>
      <c r="M929" s="11"/>
      <c r="N929" s="9"/>
      <c r="O929" s="9"/>
      <c r="P929" s="8"/>
      <c r="Q929" s="8"/>
      <c r="R929" s="8"/>
      <c r="S929" s="8"/>
      <c r="T929" s="8"/>
      <c r="U929" s="8"/>
      <c r="V929" s="3"/>
      <c r="W929" s="3"/>
      <c r="X929" s="14"/>
      <c r="Y929" s="14"/>
      <c r="Z929" s="14"/>
    </row>
    <row r="930" spans="1:26" ht="18.75" customHeight="1">
      <c r="A930" s="8"/>
      <c r="B930" s="8"/>
      <c r="C930" s="8"/>
      <c r="D930" s="8"/>
      <c r="E930" s="3"/>
      <c r="F930" s="3"/>
      <c r="G930" s="9"/>
      <c r="H930" s="9"/>
      <c r="I930" s="9"/>
      <c r="J930" s="18"/>
      <c r="K930" s="8"/>
      <c r="L930" s="11"/>
      <c r="M930" s="11"/>
      <c r="N930" s="9"/>
      <c r="O930" s="9"/>
      <c r="P930" s="8"/>
      <c r="Q930" s="8"/>
      <c r="R930" s="8"/>
      <c r="S930" s="8"/>
      <c r="T930" s="8"/>
      <c r="U930" s="8"/>
      <c r="V930" s="3"/>
      <c r="W930" s="3"/>
      <c r="X930" s="14"/>
      <c r="Y930" s="14"/>
      <c r="Z930" s="14"/>
    </row>
    <row r="931" spans="1:26" ht="18.75" customHeight="1">
      <c r="A931" s="8"/>
      <c r="B931" s="8"/>
      <c r="C931" s="8"/>
      <c r="D931" s="8"/>
      <c r="E931" s="3"/>
      <c r="F931" s="3"/>
      <c r="G931" s="9"/>
      <c r="H931" s="9"/>
      <c r="I931" s="9"/>
      <c r="J931" s="18"/>
      <c r="K931" s="8"/>
      <c r="L931" s="11"/>
      <c r="M931" s="11"/>
      <c r="N931" s="9"/>
      <c r="O931" s="9"/>
      <c r="P931" s="8"/>
      <c r="Q931" s="8"/>
      <c r="R931" s="8"/>
      <c r="S931" s="8"/>
      <c r="T931" s="8"/>
      <c r="U931" s="8"/>
      <c r="V931" s="3"/>
      <c r="W931" s="3"/>
      <c r="X931" s="14"/>
      <c r="Y931" s="14"/>
      <c r="Z931" s="14"/>
    </row>
    <row r="932" spans="1:26" ht="18.75" customHeight="1">
      <c r="A932" s="8"/>
      <c r="B932" s="8"/>
      <c r="C932" s="8"/>
      <c r="D932" s="8"/>
      <c r="E932" s="3"/>
      <c r="F932" s="3"/>
      <c r="G932" s="9"/>
      <c r="H932" s="9"/>
      <c r="I932" s="9"/>
      <c r="J932" s="18"/>
      <c r="K932" s="8"/>
      <c r="L932" s="11"/>
      <c r="M932" s="11"/>
      <c r="N932" s="9"/>
      <c r="O932" s="9"/>
      <c r="P932" s="8"/>
      <c r="Q932" s="8"/>
      <c r="R932" s="8"/>
      <c r="S932" s="8"/>
      <c r="T932" s="8"/>
      <c r="U932" s="8"/>
      <c r="V932" s="3"/>
      <c r="W932" s="3"/>
      <c r="X932" s="14"/>
      <c r="Y932" s="14"/>
      <c r="Z932" s="14"/>
    </row>
    <row r="933" spans="1:26" ht="18.75" customHeight="1">
      <c r="A933" s="8"/>
      <c r="B933" s="8"/>
      <c r="C933" s="8"/>
      <c r="D933" s="8"/>
      <c r="E933" s="3"/>
      <c r="F933" s="3"/>
      <c r="G933" s="9"/>
      <c r="H933" s="9"/>
      <c r="I933" s="9"/>
      <c r="J933" s="18"/>
      <c r="K933" s="8"/>
      <c r="L933" s="11"/>
      <c r="M933" s="11"/>
      <c r="N933" s="9"/>
      <c r="O933" s="9"/>
      <c r="P933" s="8"/>
      <c r="Q933" s="8"/>
      <c r="R933" s="8"/>
      <c r="S933" s="8"/>
      <c r="T933" s="8"/>
      <c r="U933" s="8"/>
      <c r="V933" s="3"/>
      <c r="W933" s="3"/>
      <c r="X933" s="14"/>
      <c r="Y933" s="14"/>
      <c r="Z933" s="14"/>
    </row>
    <row r="934" spans="1:26" ht="18.75" customHeight="1">
      <c r="A934" s="8"/>
      <c r="B934" s="8"/>
      <c r="C934" s="8"/>
      <c r="D934" s="8"/>
      <c r="E934" s="3"/>
      <c r="F934" s="3"/>
      <c r="G934" s="9"/>
      <c r="H934" s="9"/>
      <c r="I934" s="9"/>
      <c r="J934" s="18"/>
      <c r="K934" s="8"/>
      <c r="L934" s="11"/>
      <c r="M934" s="11"/>
      <c r="N934" s="9"/>
      <c r="O934" s="9"/>
      <c r="P934" s="8"/>
      <c r="Q934" s="8"/>
      <c r="R934" s="8"/>
      <c r="S934" s="8"/>
      <c r="T934" s="8"/>
      <c r="U934" s="8"/>
      <c r="V934" s="3"/>
      <c r="W934" s="3"/>
      <c r="X934" s="14"/>
      <c r="Y934" s="14"/>
      <c r="Z934" s="14"/>
    </row>
    <row r="935" spans="1:26" ht="18.75" customHeight="1">
      <c r="A935" s="8"/>
      <c r="B935" s="8"/>
      <c r="C935" s="8"/>
      <c r="D935" s="8"/>
      <c r="E935" s="3"/>
      <c r="F935" s="3"/>
      <c r="G935" s="9"/>
      <c r="H935" s="9"/>
      <c r="I935" s="9"/>
      <c r="J935" s="18"/>
      <c r="K935" s="8"/>
      <c r="L935" s="11"/>
      <c r="M935" s="11"/>
      <c r="N935" s="9"/>
      <c r="O935" s="9"/>
      <c r="P935" s="8"/>
      <c r="Q935" s="8"/>
      <c r="R935" s="8"/>
      <c r="S935" s="8"/>
      <c r="T935" s="8"/>
      <c r="U935" s="8"/>
      <c r="V935" s="3"/>
      <c r="W935" s="3"/>
      <c r="X935" s="14"/>
      <c r="Y935" s="14"/>
      <c r="Z935" s="14"/>
    </row>
    <row r="936" spans="1:26" ht="18.75" customHeight="1">
      <c r="A936" s="8"/>
      <c r="B936" s="8"/>
      <c r="C936" s="8"/>
      <c r="D936" s="8"/>
      <c r="E936" s="3"/>
      <c r="F936" s="3"/>
      <c r="G936" s="9"/>
      <c r="H936" s="9"/>
      <c r="I936" s="9"/>
      <c r="J936" s="18"/>
      <c r="K936" s="8"/>
      <c r="L936" s="11"/>
      <c r="M936" s="11"/>
      <c r="N936" s="9"/>
      <c r="O936" s="9"/>
      <c r="P936" s="8"/>
      <c r="Q936" s="8"/>
      <c r="R936" s="8"/>
      <c r="S936" s="8"/>
      <c r="T936" s="8"/>
      <c r="U936" s="8"/>
      <c r="V936" s="3"/>
      <c r="W936" s="3"/>
      <c r="X936" s="14"/>
      <c r="Y936" s="14"/>
      <c r="Z936" s="14"/>
    </row>
    <row r="937" spans="1:26" ht="18.75" customHeight="1">
      <c r="A937" s="8"/>
      <c r="B937" s="8"/>
      <c r="C937" s="8"/>
      <c r="D937" s="8"/>
      <c r="E937" s="3"/>
      <c r="F937" s="3"/>
      <c r="G937" s="9"/>
      <c r="H937" s="9"/>
      <c r="I937" s="9"/>
      <c r="J937" s="18"/>
      <c r="K937" s="8"/>
      <c r="L937" s="11"/>
      <c r="M937" s="11"/>
      <c r="N937" s="9"/>
      <c r="O937" s="9"/>
      <c r="P937" s="8"/>
      <c r="Q937" s="8"/>
      <c r="R937" s="8"/>
      <c r="S937" s="8"/>
      <c r="T937" s="8"/>
      <c r="U937" s="8"/>
      <c r="V937" s="3"/>
      <c r="W937" s="3"/>
      <c r="X937" s="14"/>
      <c r="Y937" s="14"/>
      <c r="Z937" s="14"/>
    </row>
    <row r="938" spans="1:26" ht="18.75" customHeight="1">
      <c r="A938" s="8"/>
      <c r="B938" s="8"/>
      <c r="C938" s="8"/>
      <c r="D938" s="8"/>
      <c r="E938" s="3"/>
      <c r="F938" s="3"/>
      <c r="G938" s="9"/>
      <c r="H938" s="9"/>
      <c r="I938" s="9"/>
      <c r="J938" s="18"/>
      <c r="K938" s="8"/>
      <c r="L938" s="11"/>
      <c r="M938" s="11"/>
      <c r="N938" s="9"/>
      <c r="O938" s="9"/>
      <c r="P938" s="8"/>
      <c r="Q938" s="8"/>
      <c r="R938" s="8"/>
      <c r="S938" s="8"/>
      <c r="T938" s="8"/>
      <c r="U938" s="8"/>
      <c r="V938" s="3"/>
      <c r="W938" s="3"/>
      <c r="X938" s="14"/>
      <c r="Y938" s="14"/>
      <c r="Z938" s="14"/>
    </row>
    <row r="939" spans="1:26" ht="18.75" customHeight="1">
      <c r="A939" s="8"/>
      <c r="B939" s="8"/>
      <c r="C939" s="8"/>
      <c r="D939" s="8"/>
      <c r="E939" s="3"/>
      <c r="F939" s="3"/>
      <c r="G939" s="9"/>
      <c r="H939" s="9"/>
      <c r="I939" s="9"/>
      <c r="J939" s="18"/>
      <c r="K939" s="8"/>
      <c r="L939" s="11"/>
      <c r="M939" s="11"/>
      <c r="N939" s="9"/>
      <c r="O939" s="9"/>
      <c r="P939" s="8"/>
      <c r="Q939" s="8"/>
      <c r="R939" s="8"/>
      <c r="S939" s="8"/>
      <c r="T939" s="8"/>
      <c r="U939" s="8"/>
      <c r="V939" s="3"/>
      <c r="W939" s="3"/>
      <c r="X939" s="14"/>
      <c r="Y939" s="14"/>
      <c r="Z939" s="14"/>
    </row>
    <row r="940" spans="1:26" ht="18.75" customHeight="1">
      <c r="A940" s="8"/>
      <c r="B940" s="8"/>
      <c r="C940" s="8"/>
      <c r="D940" s="8"/>
      <c r="E940" s="3"/>
      <c r="F940" s="3"/>
      <c r="G940" s="9"/>
      <c r="H940" s="9"/>
      <c r="I940" s="9"/>
      <c r="J940" s="18"/>
      <c r="K940" s="8"/>
      <c r="L940" s="11"/>
      <c r="M940" s="11"/>
      <c r="N940" s="9"/>
      <c r="O940" s="9"/>
      <c r="P940" s="8"/>
      <c r="Q940" s="8"/>
      <c r="R940" s="8"/>
      <c r="S940" s="8"/>
      <c r="T940" s="8"/>
      <c r="U940" s="8"/>
      <c r="V940" s="3"/>
      <c r="W940" s="3"/>
      <c r="X940" s="14"/>
      <c r="Y940" s="14"/>
      <c r="Z940" s="14"/>
    </row>
    <row r="941" spans="1:26" ht="18.75" customHeight="1">
      <c r="A941" s="8"/>
      <c r="B941" s="8"/>
      <c r="C941" s="8"/>
      <c r="D941" s="8"/>
      <c r="E941" s="3"/>
      <c r="F941" s="3"/>
      <c r="G941" s="9"/>
      <c r="H941" s="9"/>
      <c r="I941" s="9"/>
      <c r="J941" s="18"/>
      <c r="K941" s="8"/>
      <c r="L941" s="11"/>
      <c r="M941" s="11"/>
      <c r="N941" s="9"/>
      <c r="O941" s="9"/>
      <c r="P941" s="8"/>
      <c r="Q941" s="8"/>
      <c r="R941" s="8"/>
      <c r="S941" s="8"/>
      <c r="T941" s="8"/>
      <c r="U941" s="8"/>
      <c r="V941" s="3"/>
      <c r="W941" s="3"/>
      <c r="X941" s="14"/>
      <c r="Y941" s="14"/>
      <c r="Z941" s="14"/>
    </row>
    <row r="942" spans="1:26" ht="18.75" customHeight="1">
      <c r="A942" s="8"/>
      <c r="B942" s="8"/>
      <c r="C942" s="8"/>
      <c r="D942" s="8"/>
      <c r="E942" s="3"/>
      <c r="F942" s="3"/>
      <c r="G942" s="9"/>
      <c r="H942" s="9"/>
      <c r="I942" s="9"/>
      <c r="J942" s="18"/>
      <c r="K942" s="8"/>
      <c r="L942" s="11"/>
      <c r="M942" s="11"/>
      <c r="N942" s="9"/>
      <c r="O942" s="9"/>
      <c r="P942" s="8"/>
      <c r="Q942" s="8"/>
      <c r="R942" s="8"/>
      <c r="S942" s="8"/>
      <c r="T942" s="8"/>
      <c r="U942" s="8"/>
      <c r="V942" s="3"/>
      <c r="W942" s="3"/>
      <c r="X942" s="14"/>
      <c r="Y942" s="14"/>
      <c r="Z942" s="14"/>
    </row>
    <row r="943" spans="1:26" ht="18.75" customHeight="1">
      <c r="A943" s="8"/>
      <c r="B943" s="8"/>
      <c r="C943" s="8"/>
      <c r="D943" s="8"/>
      <c r="E943" s="3"/>
      <c r="F943" s="3"/>
      <c r="G943" s="9"/>
      <c r="H943" s="9"/>
      <c r="I943" s="9"/>
      <c r="J943" s="18"/>
      <c r="K943" s="8"/>
      <c r="L943" s="11"/>
      <c r="M943" s="11"/>
      <c r="N943" s="9"/>
      <c r="O943" s="9"/>
      <c r="P943" s="8"/>
      <c r="Q943" s="8"/>
      <c r="R943" s="8"/>
      <c r="S943" s="8"/>
      <c r="T943" s="8"/>
      <c r="U943" s="8"/>
      <c r="V943" s="3"/>
      <c r="W943" s="3"/>
      <c r="X943" s="14"/>
      <c r="Y943" s="14"/>
      <c r="Z943" s="14"/>
    </row>
    <row r="944" spans="1:26" ht="18.75" customHeight="1">
      <c r="A944" s="8"/>
      <c r="B944" s="8"/>
      <c r="C944" s="8"/>
      <c r="D944" s="8"/>
      <c r="E944" s="3"/>
      <c r="F944" s="3"/>
      <c r="G944" s="9"/>
      <c r="H944" s="9"/>
      <c r="I944" s="9"/>
      <c r="J944" s="18"/>
      <c r="K944" s="8"/>
      <c r="L944" s="11"/>
      <c r="M944" s="11"/>
      <c r="N944" s="9"/>
      <c r="O944" s="9"/>
      <c r="P944" s="8"/>
      <c r="Q944" s="8"/>
      <c r="R944" s="8"/>
      <c r="S944" s="8"/>
      <c r="T944" s="8"/>
      <c r="U944" s="8"/>
      <c r="V944" s="3"/>
      <c r="W944" s="3"/>
      <c r="X944" s="14"/>
      <c r="Y944" s="14"/>
      <c r="Z944" s="14"/>
    </row>
    <row r="945" spans="1:26" ht="18.75" customHeight="1">
      <c r="A945" s="8"/>
      <c r="B945" s="8"/>
      <c r="C945" s="8"/>
      <c r="D945" s="8"/>
      <c r="E945" s="3"/>
      <c r="F945" s="3"/>
      <c r="G945" s="9"/>
      <c r="H945" s="9"/>
      <c r="I945" s="9"/>
      <c r="J945" s="18"/>
      <c r="K945" s="8"/>
      <c r="L945" s="11"/>
      <c r="M945" s="11"/>
      <c r="N945" s="9"/>
      <c r="O945" s="9"/>
      <c r="P945" s="8"/>
      <c r="Q945" s="8"/>
      <c r="R945" s="8"/>
      <c r="S945" s="8"/>
      <c r="T945" s="8"/>
      <c r="U945" s="8"/>
      <c r="V945" s="3"/>
      <c r="W945" s="3"/>
      <c r="X945" s="14"/>
      <c r="Y945" s="14"/>
      <c r="Z945" s="14"/>
    </row>
    <row r="946" spans="1:26" ht="18.75" customHeight="1">
      <c r="A946" s="8"/>
      <c r="B946" s="8"/>
      <c r="C946" s="8"/>
      <c r="D946" s="8"/>
      <c r="E946" s="3"/>
      <c r="F946" s="3"/>
      <c r="G946" s="9"/>
      <c r="H946" s="9"/>
      <c r="I946" s="9"/>
      <c r="J946" s="18"/>
      <c r="K946" s="8"/>
      <c r="L946" s="11"/>
      <c r="M946" s="11"/>
      <c r="N946" s="9"/>
      <c r="O946" s="9"/>
      <c r="P946" s="8"/>
      <c r="Q946" s="8"/>
      <c r="R946" s="8"/>
      <c r="S946" s="8"/>
      <c r="T946" s="8"/>
      <c r="U946" s="8"/>
      <c r="V946" s="3"/>
      <c r="W946" s="3"/>
      <c r="X946" s="14"/>
      <c r="Y946" s="14"/>
      <c r="Z946" s="14"/>
    </row>
    <row r="947" spans="1:26" ht="18.75" customHeight="1">
      <c r="A947" s="8"/>
      <c r="B947" s="8"/>
      <c r="C947" s="8"/>
      <c r="D947" s="8"/>
      <c r="E947" s="3"/>
      <c r="F947" s="3"/>
      <c r="G947" s="9"/>
      <c r="H947" s="9"/>
      <c r="I947" s="9"/>
      <c r="J947" s="18"/>
      <c r="K947" s="8"/>
      <c r="L947" s="11"/>
      <c r="M947" s="11"/>
      <c r="N947" s="9"/>
      <c r="O947" s="9"/>
      <c r="P947" s="8"/>
      <c r="Q947" s="8"/>
      <c r="R947" s="8"/>
      <c r="S947" s="8"/>
      <c r="T947" s="8"/>
      <c r="U947" s="8"/>
      <c r="V947" s="3"/>
      <c r="W947" s="3"/>
      <c r="X947" s="14"/>
      <c r="Y947" s="14"/>
      <c r="Z947" s="14"/>
    </row>
    <row r="948" spans="1:26" ht="18.75" customHeight="1">
      <c r="A948" s="8"/>
      <c r="B948" s="8"/>
      <c r="C948" s="8"/>
      <c r="D948" s="8"/>
      <c r="E948" s="3"/>
      <c r="F948" s="3"/>
      <c r="G948" s="9"/>
      <c r="H948" s="9"/>
      <c r="I948" s="9"/>
      <c r="J948" s="18"/>
      <c r="K948" s="8"/>
      <c r="L948" s="11"/>
      <c r="M948" s="11"/>
      <c r="N948" s="9"/>
      <c r="O948" s="9"/>
      <c r="P948" s="8"/>
      <c r="Q948" s="8"/>
      <c r="R948" s="8"/>
      <c r="S948" s="8"/>
      <c r="T948" s="8"/>
      <c r="U948" s="8"/>
      <c r="V948" s="3"/>
      <c r="W948" s="3"/>
      <c r="X948" s="14"/>
      <c r="Y948" s="14"/>
      <c r="Z948" s="14"/>
    </row>
    <row r="949" spans="1:26" ht="18.75" customHeight="1">
      <c r="A949" s="8"/>
      <c r="B949" s="8"/>
      <c r="C949" s="8"/>
      <c r="D949" s="8"/>
      <c r="E949" s="3"/>
      <c r="F949" s="3"/>
      <c r="G949" s="9"/>
      <c r="H949" s="9"/>
      <c r="I949" s="9"/>
      <c r="J949" s="18"/>
      <c r="K949" s="8"/>
      <c r="L949" s="11"/>
      <c r="M949" s="11"/>
      <c r="N949" s="9"/>
      <c r="O949" s="9"/>
      <c r="P949" s="8"/>
      <c r="Q949" s="8"/>
      <c r="R949" s="8"/>
      <c r="S949" s="8"/>
      <c r="T949" s="8"/>
      <c r="U949" s="8"/>
      <c r="V949" s="3"/>
      <c r="W949" s="3"/>
      <c r="X949" s="14"/>
      <c r="Y949" s="14"/>
      <c r="Z949" s="14"/>
    </row>
    <row r="950" spans="1:26" ht="18.75" customHeight="1">
      <c r="A950" s="8"/>
      <c r="B950" s="8"/>
      <c r="C950" s="8"/>
      <c r="D950" s="8"/>
      <c r="E950" s="3"/>
      <c r="F950" s="3"/>
      <c r="G950" s="9"/>
      <c r="H950" s="9"/>
      <c r="I950" s="9"/>
      <c r="J950" s="18"/>
      <c r="K950" s="8"/>
      <c r="L950" s="11"/>
      <c r="M950" s="11"/>
      <c r="N950" s="9"/>
      <c r="O950" s="9"/>
      <c r="P950" s="8"/>
      <c r="Q950" s="8"/>
      <c r="R950" s="8"/>
      <c r="S950" s="8"/>
      <c r="T950" s="8"/>
      <c r="U950" s="8"/>
      <c r="V950" s="3"/>
      <c r="W950" s="3"/>
      <c r="X950" s="14"/>
      <c r="Y950" s="14"/>
      <c r="Z950" s="14"/>
    </row>
    <row r="951" spans="1:26" ht="18.75" customHeight="1">
      <c r="A951" s="8"/>
      <c r="B951" s="8"/>
      <c r="C951" s="8"/>
      <c r="D951" s="8"/>
      <c r="E951" s="3"/>
      <c r="F951" s="3"/>
      <c r="G951" s="9"/>
      <c r="H951" s="9"/>
      <c r="I951" s="9"/>
      <c r="J951" s="18"/>
      <c r="K951" s="8"/>
      <c r="L951" s="11"/>
      <c r="M951" s="11"/>
      <c r="N951" s="9"/>
      <c r="O951" s="9"/>
      <c r="P951" s="8"/>
      <c r="Q951" s="8"/>
      <c r="R951" s="8"/>
      <c r="S951" s="8"/>
      <c r="T951" s="8"/>
      <c r="U951" s="8"/>
      <c r="V951" s="3"/>
      <c r="W951" s="3"/>
      <c r="X951" s="14"/>
      <c r="Y951" s="14"/>
      <c r="Z951" s="14"/>
    </row>
    <row r="952" spans="1:26" ht="18.75" customHeight="1">
      <c r="A952" s="8"/>
      <c r="B952" s="8"/>
      <c r="C952" s="8"/>
      <c r="D952" s="8"/>
      <c r="E952" s="3"/>
      <c r="F952" s="3"/>
      <c r="G952" s="9"/>
      <c r="H952" s="9"/>
      <c r="I952" s="9"/>
      <c r="J952" s="18"/>
      <c r="K952" s="8"/>
      <c r="L952" s="11"/>
      <c r="M952" s="11"/>
      <c r="N952" s="9"/>
      <c r="O952" s="9"/>
      <c r="P952" s="8"/>
      <c r="Q952" s="8"/>
      <c r="R952" s="8"/>
      <c r="S952" s="8"/>
      <c r="T952" s="8"/>
      <c r="U952" s="8"/>
      <c r="V952" s="3"/>
      <c r="W952" s="3"/>
      <c r="X952" s="14"/>
      <c r="Y952" s="14"/>
      <c r="Z952" s="14"/>
    </row>
    <row r="953" spans="1:26" ht="18.75" customHeight="1">
      <c r="A953" s="8"/>
      <c r="B953" s="8"/>
      <c r="C953" s="8"/>
      <c r="D953" s="8"/>
      <c r="E953" s="3"/>
      <c r="F953" s="3"/>
      <c r="G953" s="9"/>
      <c r="H953" s="9"/>
      <c r="I953" s="9"/>
      <c r="J953" s="18"/>
      <c r="K953" s="8"/>
      <c r="L953" s="11"/>
      <c r="M953" s="11"/>
      <c r="N953" s="9"/>
      <c r="O953" s="9"/>
      <c r="P953" s="8"/>
      <c r="Q953" s="8"/>
      <c r="R953" s="8"/>
      <c r="S953" s="8"/>
      <c r="T953" s="8"/>
      <c r="U953" s="8"/>
      <c r="V953" s="3"/>
      <c r="W953" s="3"/>
      <c r="X953" s="14"/>
      <c r="Y953" s="14"/>
      <c r="Z953" s="14"/>
    </row>
    <row r="954" spans="1:26" ht="18.75" customHeight="1">
      <c r="A954" s="8"/>
      <c r="B954" s="8"/>
      <c r="C954" s="8"/>
      <c r="D954" s="8"/>
      <c r="E954" s="3"/>
      <c r="F954" s="3"/>
      <c r="G954" s="9"/>
      <c r="H954" s="9"/>
      <c r="I954" s="9"/>
      <c r="J954" s="18"/>
      <c r="K954" s="8"/>
      <c r="L954" s="11"/>
      <c r="M954" s="11"/>
      <c r="N954" s="9"/>
      <c r="O954" s="9"/>
      <c r="P954" s="8"/>
      <c r="Q954" s="8"/>
      <c r="R954" s="8"/>
      <c r="S954" s="8"/>
      <c r="T954" s="8"/>
      <c r="U954" s="8"/>
      <c r="V954" s="3"/>
      <c r="W954" s="3"/>
      <c r="X954" s="14"/>
      <c r="Y954" s="14"/>
      <c r="Z954" s="14"/>
    </row>
    <row r="955" spans="1:26" ht="18.75" customHeight="1">
      <c r="A955" s="8"/>
      <c r="B955" s="8"/>
      <c r="C955" s="8"/>
      <c r="D955" s="8"/>
      <c r="E955" s="3"/>
      <c r="F955" s="3"/>
      <c r="G955" s="9"/>
      <c r="H955" s="9"/>
      <c r="I955" s="9"/>
      <c r="J955" s="18"/>
      <c r="K955" s="8"/>
      <c r="L955" s="11"/>
      <c r="M955" s="11"/>
      <c r="N955" s="9"/>
      <c r="O955" s="9"/>
      <c r="P955" s="8"/>
      <c r="Q955" s="8"/>
      <c r="R955" s="8"/>
      <c r="S955" s="8"/>
      <c r="T955" s="8"/>
      <c r="U955" s="8"/>
      <c r="V955" s="3"/>
      <c r="W955" s="3"/>
      <c r="X955" s="14"/>
      <c r="Y955" s="14"/>
      <c r="Z955" s="14"/>
    </row>
    <row r="956" spans="1:26" ht="18.75" customHeight="1">
      <c r="A956" s="8"/>
      <c r="B956" s="8"/>
      <c r="C956" s="8"/>
      <c r="D956" s="8"/>
      <c r="E956" s="3"/>
      <c r="F956" s="3"/>
      <c r="G956" s="9"/>
      <c r="H956" s="9"/>
      <c r="I956" s="9"/>
      <c r="J956" s="18"/>
      <c r="K956" s="8"/>
      <c r="L956" s="11"/>
      <c r="M956" s="11"/>
      <c r="N956" s="9"/>
      <c r="O956" s="9"/>
      <c r="P956" s="8"/>
      <c r="Q956" s="8"/>
      <c r="R956" s="8"/>
      <c r="S956" s="8"/>
      <c r="T956" s="8"/>
      <c r="U956" s="8"/>
      <c r="V956" s="3"/>
      <c r="W956" s="3"/>
      <c r="X956" s="14"/>
      <c r="Y956" s="14"/>
      <c r="Z956" s="14"/>
    </row>
    <row r="957" spans="1:26" ht="15" customHeight="1">
      <c r="X957" s="14"/>
      <c r="Y957" s="14"/>
      <c r="Z957" s="14"/>
    </row>
  </sheetData>
  <mergeCells count="9">
    <mergeCell ref="C11:D11"/>
    <mergeCell ref="C13:D13"/>
    <mergeCell ref="C14:D14"/>
    <mergeCell ref="B2:N5"/>
    <mergeCell ref="C7:D7"/>
    <mergeCell ref="C10:D10"/>
    <mergeCell ref="C8:D8"/>
    <mergeCell ref="C9:D9"/>
    <mergeCell ref="C12:D12"/>
  </mergeCells>
  <phoneticPr fontId="1" type="noConversion"/>
  <hyperlinks>
    <hyperlink ref="F16" r:id="rId1" xr:uid="{722AEEDE-D6EF-48DE-9BCA-1BFAF7A69D4C}"/>
  </hyperlinks>
  <pageMargins left="0.7" right="0.7" top="0.75" bottom="0.75" header="0" footer="0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제이비티</vt:lpstr>
      <vt:lpstr>Sheet1</vt:lpstr>
      <vt:lpstr>제이비티3.18</vt:lpstr>
      <vt:lpstr>팡이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광은 김</cp:lastModifiedBy>
  <dcterms:created xsi:type="dcterms:W3CDTF">2021-11-16T03:58:25Z</dcterms:created>
  <dcterms:modified xsi:type="dcterms:W3CDTF">2026-04-25T11:42:48Z</dcterms:modified>
</cp:coreProperties>
</file>