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N:\공유\공유받은\이커머스\0.소싱관리\농수산과일 단가 변동\"/>
    </mc:Choice>
  </mc:AlternateContent>
  <xr:revisionPtr revIDLastSave="0" documentId="8_{DD6A7A83-C589-43F9-842B-0058C7ABE720}" xr6:coauthVersionLast="47" xr6:coauthVersionMax="47" xr10:uidLastSave="{00000000-0000-0000-0000-000000000000}"/>
  <bookViews>
    <workbookView xWindow="6090" yWindow="3795" windowWidth="28770" windowHeight="16905" xr2:uid="{00000000-000D-0000-FFFF-FFFF00000000}"/>
  </bookViews>
  <sheets>
    <sheet name="제이비티" sheetId="2" r:id="rId1"/>
    <sheet name="팡이네" sheetId="8" r:id="rId2"/>
    <sheet name="키워드=성주참외" sheetId="6" r:id="rId3"/>
    <sheet name="성주참외3kg" sheetId="7" r:id="rId4"/>
    <sheet name="성주참외5kg" sheetId="5" r:id="rId5"/>
    <sheet name="로얄과5kg" sheetId="4" r:id="rId6"/>
    <sheet name="성주참외 시장조사| kg수            | 평균가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2" l="1"/>
  <c r="S10" i="2"/>
  <c r="S11" i="2"/>
  <c r="S12" i="2"/>
  <c r="S13" i="2"/>
  <c r="S14" i="2"/>
  <c r="S15" i="2"/>
  <c r="S16" i="2"/>
  <c r="S17" i="2"/>
  <c r="R9" i="2"/>
  <c r="R10" i="2"/>
  <c r="R11" i="2"/>
  <c r="R12" i="2"/>
  <c r="R13" i="2"/>
  <c r="R14" i="2"/>
  <c r="R15" i="2"/>
  <c r="R16" i="2"/>
  <c r="R17" i="2"/>
  <c r="R8" i="2"/>
  <c r="S8" i="2" s="1"/>
  <c r="Q9" i="2"/>
  <c r="Q10" i="2"/>
  <c r="Q11" i="2"/>
  <c r="Q12" i="2"/>
  <c r="Q13" i="2"/>
  <c r="Q14" i="2"/>
  <c r="Q15" i="2"/>
  <c r="Q16" i="2"/>
  <c r="Q17" i="2"/>
  <c r="Q8" i="2"/>
  <c r="N9" i="2"/>
  <c r="N10" i="2"/>
  <c r="N11" i="2"/>
  <c r="N12" i="2"/>
  <c r="N13" i="2"/>
  <c r="N14" i="2"/>
  <c r="N15" i="2"/>
  <c r="N16" i="2"/>
  <c r="N17" i="2"/>
  <c r="N8" i="2"/>
  <c r="G12" i="2"/>
  <c r="G11" i="2"/>
  <c r="G10" i="2"/>
  <c r="T10" i="2" s="1"/>
  <c r="P11" i="2"/>
  <c r="T11" i="2"/>
  <c r="P10" i="2"/>
  <c r="G13" i="2"/>
  <c r="G9" i="2"/>
  <c r="T9" i="2" s="1"/>
  <c r="G14" i="2"/>
  <c r="T14" i="2" s="1"/>
  <c r="G15" i="2"/>
  <c r="P15" i="2" s="1"/>
  <c r="G16" i="2"/>
  <c r="T16" i="2" s="1"/>
  <c r="G17" i="2"/>
  <c r="P17" i="2" s="1"/>
  <c r="G8" i="2"/>
  <c r="U11" i="2" l="1"/>
  <c r="V11" i="2" s="1"/>
  <c r="P12" i="2"/>
  <c r="T12" i="2"/>
  <c r="T13" i="2"/>
  <c r="P13" i="2"/>
  <c r="T15" i="2"/>
  <c r="T17" i="2"/>
  <c r="P9" i="2"/>
  <c r="P8" i="2"/>
  <c r="T8" i="2"/>
  <c r="P16" i="2"/>
  <c r="P14" i="2"/>
  <c r="U9" i="2" l="1"/>
  <c r="V9" i="2" s="1"/>
  <c r="U10" i="2"/>
  <c r="V10" i="2" s="1"/>
  <c r="U15" i="2"/>
  <c r="V15" i="2" s="1"/>
  <c r="U17" i="2"/>
  <c r="V17" i="2" s="1"/>
  <c r="U14" i="2" l="1"/>
  <c r="V14" i="2" s="1"/>
  <c r="U16" i="2"/>
  <c r="V16" i="2" s="1"/>
  <c r="U13" i="2"/>
  <c r="V13" i="2" s="1"/>
  <c r="U8" i="2"/>
  <c r="V8" i="2" s="1"/>
  <c r="U12" i="2" l="1"/>
  <c r="V12" i="2" s="1"/>
</calcChain>
</file>

<file path=xl/sharedStrings.xml><?xml version="1.0" encoding="utf-8"?>
<sst xmlns="http://schemas.openxmlformats.org/spreadsheetml/2006/main" count="159" uniqueCount="141">
  <si>
    <t>부가세</t>
  </si>
  <si>
    <t>상품명</t>
  </si>
  <si>
    <t>판매가</t>
  </si>
  <si>
    <t>수수료(%)</t>
  </si>
  <si>
    <t>포장/부자재</t>
  </si>
  <si>
    <t>소득세</t>
  </si>
  <si>
    <t>NO</t>
    <phoneticPr fontId="1" type="noConversion"/>
  </si>
  <si>
    <t>마진</t>
    <phoneticPr fontId="1" type="noConversion"/>
  </si>
  <si>
    <t>마진율</t>
    <phoneticPr fontId="1" type="noConversion"/>
  </si>
  <si>
    <t>수수료</t>
    <phoneticPr fontId="1" type="noConversion"/>
  </si>
  <si>
    <t>1차 합계</t>
    <phoneticPr fontId="1" type="noConversion"/>
  </si>
  <si>
    <t>물류비</t>
    <phoneticPr fontId="1" type="noConversion"/>
  </si>
  <si>
    <t>공급처URL</t>
    <phoneticPr fontId="1" type="noConversion"/>
  </si>
  <si>
    <t xml:space="preserve">옵션 </t>
    <phoneticPr fontId="1" type="noConversion"/>
  </si>
  <si>
    <t>마케팅</t>
    <phoneticPr fontId="1" type="noConversion"/>
  </si>
  <si>
    <t>수량</t>
    <phoneticPr fontId="1" type="noConversion"/>
  </si>
  <si>
    <t>기타</t>
    <phoneticPr fontId="1" type="noConversion"/>
  </si>
  <si>
    <t>소싱현황 관리</t>
    <phoneticPr fontId="2" type="noConversion"/>
  </si>
  <si>
    <t>원가 (위안)</t>
    <phoneticPr fontId="1" type="noConversion"/>
  </si>
  <si>
    <t>쿠폰가 500원 다운쿠폰 할인 한 가격으로 설정함</t>
    <phoneticPr fontId="1" type="noConversion"/>
  </si>
  <si>
    <t>쿠폰가</t>
    <phoneticPr fontId="1" type="noConversion"/>
  </si>
  <si>
    <r>
      <t>°</t>
    </r>
    <r>
      <rPr>
        <b/>
        <sz val="11"/>
        <color rgb="FF000000"/>
        <rFont val="Arial"/>
        <family val="2"/>
      </rPr>
      <t>사업자번호</t>
    </r>
    <r>
      <rPr>
        <sz val="11"/>
        <color rgb="FF000000"/>
        <rFont val="Arial"/>
        <family val="2"/>
      </rPr>
      <t xml:space="preserve"> : 775-86-03236
°</t>
    </r>
    <r>
      <rPr>
        <b/>
        <sz val="11"/>
        <color rgb="FF000000"/>
        <rFont val="Arial"/>
        <family val="2"/>
      </rPr>
      <t>결재계좌</t>
    </r>
    <r>
      <rPr>
        <sz val="11"/>
        <color rgb="FF000000"/>
        <rFont val="Arial"/>
        <family val="2"/>
      </rPr>
      <t xml:space="preserve"> : (하나) 535-910020-05404, (기업) 032-512060-04-014
°</t>
    </r>
    <r>
      <rPr>
        <b/>
        <sz val="11"/>
        <color rgb="FF000000"/>
        <rFont val="Arial"/>
        <family val="2"/>
      </rPr>
      <t>e-mail</t>
    </r>
    <r>
      <rPr>
        <sz val="11"/>
        <color rgb="FF000000"/>
        <rFont val="Arial"/>
        <family val="2"/>
      </rPr>
      <t xml:space="preserve"> : jbtm3333@naver.com
°</t>
    </r>
    <r>
      <rPr>
        <b/>
        <sz val="11"/>
        <color rgb="FF000000"/>
        <rFont val="Arial"/>
        <family val="2"/>
      </rPr>
      <t>연락처</t>
    </r>
    <r>
      <rPr>
        <sz val="11"/>
        <color rgb="FF000000"/>
        <rFont val="Arial"/>
        <family val="2"/>
      </rPr>
      <t xml:space="preserve"> : 070-7797-0603
°제이비티엠홀딩스㈜ : 총괄이사 유지혜 / 010-9490-7366</t>
    </r>
  </si>
  <si>
    <t xml:space="preserve">제이비티 </t>
    <phoneticPr fontId="1" type="noConversion"/>
  </si>
  <si>
    <t>발주마감시간 : 오전10시20분까지</t>
  </si>
  <si>
    <t>공급가(vip)</t>
    <phoneticPr fontId="1" type="noConversion"/>
  </si>
  <si>
    <t>kg수</t>
  </si>
  <si>
    <t>평균가격(대표 시세)</t>
  </si>
  <si>
    <t>최저가</t>
  </si>
  <si>
    <t>100g당 평균 단가(대표)</t>
  </si>
  <si>
    <t>비고</t>
  </si>
  <si>
    <t>1kg (못난이·가정용)</t>
  </si>
  <si>
    <t>혼합·랜덤과 위주, “첫수확·노마진” 9천원대 다수coupang​</t>
  </si>
  <si>
    <t>2kg (못난이·가정용)</t>
  </si>
  <si>
    <t>가정용·혼합과 특가 1.8만원 전후 구간이 중심coupang​</t>
  </si>
  <si>
    <t>3kg (못난이·가정용)</t>
  </si>
  <si>
    <t>1.6만~2.0만원대 가성비 상품, 프리미엄 제외 기준coupang​</t>
  </si>
  <si>
    <t>5kg (가정용 위주)</t>
  </si>
  <si>
    <t>2.9만~3.5만원대 가정용·대과 특가coupang​</t>
  </si>
  <si>
    <t>10kg (가정용·못난이)</t>
  </si>
  <si>
    <t>못난이 랜덤 5만원 초반, 대량 소진형 가격coupang​</t>
  </si>
  <si>
    <t xml:space="preserve">kg수 </t>
  </si>
  <si>
    <t xml:space="preserve"> 평균가격(대표 시세) </t>
  </si>
  <si>
    <t xml:space="preserve"> 최저가(1페이지 기준) </t>
  </si>
  <si>
    <t xml:space="preserve"> 100g당 평균 단가(대표) </t>
  </si>
  <si>
    <t xml:space="preserve"> 비고</t>
  </si>
  <si>
    <t xml:space="preserve">1kg </t>
  </si>
  <si>
    <t xml:space="preserve"> 곰곰·성주 당도선별 기준, 일반 가정용·랜덤은 9,110~14,900원​</t>
  </si>
  <si>
    <t xml:space="preserve">2kg </t>
  </si>
  <si>
    <t xml:space="preserve"> 18,800~21,900원대 다수, 가정용·혼합과 중심​</t>
  </si>
  <si>
    <t xml:space="preserve">3kg </t>
  </si>
  <si>
    <t xml:space="preserve"> 23,800~30,000원 프리미엄·로얄과, 16,200~19,800원 가성비 가정용 라인 존재</t>
  </si>
  <si>
    <r>
      <rPr>
        <u/>
        <sz val="11"/>
        <color theme="10"/>
        <rFont val="Calibri"/>
        <family val="1"/>
        <scheme val="minor"/>
      </rPr>
      <t>지금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페이지</t>
    </r>
    <r>
      <rPr>
        <u/>
        <sz val="11"/>
        <color theme="10"/>
        <rFont val="Calibri"/>
        <family val="2"/>
        <scheme val="minor"/>
      </rPr>
      <t>(1</t>
    </r>
    <r>
      <rPr>
        <u/>
        <sz val="11"/>
        <color theme="10"/>
        <rFont val="Calibri"/>
        <family val="1"/>
        <scheme val="minor"/>
      </rPr>
      <t>페이지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노출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상품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기준으로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쿠팡에서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성주참외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옵션별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평균가격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최저가를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다시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정리해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줄게</t>
    </r>
    <r>
      <rPr>
        <u/>
        <sz val="11"/>
        <color theme="10"/>
        <rFont val="Calibri"/>
        <family val="2"/>
        <scheme val="minor"/>
      </rPr>
      <t>.​</t>
    </r>
  </si>
  <si>
    <t>1kg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</si>
  <si>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일반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): 9,110~14,900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/1kg </t>
    </r>
    <r>
      <rPr>
        <u/>
        <sz val="11"/>
        <color theme="10"/>
        <rFont val="Calibri"/>
        <family val="1"/>
        <scheme val="minor"/>
      </rPr>
      <t>수준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</si>
  <si>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 xml:space="preserve">: </t>
    </r>
    <r>
      <rPr>
        <u/>
        <sz val="11"/>
        <color theme="10"/>
        <rFont val="Calibri"/>
        <family val="1"/>
        <scheme val="minor"/>
      </rPr>
      <t>곰곰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성주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당도선별</t>
    </r>
    <r>
      <rPr>
        <u/>
        <sz val="11"/>
        <color theme="10"/>
        <rFont val="Calibri"/>
        <family val="2"/>
        <scheme val="minor"/>
      </rPr>
      <t xml:space="preserve"> 1kg 8,310~9,950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829~831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라인이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체감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기준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</si>
  <si>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유사</t>
    </r>
    <r>
      <rPr>
        <u/>
        <sz val="11"/>
        <color theme="10"/>
        <rFont val="Calibri"/>
        <family val="2"/>
        <scheme val="minor"/>
      </rPr>
      <t xml:space="preserve"> 1kg): 9,110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더달달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>), 9,750~9,900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노마진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첫수확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등</t>
    </r>
    <r>
      <rPr>
        <u/>
        <sz val="11"/>
        <color theme="10"/>
        <rFont val="Calibri"/>
        <family val="2"/>
        <scheme val="minor"/>
      </rPr>
      <t>)​</t>
    </r>
  </si>
  <si>
    <t>2kg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</si>
  <si>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17,900~25,000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일반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소과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포함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</si>
  <si>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18,800~21,900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900~1,100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가장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많이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모여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</si>
  <si>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17,900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 xml:space="preserve"> 2kg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>), 18,050~19,200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상품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다수</t>
    </r>
    <r>
      <rPr>
        <u/>
        <sz val="11"/>
        <color theme="10"/>
        <rFont val="Calibri"/>
        <family val="2"/>
        <scheme val="minor"/>
      </rPr>
      <t>​</t>
    </r>
  </si>
  <si>
    <t>3kg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</si>
  <si>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16,200~31,410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혼합과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프리미엄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포함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</si>
  <si>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23,800~30,000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790~1,000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정도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프리미엄이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몰려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</si>
  <si>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16,200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혼합</t>
    </r>
    <r>
      <rPr>
        <u/>
        <sz val="11"/>
        <color theme="10"/>
        <rFont val="Calibri"/>
        <family val="2"/>
        <scheme val="minor"/>
      </rPr>
      <t xml:space="preserve"> 3kg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), </t>
    </r>
    <r>
      <rPr>
        <u/>
        <sz val="11"/>
        <color theme="10"/>
        <rFont val="Calibri"/>
        <family val="1"/>
        <scheme val="minor"/>
      </rPr>
      <t>그다음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저가대는</t>
    </r>
    <r>
      <rPr>
        <u/>
        <sz val="11"/>
        <color theme="10"/>
        <rFont val="Calibri"/>
        <family val="2"/>
        <scheme val="minor"/>
      </rPr>
      <t xml:space="preserve"> 19,780~19,800</t>
    </r>
    <r>
      <rPr>
        <u/>
        <sz val="11"/>
        <color theme="10"/>
        <rFont val="Calibri"/>
        <family val="1"/>
        <scheme val="minor"/>
      </rPr>
      <t>원대</t>
    </r>
    <r>
      <rPr>
        <u/>
        <sz val="11"/>
        <color theme="10"/>
        <rFont val="Calibri"/>
        <family val="2"/>
        <scheme val="minor"/>
      </rPr>
      <t>​</t>
    </r>
  </si>
  <si>
    <t>5kg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</si>
  <si>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29,900~45,300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로얄과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</si>
  <si>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38,800~44,910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600~900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수준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</si>
  <si>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29,900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5kg 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), </t>
    </r>
    <r>
      <rPr>
        <u/>
        <sz val="11"/>
        <color theme="10"/>
        <rFont val="Calibri"/>
        <family val="1"/>
        <scheme val="minor"/>
      </rPr>
      <t>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외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베스트셀러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대과</t>
    </r>
    <r>
      <rPr>
        <u/>
        <sz val="11"/>
        <color theme="10"/>
        <rFont val="Calibri"/>
        <family val="2"/>
        <scheme val="minor"/>
      </rPr>
      <t xml:space="preserve"> 5kg 38,800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​</t>
    </r>
  </si>
  <si>
    <t>10kg 옵션</t>
  </si>
  <si>
    <r>
      <rPr>
        <u/>
        <sz val="11"/>
        <color theme="10"/>
        <rFont val="Calibri"/>
        <family val="1"/>
        <scheme val="minor"/>
      </rPr>
      <t>노출가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범위</t>
    </r>
    <r>
      <rPr>
        <u/>
        <sz val="11"/>
        <color theme="10"/>
        <rFont val="Calibri"/>
        <family val="2"/>
        <scheme val="minor"/>
      </rPr>
      <t>: 55,900~69,900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소과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 xml:space="preserve">, </t>
    </r>
    <r>
      <rPr>
        <u/>
        <sz val="11"/>
        <color theme="10"/>
        <rFont val="Calibri"/>
        <family val="1"/>
        <scheme val="minor"/>
      </rPr>
      <t>일부</t>
    </r>
    <r>
      <rPr>
        <u/>
        <sz val="11"/>
        <color theme="10"/>
        <rFont val="Calibri"/>
        <family val="2"/>
        <scheme val="minor"/>
      </rPr>
      <t xml:space="preserve"> 61,980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등</t>
    </r>
    <r>
      <rPr>
        <u/>
        <sz val="11"/>
        <color theme="10"/>
        <rFont val="Calibri"/>
        <family val="2"/>
        <scheme val="minor"/>
      </rPr>
      <t>)​</t>
    </r>
  </si>
  <si>
    <r>
      <rPr>
        <u/>
        <sz val="11"/>
        <color theme="10"/>
        <rFont val="Calibri"/>
        <family val="1"/>
        <scheme val="minor"/>
      </rPr>
      <t>대표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중심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시세</t>
    </r>
    <r>
      <rPr>
        <u/>
        <sz val="11"/>
        <color theme="10"/>
        <rFont val="Calibri"/>
        <family val="2"/>
        <scheme val="minor"/>
      </rPr>
      <t>: 55,900~69,800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560~700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) </t>
    </r>
    <r>
      <rPr>
        <u/>
        <sz val="11"/>
        <color theme="10"/>
        <rFont val="Calibri"/>
        <family val="1"/>
        <scheme val="minor"/>
      </rPr>
      <t>구간</t>
    </r>
    <r>
      <rPr>
        <u/>
        <sz val="11"/>
        <color theme="10"/>
        <rFont val="Calibri"/>
        <family val="2"/>
        <scheme val="minor"/>
      </rPr>
      <t>​</t>
    </r>
  </si>
  <si>
    <r>
      <rPr>
        <u/>
        <sz val="11"/>
        <color theme="10"/>
        <rFont val="Calibri"/>
        <family val="1"/>
        <scheme val="minor"/>
      </rPr>
      <t>최저가</t>
    </r>
    <r>
      <rPr>
        <u/>
        <sz val="11"/>
        <color theme="10"/>
        <rFont val="Calibri"/>
        <family val="2"/>
        <scheme val="minor"/>
      </rPr>
      <t>: 55,900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 xml:space="preserve"> 10kg), </t>
    </r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특가</t>
    </r>
    <r>
      <rPr>
        <u/>
        <sz val="11"/>
        <color theme="10"/>
        <rFont val="Calibri"/>
        <family val="2"/>
        <scheme val="minor"/>
      </rPr>
      <t xml:space="preserve"> 50,310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(100g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503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)</t>
    </r>
    <r>
      <rPr>
        <u/>
        <sz val="11"/>
        <color theme="10"/>
        <rFont val="Calibri"/>
        <family val="1"/>
        <scheme val="minor"/>
      </rPr>
      <t>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있음</t>
    </r>
    <r>
      <rPr>
        <u/>
        <sz val="11"/>
        <color theme="10"/>
        <rFont val="Calibri"/>
        <family val="2"/>
        <scheme val="minor"/>
      </rPr>
      <t>​</t>
    </r>
  </si>
  <si>
    <t>간단 포인트</t>
  </si>
  <si>
    <r>
      <t>“</t>
    </r>
    <r>
      <rPr>
        <u/>
        <sz val="11"/>
        <color theme="10"/>
        <rFont val="Calibri"/>
        <family val="1"/>
        <scheme val="minor"/>
      </rPr>
      <t>쿠팡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내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기준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단가</t>
    </r>
    <r>
      <rPr>
        <u/>
        <sz val="11"/>
        <color theme="10"/>
        <rFont val="Calibri"/>
        <family val="2"/>
        <scheme val="minor"/>
      </rPr>
      <t>”</t>
    </r>
    <r>
      <rPr>
        <u/>
        <sz val="11"/>
        <color theme="10"/>
        <rFont val="Calibri"/>
        <family val="1"/>
        <scheme val="minor"/>
      </rPr>
      <t>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곰곰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성주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당도선별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라인</t>
    </r>
    <r>
      <rPr>
        <u/>
        <sz val="11"/>
        <color theme="10"/>
        <rFont val="Calibri"/>
        <family val="2"/>
        <scheme val="minor"/>
      </rPr>
      <t xml:space="preserve"> 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약</t>
    </r>
    <r>
      <rPr>
        <u/>
        <sz val="11"/>
        <color theme="10"/>
        <rFont val="Calibri"/>
        <family val="2"/>
        <scheme val="minor"/>
      </rPr>
      <t xml:space="preserve"> 830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수준으로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보는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게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좋아</t>
    </r>
    <r>
      <rPr>
        <u/>
        <sz val="11"/>
        <color theme="10"/>
        <rFont val="Calibri"/>
        <family val="2"/>
        <scheme val="minor"/>
      </rPr>
      <t>.​</t>
    </r>
  </si>
  <si>
    <r>
      <rPr>
        <u/>
        <sz val="11"/>
        <color theme="10"/>
        <rFont val="Calibri"/>
        <family val="1"/>
        <scheme val="minor"/>
      </rPr>
      <t>못난이</t>
    </r>
    <r>
      <rPr>
        <u/>
        <sz val="11"/>
        <color theme="10"/>
        <rFont val="Calibri"/>
        <family val="2"/>
        <scheme val="minor"/>
      </rPr>
      <t>/</t>
    </r>
    <r>
      <rPr>
        <u/>
        <sz val="11"/>
        <color theme="10"/>
        <rFont val="Calibri"/>
        <family val="1"/>
        <scheme val="minor"/>
      </rPr>
      <t>가정용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랜덤과</t>
    </r>
    <r>
      <rPr>
        <u/>
        <sz val="11"/>
        <color theme="10"/>
        <rFont val="Calibri"/>
        <family val="2"/>
        <scheme val="minor"/>
      </rPr>
      <t>·</t>
    </r>
    <r>
      <rPr>
        <u/>
        <sz val="11"/>
        <color theme="10"/>
        <rFont val="Calibri"/>
        <family val="1"/>
        <scheme val="minor"/>
      </rPr>
      <t>대용량</t>
    </r>
    <r>
      <rPr>
        <u/>
        <sz val="11"/>
        <color theme="10"/>
        <rFont val="Calibri"/>
        <family val="2"/>
        <scheme val="minor"/>
      </rPr>
      <t>(10kg)</t>
    </r>
    <r>
      <rPr>
        <u/>
        <sz val="11"/>
        <color theme="10"/>
        <rFont val="Calibri"/>
        <family val="1"/>
        <scheme val="minor"/>
      </rPr>
      <t>은</t>
    </r>
    <r>
      <rPr>
        <u/>
        <sz val="11"/>
        <color theme="10"/>
        <rFont val="Calibri"/>
        <family val="2"/>
        <scheme val="minor"/>
      </rPr>
      <t xml:space="preserve"> 100g</t>
    </r>
    <r>
      <rPr>
        <u/>
        <sz val="11"/>
        <color theme="10"/>
        <rFont val="Calibri"/>
        <family val="1"/>
        <scheme val="minor"/>
      </rPr>
      <t>당</t>
    </r>
    <r>
      <rPr>
        <u/>
        <sz val="11"/>
        <color theme="10"/>
        <rFont val="Calibri"/>
        <family val="2"/>
        <scheme val="minor"/>
      </rPr>
      <t xml:space="preserve"> 500</t>
    </r>
    <r>
      <rPr>
        <u/>
        <sz val="11"/>
        <color theme="10"/>
        <rFont val="Calibri"/>
        <family val="1"/>
        <scheme val="minor"/>
      </rPr>
      <t>원대까지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내려가고</t>
    </r>
    <r>
      <rPr>
        <u/>
        <sz val="11"/>
        <color theme="10"/>
        <rFont val="Calibri"/>
        <family val="2"/>
        <scheme val="minor"/>
      </rPr>
      <t>, 16Brix·</t>
    </r>
    <r>
      <rPr>
        <u/>
        <sz val="11"/>
        <color theme="10"/>
        <rFont val="Calibri"/>
        <family val="1"/>
        <scheme val="minor"/>
      </rPr>
      <t>프리미엄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로얄과는</t>
    </r>
    <r>
      <rPr>
        <u/>
        <sz val="11"/>
        <color theme="10"/>
        <rFont val="Calibri"/>
        <family val="2"/>
        <scheme val="minor"/>
      </rPr>
      <t xml:space="preserve"> 1,000~1,400</t>
    </r>
    <r>
      <rPr>
        <u/>
        <sz val="11"/>
        <color theme="10"/>
        <rFont val="Calibri"/>
        <family val="1"/>
        <scheme val="minor"/>
      </rPr>
      <t>원</t>
    </r>
    <r>
      <rPr>
        <u/>
        <sz val="11"/>
        <color theme="10"/>
        <rFont val="Calibri"/>
        <family val="2"/>
        <scheme val="minor"/>
      </rPr>
      <t>/100g</t>
    </r>
    <r>
      <rPr>
        <u/>
        <sz val="11"/>
        <color theme="10"/>
        <rFont val="Calibri"/>
        <family val="1"/>
        <scheme val="minor"/>
      </rPr>
      <t>까지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올라가는</t>
    </r>
    <r>
      <rPr>
        <u/>
        <sz val="11"/>
        <color theme="10"/>
        <rFont val="Calibri"/>
        <family val="2"/>
        <scheme val="minor"/>
      </rPr>
      <t xml:space="preserve"> </t>
    </r>
    <r>
      <rPr>
        <u/>
        <sz val="11"/>
        <color theme="10"/>
        <rFont val="Calibri"/>
        <family val="1"/>
        <scheme val="minor"/>
      </rPr>
      <t>구조야</t>
    </r>
    <r>
      <rPr>
        <u/>
        <sz val="11"/>
        <color theme="10"/>
        <rFont val="Calibri"/>
        <family val="2"/>
        <scheme val="minor"/>
      </rPr>
      <t>.​</t>
    </r>
  </si>
  <si>
    <t>원하면 1kg/2kg/3kg만 따로 뽑아서 엑셀 붙여넣기용 표로 만들어 줄게.</t>
  </si>
  <si>
    <t>더달달 국내산 성주참외 혼합과​</t>
  </si>
  <si>
    <t>1kg</t>
  </si>
  <si>
    <t>9,110원</t>
  </si>
  <si>
    <t>901원</t>
  </si>
  <si>
    <t>성주 당도선별 미니참외​</t>
  </si>
  <si>
    <t>2kg</t>
  </si>
  <si>
    <t>16,630원</t>
  </si>
  <si>
    <t>832원</t>
  </si>
  <si>
    <t>곰곰 당도선별 성주참외​</t>
  </si>
  <si>
    <t>8,310원</t>
  </si>
  <si>
    <t>831원</t>
  </si>
  <si>
    <t>최저가 옵션</t>
    <phoneticPr fontId="1" type="noConversion"/>
  </si>
  <si>
    <t>잘팔리는거</t>
    <phoneticPr fontId="1" type="noConversion"/>
  </si>
  <si>
    <t>https://www.coupang.com/vp/products/8634375755?itemId=25051766293&amp;vendorItemId=92056200102&amp;sourceType=srp_product_ads&amp;clickEventId=064c9960-1db7-11f1-b650-710c45b74a51&amp;korePlacement=15&amp;koreSubPlacement=12&amp;clickEventId=064c9960-1db7-11f1-b650-710c45b74a51&amp;korePlacement=15&amp;koreSubPlacement=12</t>
  </si>
  <si>
    <t>https://www.coupang.com/vp/products/7335395994?itemId=18841516871&amp;vendorItemId=85965024887&amp;sourceType=srp_product_ads&amp;clickEventId=064c9960-1db7-11f1-948e-bd3e735282e6&amp;korePlacement=15&amp;koreSubPlacement=6&amp;clickEventId=064c9960-1db7-11f1-948e-bd3e735282e6&amp;korePlacement=15&amp;koreSubPlacement=6</t>
  </si>
  <si>
    <t>https://www.coupang.com/vp/products/7215613518?itemId=18738471739&amp;vendorItemId=79958720895&amp;sourceType=srp_product_ads&amp;clickEventId=064c9960-1db7-11f1-9d51-c1a111e6d38b&amp;korePlacement=15&amp;koreSubPlacement=5&amp;clickEventId=064c9960-1db7-11f1-9d51-c1a111e6d38b&amp;korePlacement=15&amp;koreSubPlacement=5</t>
  </si>
  <si>
    <t>https://www.coupang.com/np/search?component=&amp;q=%EC%84%B1%EC%A3%BC%EC%B0%B8%EC%99%B8&amp;traceId=mmmtag1i&amp;channel=user</t>
  </si>
  <si>
    <t>가정용참외(혼합과)1kg</t>
    <phoneticPr fontId="1" type="noConversion"/>
  </si>
  <si>
    <t>가정용참외(중소과)1kg(5-7과)</t>
  </si>
  <si>
    <t>가정용참외(중소과)1kg(5-7과)</t>
    <phoneticPr fontId="1" type="noConversion"/>
  </si>
  <si>
    <t>▼</t>
  </si>
  <si>
    <t>가정용참외(중소과)3kg(14-19과)</t>
  </si>
  <si>
    <t>가정용참외(로얄과)3kg(8-13과)</t>
  </si>
  <si>
    <t>가정용참외(중소과)5kg(24-34과)</t>
  </si>
  <si>
    <t>가정용참외(로얄과)5kg(14-23과)</t>
  </si>
  <si>
    <t>가정용참외(중소과)3kg(14-19과)</t>
    <phoneticPr fontId="1" type="noConversion"/>
  </si>
  <si>
    <t>가정용참외(로얄과)3kg(8-13과)</t>
    <phoneticPr fontId="1" type="noConversion"/>
  </si>
  <si>
    <t>가정용참외(중소과)5kg(24-34과)</t>
    <phoneticPr fontId="1" type="noConversion"/>
  </si>
  <si>
    <t>가정용참외(로얄과)5kg(14-23과)</t>
    <phoneticPr fontId="1" type="noConversion"/>
  </si>
  <si>
    <t>가정용참외(혼합과)3kg</t>
  </si>
  <si>
    <t>가정용참외(혼합과)3kg</t>
    <phoneticPr fontId="1" type="noConversion"/>
  </si>
  <si>
    <t>가정용참외(혼합과)1.5kg</t>
  </si>
  <si>
    <t>가정용참외(혼합과)4kg</t>
  </si>
  <si>
    <t>가정용참외(중소과)4kg(19-27과)</t>
  </si>
  <si>
    <t>가정용참외(로얄과)1kg(3-5과)</t>
  </si>
  <si>
    <t>가정용참외(로얄과)1.5kg(4-6과)</t>
  </si>
  <si>
    <t>가정용참외(로얄과)2kg(5-9과)</t>
  </si>
  <si>
    <t>가정용참외(로얄과)4kg(11-18과)</t>
  </si>
  <si>
    <t>가정용참외(중소과)1.5kg(8-11과)</t>
    <phoneticPr fontId="1" type="noConversion"/>
  </si>
  <si>
    <t>가정용참외(혼합과)2kg</t>
    <phoneticPr fontId="1" type="noConversion"/>
  </si>
  <si>
    <t>https://www.coupang.com/vp/products/9423243138?itemId=28009088563&amp;vendorItemId=94976064089&amp;q=%EC%84%B1%EC%A3%BC%EC%B0%B8%EC%99%B8&amp;searchId=d3882dfa7011382&amp;sourceType=search&amp;itemsCount=36&amp;searchRank=2&amp;rank=2&amp;traceId=mmqa4it7</t>
    <phoneticPr fontId="1" type="noConversion"/>
  </si>
  <si>
    <t>https://www.coupang.com/vp/products/9422634298?itemId=28006735858&amp;vendorItemId=94964161682&amp;q=%EC%84%B1%EC%A3%BC%EC%B0%B8%EC%99%B8&amp;searchId=d3882dfa7011382&amp;sourceType=search&amp;itemsCount=36&amp;searchRank=4&amp;rank=4&amp;traceId=mmqa519u</t>
    <phoneticPr fontId="1" type="noConversion"/>
  </si>
  <si>
    <t>가정용참외(혼합과)5kg</t>
    <phoneticPr fontId="1" type="noConversion"/>
  </si>
  <si>
    <t>https://www.coupang.com/vp/products/9401659279?itemId=27926710611&amp;vendorItemId=94853905257&amp;q=%EC%84%B1%EC%A3%BC%EC%B0%B8%EC%99%B8&amp;searchId=d3882dfa7011382&amp;sourceType=search&amp;itemsCount=36&amp;searchRank=1&amp;rank=1&amp;traceId=mmqa6g7u</t>
    <phoneticPr fontId="1" type="noConversion"/>
  </si>
  <si>
    <t>https://www.coupang.com/vp/products/9363643897?itemId=27784647194&amp;vendorItemId=94744938771&amp;q=%EC%84%B1%EC%A3%BC%EC%B0%B8%EC%99%B8&amp;searchId=d3882dfa7011382&amp;sourceType=search&amp;itemsCount=36&amp;searchRank=11&amp;rank=11&amp;traceId=mmqagmme</t>
    <phoneticPr fontId="1" type="noConversion"/>
  </si>
  <si>
    <t>경쟁사1</t>
    <phoneticPr fontId="1" type="noConversion"/>
  </si>
  <si>
    <t>경쟁사2</t>
    <phoneticPr fontId="1" type="noConversion"/>
  </si>
  <si>
    <r>
      <t>2</t>
    </r>
    <r>
      <rPr>
        <sz val="14"/>
        <color theme="1"/>
        <rFont val="Arial Unicode MS"/>
        <family val="2"/>
      </rPr>
      <t>등과 5등만 유일할게 이길수 있음</t>
    </r>
    <phoneticPr fontId="1" type="noConversion"/>
  </si>
  <si>
    <t>3.27가격 인상</t>
    <phoneticPr fontId="1" type="noConversion"/>
  </si>
  <si>
    <t>1kg (가정용 혼합과)_vip</t>
    <phoneticPr fontId="1" type="noConversion"/>
  </si>
  <si>
    <t>1kg (가정용 중소과)_vip</t>
    <phoneticPr fontId="1" type="noConversion"/>
  </si>
  <si>
    <t>1.5kg (가정용 중소과)_vip</t>
    <phoneticPr fontId="1" type="noConversion"/>
  </si>
  <si>
    <t>2kg (가정용 혼합과)_vip</t>
    <phoneticPr fontId="1" type="noConversion"/>
  </si>
  <si>
    <t>5kg (가정용 혼합과)_vip</t>
    <phoneticPr fontId="1" type="noConversion"/>
  </si>
  <si>
    <t>3kg (가정용 혼합과)_vip</t>
    <phoneticPr fontId="1" type="noConversion"/>
  </si>
  <si>
    <t>3kg (가정용 중소과)_vip</t>
    <phoneticPr fontId="1" type="noConversion"/>
  </si>
  <si>
    <t>3kg (가정용 로얄과)_vip</t>
    <phoneticPr fontId="1" type="noConversion"/>
  </si>
  <si>
    <t>5kg (가정용 중소과)_vip</t>
    <phoneticPr fontId="1" type="noConversion"/>
  </si>
  <si>
    <t>5kg (가정용 로얄과)_vip</t>
    <phoneticPr fontId="1" type="noConversion"/>
  </si>
  <si>
    <t>가정용참외(혼합과)1kg</t>
  </si>
  <si>
    <t>가정용참외(혼합과)2kg</t>
  </si>
  <si>
    <t>가정용참외(혼합과)5kg</t>
  </si>
  <si>
    <t>가정용참외(중소과)1.5kg(8-11과)</t>
  </si>
  <si>
    <t>가정용참외(중소과)2kg(9-12과)</t>
  </si>
  <si>
    <t>4/08일(수)
부터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</si>
</sst>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_-;\-* #,##0_-;_-* &quot;-&quot;_-;_-@"/>
    <numFmt numFmtId="177" formatCode="0.0%"/>
    <numFmt numFmtId="178" formatCode="#,##0_ "/>
    <numFmt numFmtId="179" formatCode="[$-804]\kg"/>
    <numFmt numFmtId="180" formatCode="_ * #,##0.00_ ;_ * \-#,##0.00_ ;_ * &quot;-&quot;??_ ;_ @_ "/>
    <numFmt numFmtId="181" formatCode="0.00_);[Red]\(0.00\)"/>
  </numFmts>
  <fonts count="33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u/>
      <sz val="5"/>
      <color theme="10"/>
      <name val="Calibri"/>
      <family val="2"/>
      <scheme val="minor"/>
    </font>
    <font>
      <sz val="11"/>
      <color theme="1"/>
      <name val="맑은 고딕"/>
      <family val="3"/>
      <charset val="129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sz val="14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Georgia"/>
      <family val="1"/>
    </font>
    <font>
      <u/>
      <sz val="11"/>
      <color theme="10"/>
      <name val="Calibri"/>
      <family val="1"/>
      <scheme val="minor"/>
    </font>
    <font>
      <sz val="11"/>
      <color theme="1"/>
      <name val="Segoe UI"/>
      <family val="2"/>
    </font>
    <font>
      <sz val="11"/>
      <color theme="1"/>
      <name val="Georgia"/>
      <family val="1"/>
    </font>
    <font>
      <sz val="18"/>
      <color theme="1"/>
      <name val="PplxSerif"/>
      <family val="2"/>
    </font>
    <font>
      <sz val="11"/>
      <color theme="1"/>
      <name val="Arial Unicode MS"/>
      <family val="2"/>
    </font>
    <font>
      <sz val="11"/>
      <color rgb="FF00B0F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 Unicode MS"/>
      <family val="2"/>
    </font>
    <font>
      <b/>
      <sz val="8"/>
      <color rgb="FFFF0000"/>
      <name val="LG Smart UI SemiBold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79" fontId="7" fillId="0" borderId="7">
      <alignment vertical="center"/>
    </xf>
    <xf numFmtId="180" fontId="7" fillId="0" borderId="7" applyFont="0" applyFill="0" applyBorder="0" applyAlignment="0" applyProtection="0">
      <alignment vertical="center"/>
    </xf>
  </cellStyleXfs>
  <cellXfs count="123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1" fontId="4" fillId="0" borderId="7" xfId="0" applyNumberFormat="1" applyFont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8" fontId="10" fillId="2" borderId="2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shrinkToFit="1"/>
    </xf>
    <xf numFmtId="177" fontId="10" fillId="2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9" fillId="2" borderId="7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176" fontId="8" fillId="8" borderId="9" xfId="0" applyNumberFormat="1" applyFont="1" applyFill="1" applyBorder="1" applyAlignment="1">
      <alignment horizontal="center" vertical="center"/>
    </xf>
    <xf numFmtId="176" fontId="8" fillId="9" borderId="9" xfId="0" applyNumberFormat="1" applyFont="1" applyFill="1" applyBorder="1" applyAlignment="1">
      <alignment horizontal="center" vertical="center"/>
    </xf>
    <xf numFmtId="181" fontId="8" fillId="8" borderId="9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vertical="center"/>
    </xf>
    <xf numFmtId="0" fontId="3" fillId="0" borderId="0" xfId="1" applyAlignment="1">
      <alignment vertical="center"/>
    </xf>
    <xf numFmtId="3" fontId="16" fillId="12" borderId="20" xfId="0" applyNumberFormat="1" applyFont="1" applyFill="1" applyBorder="1" applyAlignment="1">
      <alignment horizontal="center" vertical="center" wrapText="1"/>
    </xf>
    <xf numFmtId="3" fontId="16" fillId="12" borderId="22" xfId="0" applyNumberFormat="1" applyFont="1" applyFill="1" applyBorder="1" applyAlignment="1">
      <alignment horizontal="center" vertical="center" wrapText="1"/>
    </xf>
    <xf numFmtId="0" fontId="15" fillId="15" borderId="9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 wrapText="1"/>
    </xf>
    <xf numFmtId="0" fontId="21" fillId="16" borderId="27" xfId="0" applyFont="1" applyFill="1" applyBorder="1" applyAlignment="1">
      <alignment horizontal="left" vertical="center" wrapText="1"/>
    </xf>
    <xf numFmtId="0" fontId="22" fillId="0" borderId="27" xfId="0" applyFont="1" applyBorder="1" applyAlignment="1">
      <alignment horizontal="left" vertical="center" wrapText="1"/>
    </xf>
    <xf numFmtId="3" fontId="22" fillId="0" borderId="27" xfId="0" applyNumberFormat="1" applyFont="1" applyBorder="1" applyAlignment="1">
      <alignment horizontal="left" vertical="center" wrapText="1"/>
    </xf>
    <xf numFmtId="0" fontId="3" fillId="0" borderId="27" xfId="1" applyBorder="1" applyAlignment="1">
      <alignment horizontal="left" vertical="center" wrapText="1"/>
    </xf>
    <xf numFmtId="0" fontId="23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9" xfId="1" applyBorder="1" applyAlignment="1">
      <alignment vertical="center"/>
    </xf>
    <xf numFmtId="3" fontId="0" fillId="0" borderId="9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26" fillId="0" borderId="7" xfId="0" applyFont="1" applyBorder="1" applyAlignment="1">
      <alignment vertical="center"/>
    </xf>
    <xf numFmtId="0" fontId="3" fillId="0" borderId="7" xfId="1" applyBorder="1" applyAlignment="1">
      <alignment vertical="center"/>
    </xf>
    <xf numFmtId="0" fontId="27" fillId="0" borderId="7" xfId="0" applyFont="1" applyBorder="1" applyAlignment="1">
      <alignment vertical="center"/>
    </xf>
    <xf numFmtId="0" fontId="0" fillId="0" borderId="7" xfId="0" applyBorder="1" applyAlignment="1">
      <alignment horizontal="left" vertical="center" indent="1"/>
    </xf>
    <xf numFmtId="0" fontId="3" fillId="0" borderId="7" xfId="1" applyBorder="1" applyAlignment="1">
      <alignment horizontal="left" vertical="center" indent="1"/>
    </xf>
    <xf numFmtId="0" fontId="25" fillId="0" borderId="28" xfId="0" applyFont="1" applyBorder="1" applyAlignment="1">
      <alignment vertical="center" wrapText="1"/>
    </xf>
    <xf numFmtId="0" fontId="3" fillId="0" borderId="28" xfId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29" xfId="0" applyFont="1" applyBorder="1" applyAlignment="1">
      <alignment vertical="center" wrapText="1"/>
    </xf>
    <xf numFmtId="0" fontId="3" fillId="0" borderId="29" xfId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28" fillId="15" borderId="0" xfId="0" applyFont="1" applyFill="1" applyAlignment="1">
      <alignment vertical="center"/>
    </xf>
    <xf numFmtId="0" fontId="0" fillId="15" borderId="0" xfId="0" applyFill="1" applyAlignment="1">
      <alignment vertical="center"/>
    </xf>
    <xf numFmtId="0" fontId="29" fillId="0" borderId="22" xfId="0" applyFont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3" fillId="2" borderId="9" xfId="1" applyFill="1" applyBorder="1" applyAlignment="1">
      <alignment horizontal="center" vertical="center" shrinkToFit="1"/>
    </xf>
    <xf numFmtId="0" fontId="3" fillId="14" borderId="9" xfId="1" applyFill="1" applyBorder="1" applyAlignment="1">
      <alignment horizontal="center" vertical="center" shrinkToFit="1"/>
    </xf>
    <xf numFmtId="0" fontId="30" fillId="18" borderId="0" xfId="0" applyFont="1" applyFill="1" applyAlignment="1">
      <alignment vertical="center"/>
    </xf>
    <xf numFmtId="0" fontId="0" fillId="18" borderId="0" xfId="0" applyFill="1" applyAlignment="1">
      <alignment vertical="center"/>
    </xf>
    <xf numFmtId="0" fontId="32" fillId="14" borderId="30" xfId="0" applyFont="1" applyFill="1" applyBorder="1" applyAlignment="1">
      <alignment horizontal="center" vertical="center" wrapText="1"/>
    </xf>
    <xf numFmtId="0" fontId="18" fillId="17" borderId="34" xfId="0" applyFont="1" applyFill="1" applyBorder="1" applyAlignment="1">
      <alignment vertical="center" wrapText="1"/>
    </xf>
    <xf numFmtId="0" fontId="29" fillId="0" borderId="35" xfId="0" applyFont="1" applyBorder="1" applyAlignment="1">
      <alignment horizontal="center" vertical="center" wrapText="1"/>
    </xf>
    <xf numFmtId="3" fontId="16" fillId="11" borderId="35" xfId="0" applyNumberFormat="1" applyFont="1" applyFill="1" applyBorder="1" applyAlignment="1">
      <alignment horizontal="center" vertical="center" wrapText="1"/>
    </xf>
    <xf numFmtId="3" fontId="16" fillId="12" borderId="35" xfId="0" applyNumberFormat="1" applyFont="1" applyFill="1" applyBorder="1" applyAlignment="1">
      <alignment horizontal="center" vertical="center" wrapText="1"/>
    </xf>
    <xf numFmtId="0" fontId="18" fillId="17" borderId="21" xfId="0" applyFont="1" applyFill="1" applyBorder="1" applyAlignment="1">
      <alignment vertical="center" wrapText="1"/>
    </xf>
    <xf numFmtId="3" fontId="16" fillId="11" borderId="22" xfId="0" applyNumberFormat="1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3" fontId="16" fillId="11" borderId="37" xfId="0" applyNumberFormat="1" applyFont="1" applyFill="1" applyBorder="1" applyAlignment="1">
      <alignment horizontal="center" vertical="center" wrapText="1"/>
    </xf>
    <xf numFmtId="3" fontId="16" fillId="12" borderId="37" xfId="0" applyNumberFormat="1" applyFont="1" applyFill="1" applyBorder="1" applyAlignment="1">
      <alignment horizontal="center" vertical="center" wrapText="1"/>
    </xf>
    <xf numFmtId="0" fontId="22" fillId="17" borderId="21" xfId="0" applyFont="1" applyFill="1" applyBorder="1" applyAlignment="1">
      <alignment vertical="center" wrapText="1"/>
    </xf>
    <xf numFmtId="0" fontId="22" fillId="17" borderId="36" xfId="0" applyFont="1" applyFill="1" applyBorder="1" applyAlignment="1">
      <alignment vertical="center" wrapText="1"/>
    </xf>
    <xf numFmtId="0" fontId="17" fillId="15" borderId="38" xfId="0" applyFont="1" applyFill="1" applyBorder="1" applyAlignment="1">
      <alignment horizontal="center" vertical="center" wrapText="1"/>
    </xf>
    <xf numFmtId="0" fontId="17" fillId="15" borderId="33" xfId="0" applyFont="1" applyFill="1" applyBorder="1" applyAlignment="1">
      <alignment horizontal="center" vertical="center" wrapText="1"/>
    </xf>
    <xf numFmtId="0" fontId="17" fillId="15" borderId="39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/>
    </xf>
    <xf numFmtId="0" fontId="17" fillId="13" borderId="23" xfId="0" applyFont="1" applyFill="1" applyBorder="1" applyAlignment="1">
      <alignment vertical="center" wrapText="1"/>
    </xf>
    <xf numFmtId="0" fontId="17" fillId="13" borderId="24" xfId="0" applyFont="1" applyFill="1" applyBorder="1" applyAlignment="1">
      <alignment vertical="center" wrapText="1"/>
    </xf>
    <xf numFmtId="0" fontId="17" fillId="13" borderId="25" xfId="0" applyFont="1" applyFill="1" applyBorder="1" applyAlignment="1">
      <alignment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</cellXfs>
  <cellStyles count="4">
    <cellStyle name="常规 68 2 2" xfId="2" xr:uid="{00000000-0005-0000-0000-000000000000}"/>
    <cellStyle name="千位分隔 2 2" xfId="3" xr:uid="{00000000-0005-0000-0000-000001000000}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80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36</xdr:row>
      <xdr:rowOff>47625</xdr:rowOff>
    </xdr:from>
    <xdr:to>
      <xdr:col>34</xdr:col>
      <xdr:colOff>336313</xdr:colOff>
      <xdr:row>96</xdr:row>
      <xdr:rowOff>49220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B356FDC-DCEA-ECB3-51ED-5D652AC4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6905625"/>
          <a:ext cx="21053188" cy="11431595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0</xdr:row>
      <xdr:rowOff>0</xdr:rowOff>
    </xdr:from>
    <xdr:to>
      <xdr:col>71</xdr:col>
      <xdr:colOff>326788</xdr:colOff>
      <xdr:row>60</xdr:row>
      <xdr:rowOff>1595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D38480-D556-FF6D-1E7B-6AF6E68A8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55200" y="0"/>
          <a:ext cx="21053188" cy="11431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37</xdr:col>
      <xdr:colOff>107938</xdr:colOff>
      <xdr:row>55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432509-3EF9-3E61-08DA-D51E1DD4C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2663138" cy="10506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411844</xdr:colOff>
      <xdr:row>62</xdr:row>
      <xdr:rowOff>30234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E51494-BC1D-7BC4-D2A6-55F60A218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61444" cy="11888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391771</xdr:colOff>
      <xdr:row>60</xdr:row>
      <xdr:rowOff>96859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91C238-045D-E722-56A1-291057F39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26171" cy="115268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382500</xdr:colOff>
      <xdr:row>50</xdr:row>
      <xdr:rowOff>58487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B6B6D3-B1B8-3684-C57D-4D8873D09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45700" cy="95834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392196</xdr:colOff>
      <xdr:row>46</xdr:row>
      <xdr:rowOff>163171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6CD398C-2887-AE5B-985F-D5F1850C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74596" cy="8926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7B512F-69D6-4B01-A740-A55786558B4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9401659279?itemId=27926710611&amp;vendorItemId=94853905257&amp;q=%EC%84%B1%EC%A3%BC%EC%B0%B8%EC%99%B8&amp;searchId=d3882dfa7011382&amp;sourceType=search&amp;itemsCount=36&amp;searchRank=1&amp;rank=1&amp;traceId=mmqa6g7u" TargetMode="External"/><Relationship Id="rId2" Type="http://schemas.openxmlformats.org/officeDocument/2006/relationships/hyperlink" Target="https://www.coupang.com/vp/products/9422634298?itemId=28006735858&amp;vendorItemId=94964161682&amp;q=%EC%84%B1%EC%A3%BC%EC%B0%B8%EC%99%B8&amp;searchId=d3882dfa7011382&amp;sourceType=search&amp;itemsCount=36&amp;searchRank=4&amp;rank=4&amp;traceId=mmqa519u" TargetMode="External"/><Relationship Id="rId1" Type="http://schemas.openxmlformats.org/officeDocument/2006/relationships/hyperlink" Target="https://www.coupang.com/vp/products/9423243138?itemId=28009088563&amp;vendorItemId=94976064089&amp;q=%EC%84%B1%EC%A3%BC%EC%B0%B8%EC%99%B8&amp;searchId=d3882dfa7011382&amp;sourceType=search&amp;itemsCount=36&amp;searchRank=2&amp;rank=2&amp;traceId=mmqa4it7" TargetMode="External"/><Relationship Id="rId4" Type="http://schemas.openxmlformats.org/officeDocument/2006/relationships/hyperlink" Target="https://www.coupang.com/vp/products/9363643897?itemId=27784647194&amp;vendorItemId=94744938771&amp;q=%EC%84%B1%EC%A3%BC%EC%B0%B8%EC%99%B8&amp;searchId=d3882dfa7011382&amp;sourceType=search&amp;itemsCount=36&amp;searchRank=11&amp;rank=11&amp;traceId=mmqagm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np/search?component=&amp;q=%EC%84%B1%EC%A3%BC%EC%B0%B8%EC%99%B8&amp;traceId=mmmtag1i&amp;channel=user" TargetMode="External"/><Relationship Id="rId13" Type="http://schemas.openxmlformats.org/officeDocument/2006/relationships/hyperlink" Target="https://www.coupang.com/np/search?component=&amp;q=%EC%84%B1%EC%A3%BC%EC%B0%B8%EC%99%B8&amp;traceId=mmmtag1i&amp;channel=user" TargetMode="External"/><Relationship Id="rId18" Type="http://schemas.openxmlformats.org/officeDocument/2006/relationships/hyperlink" Target="https://www.coupang.com/np/search?component=&amp;q=%EC%84%B1%EC%A3%BC%EC%B0%B8%EC%99%B8&amp;traceId=mmmtag1i&amp;channel=user" TargetMode="External"/><Relationship Id="rId26" Type="http://schemas.openxmlformats.org/officeDocument/2006/relationships/hyperlink" Target="https://www.coupang.com/np/search?component=&amp;q=%EC%84%B1%EC%A3%BC%EC%B0%B8%EC%99%B8&amp;traceId=mmmtag1i&amp;channel=user&amp;listSize=72" TargetMode="External"/><Relationship Id="rId3" Type="http://schemas.openxmlformats.org/officeDocument/2006/relationships/hyperlink" Target="https://www.coupang.com/np/search?component=&amp;q=%EC%84%B1%EC%A3%BC%EC%B0%B8%EC%99%B8&amp;traceId=mmmtag1i&amp;channel=user" TargetMode="External"/><Relationship Id="rId21" Type="http://schemas.openxmlformats.org/officeDocument/2006/relationships/hyperlink" Target="https://www.coupang.com/np/search?component=&amp;q=%EC%84%B1%EC%A3%BC%EC%B0%B8%EC%99%B8&amp;traceId=mmmtag1i&amp;channel=user" TargetMode="External"/><Relationship Id="rId7" Type="http://schemas.openxmlformats.org/officeDocument/2006/relationships/hyperlink" Target="https://www.coupang.com/np/search?component=&amp;q=%EC%84%B1%EC%A3%BC%EC%B0%B8%EC%99%B8&amp;traceId=mmmtag1i&amp;channel=user" TargetMode="External"/><Relationship Id="rId12" Type="http://schemas.openxmlformats.org/officeDocument/2006/relationships/hyperlink" Target="https://www.coupang.com/np/search?component=&amp;q=%EC%84%B1%EC%A3%BC%EC%B0%B8%EC%99%B8&amp;traceId=mmmtag1i&amp;channel=user" TargetMode="External"/><Relationship Id="rId17" Type="http://schemas.openxmlformats.org/officeDocument/2006/relationships/hyperlink" Target="https://www.coupang.com/np/search?component=&amp;q=%EC%84%B1%EC%A3%BC%EC%B0%B8%EC%99%B8&amp;traceId=mmmtag1i&amp;channel=user" TargetMode="External"/><Relationship Id="rId25" Type="http://schemas.openxmlformats.org/officeDocument/2006/relationships/hyperlink" Target="https://www.coupang.com/np/search?component=&amp;q=%EC%84%B1%EC%A3%BC%EC%B0%B8%EC%99%B8&amp;traceId=mmmtag1i&amp;channel=user" TargetMode="External"/><Relationship Id="rId2" Type="http://schemas.openxmlformats.org/officeDocument/2006/relationships/hyperlink" Target="https://www.coupang.com/np/search?component=&amp;q=%EC%84%B1%EC%A3%BC%EC%B0%B8%EC%99%B8&amp;traceId=mmmtag1i&amp;channel=user" TargetMode="External"/><Relationship Id="rId16" Type="http://schemas.openxmlformats.org/officeDocument/2006/relationships/hyperlink" Target="https://www.coupang.com/np/search?component=&amp;q=%EC%84%B1%EC%A3%BC%EC%B0%B8%EC%99%B8&amp;traceId=mmmtag1i&amp;channel=user" TargetMode="External"/><Relationship Id="rId20" Type="http://schemas.openxmlformats.org/officeDocument/2006/relationships/hyperlink" Target="https://www.coupang.com/np/search?component=&amp;q=%EC%84%B1%EC%A3%BC%EC%B0%B8%EC%99%B8&amp;traceId=mmmtag1i&amp;channel=user" TargetMode="External"/><Relationship Id="rId1" Type="http://schemas.openxmlformats.org/officeDocument/2006/relationships/hyperlink" Target="https://www.coupang.com/np/search?component=&amp;q=%EC%84%B1%EC%A3%BC%EC%B0%B8%EC%99%B8&amp;traceId=mmmtag1i&amp;channel=user" TargetMode="External"/><Relationship Id="rId6" Type="http://schemas.openxmlformats.org/officeDocument/2006/relationships/hyperlink" Target="https://www.coupang.com/np/search?component=&amp;q=%EC%84%B1%EC%A3%BC%EC%B0%B8%EC%99%B8&amp;traceId=mmmtag1i&amp;channel=user" TargetMode="External"/><Relationship Id="rId11" Type="http://schemas.openxmlformats.org/officeDocument/2006/relationships/hyperlink" Target="https://www.coupang.com/np/search?component=&amp;q=%EC%84%B1%EC%A3%BC%EC%B0%B8%EC%99%B8&amp;traceId=mmmtag1i&amp;channel=user" TargetMode="External"/><Relationship Id="rId24" Type="http://schemas.openxmlformats.org/officeDocument/2006/relationships/hyperlink" Target="https://www.coupang.com/np/search?component=&amp;q=%EC%84%B1%EC%A3%BC%EC%B0%B8%EC%99%B8&amp;traceId=mmmtag1i&amp;channel=user" TargetMode="External"/><Relationship Id="rId5" Type="http://schemas.openxmlformats.org/officeDocument/2006/relationships/hyperlink" Target="https://www.coupang.com/np/search?component=&amp;q=%EC%84%B1%EC%A3%BC%EC%B0%B8%EC%99%B8&amp;traceId=mmmtag1i&amp;channel=user" TargetMode="External"/><Relationship Id="rId15" Type="http://schemas.openxmlformats.org/officeDocument/2006/relationships/hyperlink" Target="https://www.coupang.com/np/search?component=&amp;q=%EC%84%B1%EC%A3%BC%EC%B0%B8%EC%99%B8&amp;traceId=mmmtag1i&amp;channel=user" TargetMode="External"/><Relationship Id="rId23" Type="http://schemas.openxmlformats.org/officeDocument/2006/relationships/hyperlink" Target="https://www.coupang.com/np/search?component=&amp;q=%EC%84%B1%EC%A3%BC%EC%B0%B8%EC%99%B8&amp;traceId=mmmtag1i&amp;channel=user" TargetMode="External"/><Relationship Id="rId28" Type="http://schemas.openxmlformats.org/officeDocument/2006/relationships/hyperlink" Target="https://www.coupang.com/np/search?component=&amp;q=%EC%84%B1%EC%A3%BC%EC%B0%B8%EC%99%B8&amp;traceId=mmmtag1i&amp;channel=user&amp;listSize=72" TargetMode="External"/><Relationship Id="rId10" Type="http://schemas.openxmlformats.org/officeDocument/2006/relationships/hyperlink" Target="https://www.coupang.com/np/search?component=&amp;q=%EC%84%B1%EC%A3%BC%EC%B0%B8%EC%99%B8&amp;traceId=mmmtag1i&amp;channel=user" TargetMode="External"/><Relationship Id="rId19" Type="http://schemas.openxmlformats.org/officeDocument/2006/relationships/hyperlink" Target="https://www.coupang.com/np/search?component=&amp;q=%EC%84%B1%EC%A3%BC%EC%B0%B8%EC%99%B8&amp;traceId=mmmtag1i&amp;channel=user" TargetMode="External"/><Relationship Id="rId4" Type="http://schemas.openxmlformats.org/officeDocument/2006/relationships/hyperlink" Target="https://www.coupang.com/np/search?component=&amp;q=%EC%84%B1%EC%A3%BC%EC%B0%B8%EC%99%B8&amp;traceId=mmmtag1i&amp;channel=user" TargetMode="External"/><Relationship Id="rId9" Type="http://schemas.openxmlformats.org/officeDocument/2006/relationships/hyperlink" Target="https://www.coupang.com/np/search?component=&amp;q=%EC%84%B1%EC%A3%BC%EC%B0%B8%EC%99%B8&amp;traceId=mmmtag1i&amp;channel=user" TargetMode="External"/><Relationship Id="rId14" Type="http://schemas.openxmlformats.org/officeDocument/2006/relationships/hyperlink" Target="https://www.coupang.com/np/search?component=&amp;q=%EC%84%B1%EC%A3%BC%EC%B0%B8%EC%99%B8&amp;traceId=mmmtag1i&amp;channel=user" TargetMode="External"/><Relationship Id="rId22" Type="http://schemas.openxmlformats.org/officeDocument/2006/relationships/hyperlink" Target="https://www.coupang.com/np/search?component=&amp;q=%EC%84%B1%EC%A3%BC%EC%B0%B8%EC%99%B8&amp;traceId=mmmtag1i&amp;channel=user" TargetMode="External"/><Relationship Id="rId27" Type="http://schemas.openxmlformats.org/officeDocument/2006/relationships/hyperlink" Target="https://www.coupang.com/np/search?component=&amp;q=%EC%84%B1%EC%A3%BC%EC%B0%B8%EC%99%B8&amp;traceId=mmmtag1i&amp;channel=user&amp;listSize=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C5D8-A3F6-3142-90D3-67435A35A7A7}">
  <dimension ref="A1:Z926"/>
  <sheetViews>
    <sheetView showGridLines="0" tabSelected="1" topLeftCell="C2" zoomScale="130" zoomScaleNormal="130" workbookViewId="0">
      <selection activeCell="S8" sqref="S8:S17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42578125" style="1" customWidth="1"/>
    <col min="5" max="5" width="33.7109375" style="1" customWidth="1"/>
    <col min="6" max="6" width="9" style="1" customWidth="1"/>
    <col min="7" max="7" width="11.42578125" style="1" customWidth="1"/>
    <col min="8" max="8" width="9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11.42578125" style="1" hidden="1" customWidth="1"/>
    <col min="17" max="17" width="0.7109375" style="1" customWidth="1"/>
    <col min="18" max="18" width="4.85546875" style="1" customWidth="1"/>
    <col min="19" max="19" width="3.28515625" style="1" customWidth="1"/>
    <col min="20" max="20" width="5.140625" style="1" customWidth="1"/>
    <col min="21" max="21" width="9.7109375" style="1" bestFit="1" customWidth="1"/>
    <col min="22" max="22" width="8.42578125" style="38" bestFit="1" customWidth="1"/>
    <col min="23" max="23" width="1.28515625" style="38" customWidth="1"/>
    <col min="24" max="24" width="15.28515625" style="15" customWidth="1"/>
    <col min="25" max="25" width="15" style="13" customWidth="1"/>
    <col min="26" max="26" width="15.42578125" style="13" customWidth="1"/>
    <col min="27" max="16384" width="14.42578125" style="1"/>
  </cols>
  <sheetData>
    <row r="1" spans="1:26" ht="15" customHeight="1" thickBot="1"/>
    <row r="2" spans="1:26" ht="38.25">
      <c r="B2" s="110" t="s">
        <v>17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2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>
      <c r="B3" s="113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5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6" ht="15" customHeight="1">
      <c r="B4" s="113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5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" customHeight="1" thickBot="1">
      <c r="B5" s="116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8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 thickBot="1">
      <c r="A7" s="21"/>
      <c r="B7" s="46" t="s">
        <v>6</v>
      </c>
      <c r="C7" s="119" t="s">
        <v>1</v>
      </c>
      <c r="D7" s="120"/>
      <c r="E7" s="47" t="s">
        <v>13</v>
      </c>
      <c r="F7" s="47" t="s">
        <v>15</v>
      </c>
      <c r="G7" s="48" t="s">
        <v>2</v>
      </c>
      <c r="H7" s="48" t="s">
        <v>20</v>
      </c>
      <c r="I7" s="49" t="s">
        <v>24</v>
      </c>
      <c r="J7" s="50" t="s">
        <v>18</v>
      </c>
      <c r="K7" s="46" t="s">
        <v>3</v>
      </c>
      <c r="L7" s="51" t="s">
        <v>11</v>
      </c>
      <c r="M7" s="51" t="s">
        <v>4</v>
      </c>
      <c r="N7" s="49" t="s">
        <v>14</v>
      </c>
      <c r="O7" s="45"/>
      <c r="P7" s="19" t="s">
        <v>9</v>
      </c>
      <c r="Q7" s="19" t="s">
        <v>0</v>
      </c>
      <c r="R7" s="20" t="s">
        <v>10</v>
      </c>
      <c r="S7" s="19" t="s">
        <v>5</v>
      </c>
      <c r="T7" s="19" t="s">
        <v>16</v>
      </c>
      <c r="U7" s="40" t="s">
        <v>7</v>
      </c>
      <c r="V7" s="42" t="s">
        <v>8</v>
      </c>
      <c r="W7" s="44"/>
      <c r="X7" s="22" t="s">
        <v>12</v>
      </c>
      <c r="Y7" s="22" t="s">
        <v>121</v>
      </c>
      <c r="Z7" s="22" t="s">
        <v>122</v>
      </c>
    </row>
    <row r="8" spans="1:26" ht="18" customHeight="1" thickTop="1" thickBot="1">
      <c r="A8" s="28"/>
      <c r="B8" s="23">
        <v>1</v>
      </c>
      <c r="C8" s="121" t="s">
        <v>93</v>
      </c>
      <c r="D8" s="122"/>
      <c r="E8" s="54" t="s">
        <v>125</v>
      </c>
      <c r="F8" s="34">
        <v>1</v>
      </c>
      <c r="G8" s="25">
        <f>H8+500</f>
        <v>10400</v>
      </c>
      <c r="H8" s="24">
        <v>9900</v>
      </c>
      <c r="I8" s="93">
        <v>7290</v>
      </c>
      <c r="J8" s="29">
        <v>0</v>
      </c>
      <c r="K8" s="30">
        <v>0.1166</v>
      </c>
      <c r="L8" s="31"/>
      <c r="M8" s="31">
        <v>0</v>
      </c>
      <c r="N8" s="27">
        <f>H8*3%</f>
        <v>297</v>
      </c>
      <c r="O8" s="26"/>
      <c r="P8" s="32">
        <f t="shared" ref="P8:P17" si="0">(G8*K8)+(H8*3.63%)</f>
        <v>1572.0099999999998</v>
      </c>
      <c r="Q8" s="32">
        <f>((H8)-(I8+L8+M8+N8+P8))*0%</f>
        <v>0</v>
      </c>
      <c r="R8" s="32">
        <f>H8-I8-L8-M8-N8-P8-Q8</f>
        <v>740.99000000000024</v>
      </c>
      <c r="S8" s="32">
        <f>R8*16%</f>
        <v>118.55840000000003</v>
      </c>
      <c r="T8" s="33">
        <f>G8*1%</f>
        <v>104</v>
      </c>
      <c r="U8" s="41">
        <f>H8-I8-L8-M8-N8-P8-Q8-S8-T8</f>
        <v>518.43160000000023</v>
      </c>
      <c r="V8" s="43">
        <f t="shared" ref="V8:V17" si="1">IF(U8=0,"",U8/G8)</f>
        <v>4.984919230769233E-2</v>
      </c>
      <c r="W8" s="37"/>
      <c r="X8" s="53"/>
      <c r="Y8" s="52"/>
      <c r="Z8" s="36"/>
    </row>
    <row r="9" spans="1:26" ht="18" customHeight="1" thickBot="1">
      <c r="A9" s="28"/>
      <c r="B9" s="23">
        <v>2</v>
      </c>
      <c r="C9" s="104" t="s">
        <v>95</v>
      </c>
      <c r="D9" s="105"/>
      <c r="E9" s="54" t="s">
        <v>126</v>
      </c>
      <c r="F9" s="34">
        <v>1</v>
      </c>
      <c r="G9" s="25">
        <f t="shared" ref="G9:G17" si="2">H9+500</f>
        <v>16400</v>
      </c>
      <c r="H9" s="24">
        <v>15900</v>
      </c>
      <c r="I9" s="57">
        <v>8850</v>
      </c>
      <c r="J9" s="29">
        <v>0</v>
      </c>
      <c r="K9" s="30">
        <v>0.1166</v>
      </c>
      <c r="L9" s="31"/>
      <c r="M9" s="31">
        <v>0</v>
      </c>
      <c r="N9" s="27">
        <f>H9*3%</f>
        <v>477</v>
      </c>
      <c r="O9" s="26"/>
      <c r="P9" s="32">
        <f t="shared" si="0"/>
        <v>2489.41</v>
      </c>
      <c r="Q9" s="32">
        <f t="shared" ref="Q9:Q17" si="3">((H9)-(I9+L9+M9+N9+P9))*0%</f>
        <v>0</v>
      </c>
      <c r="R9" s="32">
        <f t="shared" ref="R9:R17" si="4">H9-I9-L9-M9-N9-P9-Q9</f>
        <v>4083.59</v>
      </c>
      <c r="S9" s="32">
        <f t="shared" ref="S9:S17" si="5">R9*16%</f>
        <v>653.37440000000004</v>
      </c>
      <c r="T9" s="33">
        <f t="shared" ref="T9:T17" si="6">G9*1%</f>
        <v>164</v>
      </c>
      <c r="U9" s="41">
        <f t="shared" ref="U9:U16" si="7">H9-I9-L9-M9-N9-P9-Q9-S9-T9</f>
        <v>3266.2156</v>
      </c>
      <c r="V9" s="43">
        <f t="shared" si="1"/>
        <v>0.19915948780487805</v>
      </c>
      <c r="W9" s="37"/>
      <c r="X9" s="53"/>
      <c r="Y9" s="52"/>
      <c r="Z9" s="36"/>
    </row>
    <row r="10" spans="1:26" ht="18" customHeight="1" thickBot="1">
      <c r="A10" s="28"/>
      <c r="B10" s="23">
        <v>3</v>
      </c>
      <c r="C10" s="59"/>
      <c r="D10" s="89" t="s">
        <v>114</v>
      </c>
      <c r="E10" s="58" t="s">
        <v>127</v>
      </c>
      <c r="F10" s="34">
        <v>1</v>
      </c>
      <c r="G10" s="25">
        <f t="shared" si="2"/>
        <v>20300</v>
      </c>
      <c r="H10" s="24">
        <v>19800</v>
      </c>
      <c r="I10" s="57">
        <v>11850</v>
      </c>
      <c r="J10" s="29">
        <v>0</v>
      </c>
      <c r="K10" s="30">
        <v>0.1166</v>
      </c>
      <c r="L10" s="31"/>
      <c r="M10" s="31">
        <v>0</v>
      </c>
      <c r="N10" s="27">
        <f t="shared" ref="N9:N17" si="8">H10*3%</f>
        <v>594</v>
      </c>
      <c r="O10" s="26"/>
      <c r="P10" s="32">
        <f t="shared" ref="P10:P11" si="9">(G10*K10)+(H10*3.63%)</f>
        <v>3085.7200000000003</v>
      </c>
      <c r="Q10" s="32">
        <f t="shared" si="3"/>
        <v>0</v>
      </c>
      <c r="R10" s="32">
        <f t="shared" si="4"/>
        <v>4270.28</v>
      </c>
      <c r="S10" s="32">
        <f t="shared" si="5"/>
        <v>683.24479999999994</v>
      </c>
      <c r="T10" s="33">
        <f t="shared" ref="T10:T11" si="10">G10*1%</f>
        <v>203</v>
      </c>
      <c r="U10" s="41">
        <f t="shared" ref="U10:U11" si="11">H10-I10-L10-M10-N10-P10-Q10-S10-T10</f>
        <v>3384.0351999999998</v>
      </c>
      <c r="V10" s="43">
        <f t="shared" ref="V10:V11" si="12">IF(U10=0,"",U10/G10)</f>
        <v>0.16670124137931033</v>
      </c>
      <c r="W10" s="37"/>
      <c r="X10" s="53"/>
      <c r="Y10" s="52"/>
      <c r="Z10" s="86" t="s">
        <v>119</v>
      </c>
    </row>
    <row r="11" spans="1:26" ht="18" customHeight="1" thickBot="1">
      <c r="A11" s="28"/>
      <c r="B11" s="23">
        <v>4</v>
      </c>
      <c r="C11" s="59"/>
      <c r="D11" s="84" t="s">
        <v>115</v>
      </c>
      <c r="E11" s="54" t="s">
        <v>128</v>
      </c>
      <c r="F11" s="34">
        <v>1</v>
      </c>
      <c r="G11" s="25">
        <f t="shared" si="2"/>
        <v>22300</v>
      </c>
      <c r="H11" s="24">
        <v>21800</v>
      </c>
      <c r="I11" s="57">
        <v>12850</v>
      </c>
      <c r="J11" s="29">
        <v>0</v>
      </c>
      <c r="K11" s="30">
        <v>0.1166</v>
      </c>
      <c r="L11" s="31"/>
      <c r="M11" s="31">
        <v>0</v>
      </c>
      <c r="N11" s="27">
        <f t="shared" si="8"/>
        <v>654</v>
      </c>
      <c r="O11" s="26"/>
      <c r="P11" s="32">
        <f t="shared" si="9"/>
        <v>3391.52</v>
      </c>
      <c r="Q11" s="32">
        <f t="shared" si="3"/>
        <v>0</v>
      </c>
      <c r="R11" s="32">
        <f t="shared" si="4"/>
        <v>4904.4799999999996</v>
      </c>
      <c r="S11" s="32">
        <f t="shared" si="5"/>
        <v>784.71679999999992</v>
      </c>
      <c r="T11" s="33">
        <f t="shared" si="10"/>
        <v>223</v>
      </c>
      <c r="U11" s="41">
        <f t="shared" si="11"/>
        <v>3896.7631999999994</v>
      </c>
      <c r="V11" s="43">
        <f t="shared" si="12"/>
        <v>0.17474274439461882</v>
      </c>
      <c r="W11" s="37"/>
      <c r="X11" s="53"/>
      <c r="Y11" s="52" t="s">
        <v>120</v>
      </c>
      <c r="Z11" s="85" t="s">
        <v>116</v>
      </c>
    </row>
    <row r="12" spans="1:26" ht="18" customHeight="1" thickBot="1">
      <c r="A12" s="28"/>
      <c r="B12" s="23">
        <v>5</v>
      </c>
      <c r="C12" s="59"/>
      <c r="D12" s="89" t="s">
        <v>118</v>
      </c>
      <c r="E12" s="58" t="s">
        <v>129</v>
      </c>
      <c r="F12" s="34">
        <v>1</v>
      </c>
      <c r="G12" s="25">
        <f t="shared" si="2"/>
        <v>45800</v>
      </c>
      <c r="H12" s="24">
        <v>45300</v>
      </c>
      <c r="I12" s="57">
        <v>27200</v>
      </c>
      <c r="J12" s="29">
        <v>0</v>
      </c>
      <c r="K12" s="30">
        <v>0.1166</v>
      </c>
      <c r="L12" s="31"/>
      <c r="M12" s="31">
        <v>0</v>
      </c>
      <c r="N12" s="27">
        <f t="shared" si="8"/>
        <v>1359</v>
      </c>
      <c r="O12" s="26"/>
      <c r="P12" s="32">
        <f t="shared" ref="P12" si="13">(G12*K12)+(H12*3.63%)</f>
        <v>6984.67</v>
      </c>
      <c r="Q12" s="32">
        <f t="shared" si="3"/>
        <v>0</v>
      </c>
      <c r="R12" s="32">
        <f t="shared" si="4"/>
        <v>9756.33</v>
      </c>
      <c r="S12" s="32">
        <f t="shared" si="5"/>
        <v>1561.0128</v>
      </c>
      <c r="T12" s="33">
        <f t="shared" ref="T12" si="14">G12*1%</f>
        <v>458</v>
      </c>
      <c r="U12" s="41">
        <f t="shared" ref="U12" si="15">H12-I12-L12-M12-N12-P12-Q12-S12-T12</f>
        <v>7737.3171999999995</v>
      </c>
      <c r="V12" s="43">
        <f t="shared" ref="V12" si="16">IF(U12=0,"",U12/G12)</f>
        <v>0.16893705676855894</v>
      </c>
      <c r="W12" s="37"/>
      <c r="X12" s="53"/>
      <c r="Y12" s="52"/>
      <c r="Z12" s="86" t="s">
        <v>117</v>
      </c>
    </row>
    <row r="13" spans="1:26" ht="18" customHeight="1" thickBot="1">
      <c r="A13" s="28"/>
      <c r="B13" s="23">
        <v>6</v>
      </c>
      <c r="C13" s="59"/>
      <c r="D13" s="84" t="s">
        <v>106</v>
      </c>
      <c r="E13" s="54" t="s">
        <v>130</v>
      </c>
      <c r="F13" s="34">
        <v>1</v>
      </c>
      <c r="G13" s="25">
        <f t="shared" si="2"/>
        <v>30300</v>
      </c>
      <c r="H13" s="24">
        <v>29800</v>
      </c>
      <c r="I13" s="57">
        <v>17100</v>
      </c>
      <c r="J13" s="29">
        <v>0</v>
      </c>
      <c r="K13" s="30">
        <v>0.1166</v>
      </c>
      <c r="L13" s="31"/>
      <c r="M13" s="31">
        <v>0</v>
      </c>
      <c r="N13" s="27">
        <f t="shared" si="8"/>
        <v>894</v>
      </c>
      <c r="O13" s="26"/>
      <c r="P13" s="32">
        <f t="shared" ref="P13" si="17">(G13*K13)+(H13*3.63%)</f>
        <v>4614.72</v>
      </c>
      <c r="Q13" s="32">
        <f t="shared" si="3"/>
        <v>0</v>
      </c>
      <c r="R13" s="32">
        <f t="shared" si="4"/>
        <v>7191.28</v>
      </c>
      <c r="S13" s="32">
        <f t="shared" si="5"/>
        <v>1150.6048000000001</v>
      </c>
      <c r="T13" s="33">
        <f t="shared" ref="T13" si="18">G13*1%</f>
        <v>303</v>
      </c>
      <c r="U13" s="41">
        <f t="shared" ref="U13" si="19">H13-I13-L13-M13-N13-P13-Q13-S13-T13</f>
        <v>5737.6751999999997</v>
      </c>
      <c r="V13" s="43">
        <f t="shared" ref="V13" si="20">IF(U13=0,"",U13/G13)</f>
        <v>0.18936221782178217</v>
      </c>
      <c r="W13" s="37"/>
      <c r="X13" s="53"/>
      <c r="Y13" s="52"/>
      <c r="Z13" s="36"/>
    </row>
    <row r="14" spans="1:26" ht="18" customHeight="1" thickBot="1">
      <c r="A14" s="28"/>
      <c r="B14" s="23">
        <v>7</v>
      </c>
      <c r="C14" s="104" t="s">
        <v>101</v>
      </c>
      <c r="D14" s="105"/>
      <c r="E14" s="54" t="s">
        <v>131</v>
      </c>
      <c r="F14" s="34">
        <v>1</v>
      </c>
      <c r="G14" s="25">
        <f t="shared" si="2"/>
        <v>32800</v>
      </c>
      <c r="H14" s="24">
        <v>32300</v>
      </c>
      <c r="I14" s="56">
        <v>19350</v>
      </c>
      <c r="J14" s="29">
        <v>0</v>
      </c>
      <c r="K14" s="30">
        <v>0.1166</v>
      </c>
      <c r="L14" s="31"/>
      <c r="M14" s="31">
        <v>0</v>
      </c>
      <c r="N14" s="27">
        <f t="shared" si="8"/>
        <v>969</v>
      </c>
      <c r="O14" s="26"/>
      <c r="P14" s="32">
        <f t="shared" si="0"/>
        <v>4996.97</v>
      </c>
      <c r="Q14" s="32">
        <f t="shared" si="3"/>
        <v>0</v>
      </c>
      <c r="R14" s="32">
        <f t="shared" si="4"/>
        <v>6984.03</v>
      </c>
      <c r="S14" s="32">
        <f t="shared" si="5"/>
        <v>1117.4448</v>
      </c>
      <c r="T14" s="33">
        <f>G14*1%</f>
        <v>328</v>
      </c>
      <c r="U14" s="41">
        <f t="shared" si="7"/>
        <v>5538.5851999999995</v>
      </c>
      <c r="V14" s="43">
        <f t="shared" si="1"/>
        <v>0.16885930487804876</v>
      </c>
      <c r="W14" s="37"/>
      <c r="X14" s="53"/>
      <c r="Y14" s="52"/>
      <c r="Z14" s="36"/>
    </row>
    <row r="15" spans="1:26" ht="18" customHeight="1" thickBot="1">
      <c r="A15" s="28"/>
      <c r="B15" s="23">
        <v>8</v>
      </c>
      <c r="C15" s="104" t="s">
        <v>102</v>
      </c>
      <c r="D15" s="105"/>
      <c r="E15" s="54" t="s">
        <v>132</v>
      </c>
      <c r="F15" s="34">
        <v>1</v>
      </c>
      <c r="G15" s="25">
        <f t="shared" si="2"/>
        <v>35300</v>
      </c>
      <c r="H15" s="24">
        <v>34800</v>
      </c>
      <c r="I15" s="56">
        <v>20900</v>
      </c>
      <c r="J15" s="29">
        <v>0</v>
      </c>
      <c r="K15" s="30">
        <v>0.1166</v>
      </c>
      <c r="L15" s="31"/>
      <c r="M15" s="31">
        <v>0</v>
      </c>
      <c r="N15" s="27">
        <f t="shared" si="8"/>
        <v>1044</v>
      </c>
      <c r="O15" s="26"/>
      <c r="P15" s="32">
        <f t="shared" si="0"/>
        <v>5379.2199999999993</v>
      </c>
      <c r="Q15" s="32">
        <f t="shared" si="3"/>
        <v>0</v>
      </c>
      <c r="R15" s="32">
        <f t="shared" si="4"/>
        <v>7476.7800000000007</v>
      </c>
      <c r="S15" s="32">
        <f t="shared" si="5"/>
        <v>1196.2848000000001</v>
      </c>
      <c r="T15" s="33">
        <f t="shared" si="6"/>
        <v>353</v>
      </c>
      <c r="U15" s="41">
        <f t="shared" si="7"/>
        <v>5927.4952000000003</v>
      </c>
      <c r="V15" s="43">
        <f t="shared" si="1"/>
        <v>0.16791771104815864</v>
      </c>
      <c r="W15" s="37"/>
      <c r="X15" s="53"/>
      <c r="Y15" s="52"/>
      <c r="Z15" s="36"/>
    </row>
    <row r="16" spans="1:26" ht="18" customHeight="1" thickBot="1">
      <c r="A16" s="28"/>
      <c r="B16" s="23">
        <v>9</v>
      </c>
      <c r="C16" s="104" t="s">
        <v>103</v>
      </c>
      <c r="D16" s="105"/>
      <c r="E16" s="54" t="s">
        <v>133</v>
      </c>
      <c r="F16" s="34">
        <v>1</v>
      </c>
      <c r="G16" s="25">
        <f t="shared" si="2"/>
        <v>52300</v>
      </c>
      <c r="H16" s="24">
        <v>51800</v>
      </c>
      <c r="I16" s="56">
        <v>30800</v>
      </c>
      <c r="J16" s="29">
        <v>0</v>
      </c>
      <c r="K16" s="30">
        <v>0.1166</v>
      </c>
      <c r="L16" s="31"/>
      <c r="M16" s="31">
        <v>0</v>
      </c>
      <c r="N16" s="27">
        <f t="shared" si="8"/>
        <v>1554</v>
      </c>
      <c r="O16" s="26"/>
      <c r="P16" s="32">
        <f t="shared" si="0"/>
        <v>7978.5199999999995</v>
      </c>
      <c r="Q16" s="32">
        <f t="shared" si="3"/>
        <v>0</v>
      </c>
      <c r="R16" s="32">
        <f t="shared" si="4"/>
        <v>11467.48</v>
      </c>
      <c r="S16" s="32">
        <f t="shared" si="5"/>
        <v>1834.7968000000001</v>
      </c>
      <c r="T16" s="33">
        <f t="shared" si="6"/>
        <v>523</v>
      </c>
      <c r="U16" s="41">
        <f t="shared" si="7"/>
        <v>9109.6831999999995</v>
      </c>
      <c r="V16" s="43">
        <f t="shared" si="1"/>
        <v>0.17418132313575524</v>
      </c>
      <c r="W16" s="37"/>
      <c r="X16" s="53"/>
      <c r="Y16" s="52"/>
      <c r="Z16" s="36"/>
    </row>
    <row r="17" spans="1:26" ht="18" customHeight="1" thickBot="1">
      <c r="A17" s="28"/>
      <c r="B17" s="23">
        <v>10</v>
      </c>
      <c r="C17" s="104" t="s">
        <v>104</v>
      </c>
      <c r="D17" s="105"/>
      <c r="E17" s="54" t="s">
        <v>134</v>
      </c>
      <c r="F17" s="34">
        <v>1</v>
      </c>
      <c r="G17" s="25">
        <f t="shared" si="2"/>
        <v>56300</v>
      </c>
      <c r="H17" s="24">
        <v>55800</v>
      </c>
      <c r="I17" s="56">
        <v>33500</v>
      </c>
      <c r="J17" s="29">
        <v>0</v>
      </c>
      <c r="K17" s="30">
        <v>0.1166</v>
      </c>
      <c r="L17" s="31"/>
      <c r="M17" s="31">
        <v>0</v>
      </c>
      <c r="N17" s="27">
        <f t="shared" si="8"/>
        <v>1674</v>
      </c>
      <c r="O17" s="26"/>
      <c r="P17" s="32">
        <f t="shared" si="0"/>
        <v>8590.119999999999</v>
      </c>
      <c r="Q17" s="32">
        <f t="shared" si="3"/>
        <v>0</v>
      </c>
      <c r="R17" s="32">
        <f t="shared" si="4"/>
        <v>12035.880000000001</v>
      </c>
      <c r="S17" s="32">
        <f t="shared" si="5"/>
        <v>1925.7408000000003</v>
      </c>
      <c r="T17" s="33">
        <f t="shared" si="6"/>
        <v>563</v>
      </c>
      <c r="U17" s="41">
        <f>H17-I17-L17-M17-N17-P17-Q17-S17-T17</f>
        <v>9547.1392000000014</v>
      </c>
      <c r="V17" s="43">
        <f t="shared" si="1"/>
        <v>0.16957618472468919</v>
      </c>
      <c r="W17" s="37"/>
      <c r="X17" s="53"/>
      <c r="Y17" s="52"/>
      <c r="Z17" s="36"/>
    </row>
    <row r="18" spans="1:26" ht="18" customHeight="1">
      <c r="A18" s="28"/>
      <c r="B18" s="23"/>
      <c r="C18" s="104"/>
      <c r="D18" s="106"/>
      <c r="E18" s="54"/>
      <c r="F18" s="34"/>
      <c r="G18" s="25"/>
      <c r="H18" s="24"/>
      <c r="I18" s="25"/>
      <c r="J18" s="29"/>
      <c r="K18" s="30"/>
      <c r="L18" s="31"/>
      <c r="M18" s="31"/>
      <c r="N18" s="27"/>
      <c r="O18" s="26"/>
      <c r="P18" s="32"/>
      <c r="Q18" s="32"/>
      <c r="R18" s="32"/>
      <c r="S18" s="32"/>
      <c r="T18" s="33"/>
      <c r="U18" s="41"/>
      <c r="V18" s="43"/>
      <c r="W18" s="37"/>
      <c r="X18" s="53"/>
      <c r="Y18" s="52"/>
      <c r="Z18" s="36"/>
    </row>
    <row r="19" spans="1:26" ht="18" customHeight="1" thickBot="1">
      <c r="A19" s="8"/>
      <c r="B19" s="8"/>
      <c r="D19" s="3" t="s">
        <v>23</v>
      </c>
      <c r="E19" s="3"/>
      <c r="F19" s="3" t="s">
        <v>19</v>
      </c>
      <c r="G19" s="9"/>
      <c r="H19" s="9"/>
      <c r="I19" s="9"/>
      <c r="J19" s="18"/>
      <c r="K19" s="10"/>
      <c r="L19" s="11"/>
      <c r="M19" s="11"/>
      <c r="N19" s="9"/>
      <c r="O19" s="9"/>
      <c r="P19" s="9"/>
      <c r="Q19" s="9"/>
      <c r="R19" s="9"/>
      <c r="S19" s="9"/>
      <c r="T19" s="9"/>
      <c r="U19" s="9"/>
      <c r="V19" s="12"/>
      <c r="W19" s="12"/>
      <c r="X19" s="14"/>
      <c r="Y19" s="14"/>
      <c r="Z19" s="14"/>
    </row>
    <row r="20" spans="1:26" ht="18.75" customHeight="1">
      <c r="A20" s="8"/>
      <c r="B20" s="8"/>
      <c r="C20" s="8"/>
      <c r="D20" s="8" t="s">
        <v>22</v>
      </c>
      <c r="E20" s="3" t="s">
        <v>124</v>
      </c>
      <c r="F20" s="55"/>
      <c r="G20" s="9"/>
      <c r="H20" s="9"/>
      <c r="I20" s="107" t="s">
        <v>21</v>
      </c>
      <c r="J20" s="108"/>
      <c r="K20" s="108"/>
      <c r="L20" s="108"/>
      <c r="M20" s="108"/>
      <c r="N20" s="109"/>
      <c r="O20" s="9"/>
      <c r="P20" s="8"/>
      <c r="Q20" s="8"/>
      <c r="R20" s="8"/>
      <c r="S20" s="8"/>
      <c r="T20" s="8"/>
      <c r="U20" s="8"/>
      <c r="W20" s="3"/>
      <c r="X20" s="14"/>
      <c r="Y20" s="14"/>
      <c r="Z20" s="14"/>
    </row>
    <row r="21" spans="1:26" ht="18.75" customHeight="1" thickBot="1">
      <c r="A21" s="8"/>
      <c r="B21" s="8"/>
      <c r="C21" s="8"/>
      <c r="D21" s="8"/>
      <c r="E21" s="3"/>
      <c r="F21" s="3"/>
      <c r="G21" s="9"/>
      <c r="H21" s="9"/>
      <c r="I21" s="9"/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18.75" customHeight="1" thickTop="1" thickBot="1">
      <c r="A22" s="8"/>
      <c r="B22" s="8"/>
      <c r="C22" s="8"/>
      <c r="D22" s="8"/>
      <c r="E22" s="90" t="s">
        <v>135</v>
      </c>
      <c r="F22" s="91" t="s">
        <v>96</v>
      </c>
      <c r="G22" s="92">
        <v>7490</v>
      </c>
      <c r="H22" s="93">
        <v>7290</v>
      </c>
      <c r="I22" s="101" t="s">
        <v>140</v>
      </c>
      <c r="J22" s="18"/>
      <c r="K22" s="8"/>
      <c r="L22" s="11"/>
      <c r="M22" s="11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 thickBot="1">
      <c r="A23" s="8"/>
      <c r="B23" s="8"/>
      <c r="C23" s="8"/>
      <c r="D23" s="8"/>
      <c r="E23" s="94" t="s">
        <v>107</v>
      </c>
      <c r="F23" s="83" t="s">
        <v>96</v>
      </c>
      <c r="G23" s="95">
        <v>9890</v>
      </c>
      <c r="H23" s="57">
        <v>9690</v>
      </c>
      <c r="I23" s="102"/>
      <c r="J23" s="18"/>
      <c r="K23" s="8"/>
      <c r="L23" s="11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 thickBot="1">
      <c r="A24" s="8"/>
      <c r="B24" s="8"/>
      <c r="C24" s="8"/>
      <c r="D24" s="8"/>
      <c r="E24" s="94" t="s">
        <v>136</v>
      </c>
      <c r="F24" s="83" t="s">
        <v>96</v>
      </c>
      <c r="G24" s="95">
        <v>11780</v>
      </c>
      <c r="H24" s="57">
        <v>11580</v>
      </c>
      <c r="I24" s="102"/>
      <c r="J24" s="18"/>
      <c r="K24" s="8"/>
      <c r="L24" s="11"/>
      <c r="M24" s="11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18.75" customHeight="1" thickBot="1">
      <c r="A25" s="8"/>
      <c r="B25" s="8"/>
      <c r="C25" s="8"/>
      <c r="D25" s="8"/>
      <c r="E25" s="94" t="s">
        <v>105</v>
      </c>
      <c r="F25" s="83" t="s">
        <v>96</v>
      </c>
      <c r="G25" s="95">
        <v>15250</v>
      </c>
      <c r="H25" s="57">
        <v>15050</v>
      </c>
      <c r="I25" s="102"/>
      <c r="J25" s="18"/>
      <c r="K25" s="8"/>
      <c r="L25" s="11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 thickBot="1">
      <c r="A26" s="8"/>
      <c r="B26" s="8"/>
      <c r="C26" s="8"/>
      <c r="D26" s="8"/>
      <c r="E26" s="94" t="s">
        <v>108</v>
      </c>
      <c r="F26" s="83" t="s">
        <v>96</v>
      </c>
      <c r="G26" s="95">
        <v>19860</v>
      </c>
      <c r="H26" s="57">
        <v>19660</v>
      </c>
      <c r="I26" s="102"/>
      <c r="J26" s="18"/>
      <c r="K26" s="8"/>
      <c r="L26" s="11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 thickBot="1">
      <c r="A27" s="8"/>
      <c r="B27" s="8"/>
      <c r="C27" s="8"/>
      <c r="D27" s="8"/>
      <c r="E27" s="94" t="s">
        <v>137</v>
      </c>
      <c r="F27" s="83" t="s">
        <v>96</v>
      </c>
      <c r="G27" s="95">
        <v>23750</v>
      </c>
      <c r="H27" s="57">
        <v>23550</v>
      </c>
      <c r="I27" s="102"/>
      <c r="J27" s="18"/>
      <c r="K27" s="8"/>
      <c r="L27" s="11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 thickBot="1">
      <c r="A28" s="8"/>
      <c r="B28" s="8"/>
      <c r="C28" s="8"/>
      <c r="D28" s="8"/>
      <c r="E28" s="99" t="s">
        <v>94</v>
      </c>
      <c r="F28" s="83" t="s">
        <v>96</v>
      </c>
      <c r="G28" s="95">
        <v>8060</v>
      </c>
      <c r="H28" s="57">
        <v>7860</v>
      </c>
      <c r="I28" s="102"/>
      <c r="J28" s="18"/>
      <c r="K28" s="8"/>
      <c r="L28" s="11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 thickBot="1">
      <c r="A29" s="8"/>
      <c r="B29" s="8"/>
      <c r="C29" s="8"/>
      <c r="D29" s="8"/>
      <c r="E29" s="99" t="s">
        <v>138</v>
      </c>
      <c r="F29" s="83" t="s">
        <v>96</v>
      </c>
      <c r="G29" s="95">
        <v>10680</v>
      </c>
      <c r="H29" s="57">
        <v>10480</v>
      </c>
      <c r="I29" s="102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18.75" customHeight="1" thickBot="1">
      <c r="A30" s="8"/>
      <c r="B30" s="8"/>
      <c r="C30" s="8"/>
      <c r="D30" s="8"/>
      <c r="E30" s="99" t="s">
        <v>139</v>
      </c>
      <c r="F30" s="83" t="s">
        <v>96</v>
      </c>
      <c r="G30" s="95">
        <v>12920</v>
      </c>
      <c r="H30" s="57">
        <v>12720</v>
      </c>
      <c r="I30" s="102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 thickBot="1">
      <c r="A31" s="8"/>
      <c r="B31" s="8"/>
      <c r="C31" s="8"/>
      <c r="D31" s="8"/>
      <c r="E31" s="99" t="s">
        <v>97</v>
      </c>
      <c r="F31" s="83" t="s">
        <v>96</v>
      </c>
      <c r="G31" s="95">
        <v>16890</v>
      </c>
      <c r="H31" s="57">
        <v>16690</v>
      </c>
      <c r="I31" s="102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 thickBot="1">
      <c r="A32" s="8"/>
      <c r="B32" s="8"/>
      <c r="C32" s="8"/>
      <c r="D32" s="8"/>
      <c r="E32" s="99" t="s">
        <v>109</v>
      </c>
      <c r="F32" s="83" t="s">
        <v>96</v>
      </c>
      <c r="G32" s="95">
        <v>22130</v>
      </c>
      <c r="H32" s="57">
        <v>21930</v>
      </c>
      <c r="I32" s="102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 thickBot="1">
      <c r="A33" s="8"/>
      <c r="B33" s="8"/>
      <c r="C33" s="8"/>
      <c r="D33" s="8"/>
      <c r="E33" s="99" t="s">
        <v>99</v>
      </c>
      <c r="F33" s="83" t="s">
        <v>96</v>
      </c>
      <c r="G33" s="95">
        <v>26590</v>
      </c>
      <c r="H33" s="57">
        <v>26390</v>
      </c>
      <c r="I33" s="102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 thickBot="1">
      <c r="A34" s="8"/>
      <c r="B34" s="8"/>
      <c r="C34" s="8"/>
      <c r="D34" s="8"/>
      <c r="E34" s="99" t="s">
        <v>110</v>
      </c>
      <c r="F34" s="83" t="s">
        <v>96</v>
      </c>
      <c r="G34" s="95">
        <v>8630</v>
      </c>
      <c r="H34" s="57">
        <v>8430</v>
      </c>
      <c r="I34" s="102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 thickBot="1">
      <c r="A35" s="8"/>
      <c r="B35" s="8"/>
      <c r="C35" s="8"/>
      <c r="D35" s="8"/>
      <c r="E35" s="99" t="s">
        <v>111</v>
      </c>
      <c r="F35" s="83" t="s">
        <v>96</v>
      </c>
      <c r="G35" s="95">
        <v>11560</v>
      </c>
      <c r="H35" s="57">
        <v>11360</v>
      </c>
      <c r="I35" s="102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 thickBot="1">
      <c r="A36" s="8"/>
      <c r="B36" s="8"/>
      <c r="C36" s="8"/>
      <c r="D36" s="8"/>
      <c r="E36" s="99" t="s">
        <v>112</v>
      </c>
      <c r="F36" s="83" t="s">
        <v>96</v>
      </c>
      <c r="G36" s="95">
        <v>14050</v>
      </c>
      <c r="H36" s="57">
        <v>13850</v>
      </c>
      <c r="I36" s="102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 thickBot="1">
      <c r="A37" s="8"/>
      <c r="B37" s="8"/>
      <c r="C37" s="8"/>
      <c r="D37" s="8"/>
      <c r="E37" s="99" t="s">
        <v>98</v>
      </c>
      <c r="F37" s="83" t="s">
        <v>96</v>
      </c>
      <c r="G37" s="95">
        <v>18530</v>
      </c>
      <c r="H37" s="57">
        <v>18330</v>
      </c>
      <c r="I37" s="102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 thickBot="1">
      <c r="A38" s="8"/>
      <c r="B38" s="8"/>
      <c r="C38" s="8"/>
      <c r="D38" s="8"/>
      <c r="E38" s="99" t="s">
        <v>113</v>
      </c>
      <c r="F38" s="83" t="s">
        <v>96</v>
      </c>
      <c r="G38" s="95">
        <v>24410</v>
      </c>
      <c r="H38" s="57">
        <v>24210</v>
      </c>
      <c r="I38" s="102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 thickBot="1">
      <c r="A39" s="8"/>
      <c r="B39" s="8"/>
      <c r="C39" s="8"/>
      <c r="D39" s="8"/>
      <c r="E39" s="100" t="s">
        <v>100</v>
      </c>
      <c r="F39" s="96" t="s">
        <v>96</v>
      </c>
      <c r="G39" s="97">
        <v>29430</v>
      </c>
      <c r="H39" s="98">
        <v>29230</v>
      </c>
      <c r="I39" s="103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 thickTop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L827" s="11"/>
      <c r="M827" s="11"/>
      <c r="N827" s="9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L828" s="11"/>
      <c r="M828" s="11"/>
      <c r="N828" s="9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L829" s="11"/>
      <c r="M829" s="11"/>
      <c r="N829" s="9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L830" s="11"/>
      <c r="M830" s="11"/>
      <c r="N830" s="9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8.75" customHeight="1">
      <c r="A831" s="8"/>
      <c r="B831" s="8"/>
      <c r="C831" s="8"/>
      <c r="D831" s="8"/>
      <c r="E831" s="3"/>
      <c r="F831" s="3"/>
      <c r="G831" s="9"/>
      <c r="H831" s="9"/>
      <c r="I831" s="9"/>
      <c r="J831" s="18"/>
      <c r="K831" s="8"/>
      <c r="L831" s="11"/>
      <c r="M831" s="11"/>
      <c r="N831" s="9"/>
      <c r="O831" s="9"/>
      <c r="P831" s="8"/>
      <c r="Q831" s="8"/>
      <c r="R831" s="8"/>
      <c r="S831" s="8"/>
      <c r="T831" s="8"/>
      <c r="U831" s="8"/>
      <c r="V831" s="3"/>
      <c r="W831" s="3"/>
      <c r="X831" s="14"/>
      <c r="Y831" s="14"/>
      <c r="Z831" s="14"/>
    </row>
    <row r="832" spans="1:26" ht="18.75" customHeight="1">
      <c r="A832" s="8"/>
      <c r="B832" s="8"/>
      <c r="C832" s="8"/>
      <c r="D832" s="8"/>
      <c r="E832" s="3"/>
      <c r="F832" s="3"/>
      <c r="G832" s="9"/>
      <c r="H832" s="9"/>
      <c r="I832" s="9"/>
      <c r="J832" s="18"/>
      <c r="K832" s="8"/>
      <c r="L832" s="11"/>
      <c r="M832" s="11"/>
      <c r="N832" s="9"/>
      <c r="O832" s="9"/>
      <c r="P832" s="8"/>
      <c r="Q832" s="8"/>
      <c r="R832" s="8"/>
      <c r="S832" s="8"/>
      <c r="T832" s="8"/>
      <c r="U832" s="8"/>
      <c r="V832" s="3"/>
      <c r="W832" s="3"/>
      <c r="X832" s="14"/>
      <c r="Y832" s="14"/>
      <c r="Z832" s="14"/>
    </row>
    <row r="833" spans="1:26" ht="18.75" customHeight="1">
      <c r="A833" s="8"/>
      <c r="B833" s="8"/>
      <c r="C833" s="8"/>
      <c r="D833" s="8"/>
      <c r="E833" s="3"/>
      <c r="F833" s="3"/>
      <c r="G833" s="9"/>
      <c r="H833" s="9"/>
      <c r="I833" s="9"/>
      <c r="J833" s="18"/>
      <c r="K833" s="8"/>
      <c r="L833" s="11"/>
      <c r="M833" s="11"/>
      <c r="N833" s="9"/>
      <c r="O833" s="9"/>
      <c r="P833" s="8"/>
      <c r="Q833" s="8"/>
      <c r="R833" s="8"/>
      <c r="S833" s="8"/>
      <c r="T833" s="8"/>
      <c r="U833" s="8"/>
      <c r="V833" s="3"/>
      <c r="W833" s="3"/>
      <c r="X833" s="14"/>
      <c r="Y833" s="14"/>
      <c r="Z833" s="14"/>
    </row>
    <row r="834" spans="1:26" ht="18.75" customHeight="1">
      <c r="A834" s="8"/>
      <c r="B834" s="8"/>
      <c r="C834" s="8"/>
      <c r="D834" s="8"/>
      <c r="E834" s="3"/>
      <c r="F834" s="3"/>
      <c r="G834" s="9"/>
      <c r="H834" s="9"/>
      <c r="I834" s="9"/>
      <c r="J834" s="18"/>
      <c r="K834" s="8"/>
      <c r="L834" s="11"/>
      <c r="M834" s="11"/>
      <c r="N834" s="9"/>
      <c r="O834" s="9"/>
      <c r="P834" s="8"/>
      <c r="Q834" s="8"/>
      <c r="R834" s="8"/>
      <c r="S834" s="8"/>
      <c r="T834" s="8"/>
      <c r="U834" s="8"/>
      <c r="V834" s="3"/>
      <c r="W834" s="3"/>
      <c r="X834" s="14"/>
      <c r="Y834" s="14"/>
      <c r="Z834" s="14"/>
    </row>
    <row r="835" spans="1:26" ht="18.75" customHeight="1">
      <c r="A835" s="8"/>
      <c r="B835" s="8"/>
      <c r="C835" s="8"/>
      <c r="D835" s="8"/>
      <c r="E835" s="3"/>
      <c r="F835" s="3"/>
      <c r="G835" s="9"/>
      <c r="H835" s="9"/>
      <c r="I835" s="9"/>
      <c r="J835" s="18"/>
      <c r="K835" s="8"/>
      <c r="L835" s="11"/>
      <c r="M835" s="11"/>
      <c r="N835" s="9"/>
      <c r="O835" s="9"/>
      <c r="P835" s="8"/>
      <c r="Q835" s="8"/>
      <c r="R835" s="8"/>
      <c r="S835" s="8"/>
      <c r="T835" s="8"/>
      <c r="U835" s="8"/>
      <c r="V835" s="3"/>
      <c r="W835" s="3"/>
      <c r="X835" s="14"/>
      <c r="Y835" s="14"/>
      <c r="Z835" s="14"/>
    </row>
    <row r="836" spans="1:26" ht="18.75" customHeight="1">
      <c r="A836" s="8"/>
      <c r="B836" s="8"/>
      <c r="C836" s="8"/>
      <c r="D836" s="8"/>
      <c r="E836" s="3"/>
      <c r="F836" s="3"/>
      <c r="G836" s="9"/>
      <c r="H836" s="9"/>
      <c r="I836" s="9"/>
      <c r="J836" s="18"/>
      <c r="K836" s="8"/>
      <c r="L836" s="11"/>
      <c r="M836" s="11"/>
      <c r="N836" s="9"/>
      <c r="O836" s="9"/>
      <c r="P836" s="8"/>
      <c r="Q836" s="8"/>
      <c r="R836" s="8"/>
      <c r="S836" s="8"/>
      <c r="T836" s="8"/>
      <c r="U836" s="8"/>
      <c r="V836" s="3"/>
      <c r="W836" s="3"/>
      <c r="X836" s="14"/>
      <c r="Y836" s="14"/>
      <c r="Z836" s="14"/>
    </row>
    <row r="837" spans="1:26" ht="18.75" customHeight="1">
      <c r="A837" s="8"/>
      <c r="B837" s="8"/>
      <c r="C837" s="8"/>
      <c r="D837" s="8"/>
      <c r="E837" s="3"/>
      <c r="F837" s="3"/>
      <c r="G837" s="9"/>
      <c r="H837" s="9"/>
      <c r="I837" s="9"/>
      <c r="J837" s="18"/>
      <c r="K837" s="8"/>
      <c r="L837" s="11"/>
      <c r="M837" s="11"/>
      <c r="N837" s="9"/>
      <c r="O837" s="9"/>
      <c r="P837" s="8"/>
      <c r="Q837" s="8"/>
      <c r="R837" s="8"/>
      <c r="S837" s="8"/>
      <c r="T837" s="8"/>
      <c r="U837" s="8"/>
      <c r="V837" s="3"/>
      <c r="W837" s="3"/>
      <c r="X837" s="14"/>
      <c r="Y837" s="14"/>
      <c r="Z837" s="14"/>
    </row>
    <row r="838" spans="1:26" ht="18.75" customHeight="1">
      <c r="A838" s="8"/>
      <c r="B838" s="8"/>
      <c r="C838" s="8"/>
      <c r="D838" s="8"/>
      <c r="E838" s="3"/>
      <c r="F838" s="3"/>
      <c r="G838" s="9"/>
      <c r="H838" s="9"/>
      <c r="I838" s="9"/>
      <c r="J838" s="18"/>
      <c r="K838" s="8"/>
      <c r="L838" s="11"/>
      <c r="M838" s="11"/>
      <c r="N838" s="9"/>
      <c r="O838" s="9"/>
      <c r="P838" s="8"/>
      <c r="Q838" s="8"/>
      <c r="R838" s="8"/>
      <c r="S838" s="8"/>
      <c r="T838" s="8"/>
      <c r="U838" s="8"/>
      <c r="V838" s="3"/>
      <c r="W838" s="3"/>
      <c r="X838" s="14"/>
      <c r="Y838" s="14"/>
      <c r="Z838" s="14"/>
    </row>
    <row r="839" spans="1:26" ht="18.75" customHeight="1">
      <c r="A839" s="8"/>
      <c r="B839" s="8"/>
      <c r="C839" s="8"/>
      <c r="D839" s="8"/>
      <c r="E839" s="3"/>
      <c r="F839" s="3"/>
      <c r="G839" s="9"/>
      <c r="H839" s="9"/>
      <c r="I839" s="9"/>
      <c r="J839" s="18"/>
      <c r="K839" s="8"/>
      <c r="L839" s="11"/>
      <c r="M839" s="11"/>
      <c r="N839" s="9"/>
      <c r="O839" s="9"/>
      <c r="P839" s="8"/>
      <c r="Q839" s="8"/>
      <c r="R839" s="8"/>
      <c r="S839" s="8"/>
      <c r="T839" s="8"/>
      <c r="U839" s="8"/>
      <c r="V839" s="3"/>
      <c r="W839" s="3"/>
      <c r="X839" s="14"/>
      <c r="Y839" s="14"/>
      <c r="Z839" s="14"/>
    </row>
    <row r="840" spans="1:26" ht="18.75" customHeight="1">
      <c r="A840" s="8"/>
      <c r="B840" s="8"/>
      <c r="C840" s="8"/>
      <c r="D840" s="8"/>
      <c r="E840" s="3"/>
      <c r="F840" s="3"/>
      <c r="G840" s="9"/>
      <c r="H840" s="9"/>
      <c r="I840" s="9"/>
      <c r="J840" s="18"/>
      <c r="K840" s="8"/>
      <c r="L840" s="11"/>
      <c r="M840" s="11"/>
      <c r="N840" s="9"/>
      <c r="O840" s="9"/>
      <c r="P840" s="8"/>
      <c r="Q840" s="8"/>
      <c r="R840" s="8"/>
      <c r="S840" s="8"/>
      <c r="T840" s="8"/>
      <c r="U840" s="8"/>
      <c r="V840" s="3"/>
      <c r="W840" s="3"/>
      <c r="X840" s="14"/>
      <c r="Y840" s="14"/>
      <c r="Z840" s="14"/>
    </row>
    <row r="841" spans="1:26" ht="18.75" customHeight="1">
      <c r="A841" s="8"/>
      <c r="B841" s="8"/>
      <c r="C841" s="8"/>
      <c r="D841" s="8"/>
      <c r="E841" s="3"/>
      <c r="F841" s="3"/>
      <c r="G841" s="9"/>
      <c r="H841" s="9"/>
      <c r="I841" s="9"/>
      <c r="J841" s="18"/>
      <c r="K841" s="8"/>
      <c r="L841" s="11"/>
      <c r="M841" s="11"/>
      <c r="N841" s="9"/>
      <c r="O841" s="9"/>
      <c r="P841" s="8"/>
      <c r="Q841" s="8"/>
      <c r="R841" s="8"/>
      <c r="S841" s="8"/>
      <c r="T841" s="8"/>
      <c r="U841" s="8"/>
      <c r="V841" s="3"/>
      <c r="W841" s="3"/>
      <c r="X841" s="14"/>
      <c r="Y841" s="14"/>
      <c r="Z841" s="14"/>
    </row>
    <row r="842" spans="1:26" ht="18.75" customHeight="1">
      <c r="A842" s="8"/>
      <c r="B842" s="8"/>
      <c r="C842" s="8"/>
      <c r="D842" s="8"/>
      <c r="E842" s="3"/>
      <c r="F842" s="3"/>
      <c r="G842" s="9"/>
      <c r="H842" s="9"/>
      <c r="I842" s="9"/>
      <c r="J842" s="18"/>
      <c r="K842" s="8"/>
      <c r="L842" s="11"/>
      <c r="M842" s="11"/>
      <c r="N842" s="9"/>
      <c r="O842" s="9"/>
      <c r="P842" s="8"/>
      <c r="Q842" s="8"/>
      <c r="R842" s="8"/>
      <c r="S842" s="8"/>
      <c r="T842" s="8"/>
      <c r="U842" s="8"/>
      <c r="V842" s="3"/>
      <c r="W842" s="3"/>
      <c r="X842" s="14"/>
      <c r="Y842" s="14"/>
      <c r="Z842" s="14"/>
    </row>
    <row r="843" spans="1:26" ht="18.75" customHeight="1">
      <c r="A843" s="8"/>
      <c r="B843" s="8"/>
      <c r="C843" s="8"/>
      <c r="D843" s="8"/>
      <c r="E843" s="3"/>
      <c r="F843" s="3"/>
      <c r="G843" s="9"/>
      <c r="H843" s="9"/>
      <c r="I843" s="9"/>
      <c r="J843" s="18"/>
      <c r="K843" s="8"/>
      <c r="L843" s="11"/>
      <c r="M843" s="11"/>
      <c r="N843" s="9"/>
      <c r="O843" s="9"/>
      <c r="P843" s="8"/>
      <c r="Q843" s="8"/>
      <c r="R843" s="8"/>
      <c r="S843" s="8"/>
      <c r="T843" s="8"/>
      <c r="U843" s="8"/>
      <c r="V843" s="3"/>
      <c r="W843" s="3"/>
      <c r="X843" s="14"/>
      <c r="Y843" s="14"/>
      <c r="Z843" s="14"/>
    </row>
    <row r="844" spans="1:26" ht="18.75" customHeight="1">
      <c r="A844" s="8"/>
      <c r="B844" s="8"/>
      <c r="C844" s="8"/>
      <c r="D844" s="8"/>
      <c r="E844" s="3"/>
      <c r="F844" s="3"/>
      <c r="G844" s="9"/>
      <c r="H844" s="9"/>
      <c r="I844" s="9"/>
      <c r="J844" s="18"/>
      <c r="K844" s="8"/>
      <c r="L844" s="11"/>
      <c r="M844" s="11"/>
      <c r="N844" s="9"/>
      <c r="O844" s="9"/>
      <c r="P844" s="8"/>
      <c r="Q844" s="8"/>
      <c r="R844" s="8"/>
      <c r="S844" s="8"/>
      <c r="T844" s="8"/>
      <c r="U844" s="8"/>
      <c r="V844" s="3"/>
      <c r="W844" s="3"/>
      <c r="X844" s="14"/>
      <c r="Y844" s="14"/>
      <c r="Z844" s="14"/>
    </row>
    <row r="845" spans="1:26" ht="18.75" customHeight="1">
      <c r="A845" s="8"/>
      <c r="B845" s="8"/>
      <c r="C845" s="8"/>
      <c r="D845" s="8"/>
      <c r="E845" s="3"/>
      <c r="F845" s="3"/>
      <c r="G845" s="9"/>
      <c r="H845" s="9"/>
      <c r="I845" s="9"/>
      <c r="J845" s="18"/>
      <c r="K845" s="8"/>
      <c r="L845" s="11"/>
      <c r="M845" s="11"/>
      <c r="N845" s="9"/>
      <c r="O845" s="9"/>
      <c r="P845" s="8"/>
      <c r="Q845" s="8"/>
      <c r="R845" s="8"/>
      <c r="S845" s="8"/>
      <c r="T845" s="8"/>
      <c r="U845" s="8"/>
      <c r="V845" s="3"/>
      <c r="W845" s="3"/>
      <c r="X845" s="14"/>
      <c r="Y845" s="14"/>
      <c r="Z845" s="14"/>
    </row>
    <row r="846" spans="1:26" ht="18.75" customHeight="1">
      <c r="A846" s="8"/>
      <c r="B846" s="8"/>
      <c r="C846" s="8"/>
      <c r="D846" s="8"/>
      <c r="E846" s="3"/>
      <c r="F846" s="3"/>
      <c r="G846" s="9"/>
      <c r="H846" s="9"/>
      <c r="I846" s="9"/>
      <c r="J846" s="18"/>
      <c r="K846" s="8"/>
      <c r="L846" s="11"/>
      <c r="M846" s="11"/>
      <c r="N846" s="9"/>
      <c r="O846" s="9"/>
      <c r="P846" s="8"/>
      <c r="Q846" s="8"/>
      <c r="R846" s="8"/>
      <c r="S846" s="8"/>
      <c r="T846" s="8"/>
      <c r="U846" s="8"/>
      <c r="V846" s="3"/>
      <c r="W846" s="3"/>
      <c r="X846" s="14"/>
      <c r="Y846" s="14"/>
      <c r="Z846" s="14"/>
    </row>
    <row r="847" spans="1:26" ht="18.75" customHeight="1">
      <c r="A847" s="8"/>
      <c r="B847" s="8"/>
      <c r="C847" s="8"/>
      <c r="D847" s="8"/>
      <c r="E847" s="3"/>
      <c r="F847" s="3"/>
      <c r="G847" s="9"/>
      <c r="H847" s="9"/>
      <c r="I847" s="9"/>
      <c r="J847" s="18"/>
      <c r="K847" s="8"/>
      <c r="L847" s="11"/>
      <c r="M847" s="11"/>
      <c r="N847" s="9"/>
      <c r="O847" s="9"/>
      <c r="P847" s="8"/>
      <c r="Q847" s="8"/>
      <c r="R847" s="8"/>
      <c r="S847" s="8"/>
      <c r="T847" s="8"/>
      <c r="U847" s="8"/>
      <c r="V847" s="3"/>
      <c r="W847" s="3"/>
      <c r="X847" s="14"/>
      <c r="Y847" s="14"/>
      <c r="Z847" s="14"/>
    </row>
    <row r="848" spans="1:26" ht="18.75" customHeight="1">
      <c r="A848" s="8"/>
      <c r="B848" s="8"/>
      <c r="C848" s="8"/>
      <c r="D848" s="8"/>
      <c r="E848" s="3"/>
      <c r="F848" s="3"/>
      <c r="G848" s="9"/>
      <c r="H848" s="9"/>
      <c r="I848" s="9"/>
      <c r="J848" s="18"/>
      <c r="K848" s="8"/>
      <c r="L848" s="11"/>
      <c r="M848" s="11"/>
      <c r="N848" s="9"/>
      <c r="O848" s="9"/>
      <c r="P848" s="8"/>
      <c r="Q848" s="8"/>
      <c r="R848" s="8"/>
      <c r="S848" s="8"/>
      <c r="T848" s="8"/>
      <c r="U848" s="8"/>
      <c r="V848" s="3"/>
      <c r="W848" s="3"/>
      <c r="X848" s="14"/>
      <c r="Y848" s="14"/>
      <c r="Z848" s="14"/>
    </row>
    <row r="849" spans="1:26" ht="18.75" customHeight="1">
      <c r="A849" s="8"/>
      <c r="B849" s="8"/>
      <c r="C849" s="8"/>
      <c r="D849" s="8"/>
      <c r="E849" s="3"/>
      <c r="F849" s="3"/>
      <c r="G849" s="9"/>
      <c r="H849" s="9"/>
      <c r="I849" s="9"/>
      <c r="J849" s="18"/>
      <c r="K849" s="8"/>
      <c r="L849" s="11"/>
      <c r="M849" s="11"/>
      <c r="N849" s="9"/>
      <c r="O849" s="9"/>
      <c r="P849" s="8"/>
      <c r="Q849" s="8"/>
      <c r="R849" s="8"/>
      <c r="S849" s="8"/>
      <c r="T849" s="8"/>
      <c r="U849" s="8"/>
      <c r="V849" s="3"/>
      <c r="W849" s="3"/>
      <c r="X849" s="14"/>
      <c r="Y849" s="14"/>
      <c r="Z849" s="14"/>
    </row>
    <row r="850" spans="1:26" ht="18.75" customHeight="1">
      <c r="A850" s="8"/>
      <c r="B850" s="8"/>
      <c r="C850" s="8"/>
      <c r="D850" s="8"/>
      <c r="E850" s="3"/>
      <c r="F850" s="3"/>
      <c r="G850" s="9"/>
      <c r="H850" s="9"/>
      <c r="I850" s="9"/>
      <c r="J850" s="18"/>
      <c r="K850" s="8"/>
      <c r="L850" s="11"/>
      <c r="M850" s="11"/>
      <c r="N850" s="9"/>
      <c r="O850" s="9"/>
      <c r="P850" s="8"/>
      <c r="Q850" s="8"/>
      <c r="R850" s="8"/>
      <c r="S850" s="8"/>
      <c r="T850" s="8"/>
      <c r="U850" s="8"/>
      <c r="V850" s="3"/>
      <c r="W850" s="3"/>
      <c r="X850" s="14"/>
      <c r="Y850" s="14"/>
      <c r="Z850" s="14"/>
    </row>
    <row r="851" spans="1:26" ht="18.75" customHeight="1">
      <c r="A851" s="8"/>
      <c r="B851" s="8"/>
      <c r="C851" s="8"/>
      <c r="D851" s="8"/>
      <c r="E851" s="3"/>
      <c r="F851" s="3"/>
      <c r="G851" s="9"/>
      <c r="H851" s="9"/>
      <c r="I851" s="9"/>
      <c r="J851" s="18"/>
      <c r="K851" s="8"/>
      <c r="L851" s="11"/>
      <c r="M851" s="11"/>
      <c r="N851" s="9"/>
      <c r="O851" s="9"/>
      <c r="P851" s="8"/>
      <c r="Q851" s="8"/>
      <c r="R851" s="8"/>
      <c r="S851" s="8"/>
      <c r="T851" s="8"/>
      <c r="U851" s="8"/>
      <c r="V851" s="3"/>
      <c r="W851" s="3"/>
      <c r="X851" s="14"/>
      <c r="Y851" s="14"/>
      <c r="Z851" s="14"/>
    </row>
    <row r="852" spans="1:26" ht="18.75" customHeight="1">
      <c r="A852" s="8"/>
      <c r="B852" s="8"/>
      <c r="C852" s="8"/>
      <c r="D852" s="8"/>
      <c r="E852" s="3"/>
      <c r="F852" s="3"/>
      <c r="G852" s="9"/>
      <c r="H852" s="9"/>
      <c r="I852" s="9"/>
      <c r="J852" s="18"/>
      <c r="K852" s="8"/>
      <c r="L852" s="11"/>
      <c r="M852" s="11"/>
      <c r="N852" s="9"/>
      <c r="O852" s="9"/>
      <c r="P852" s="8"/>
      <c r="Q852" s="8"/>
      <c r="R852" s="8"/>
      <c r="S852" s="8"/>
      <c r="T852" s="8"/>
      <c r="U852" s="8"/>
      <c r="V852" s="3"/>
      <c r="W852" s="3"/>
      <c r="X852" s="14"/>
      <c r="Y852" s="14"/>
      <c r="Z852" s="14"/>
    </row>
    <row r="853" spans="1:26" ht="18.75" customHeight="1">
      <c r="A853" s="8"/>
      <c r="B853" s="8"/>
      <c r="C853" s="8"/>
      <c r="D853" s="8"/>
      <c r="E853" s="3"/>
      <c r="F853" s="3"/>
      <c r="G853" s="9"/>
      <c r="H853" s="9"/>
      <c r="I853" s="9"/>
      <c r="J853" s="18"/>
      <c r="K853" s="8"/>
      <c r="L853" s="11"/>
      <c r="M853" s="11"/>
      <c r="N853" s="9"/>
      <c r="O853" s="9"/>
      <c r="P853" s="8"/>
      <c r="Q853" s="8"/>
      <c r="R853" s="8"/>
      <c r="S853" s="8"/>
      <c r="T853" s="8"/>
      <c r="U853" s="8"/>
      <c r="V853" s="3"/>
      <c r="W853" s="3"/>
      <c r="X853" s="14"/>
      <c r="Y853" s="14"/>
      <c r="Z853" s="14"/>
    </row>
    <row r="854" spans="1:26" ht="18.75" customHeight="1">
      <c r="A854" s="8"/>
      <c r="B854" s="8"/>
      <c r="C854" s="8"/>
      <c r="D854" s="8"/>
      <c r="E854" s="3"/>
      <c r="F854" s="3"/>
      <c r="G854" s="9"/>
      <c r="H854" s="9"/>
      <c r="I854" s="9"/>
      <c r="J854" s="18"/>
      <c r="K854" s="8"/>
      <c r="L854" s="11"/>
      <c r="M854" s="11"/>
      <c r="N854" s="9"/>
      <c r="O854" s="9"/>
      <c r="P854" s="8"/>
      <c r="Q854" s="8"/>
      <c r="R854" s="8"/>
      <c r="S854" s="8"/>
      <c r="T854" s="8"/>
      <c r="U854" s="8"/>
      <c r="V854" s="3"/>
      <c r="W854" s="3"/>
      <c r="X854" s="14"/>
      <c r="Y854" s="14"/>
      <c r="Z854" s="14"/>
    </row>
    <row r="855" spans="1:26" ht="18.75" customHeight="1">
      <c r="A855" s="8"/>
      <c r="B855" s="8"/>
      <c r="C855" s="8"/>
      <c r="D855" s="8"/>
      <c r="E855" s="3"/>
      <c r="F855" s="3"/>
      <c r="G855" s="9"/>
      <c r="H855" s="9"/>
      <c r="I855" s="9"/>
      <c r="J855" s="18"/>
      <c r="K855" s="8"/>
      <c r="L855" s="11"/>
      <c r="M855" s="11"/>
      <c r="N855" s="9"/>
      <c r="O855" s="9"/>
      <c r="P855" s="8"/>
      <c r="Q855" s="8"/>
      <c r="R855" s="8"/>
      <c r="S855" s="8"/>
      <c r="T855" s="8"/>
      <c r="U855" s="8"/>
      <c r="V855" s="3"/>
      <c r="W855" s="3"/>
      <c r="X855" s="14"/>
      <c r="Y855" s="14"/>
      <c r="Z855" s="14"/>
    </row>
    <row r="856" spans="1:26" ht="18.75" customHeight="1">
      <c r="A856" s="8"/>
      <c r="B856" s="8"/>
      <c r="C856" s="8"/>
      <c r="D856" s="8"/>
      <c r="E856" s="3"/>
      <c r="F856" s="3"/>
      <c r="G856" s="9"/>
      <c r="H856" s="9"/>
      <c r="I856" s="9"/>
      <c r="J856" s="18"/>
      <c r="K856" s="8"/>
      <c r="L856" s="11"/>
      <c r="M856" s="11"/>
      <c r="N856" s="9"/>
      <c r="O856" s="9"/>
      <c r="P856" s="8"/>
      <c r="Q856" s="8"/>
      <c r="R856" s="8"/>
      <c r="S856" s="8"/>
      <c r="T856" s="8"/>
      <c r="U856" s="8"/>
      <c r="V856" s="3"/>
      <c r="W856" s="3"/>
      <c r="X856" s="14"/>
      <c r="Y856" s="14"/>
      <c r="Z856" s="14"/>
    </row>
    <row r="857" spans="1:26" ht="18.75" customHeight="1">
      <c r="A857" s="8"/>
      <c r="B857" s="8"/>
      <c r="C857" s="8"/>
      <c r="D857" s="8"/>
      <c r="E857" s="3"/>
      <c r="F857" s="3"/>
      <c r="G857" s="9"/>
      <c r="H857" s="9"/>
      <c r="I857" s="9"/>
      <c r="J857" s="18"/>
      <c r="K857" s="8"/>
      <c r="L857" s="11"/>
      <c r="M857" s="11"/>
      <c r="N857" s="9"/>
      <c r="O857" s="9"/>
      <c r="P857" s="8"/>
      <c r="Q857" s="8"/>
      <c r="R857" s="8"/>
      <c r="S857" s="8"/>
      <c r="T857" s="8"/>
      <c r="U857" s="8"/>
      <c r="V857" s="3"/>
      <c r="W857" s="3"/>
      <c r="X857" s="14"/>
      <c r="Y857" s="14"/>
      <c r="Z857" s="14"/>
    </row>
    <row r="858" spans="1:26" ht="18.75" customHeight="1">
      <c r="A858" s="8"/>
      <c r="B858" s="8"/>
      <c r="C858" s="8"/>
      <c r="D858" s="8"/>
      <c r="E858" s="3"/>
      <c r="F858" s="3"/>
      <c r="G858" s="9"/>
      <c r="H858" s="9"/>
      <c r="I858" s="9"/>
      <c r="J858" s="18"/>
      <c r="K858" s="8"/>
      <c r="L858" s="11"/>
      <c r="M858" s="11"/>
      <c r="N858" s="9"/>
      <c r="O858" s="9"/>
      <c r="P858" s="8"/>
      <c r="Q858" s="8"/>
      <c r="R858" s="8"/>
      <c r="S858" s="8"/>
      <c r="T858" s="8"/>
      <c r="U858" s="8"/>
      <c r="V858" s="3"/>
      <c r="W858" s="3"/>
      <c r="X858" s="14"/>
      <c r="Y858" s="14"/>
      <c r="Z858" s="14"/>
    </row>
    <row r="859" spans="1:26" ht="18.75" customHeight="1">
      <c r="A859" s="8"/>
      <c r="B859" s="8"/>
      <c r="C859" s="8"/>
      <c r="D859" s="8"/>
      <c r="E859" s="3"/>
      <c r="F859" s="3"/>
      <c r="G859" s="9"/>
      <c r="H859" s="9"/>
      <c r="I859" s="9"/>
      <c r="J859" s="18"/>
      <c r="K859" s="8"/>
      <c r="L859" s="11"/>
      <c r="M859" s="11"/>
      <c r="N859" s="9"/>
      <c r="O859" s="9"/>
      <c r="P859" s="8"/>
      <c r="Q859" s="8"/>
      <c r="R859" s="8"/>
      <c r="S859" s="8"/>
      <c r="T859" s="8"/>
      <c r="U859" s="8"/>
      <c r="V859" s="3"/>
      <c r="W859" s="3"/>
      <c r="X859" s="14"/>
      <c r="Y859" s="14"/>
      <c r="Z859" s="14"/>
    </row>
    <row r="860" spans="1:26" ht="18.75" customHeight="1">
      <c r="A860" s="8"/>
      <c r="B860" s="8"/>
      <c r="C860" s="8"/>
      <c r="D860" s="8"/>
      <c r="E860" s="3"/>
      <c r="F860" s="3"/>
      <c r="G860" s="9"/>
      <c r="H860" s="9"/>
      <c r="I860" s="9"/>
      <c r="J860" s="18"/>
      <c r="K860" s="8"/>
      <c r="L860" s="11"/>
      <c r="M860" s="11"/>
      <c r="N860" s="9"/>
      <c r="O860" s="9"/>
      <c r="P860" s="8"/>
      <c r="Q860" s="8"/>
      <c r="R860" s="8"/>
      <c r="S860" s="8"/>
      <c r="T860" s="8"/>
      <c r="U860" s="8"/>
      <c r="V860" s="3"/>
      <c r="W860" s="3"/>
      <c r="X860" s="14"/>
      <c r="Y860" s="14"/>
      <c r="Z860" s="14"/>
    </row>
    <row r="861" spans="1:26" ht="18.75" customHeight="1">
      <c r="A861" s="8"/>
      <c r="B861" s="8"/>
      <c r="C861" s="8"/>
      <c r="D861" s="8"/>
      <c r="E861" s="3"/>
      <c r="F861" s="3"/>
      <c r="G861" s="9"/>
      <c r="H861" s="9"/>
      <c r="I861" s="9"/>
      <c r="J861" s="18"/>
      <c r="K861" s="8"/>
      <c r="L861" s="11"/>
      <c r="M861" s="11"/>
      <c r="N861" s="9"/>
      <c r="O861" s="9"/>
      <c r="P861" s="8"/>
      <c r="Q861" s="8"/>
      <c r="R861" s="8"/>
      <c r="S861" s="8"/>
      <c r="T861" s="8"/>
      <c r="U861" s="8"/>
      <c r="V861" s="3"/>
      <c r="W861" s="3"/>
      <c r="X861" s="14"/>
      <c r="Y861" s="14"/>
      <c r="Z861" s="14"/>
    </row>
    <row r="862" spans="1:26" ht="18.75" customHeight="1">
      <c r="A862" s="8"/>
      <c r="B862" s="8"/>
      <c r="C862" s="8"/>
      <c r="D862" s="8"/>
      <c r="E862" s="3"/>
      <c r="F862" s="3"/>
      <c r="G862" s="9"/>
      <c r="H862" s="9"/>
      <c r="I862" s="9"/>
      <c r="J862" s="18"/>
      <c r="K862" s="8"/>
      <c r="L862" s="11"/>
      <c r="M862" s="11"/>
      <c r="N862" s="9"/>
      <c r="O862" s="9"/>
      <c r="P862" s="8"/>
      <c r="Q862" s="8"/>
      <c r="R862" s="8"/>
      <c r="S862" s="8"/>
      <c r="T862" s="8"/>
      <c r="U862" s="8"/>
      <c r="V862" s="3"/>
      <c r="W862" s="3"/>
      <c r="X862" s="14"/>
      <c r="Y862" s="14"/>
      <c r="Z862" s="14"/>
    </row>
    <row r="863" spans="1:26" ht="18.75" customHeight="1">
      <c r="A863" s="8"/>
      <c r="B863" s="8"/>
      <c r="C863" s="8"/>
      <c r="D863" s="8"/>
      <c r="E863" s="3"/>
      <c r="F863" s="3"/>
      <c r="G863" s="9"/>
      <c r="H863" s="9"/>
      <c r="I863" s="9"/>
      <c r="J863" s="18"/>
      <c r="K863" s="8"/>
      <c r="L863" s="11"/>
      <c r="M863" s="11"/>
      <c r="N863" s="9"/>
      <c r="O863" s="9"/>
      <c r="P863" s="8"/>
      <c r="Q863" s="8"/>
      <c r="R863" s="8"/>
      <c r="S863" s="8"/>
      <c r="T863" s="8"/>
      <c r="U863" s="8"/>
      <c r="V863" s="3"/>
      <c r="W863" s="3"/>
      <c r="X863" s="14"/>
      <c r="Y863" s="14"/>
      <c r="Z863" s="14"/>
    </row>
    <row r="864" spans="1:26" ht="18.75" customHeight="1">
      <c r="A864" s="8"/>
      <c r="B864" s="8"/>
      <c r="C864" s="8"/>
      <c r="D864" s="8"/>
      <c r="E864" s="3"/>
      <c r="F864" s="3"/>
      <c r="G864" s="9"/>
      <c r="H864" s="9"/>
      <c r="I864" s="9"/>
      <c r="J864" s="18"/>
      <c r="K864" s="8"/>
      <c r="L864" s="11"/>
      <c r="M864" s="11"/>
      <c r="N864" s="9"/>
      <c r="O864" s="9"/>
      <c r="P864" s="8"/>
      <c r="Q864" s="8"/>
      <c r="R864" s="8"/>
      <c r="S864" s="8"/>
      <c r="T864" s="8"/>
      <c r="U864" s="8"/>
      <c r="V864" s="3"/>
      <c r="W864" s="3"/>
      <c r="X864" s="14"/>
      <c r="Y864" s="14"/>
      <c r="Z864" s="14"/>
    </row>
    <row r="865" spans="1:26" ht="18.75" customHeight="1">
      <c r="A865" s="8"/>
      <c r="B865" s="8"/>
      <c r="C865" s="8"/>
      <c r="D865" s="8"/>
      <c r="E865" s="3"/>
      <c r="F865" s="3"/>
      <c r="G865" s="9"/>
      <c r="H865" s="9"/>
      <c r="I865" s="9"/>
      <c r="J865" s="18"/>
      <c r="K865" s="8"/>
      <c r="L865" s="11"/>
      <c r="M865" s="11"/>
      <c r="N865" s="9"/>
      <c r="O865" s="9"/>
      <c r="P865" s="8"/>
      <c r="Q865" s="8"/>
      <c r="R865" s="8"/>
      <c r="S865" s="8"/>
      <c r="T865" s="8"/>
      <c r="U865" s="8"/>
      <c r="V865" s="3"/>
      <c r="W865" s="3"/>
      <c r="X865" s="14"/>
      <c r="Y865" s="14"/>
      <c r="Z865" s="14"/>
    </row>
    <row r="866" spans="1:26" ht="18.75" customHeight="1">
      <c r="A866" s="8"/>
      <c r="B866" s="8"/>
      <c r="C866" s="8"/>
      <c r="D866" s="8"/>
      <c r="E866" s="3"/>
      <c r="F866" s="3"/>
      <c r="G866" s="9"/>
      <c r="H866" s="9"/>
      <c r="I866" s="9"/>
      <c r="J866" s="18"/>
      <c r="K866" s="8"/>
      <c r="L866" s="11"/>
      <c r="M866" s="11"/>
      <c r="N866" s="9"/>
      <c r="O866" s="9"/>
      <c r="P866" s="8"/>
      <c r="Q866" s="8"/>
      <c r="R866" s="8"/>
      <c r="S866" s="8"/>
      <c r="T866" s="8"/>
      <c r="U866" s="8"/>
      <c r="V866" s="3"/>
      <c r="W866" s="3"/>
      <c r="X866" s="14"/>
      <c r="Y866" s="14"/>
      <c r="Z866" s="14"/>
    </row>
    <row r="867" spans="1:26" ht="18.75" customHeight="1">
      <c r="A867" s="8"/>
      <c r="B867" s="8"/>
      <c r="C867" s="8"/>
      <c r="D867" s="8"/>
      <c r="E867" s="3"/>
      <c r="F867" s="3"/>
      <c r="G867" s="9"/>
      <c r="H867" s="9"/>
      <c r="I867" s="9"/>
      <c r="J867" s="18"/>
      <c r="K867" s="8"/>
      <c r="L867" s="11"/>
      <c r="M867" s="11"/>
      <c r="N867" s="9"/>
      <c r="O867" s="9"/>
      <c r="P867" s="8"/>
      <c r="Q867" s="8"/>
      <c r="R867" s="8"/>
      <c r="S867" s="8"/>
      <c r="T867" s="8"/>
      <c r="U867" s="8"/>
      <c r="V867" s="3"/>
      <c r="W867" s="3"/>
      <c r="X867" s="14"/>
      <c r="Y867" s="14"/>
      <c r="Z867" s="14"/>
    </row>
    <row r="868" spans="1:26" ht="18.75" customHeight="1">
      <c r="A868" s="8"/>
      <c r="B868" s="8"/>
      <c r="C868" s="8"/>
      <c r="D868" s="8"/>
      <c r="E868" s="3"/>
      <c r="F868" s="3"/>
      <c r="G868" s="9"/>
      <c r="H868" s="9"/>
      <c r="I868" s="9"/>
      <c r="J868" s="18"/>
      <c r="K868" s="8"/>
      <c r="L868" s="11"/>
      <c r="M868" s="11"/>
      <c r="N868" s="9"/>
      <c r="O868" s="9"/>
      <c r="P868" s="8"/>
      <c r="Q868" s="8"/>
      <c r="R868" s="8"/>
      <c r="S868" s="8"/>
      <c r="T868" s="8"/>
      <c r="U868" s="8"/>
      <c r="V868" s="3"/>
      <c r="W868" s="3"/>
      <c r="X868" s="14"/>
      <c r="Y868" s="14"/>
      <c r="Z868" s="14"/>
    </row>
    <row r="869" spans="1:26" ht="18.75" customHeight="1">
      <c r="A869" s="8"/>
      <c r="B869" s="8"/>
      <c r="C869" s="8"/>
      <c r="D869" s="8"/>
      <c r="E869" s="3"/>
      <c r="F869" s="3"/>
      <c r="G869" s="9"/>
      <c r="H869" s="9"/>
      <c r="I869" s="9"/>
      <c r="J869" s="18"/>
      <c r="K869" s="8"/>
      <c r="L869" s="11"/>
      <c r="M869" s="11"/>
      <c r="N869" s="9"/>
      <c r="O869" s="9"/>
      <c r="P869" s="8"/>
      <c r="Q869" s="8"/>
      <c r="R869" s="8"/>
      <c r="S869" s="8"/>
      <c r="T869" s="8"/>
      <c r="U869" s="8"/>
      <c r="V869" s="3"/>
      <c r="W869" s="3"/>
      <c r="X869" s="14"/>
      <c r="Y869" s="14"/>
      <c r="Z869" s="14"/>
    </row>
    <row r="870" spans="1:26" ht="18.75" customHeight="1">
      <c r="A870" s="8"/>
      <c r="B870" s="8"/>
      <c r="C870" s="8"/>
      <c r="D870" s="8"/>
      <c r="E870" s="3"/>
      <c r="F870" s="3"/>
      <c r="G870" s="9"/>
      <c r="H870" s="9"/>
      <c r="I870" s="9"/>
      <c r="J870" s="18"/>
      <c r="K870" s="8"/>
      <c r="L870" s="11"/>
      <c r="M870" s="11"/>
      <c r="N870" s="9"/>
      <c r="O870" s="9"/>
      <c r="P870" s="8"/>
      <c r="Q870" s="8"/>
      <c r="R870" s="8"/>
      <c r="S870" s="8"/>
      <c r="T870" s="8"/>
      <c r="U870" s="8"/>
      <c r="V870" s="3"/>
      <c r="W870" s="3"/>
      <c r="X870" s="14"/>
      <c r="Y870" s="14"/>
      <c r="Z870" s="14"/>
    </row>
    <row r="871" spans="1:26" ht="18.75" customHeight="1">
      <c r="A871" s="8"/>
      <c r="B871" s="8"/>
      <c r="C871" s="8"/>
      <c r="D871" s="8"/>
      <c r="E871" s="3"/>
      <c r="F871" s="3"/>
      <c r="G871" s="9"/>
      <c r="H871" s="9"/>
      <c r="I871" s="9"/>
      <c r="J871" s="18"/>
      <c r="K871" s="8"/>
      <c r="L871" s="11"/>
      <c r="M871" s="11"/>
      <c r="N871" s="9"/>
      <c r="O871" s="9"/>
      <c r="P871" s="8"/>
      <c r="Q871" s="8"/>
      <c r="R871" s="8"/>
      <c r="S871" s="8"/>
      <c r="T871" s="8"/>
      <c r="U871" s="8"/>
      <c r="V871" s="3"/>
      <c r="W871" s="3"/>
      <c r="X871" s="14"/>
      <c r="Y871" s="14"/>
      <c r="Z871" s="14"/>
    </row>
    <row r="872" spans="1:26" ht="18.75" customHeight="1">
      <c r="A872" s="8"/>
      <c r="B872" s="8"/>
      <c r="C872" s="8"/>
      <c r="D872" s="8"/>
      <c r="E872" s="3"/>
      <c r="F872" s="3"/>
      <c r="G872" s="9"/>
      <c r="H872" s="9"/>
      <c r="I872" s="9"/>
      <c r="J872" s="18"/>
      <c r="K872" s="8"/>
      <c r="L872" s="11"/>
      <c r="M872" s="11"/>
      <c r="N872" s="9"/>
      <c r="O872" s="9"/>
      <c r="P872" s="8"/>
      <c r="Q872" s="8"/>
      <c r="R872" s="8"/>
      <c r="S872" s="8"/>
      <c r="T872" s="8"/>
      <c r="U872" s="8"/>
      <c r="V872" s="3"/>
      <c r="W872" s="3"/>
      <c r="X872" s="14"/>
      <c r="Y872" s="14"/>
      <c r="Z872" s="14"/>
    </row>
    <row r="873" spans="1:26" ht="18.75" customHeight="1">
      <c r="A873" s="8"/>
      <c r="B873" s="8"/>
      <c r="C873" s="8"/>
      <c r="D873" s="8"/>
      <c r="E873" s="3"/>
      <c r="F873" s="3"/>
      <c r="G873" s="9"/>
      <c r="H873" s="9"/>
      <c r="I873" s="9"/>
      <c r="J873" s="18"/>
      <c r="K873" s="8"/>
      <c r="L873" s="11"/>
      <c r="M873" s="11"/>
      <c r="N873" s="9"/>
      <c r="O873" s="9"/>
      <c r="P873" s="8"/>
      <c r="Q873" s="8"/>
      <c r="R873" s="8"/>
      <c r="S873" s="8"/>
      <c r="T873" s="8"/>
      <c r="U873" s="8"/>
      <c r="V873" s="3"/>
      <c r="W873" s="3"/>
      <c r="X873" s="14"/>
      <c r="Y873" s="14"/>
      <c r="Z873" s="14"/>
    </row>
    <row r="874" spans="1:26" ht="18.75" customHeight="1">
      <c r="A874" s="8"/>
      <c r="B874" s="8"/>
      <c r="C874" s="8"/>
      <c r="D874" s="8"/>
      <c r="E874" s="3"/>
      <c r="F874" s="3"/>
      <c r="G874" s="9"/>
      <c r="H874" s="9"/>
      <c r="I874" s="9"/>
      <c r="J874" s="18"/>
      <c r="K874" s="8"/>
      <c r="L874" s="11"/>
      <c r="M874" s="11"/>
      <c r="N874" s="9"/>
      <c r="O874" s="9"/>
      <c r="P874" s="8"/>
      <c r="Q874" s="8"/>
      <c r="R874" s="8"/>
      <c r="S874" s="8"/>
      <c r="T874" s="8"/>
      <c r="U874" s="8"/>
      <c r="V874" s="3"/>
      <c r="W874" s="3"/>
      <c r="X874" s="14"/>
      <c r="Y874" s="14"/>
      <c r="Z874" s="14"/>
    </row>
    <row r="875" spans="1:26" ht="18.75" customHeight="1">
      <c r="A875" s="8"/>
      <c r="B875" s="8"/>
      <c r="C875" s="8"/>
      <c r="D875" s="8"/>
      <c r="E875" s="3"/>
      <c r="F875" s="3"/>
      <c r="G875" s="9"/>
      <c r="H875" s="9"/>
      <c r="I875" s="9"/>
      <c r="J875" s="18"/>
      <c r="K875" s="8"/>
      <c r="L875" s="11"/>
      <c r="M875" s="11"/>
      <c r="N875" s="9"/>
      <c r="O875" s="9"/>
      <c r="P875" s="8"/>
      <c r="Q875" s="8"/>
      <c r="R875" s="8"/>
      <c r="S875" s="8"/>
      <c r="T875" s="8"/>
      <c r="U875" s="8"/>
      <c r="V875" s="3"/>
      <c r="W875" s="3"/>
      <c r="X875" s="14"/>
      <c r="Y875" s="14"/>
      <c r="Z875" s="14"/>
    </row>
    <row r="876" spans="1:26" ht="18.75" customHeight="1">
      <c r="A876" s="8"/>
      <c r="B876" s="8"/>
      <c r="C876" s="8"/>
      <c r="D876" s="8"/>
      <c r="E876" s="3"/>
      <c r="F876" s="3"/>
      <c r="G876" s="9"/>
      <c r="H876" s="9"/>
      <c r="I876" s="9"/>
      <c r="J876" s="18"/>
      <c r="K876" s="8"/>
      <c r="L876" s="11"/>
      <c r="M876" s="11"/>
      <c r="N876" s="9"/>
      <c r="O876" s="9"/>
      <c r="P876" s="8"/>
      <c r="Q876" s="8"/>
      <c r="R876" s="8"/>
      <c r="S876" s="8"/>
      <c r="T876" s="8"/>
      <c r="U876" s="8"/>
      <c r="V876" s="3"/>
      <c r="W876" s="3"/>
      <c r="X876" s="14"/>
      <c r="Y876" s="14"/>
      <c r="Z876" s="14"/>
    </row>
    <row r="877" spans="1:26" ht="18.75" customHeight="1">
      <c r="A877" s="8"/>
      <c r="B877" s="8"/>
      <c r="C877" s="8"/>
      <c r="D877" s="8"/>
      <c r="E877" s="3"/>
      <c r="F877" s="3"/>
      <c r="G877" s="9"/>
      <c r="H877" s="9"/>
      <c r="I877" s="9"/>
      <c r="J877" s="18"/>
      <c r="K877" s="8"/>
      <c r="L877" s="11"/>
      <c r="M877" s="11"/>
      <c r="N877" s="9"/>
      <c r="O877" s="9"/>
      <c r="P877" s="8"/>
      <c r="Q877" s="8"/>
      <c r="R877" s="8"/>
      <c r="S877" s="8"/>
      <c r="T877" s="8"/>
      <c r="U877" s="8"/>
      <c r="V877" s="3"/>
      <c r="W877" s="3"/>
      <c r="X877" s="14"/>
      <c r="Y877" s="14"/>
      <c r="Z877" s="14"/>
    </row>
    <row r="878" spans="1:26" ht="18.75" customHeight="1">
      <c r="A878" s="8"/>
      <c r="B878" s="8"/>
      <c r="C878" s="8"/>
      <c r="D878" s="8"/>
      <c r="E878" s="3"/>
      <c r="F878" s="3"/>
      <c r="G878" s="9"/>
      <c r="H878" s="9"/>
      <c r="I878" s="9"/>
      <c r="J878" s="18"/>
      <c r="K878" s="8"/>
      <c r="L878" s="11"/>
      <c r="M878" s="11"/>
      <c r="N878" s="9"/>
      <c r="O878" s="9"/>
      <c r="P878" s="8"/>
      <c r="Q878" s="8"/>
      <c r="R878" s="8"/>
      <c r="S878" s="8"/>
      <c r="T878" s="8"/>
      <c r="U878" s="8"/>
      <c r="V878" s="3"/>
      <c r="W878" s="3"/>
      <c r="X878" s="14"/>
      <c r="Y878" s="14"/>
      <c r="Z878" s="14"/>
    </row>
    <row r="879" spans="1:26" ht="18.75" customHeight="1">
      <c r="A879" s="8"/>
      <c r="B879" s="8"/>
      <c r="C879" s="8"/>
      <c r="D879" s="8"/>
      <c r="E879" s="3"/>
      <c r="F879" s="3"/>
      <c r="G879" s="9"/>
      <c r="H879" s="9"/>
      <c r="I879" s="9"/>
      <c r="J879" s="18"/>
      <c r="K879" s="8"/>
      <c r="L879" s="11"/>
      <c r="M879" s="11"/>
      <c r="N879" s="9"/>
      <c r="O879" s="9"/>
      <c r="P879" s="8"/>
      <c r="Q879" s="8"/>
      <c r="R879" s="8"/>
      <c r="S879" s="8"/>
      <c r="T879" s="8"/>
      <c r="U879" s="8"/>
      <c r="V879" s="3"/>
      <c r="W879" s="3"/>
      <c r="X879" s="14"/>
      <c r="Y879" s="14"/>
      <c r="Z879" s="14"/>
    </row>
    <row r="880" spans="1:26" ht="18.75" customHeight="1">
      <c r="A880" s="8"/>
      <c r="B880" s="8"/>
      <c r="C880" s="8"/>
      <c r="D880" s="8"/>
      <c r="E880" s="3"/>
      <c r="F880" s="3"/>
      <c r="G880" s="9"/>
      <c r="H880" s="9"/>
      <c r="I880" s="9"/>
      <c r="J880" s="18"/>
      <c r="K880" s="8"/>
      <c r="L880" s="11"/>
      <c r="M880" s="11"/>
      <c r="N880" s="9"/>
      <c r="O880" s="9"/>
      <c r="P880" s="8"/>
      <c r="Q880" s="8"/>
      <c r="R880" s="8"/>
      <c r="S880" s="8"/>
      <c r="T880" s="8"/>
      <c r="U880" s="8"/>
      <c r="V880" s="3"/>
      <c r="W880" s="3"/>
      <c r="X880" s="14"/>
      <c r="Y880" s="14"/>
      <c r="Z880" s="14"/>
    </row>
    <row r="881" spans="1:26" ht="18.75" customHeight="1">
      <c r="A881" s="8"/>
      <c r="B881" s="8"/>
      <c r="C881" s="8"/>
      <c r="D881" s="8"/>
      <c r="E881" s="3"/>
      <c r="F881" s="3"/>
      <c r="G881" s="9"/>
      <c r="H881" s="9"/>
      <c r="I881" s="9"/>
      <c r="J881" s="18"/>
      <c r="K881" s="8"/>
      <c r="L881" s="11"/>
      <c r="M881" s="11"/>
      <c r="N881" s="9"/>
      <c r="O881" s="9"/>
      <c r="P881" s="8"/>
      <c r="Q881" s="8"/>
      <c r="R881" s="8"/>
      <c r="S881" s="8"/>
      <c r="T881" s="8"/>
      <c r="U881" s="8"/>
      <c r="V881" s="3"/>
      <c r="W881" s="3"/>
      <c r="X881" s="14"/>
      <c r="Y881" s="14"/>
      <c r="Z881" s="14"/>
    </row>
    <row r="882" spans="1:26" ht="18.75" customHeight="1">
      <c r="A882" s="8"/>
      <c r="B882" s="8"/>
      <c r="C882" s="8"/>
      <c r="D882" s="8"/>
      <c r="E882" s="3"/>
      <c r="F882" s="3"/>
      <c r="G882" s="9"/>
      <c r="H882" s="9"/>
      <c r="I882" s="9"/>
      <c r="J882" s="18"/>
      <c r="K882" s="8"/>
      <c r="L882" s="11"/>
      <c r="M882" s="11"/>
      <c r="N882" s="9"/>
      <c r="O882" s="9"/>
      <c r="P882" s="8"/>
      <c r="Q882" s="8"/>
      <c r="R882" s="8"/>
      <c r="S882" s="8"/>
      <c r="T882" s="8"/>
      <c r="U882" s="8"/>
      <c r="V882" s="3"/>
      <c r="W882" s="3"/>
      <c r="X882" s="14"/>
      <c r="Y882" s="14"/>
      <c r="Z882" s="14"/>
    </row>
    <row r="883" spans="1:26" ht="18.75" customHeight="1">
      <c r="A883" s="8"/>
      <c r="B883" s="8"/>
      <c r="C883" s="8"/>
      <c r="D883" s="8"/>
      <c r="E883" s="3"/>
      <c r="F883" s="3"/>
      <c r="G883" s="9"/>
      <c r="H883" s="9"/>
      <c r="I883" s="9"/>
      <c r="J883" s="18"/>
      <c r="K883" s="8"/>
      <c r="L883" s="11"/>
      <c r="M883" s="11"/>
      <c r="N883" s="9"/>
      <c r="O883" s="9"/>
      <c r="P883" s="8"/>
      <c r="Q883" s="8"/>
      <c r="R883" s="8"/>
      <c r="S883" s="8"/>
      <c r="T883" s="8"/>
      <c r="U883" s="8"/>
      <c r="V883" s="3"/>
      <c r="W883" s="3"/>
      <c r="X883" s="14"/>
      <c r="Y883" s="14"/>
      <c r="Z883" s="14"/>
    </row>
    <row r="884" spans="1:26" ht="18.75" customHeight="1">
      <c r="A884" s="8"/>
      <c r="B884" s="8"/>
      <c r="C884" s="8"/>
      <c r="D884" s="8"/>
      <c r="E884" s="3"/>
      <c r="F884" s="3"/>
      <c r="G884" s="9"/>
      <c r="H884" s="9"/>
      <c r="I884" s="9"/>
      <c r="J884" s="18"/>
      <c r="K884" s="8"/>
      <c r="L884" s="11"/>
      <c r="M884" s="11"/>
      <c r="N884" s="9"/>
      <c r="O884" s="9"/>
      <c r="P884" s="8"/>
      <c r="Q884" s="8"/>
      <c r="R884" s="8"/>
      <c r="S884" s="8"/>
      <c r="T884" s="8"/>
      <c r="U884" s="8"/>
      <c r="V884" s="3"/>
      <c r="W884" s="3"/>
      <c r="X884" s="14"/>
      <c r="Y884" s="14"/>
      <c r="Z884" s="14"/>
    </row>
    <row r="885" spans="1:26" ht="18.75" customHeight="1">
      <c r="A885" s="8"/>
      <c r="B885" s="8"/>
      <c r="C885" s="8"/>
      <c r="D885" s="8"/>
      <c r="E885" s="3"/>
      <c r="F885" s="3"/>
      <c r="G885" s="9"/>
      <c r="H885" s="9"/>
      <c r="I885" s="9"/>
      <c r="J885" s="18"/>
      <c r="K885" s="8"/>
      <c r="L885" s="11"/>
      <c r="M885" s="11"/>
      <c r="N885" s="9"/>
      <c r="O885" s="9"/>
      <c r="P885" s="8"/>
      <c r="Q885" s="8"/>
      <c r="R885" s="8"/>
      <c r="S885" s="8"/>
      <c r="T885" s="8"/>
      <c r="U885" s="8"/>
      <c r="V885" s="3"/>
      <c r="W885" s="3"/>
      <c r="X885" s="14"/>
      <c r="Y885" s="14"/>
      <c r="Z885" s="14"/>
    </row>
    <row r="886" spans="1:26" ht="18.75" customHeight="1">
      <c r="A886" s="8"/>
      <c r="B886" s="8"/>
      <c r="C886" s="8"/>
      <c r="D886" s="8"/>
      <c r="E886" s="3"/>
      <c r="F886" s="3"/>
      <c r="G886" s="9"/>
      <c r="H886" s="9"/>
      <c r="I886" s="9"/>
      <c r="J886" s="18"/>
      <c r="K886" s="8"/>
      <c r="L886" s="11"/>
      <c r="M886" s="11"/>
      <c r="N886" s="9"/>
      <c r="O886" s="9"/>
      <c r="P886" s="8"/>
      <c r="Q886" s="8"/>
      <c r="R886" s="8"/>
      <c r="S886" s="8"/>
      <c r="T886" s="8"/>
      <c r="U886" s="8"/>
      <c r="V886" s="3"/>
      <c r="W886" s="3"/>
      <c r="X886" s="14"/>
      <c r="Y886" s="14"/>
      <c r="Z886" s="14"/>
    </row>
    <row r="887" spans="1:26" ht="18.75" customHeight="1">
      <c r="A887" s="8"/>
      <c r="B887" s="8"/>
      <c r="C887" s="8"/>
      <c r="D887" s="8"/>
      <c r="E887" s="3"/>
      <c r="F887" s="3"/>
      <c r="G887" s="9"/>
      <c r="H887" s="9"/>
      <c r="I887" s="9"/>
      <c r="J887" s="18"/>
      <c r="K887" s="8"/>
      <c r="L887" s="11"/>
      <c r="M887" s="11"/>
      <c r="N887" s="9"/>
      <c r="O887" s="9"/>
      <c r="P887" s="8"/>
      <c r="Q887" s="8"/>
      <c r="R887" s="8"/>
      <c r="S887" s="8"/>
      <c r="T887" s="8"/>
      <c r="U887" s="8"/>
      <c r="V887" s="3"/>
      <c r="W887" s="3"/>
      <c r="X887" s="14"/>
      <c r="Y887" s="14"/>
      <c r="Z887" s="14"/>
    </row>
    <row r="888" spans="1:26" ht="18.75" customHeight="1">
      <c r="A888" s="8"/>
      <c r="B888" s="8"/>
      <c r="C888" s="8"/>
      <c r="D888" s="8"/>
      <c r="E888" s="3"/>
      <c r="F888" s="3"/>
      <c r="G888" s="9"/>
      <c r="H888" s="9"/>
      <c r="I888" s="9"/>
      <c r="J888" s="18"/>
      <c r="K888" s="8"/>
      <c r="L888" s="11"/>
      <c r="M888" s="11"/>
      <c r="N888" s="9"/>
      <c r="O888" s="9"/>
      <c r="P888" s="8"/>
      <c r="Q888" s="8"/>
      <c r="R888" s="8"/>
      <c r="S888" s="8"/>
      <c r="T888" s="8"/>
      <c r="U888" s="8"/>
      <c r="V888" s="3"/>
      <c r="W888" s="3"/>
      <c r="X888" s="14"/>
      <c r="Y888" s="14"/>
      <c r="Z888" s="14"/>
    </row>
    <row r="889" spans="1:26" ht="18.75" customHeight="1">
      <c r="A889" s="8"/>
      <c r="B889" s="8"/>
      <c r="C889" s="8"/>
      <c r="D889" s="8"/>
      <c r="E889" s="3"/>
      <c r="F889" s="3"/>
      <c r="G889" s="9"/>
      <c r="H889" s="9"/>
      <c r="I889" s="9"/>
      <c r="J889" s="18"/>
      <c r="K889" s="8"/>
      <c r="L889" s="11"/>
      <c r="M889" s="11"/>
      <c r="N889" s="9"/>
      <c r="O889" s="9"/>
      <c r="P889" s="8"/>
      <c r="Q889" s="8"/>
      <c r="R889" s="8"/>
      <c r="S889" s="8"/>
      <c r="T889" s="8"/>
      <c r="U889" s="8"/>
      <c r="V889" s="3"/>
      <c r="W889" s="3"/>
      <c r="X889" s="14"/>
      <c r="Y889" s="14"/>
      <c r="Z889" s="14"/>
    </row>
    <row r="890" spans="1:26" ht="18.75" customHeight="1">
      <c r="A890" s="8"/>
      <c r="B890" s="8"/>
      <c r="C890" s="8"/>
      <c r="D890" s="8"/>
      <c r="E890" s="3"/>
      <c r="F890" s="3"/>
      <c r="G890" s="9"/>
      <c r="H890" s="9"/>
      <c r="I890" s="9"/>
      <c r="J890" s="18"/>
      <c r="K890" s="8"/>
      <c r="L890" s="11"/>
      <c r="M890" s="11"/>
      <c r="N890" s="9"/>
      <c r="O890" s="9"/>
      <c r="P890" s="8"/>
      <c r="Q890" s="8"/>
      <c r="R890" s="8"/>
      <c r="S890" s="8"/>
      <c r="T890" s="8"/>
      <c r="U890" s="8"/>
      <c r="V890" s="3"/>
      <c r="W890" s="3"/>
      <c r="X890" s="14"/>
      <c r="Y890" s="14"/>
      <c r="Z890" s="14"/>
    </row>
    <row r="891" spans="1:26" ht="18.75" customHeight="1">
      <c r="A891" s="8"/>
      <c r="B891" s="8"/>
      <c r="C891" s="8"/>
      <c r="D891" s="8"/>
      <c r="E891" s="3"/>
      <c r="F891" s="3"/>
      <c r="G891" s="9"/>
      <c r="H891" s="9"/>
      <c r="I891" s="9"/>
      <c r="J891" s="18"/>
      <c r="K891" s="8"/>
      <c r="L891" s="11"/>
      <c r="M891" s="11"/>
      <c r="N891" s="9"/>
      <c r="O891" s="9"/>
      <c r="P891" s="8"/>
      <c r="Q891" s="8"/>
      <c r="R891" s="8"/>
      <c r="S891" s="8"/>
      <c r="T891" s="8"/>
      <c r="U891" s="8"/>
      <c r="V891" s="3"/>
      <c r="W891" s="3"/>
      <c r="X891" s="14"/>
      <c r="Y891" s="14"/>
      <c r="Z891" s="14"/>
    </row>
    <row r="892" spans="1:26" ht="18.75" customHeight="1">
      <c r="A892" s="8"/>
      <c r="B892" s="8"/>
      <c r="C892" s="8"/>
      <c r="D892" s="8"/>
      <c r="E892" s="3"/>
      <c r="F892" s="3"/>
      <c r="G892" s="9"/>
      <c r="H892" s="9"/>
      <c r="I892" s="9"/>
      <c r="J892" s="18"/>
      <c r="K892" s="8"/>
      <c r="L892" s="11"/>
      <c r="M892" s="11"/>
      <c r="N892" s="9"/>
      <c r="O892" s="9"/>
      <c r="P892" s="8"/>
      <c r="Q892" s="8"/>
      <c r="R892" s="8"/>
      <c r="S892" s="8"/>
      <c r="T892" s="8"/>
      <c r="U892" s="8"/>
      <c r="V892" s="3"/>
      <c r="W892" s="3"/>
      <c r="X892" s="14"/>
      <c r="Y892" s="14"/>
      <c r="Z892" s="14"/>
    </row>
    <row r="893" spans="1:26" ht="18.75" customHeight="1">
      <c r="A893" s="8"/>
      <c r="B893" s="8"/>
      <c r="C893" s="8"/>
      <c r="D893" s="8"/>
      <c r="E893" s="3"/>
      <c r="F893" s="3"/>
      <c r="G893" s="9"/>
      <c r="H893" s="9"/>
      <c r="I893" s="9"/>
      <c r="J893" s="18"/>
      <c r="K893" s="8"/>
      <c r="L893" s="11"/>
      <c r="M893" s="11"/>
      <c r="N893" s="9"/>
      <c r="O893" s="9"/>
      <c r="P893" s="8"/>
      <c r="Q893" s="8"/>
      <c r="R893" s="8"/>
      <c r="S893" s="8"/>
      <c r="T893" s="8"/>
      <c r="U893" s="8"/>
      <c r="V893" s="3"/>
      <c r="W893" s="3"/>
      <c r="X893" s="14"/>
      <c r="Y893" s="14"/>
      <c r="Z893" s="14"/>
    </row>
    <row r="894" spans="1:26" ht="18.75" customHeight="1">
      <c r="A894" s="8"/>
      <c r="B894" s="8"/>
      <c r="C894" s="8"/>
      <c r="D894" s="8"/>
      <c r="E894" s="3"/>
      <c r="F894" s="3"/>
      <c r="G894" s="9"/>
      <c r="H894" s="9"/>
      <c r="I894" s="9"/>
      <c r="J894" s="18"/>
      <c r="K894" s="8"/>
      <c r="L894" s="11"/>
      <c r="M894" s="11"/>
      <c r="N894" s="9"/>
      <c r="O894" s="9"/>
      <c r="P894" s="8"/>
      <c r="Q894" s="8"/>
      <c r="R894" s="8"/>
      <c r="S894" s="8"/>
      <c r="T894" s="8"/>
      <c r="U894" s="8"/>
      <c r="V894" s="3"/>
      <c r="W894" s="3"/>
      <c r="X894" s="14"/>
      <c r="Y894" s="14"/>
      <c r="Z894" s="14"/>
    </row>
    <row r="895" spans="1:26" ht="18.75" customHeight="1">
      <c r="A895" s="8"/>
      <c r="B895" s="8"/>
      <c r="C895" s="8"/>
      <c r="D895" s="8"/>
      <c r="E895" s="3"/>
      <c r="F895" s="3"/>
      <c r="G895" s="9"/>
      <c r="H895" s="9"/>
      <c r="I895" s="9"/>
      <c r="J895" s="18"/>
      <c r="K895" s="8"/>
      <c r="L895" s="11"/>
      <c r="M895" s="11"/>
      <c r="N895" s="9"/>
      <c r="O895" s="9"/>
      <c r="P895" s="8"/>
      <c r="Q895" s="8"/>
      <c r="R895" s="8"/>
      <c r="S895" s="8"/>
      <c r="T895" s="8"/>
      <c r="U895" s="8"/>
      <c r="V895" s="3"/>
      <c r="W895" s="3"/>
      <c r="X895" s="14"/>
      <c r="Y895" s="14"/>
      <c r="Z895" s="14"/>
    </row>
    <row r="896" spans="1:26" ht="18.75" customHeight="1">
      <c r="A896" s="8"/>
      <c r="B896" s="8"/>
      <c r="C896" s="8"/>
      <c r="D896" s="8"/>
      <c r="E896" s="3"/>
      <c r="F896" s="3"/>
      <c r="G896" s="9"/>
      <c r="H896" s="9"/>
      <c r="I896" s="9"/>
      <c r="J896" s="18"/>
      <c r="K896" s="8"/>
      <c r="L896" s="11"/>
      <c r="M896" s="11"/>
      <c r="N896" s="9"/>
      <c r="O896" s="9"/>
      <c r="P896" s="8"/>
      <c r="Q896" s="8"/>
      <c r="R896" s="8"/>
      <c r="S896" s="8"/>
      <c r="T896" s="8"/>
      <c r="U896" s="8"/>
      <c r="V896" s="3"/>
      <c r="W896" s="3"/>
      <c r="X896" s="14"/>
      <c r="Y896" s="14"/>
      <c r="Z896" s="14"/>
    </row>
    <row r="897" spans="1:26" ht="18.75" customHeight="1">
      <c r="A897" s="8"/>
      <c r="B897" s="8"/>
      <c r="C897" s="8"/>
      <c r="D897" s="8"/>
      <c r="E897" s="3"/>
      <c r="F897" s="3"/>
      <c r="G897" s="9"/>
      <c r="H897" s="9"/>
      <c r="I897" s="9"/>
      <c r="J897" s="18"/>
      <c r="K897" s="8"/>
      <c r="L897" s="11"/>
      <c r="M897" s="11"/>
      <c r="N897" s="9"/>
      <c r="O897" s="9"/>
      <c r="P897" s="8"/>
      <c r="Q897" s="8"/>
      <c r="R897" s="8"/>
      <c r="S897" s="8"/>
      <c r="T897" s="8"/>
      <c r="U897" s="8"/>
      <c r="V897" s="3"/>
      <c r="W897" s="3"/>
      <c r="X897" s="14"/>
      <c r="Y897" s="14"/>
      <c r="Z897" s="14"/>
    </row>
    <row r="898" spans="1:26" ht="18.75" customHeight="1">
      <c r="A898" s="8"/>
      <c r="B898" s="8"/>
      <c r="C898" s="8"/>
      <c r="D898" s="8"/>
      <c r="E898" s="3"/>
      <c r="F898" s="3"/>
      <c r="G898" s="9"/>
      <c r="H898" s="9"/>
      <c r="I898" s="9"/>
      <c r="J898" s="18"/>
      <c r="K898" s="8"/>
      <c r="L898" s="11"/>
      <c r="M898" s="11"/>
      <c r="N898" s="9"/>
      <c r="O898" s="9"/>
      <c r="P898" s="8"/>
      <c r="Q898" s="8"/>
      <c r="R898" s="8"/>
      <c r="S898" s="8"/>
      <c r="T898" s="8"/>
      <c r="U898" s="8"/>
      <c r="V898" s="3"/>
      <c r="W898" s="3"/>
      <c r="X898" s="14"/>
      <c r="Y898" s="14"/>
      <c r="Z898" s="14"/>
    </row>
    <row r="899" spans="1:26" ht="18.75" customHeight="1">
      <c r="A899" s="8"/>
      <c r="B899" s="8"/>
      <c r="C899" s="8"/>
      <c r="D899" s="8"/>
      <c r="E899" s="3"/>
      <c r="F899" s="3"/>
      <c r="G899" s="9"/>
      <c r="H899" s="9"/>
      <c r="I899" s="9"/>
      <c r="J899" s="18"/>
      <c r="K899" s="8"/>
      <c r="L899" s="11"/>
      <c r="M899" s="11"/>
      <c r="N899" s="9"/>
      <c r="O899" s="9"/>
      <c r="P899" s="8"/>
      <c r="Q899" s="8"/>
      <c r="R899" s="8"/>
      <c r="S899" s="8"/>
      <c r="T899" s="8"/>
      <c r="U899" s="8"/>
      <c r="V899" s="3"/>
      <c r="W899" s="3"/>
      <c r="X899" s="14"/>
      <c r="Y899" s="14"/>
      <c r="Z899" s="14"/>
    </row>
    <row r="900" spans="1:26" ht="18.75" customHeight="1">
      <c r="A900" s="8"/>
      <c r="B900" s="8"/>
      <c r="C900" s="8"/>
      <c r="D900" s="8"/>
      <c r="E900" s="3"/>
      <c r="F900" s="3"/>
      <c r="G900" s="9"/>
      <c r="H900" s="9"/>
      <c r="I900" s="9"/>
      <c r="J900" s="18"/>
      <c r="K900" s="8"/>
      <c r="L900" s="11"/>
      <c r="M900" s="11"/>
      <c r="N900" s="9"/>
      <c r="O900" s="9"/>
      <c r="P900" s="8"/>
      <c r="Q900" s="8"/>
      <c r="R900" s="8"/>
      <c r="S900" s="8"/>
      <c r="T900" s="8"/>
      <c r="U900" s="8"/>
      <c r="V900" s="3"/>
      <c r="W900" s="3"/>
      <c r="X900" s="14"/>
      <c r="Y900" s="14"/>
      <c r="Z900" s="14"/>
    </row>
    <row r="901" spans="1:26" ht="18.75" customHeight="1">
      <c r="A901" s="8"/>
      <c r="B901" s="8"/>
      <c r="C901" s="8"/>
      <c r="D901" s="8"/>
      <c r="E901" s="3"/>
      <c r="F901" s="3"/>
      <c r="G901" s="9"/>
      <c r="H901" s="9"/>
      <c r="I901" s="9"/>
      <c r="J901" s="18"/>
      <c r="K901" s="8"/>
      <c r="L901" s="11"/>
      <c r="M901" s="11"/>
      <c r="N901" s="9"/>
      <c r="O901" s="9"/>
      <c r="P901" s="8"/>
      <c r="Q901" s="8"/>
      <c r="R901" s="8"/>
      <c r="S901" s="8"/>
      <c r="T901" s="8"/>
      <c r="U901" s="8"/>
      <c r="V901" s="3"/>
      <c r="W901" s="3"/>
      <c r="X901" s="14"/>
      <c r="Y901" s="14"/>
      <c r="Z901" s="14"/>
    </row>
    <row r="902" spans="1:26" ht="18.75" customHeight="1">
      <c r="A902" s="8"/>
      <c r="B902" s="8"/>
      <c r="C902" s="8"/>
      <c r="D902" s="8"/>
      <c r="E902" s="3"/>
      <c r="F902" s="3"/>
      <c r="G902" s="9"/>
      <c r="H902" s="9"/>
      <c r="I902" s="9"/>
      <c r="J902" s="18"/>
      <c r="K902" s="8"/>
      <c r="L902" s="11"/>
      <c r="M902" s="11"/>
      <c r="N902" s="9"/>
      <c r="O902" s="9"/>
      <c r="P902" s="8"/>
      <c r="Q902" s="8"/>
      <c r="R902" s="8"/>
      <c r="S902" s="8"/>
      <c r="T902" s="8"/>
      <c r="U902" s="8"/>
      <c r="V902" s="3"/>
      <c r="W902" s="3"/>
      <c r="X902" s="14"/>
      <c r="Y902" s="14"/>
      <c r="Z902" s="14"/>
    </row>
    <row r="903" spans="1:26" ht="18.75" customHeight="1">
      <c r="A903" s="8"/>
      <c r="B903" s="8"/>
      <c r="C903" s="8"/>
      <c r="D903" s="8"/>
      <c r="E903" s="3"/>
      <c r="F903" s="3"/>
      <c r="G903" s="9"/>
      <c r="H903" s="9"/>
      <c r="I903" s="9"/>
      <c r="J903" s="18"/>
      <c r="K903" s="8"/>
      <c r="L903" s="11"/>
      <c r="M903" s="11"/>
      <c r="N903" s="9"/>
      <c r="O903" s="9"/>
      <c r="P903" s="8"/>
      <c r="Q903" s="8"/>
      <c r="R903" s="8"/>
      <c r="S903" s="8"/>
      <c r="T903" s="8"/>
      <c r="U903" s="8"/>
      <c r="V903" s="3"/>
      <c r="W903" s="3"/>
      <c r="X903" s="14"/>
      <c r="Y903" s="14"/>
      <c r="Z903" s="14"/>
    </row>
    <row r="904" spans="1:26" ht="18.75" customHeight="1">
      <c r="A904" s="8"/>
      <c r="B904" s="8"/>
      <c r="C904" s="8"/>
      <c r="D904" s="8"/>
      <c r="E904" s="3"/>
      <c r="F904" s="3"/>
      <c r="G904" s="9"/>
      <c r="H904" s="9"/>
      <c r="I904" s="9"/>
      <c r="J904" s="18"/>
      <c r="K904" s="8"/>
      <c r="L904" s="11"/>
      <c r="M904" s="11"/>
      <c r="N904" s="9"/>
      <c r="O904" s="9"/>
      <c r="P904" s="8"/>
      <c r="Q904" s="8"/>
      <c r="R904" s="8"/>
      <c r="S904" s="8"/>
      <c r="T904" s="8"/>
      <c r="U904" s="8"/>
      <c r="V904" s="3"/>
      <c r="W904" s="3"/>
      <c r="X904" s="14"/>
      <c r="Y904" s="14"/>
      <c r="Z904" s="14"/>
    </row>
    <row r="905" spans="1:26" ht="18.75" customHeight="1">
      <c r="A905" s="8"/>
      <c r="B905" s="8"/>
      <c r="C905" s="8"/>
      <c r="D905" s="8"/>
      <c r="E905" s="3"/>
      <c r="F905" s="3"/>
      <c r="G905" s="9"/>
      <c r="H905" s="9"/>
      <c r="I905" s="9"/>
      <c r="J905" s="18"/>
      <c r="K905" s="8"/>
      <c r="L905" s="11"/>
      <c r="M905" s="11"/>
      <c r="N905" s="9"/>
      <c r="O905" s="9"/>
      <c r="P905" s="8"/>
      <c r="Q905" s="8"/>
      <c r="R905" s="8"/>
      <c r="S905" s="8"/>
      <c r="T905" s="8"/>
      <c r="U905" s="8"/>
      <c r="V905" s="3"/>
      <c r="W905" s="3"/>
      <c r="X905" s="14"/>
      <c r="Y905" s="14"/>
      <c r="Z905" s="14"/>
    </row>
    <row r="906" spans="1:26" ht="18.75" customHeight="1">
      <c r="A906" s="8"/>
      <c r="B906" s="8"/>
      <c r="C906" s="8"/>
      <c r="D906" s="8"/>
      <c r="E906" s="3"/>
      <c r="F906" s="3"/>
      <c r="G906" s="9"/>
      <c r="H906" s="9"/>
      <c r="I906" s="9"/>
      <c r="J906" s="18"/>
      <c r="K906" s="8"/>
      <c r="L906" s="11"/>
      <c r="M906" s="11"/>
      <c r="N906" s="9"/>
      <c r="O906" s="9"/>
      <c r="P906" s="8"/>
      <c r="Q906" s="8"/>
      <c r="R906" s="8"/>
      <c r="S906" s="8"/>
      <c r="T906" s="8"/>
      <c r="U906" s="8"/>
      <c r="V906" s="3"/>
      <c r="W906" s="3"/>
      <c r="X906" s="14"/>
      <c r="Y906" s="14"/>
      <c r="Z906" s="14"/>
    </row>
    <row r="907" spans="1:26" ht="18.75" customHeight="1">
      <c r="A907" s="8"/>
      <c r="B907" s="8"/>
      <c r="C907" s="8"/>
      <c r="D907" s="8"/>
      <c r="E907" s="3"/>
      <c r="F907" s="3"/>
      <c r="G907" s="9"/>
      <c r="H907" s="9"/>
      <c r="I907" s="9"/>
      <c r="J907" s="18"/>
      <c r="K907" s="8"/>
      <c r="L907" s="11"/>
      <c r="M907" s="11"/>
      <c r="N907" s="9"/>
      <c r="O907" s="9"/>
      <c r="P907" s="8"/>
      <c r="Q907" s="8"/>
      <c r="R907" s="8"/>
      <c r="S907" s="8"/>
      <c r="T907" s="8"/>
      <c r="U907" s="8"/>
      <c r="V907" s="3"/>
      <c r="W907" s="3"/>
      <c r="X907" s="14"/>
      <c r="Y907" s="14"/>
      <c r="Z907" s="14"/>
    </row>
    <row r="908" spans="1:26" ht="18.75" customHeight="1">
      <c r="A908" s="8"/>
      <c r="B908" s="8"/>
      <c r="C908" s="8"/>
      <c r="D908" s="8"/>
      <c r="E908" s="3"/>
      <c r="F908" s="3"/>
      <c r="G908" s="9"/>
      <c r="H908" s="9"/>
      <c r="I908" s="9"/>
      <c r="J908" s="18"/>
      <c r="K908" s="8"/>
      <c r="L908" s="11"/>
      <c r="M908" s="11"/>
      <c r="N908" s="9"/>
      <c r="O908" s="9"/>
      <c r="P908" s="8"/>
      <c r="Q908" s="8"/>
      <c r="R908" s="8"/>
      <c r="S908" s="8"/>
      <c r="T908" s="8"/>
      <c r="U908" s="8"/>
      <c r="V908" s="3"/>
      <c r="W908" s="3"/>
      <c r="X908" s="14"/>
      <c r="Y908" s="14"/>
      <c r="Z908" s="14"/>
    </row>
    <row r="909" spans="1:26" ht="18.75" customHeight="1">
      <c r="A909" s="8"/>
      <c r="B909" s="8"/>
      <c r="C909" s="8"/>
      <c r="D909" s="8"/>
      <c r="E909" s="3"/>
      <c r="F909" s="3"/>
      <c r="G909" s="9"/>
      <c r="H909" s="9"/>
      <c r="I909" s="9"/>
      <c r="J909" s="18"/>
      <c r="K909" s="8"/>
      <c r="L909" s="11"/>
      <c r="M909" s="11"/>
      <c r="N909" s="9"/>
      <c r="O909" s="9"/>
      <c r="P909" s="8"/>
      <c r="Q909" s="8"/>
      <c r="R909" s="8"/>
      <c r="S909" s="8"/>
      <c r="T909" s="8"/>
      <c r="U909" s="8"/>
      <c r="V909" s="3"/>
      <c r="W909" s="3"/>
      <c r="X909" s="14"/>
      <c r="Y909" s="14"/>
      <c r="Z909" s="14"/>
    </row>
    <row r="910" spans="1:26" ht="18.75" customHeight="1">
      <c r="A910" s="8"/>
      <c r="B910" s="8"/>
      <c r="C910" s="8"/>
      <c r="D910" s="8"/>
      <c r="E910" s="3"/>
      <c r="F910" s="3"/>
      <c r="G910" s="9"/>
      <c r="H910" s="9"/>
      <c r="I910" s="9"/>
      <c r="J910" s="18"/>
      <c r="K910" s="8"/>
      <c r="L910" s="11"/>
      <c r="M910" s="11"/>
      <c r="N910" s="9"/>
      <c r="O910" s="9"/>
      <c r="P910" s="8"/>
      <c r="Q910" s="8"/>
      <c r="R910" s="8"/>
      <c r="S910" s="8"/>
      <c r="T910" s="8"/>
      <c r="U910" s="8"/>
      <c r="V910" s="3"/>
      <c r="W910" s="3"/>
      <c r="X910" s="14"/>
      <c r="Y910" s="14"/>
      <c r="Z910" s="14"/>
    </row>
    <row r="911" spans="1:26" ht="18.75" customHeight="1">
      <c r="A911" s="8"/>
      <c r="B911" s="8"/>
      <c r="C911" s="8"/>
      <c r="D911" s="8"/>
      <c r="E911" s="3"/>
      <c r="F911" s="3"/>
      <c r="G911" s="9"/>
      <c r="H911" s="9"/>
      <c r="I911" s="9"/>
      <c r="J911" s="18"/>
      <c r="K911" s="8"/>
      <c r="L911" s="11"/>
      <c r="M911" s="11"/>
      <c r="N911" s="9"/>
      <c r="O911" s="9"/>
      <c r="P911" s="8"/>
      <c r="Q911" s="8"/>
      <c r="R911" s="8"/>
      <c r="S911" s="8"/>
      <c r="T911" s="8"/>
      <c r="U911" s="8"/>
      <c r="V911" s="3"/>
      <c r="W911" s="3"/>
      <c r="X911" s="14"/>
      <c r="Y911" s="14"/>
      <c r="Z911" s="14"/>
    </row>
    <row r="912" spans="1:26" ht="18.75" customHeight="1">
      <c r="A912" s="8"/>
      <c r="B912" s="8"/>
      <c r="C912" s="8"/>
      <c r="D912" s="8"/>
      <c r="E912" s="3"/>
      <c r="F912" s="3"/>
      <c r="G912" s="9"/>
      <c r="H912" s="9"/>
      <c r="I912" s="9"/>
      <c r="J912" s="18"/>
      <c r="K912" s="8"/>
      <c r="L912" s="11"/>
      <c r="M912" s="11"/>
      <c r="N912" s="9"/>
      <c r="O912" s="9"/>
      <c r="P912" s="8"/>
      <c r="Q912" s="8"/>
      <c r="R912" s="8"/>
      <c r="S912" s="8"/>
      <c r="T912" s="8"/>
      <c r="U912" s="8"/>
      <c r="V912" s="3"/>
      <c r="W912" s="3"/>
      <c r="X912" s="14"/>
      <c r="Y912" s="14"/>
      <c r="Z912" s="14"/>
    </row>
    <row r="913" spans="1:26" ht="18.75" customHeight="1">
      <c r="A913" s="8"/>
      <c r="B913" s="8"/>
      <c r="C913" s="8"/>
      <c r="D913" s="8"/>
      <c r="E913" s="3"/>
      <c r="F913" s="3"/>
      <c r="G913" s="9"/>
      <c r="H913" s="9"/>
      <c r="I913" s="9"/>
      <c r="J913" s="18"/>
      <c r="K913" s="8"/>
      <c r="L913" s="11"/>
      <c r="M913" s="11"/>
      <c r="N913" s="9"/>
      <c r="O913" s="9"/>
      <c r="P913" s="8"/>
      <c r="Q913" s="8"/>
      <c r="R913" s="8"/>
      <c r="S913" s="8"/>
      <c r="T913" s="8"/>
      <c r="U913" s="8"/>
      <c r="V913" s="3"/>
      <c r="W913" s="3"/>
      <c r="X913" s="14"/>
      <c r="Y913" s="14"/>
      <c r="Z913" s="14"/>
    </row>
    <row r="914" spans="1:26" ht="18.75" customHeight="1">
      <c r="A914" s="8"/>
      <c r="B914" s="8"/>
      <c r="C914" s="8"/>
      <c r="D914" s="8"/>
      <c r="E914" s="3"/>
      <c r="F914" s="3"/>
      <c r="G914" s="9"/>
      <c r="H914" s="9"/>
      <c r="I914" s="9"/>
      <c r="J914" s="18"/>
      <c r="K914" s="8"/>
      <c r="L914" s="11"/>
      <c r="M914" s="11"/>
      <c r="N914" s="9"/>
      <c r="O914" s="9"/>
      <c r="P914" s="8"/>
      <c r="Q914" s="8"/>
      <c r="R914" s="8"/>
      <c r="S914" s="8"/>
      <c r="T914" s="8"/>
      <c r="U914" s="8"/>
      <c r="V914" s="3"/>
      <c r="W914" s="3"/>
      <c r="X914" s="14"/>
      <c r="Y914" s="14"/>
      <c r="Z914" s="14"/>
    </row>
    <row r="915" spans="1:26" ht="18.75" customHeight="1">
      <c r="A915" s="8"/>
      <c r="B915" s="8"/>
      <c r="C915" s="8"/>
      <c r="D915" s="8"/>
      <c r="E915" s="3"/>
      <c r="F915" s="3"/>
      <c r="G915" s="9"/>
      <c r="H915" s="9"/>
      <c r="I915" s="9"/>
      <c r="J915" s="18"/>
      <c r="K915" s="8"/>
      <c r="L915" s="11"/>
      <c r="M915" s="11"/>
      <c r="N915" s="9"/>
      <c r="O915" s="9"/>
      <c r="P915" s="8"/>
      <c r="Q915" s="8"/>
      <c r="R915" s="8"/>
      <c r="S915" s="8"/>
      <c r="T915" s="8"/>
      <c r="U915" s="8"/>
      <c r="V915" s="3"/>
      <c r="W915" s="3"/>
      <c r="X915" s="14"/>
      <c r="Y915" s="14"/>
      <c r="Z915" s="14"/>
    </row>
    <row r="916" spans="1:26" ht="18.75" customHeight="1">
      <c r="A916" s="8"/>
      <c r="B916" s="8"/>
      <c r="C916" s="8"/>
      <c r="D916" s="8"/>
      <c r="E916" s="3"/>
      <c r="F916" s="3"/>
      <c r="G916" s="9"/>
      <c r="H916" s="9"/>
      <c r="I916" s="9"/>
      <c r="J916" s="18"/>
      <c r="K916" s="8"/>
      <c r="L916" s="11"/>
      <c r="M916" s="11"/>
      <c r="N916" s="9"/>
      <c r="O916" s="9"/>
      <c r="P916" s="8"/>
      <c r="Q916" s="8"/>
      <c r="R916" s="8"/>
      <c r="S916" s="8"/>
      <c r="T916" s="8"/>
      <c r="U916" s="8"/>
      <c r="V916" s="3"/>
      <c r="W916" s="3"/>
      <c r="X916" s="14"/>
      <c r="Y916" s="14"/>
      <c r="Z916" s="14"/>
    </row>
    <row r="917" spans="1:26" ht="18.75" customHeight="1">
      <c r="A917" s="8"/>
      <c r="B917" s="8"/>
      <c r="C917" s="8"/>
      <c r="D917" s="8"/>
      <c r="E917" s="3"/>
      <c r="F917" s="3"/>
      <c r="G917" s="9"/>
      <c r="H917" s="9"/>
      <c r="I917" s="9"/>
      <c r="J917" s="18"/>
      <c r="K917" s="8"/>
      <c r="L917" s="11"/>
      <c r="M917" s="11"/>
      <c r="N917" s="9"/>
      <c r="O917" s="9"/>
      <c r="P917" s="8"/>
      <c r="Q917" s="8"/>
      <c r="R917" s="8"/>
      <c r="S917" s="8"/>
      <c r="T917" s="8"/>
      <c r="U917" s="8"/>
      <c r="V917" s="3"/>
      <c r="W917" s="3"/>
      <c r="X917" s="14"/>
      <c r="Y917" s="14"/>
      <c r="Z917" s="14"/>
    </row>
    <row r="918" spans="1:26" ht="18.75" customHeight="1">
      <c r="A918" s="8"/>
      <c r="B918" s="8"/>
      <c r="C918" s="8"/>
      <c r="D918" s="8"/>
      <c r="E918" s="3"/>
      <c r="F918" s="3"/>
      <c r="G918" s="9"/>
      <c r="H918" s="9"/>
      <c r="I918" s="9"/>
      <c r="J918" s="18"/>
      <c r="K918" s="8"/>
      <c r="L918" s="11"/>
      <c r="M918" s="11"/>
      <c r="N918" s="9"/>
      <c r="O918" s="9"/>
      <c r="P918" s="8"/>
      <c r="Q918" s="8"/>
      <c r="R918" s="8"/>
      <c r="S918" s="8"/>
      <c r="T918" s="8"/>
      <c r="U918" s="8"/>
      <c r="V918" s="3"/>
      <c r="W918" s="3"/>
      <c r="X918" s="14"/>
      <c r="Y918" s="14"/>
      <c r="Z918" s="14"/>
    </row>
    <row r="919" spans="1:26" ht="18.75" customHeight="1">
      <c r="A919" s="8"/>
      <c r="B919" s="8"/>
      <c r="C919" s="8"/>
      <c r="D919" s="8"/>
      <c r="E919" s="3"/>
      <c r="F919" s="3"/>
      <c r="G919" s="9"/>
      <c r="H919" s="9"/>
      <c r="I919" s="9"/>
      <c r="J919" s="18"/>
      <c r="K919" s="8"/>
      <c r="L919" s="11"/>
      <c r="M919" s="11"/>
      <c r="N919" s="9"/>
      <c r="O919" s="9"/>
      <c r="P919" s="8"/>
      <c r="Q919" s="8"/>
      <c r="R919" s="8"/>
      <c r="S919" s="8"/>
      <c r="T919" s="8"/>
      <c r="U919" s="8"/>
      <c r="V919" s="3"/>
      <c r="W919" s="3"/>
      <c r="X919" s="14"/>
      <c r="Y919" s="14"/>
      <c r="Z919" s="14"/>
    </row>
    <row r="920" spans="1:26" ht="18.75" customHeight="1">
      <c r="A920" s="8"/>
      <c r="B920" s="8"/>
      <c r="C920" s="8"/>
      <c r="D920" s="8"/>
      <c r="E920" s="3"/>
      <c r="F920" s="3"/>
      <c r="G920" s="9"/>
      <c r="H920" s="9"/>
      <c r="I920" s="9"/>
      <c r="J920" s="18"/>
      <c r="K920" s="8"/>
      <c r="L920" s="11"/>
      <c r="M920" s="11"/>
      <c r="N920" s="9"/>
      <c r="O920" s="9"/>
      <c r="P920" s="8"/>
      <c r="Q920" s="8"/>
      <c r="R920" s="8"/>
      <c r="S920" s="8"/>
      <c r="T920" s="8"/>
      <c r="U920" s="8"/>
      <c r="V920" s="3"/>
      <c r="W920" s="3"/>
      <c r="X920" s="14"/>
      <c r="Y920" s="14"/>
      <c r="Z920" s="14"/>
    </row>
    <row r="921" spans="1:26" ht="18.75" customHeight="1">
      <c r="A921" s="8"/>
      <c r="B921" s="8"/>
      <c r="C921" s="8"/>
      <c r="D921" s="8"/>
      <c r="E921" s="3"/>
      <c r="F921" s="3"/>
      <c r="G921" s="9"/>
      <c r="H921" s="9"/>
      <c r="I921" s="9"/>
      <c r="J921" s="18"/>
      <c r="K921" s="8"/>
      <c r="L921" s="11"/>
      <c r="M921" s="11"/>
      <c r="N921" s="9"/>
      <c r="O921" s="9"/>
      <c r="P921" s="8"/>
      <c r="Q921" s="8"/>
      <c r="R921" s="8"/>
      <c r="S921" s="8"/>
      <c r="T921" s="8"/>
      <c r="U921" s="8"/>
      <c r="V921" s="3"/>
      <c r="W921" s="3"/>
      <c r="X921" s="14"/>
      <c r="Y921" s="14"/>
      <c r="Z921" s="14"/>
    </row>
    <row r="922" spans="1:26" ht="18.75" customHeight="1">
      <c r="A922" s="8"/>
      <c r="B922" s="8"/>
      <c r="C922" s="8"/>
      <c r="D922" s="8"/>
      <c r="E922" s="3"/>
      <c r="F922" s="3"/>
      <c r="G922" s="9"/>
      <c r="H922" s="9"/>
      <c r="I922" s="9"/>
      <c r="J922" s="18"/>
      <c r="K922" s="8"/>
      <c r="L922" s="11"/>
      <c r="M922" s="11"/>
      <c r="N922" s="9"/>
      <c r="O922" s="9"/>
      <c r="P922" s="8"/>
      <c r="Q922" s="8"/>
      <c r="R922" s="8"/>
      <c r="S922" s="8"/>
      <c r="T922" s="8"/>
      <c r="U922" s="8"/>
      <c r="V922" s="3"/>
      <c r="W922" s="3"/>
      <c r="X922" s="14"/>
      <c r="Y922" s="14"/>
      <c r="Z922" s="14"/>
    </row>
    <row r="923" spans="1:26" ht="18.75" customHeight="1">
      <c r="A923" s="8"/>
      <c r="B923" s="8"/>
      <c r="C923" s="8"/>
      <c r="D923" s="8"/>
      <c r="E923" s="3"/>
      <c r="F923" s="3"/>
      <c r="G923" s="9"/>
      <c r="H923" s="9"/>
      <c r="I923" s="9"/>
      <c r="J923" s="18"/>
      <c r="K923" s="8"/>
      <c r="L923" s="11"/>
      <c r="M923" s="11"/>
      <c r="N923" s="9"/>
      <c r="O923" s="9"/>
      <c r="P923" s="8"/>
      <c r="Q923" s="8"/>
      <c r="R923" s="8"/>
      <c r="S923" s="8"/>
      <c r="T923" s="8"/>
      <c r="U923" s="8"/>
      <c r="V923" s="3"/>
      <c r="W923" s="3"/>
      <c r="X923" s="14"/>
      <c r="Y923" s="14"/>
      <c r="Z923" s="14"/>
    </row>
    <row r="924" spans="1:26" ht="18.75" customHeight="1">
      <c r="A924" s="8"/>
      <c r="B924" s="8"/>
      <c r="C924" s="8"/>
      <c r="D924" s="8"/>
      <c r="E924" s="3"/>
      <c r="F924" s="3"/>
      <c r="G924" s="9"/>
      <c r="H924" s="9"/>
      <c r="I924" s="9"/>
      <c r="J924" s="18"/>
      <c r="K924" s="8"/>
      <c r="L924" s="11"/>
      <c r="M924" s="11"/>
      <c r="N924" s="9"/>
      <c r="O924" s="9"/>
      <c r="P924" s="8"/>
      <c r="Q924" s="8"/>
      <c r="R924" s="8"/>
      <c r="S924" s="8"/>
      <c r="T924" s="8"/>
      <c r="U924" s="8"/>
      <c r="V924" s="3"/>
      <c r="W924" s="3"/>
      <c r="X924" s="14"/>
      <c r="Y924" s="14"/>
      <c r="Z924" s="14"/>
    </row>
    <row r="925" spans="1:26" ht="18.75" customHeight="1">
      <c r="A925" s="8"/>
      <c r="B925" s="8"/>
      <c r="C925" s="8"/>
      <c r="D925" s="8"/>
      <c r="E925" s="3"/>
      <c r="F925" s="3"/>
      <c r="G925" s="9"/>
      <c r="H925" s="9"/>
      <c r="I925" s="9"/>
      <c r="J925" s="18"/>
      <c r="K925" s="8"/>
      <c r="L925" s="11"/>
      <c r="M925" s="11"/>
      <c r="N925" s="9"/>
      <c r="O925" s="9"/>
      <c r="P925" s="8"/>
      <c r="Q925" s="8"/>
      <c r="R925" s="8"/>
      <c r="S925" s="8"/>
      <c r="T925" s="8"/>
      <c r="U925" s="8"/>
      <c r="V925" s="3"/>
      <c r="W925" s="3"/>
      <c r="X925" s="14"/>
      <c r="Y925" s="14"/>
      <c r="Z925" s="14"/>
    </row>
    <row r="926" spans="1:26" ht="15" customHeight="1">
      <c r="X926" s="14"/>
      <c r="Y926" s="14"/>
      <c r="Z926" s="14"/>
    </row>
  </sheetData>
  <mergeCells count="11">
    <mergeCell ref="C15:D15"/>
    <mergeCell ref="B2:N5"/>
    <mergeCell ref="C7:D7"/>
    <mergeCell ref="C8:D8"/>
    <mergeCell ref="C9:D9"/>
    <mergeCell ref="C14:D14"/>
    <mergeCell ref="I22:I39"/>
    <mergeCell ref="C16:D16"/>
    <mergeCell ref="C17:D17"/>
    <mergeCell ref="C18:D18"/>
    <mergeCell ref="I20:N20"/>
  </mergeCells>
  <phoneticPr fontId="1" type="noConversion"/>
  <hyperlinks>
    <hyperlink ref="Z11" r:id="rId1" xr:uid="{C56C8194-7539-47F0-88F6-B1109A0427BB}"/>
    <hyperlink ref="Z12" r:id="rId2" xr:uid="{F957C244-16B8-402A-978F-B30A388040D1}"/>
    <hyperlink ref="Z10" r:id="rId3" xr:uid="{F006CA01-87DE-4768-992F-793B6258A1DC}"/>
    <hyperlink ref="Y11" r:id="rId4" xr:uid="{DAD341C6-B0DB-40BA-9D37-E7C03DC4B6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BB15-F697-4584-8992-ED3785841D02}">
  <dimension ref="A1"/>
  <sheetViews>
    <sheetView workbookViewId="0">
      <selection activeCell="AL1" sqref="AL1"/>
    </sheetView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4F97-9491-47B3-AF1E-A2AF7D7BB015}">
  <dimension ref="AB8:AF8"/>
  <sheetViews>
    <sheetView workbookViewId="0">
      <selection activeCell="AB8" sqref="AB8:AF8"/>
    </sheetView>
  </sheetViews>
  <sheetFormatPr defaultRowHeight="15"/>
  <sheetData>
    <row r="8" spans="28:32" ht="18.75">
      <c r="AB8" s="87" t="s">
        <v>123</v>
      </c>
      <c r="AC8" s="88"/>
      <c r="AD8" s="88"/>
      <c r="AE8" s="88"/>
      <c r="AF8" s="88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4511-A674-4BEB-9DFB-68175A2EBFDE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9312-4A85-42A8-848D-8AF5FE067038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DDA7-6B32-42A4-96A0-21E53D94DCAD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1E8C-B1C9-4E41-9A87-341EE8C04D67}">
  <dimension ref="A1:V54"/>
  <sheetViews>
    <sheetView topLeftCell="A10" workbookViewId="0">
      <selection activeCell="E41" sqref="A30:E41"/>
    </sheetView>
  </sheetViews>
  <sheetFormatPr defaultRowHeight="15"/>
  <cols>
    <col min="5" max="5" width="19.140625" customWidth="1"/>
    <col min="10" max="10" width="25.5703125" bestFit="1" customWidth="1"/>
  </cols>
  <sheetData>
    <row r="1" spans="1:22" ht="17.25" thickBot="1">
      <c r="R1" s="80" t="s">
        <v>87</v>
      </c>
    </row>
    <row r="2" spans="1:22" ht="75.75" thickBot="1">
      <c r="A2" s="60" t="s">
        <v>25</v>
      </c>
      <c r="B2" s="60" t="s">
        <v>26</v>
      </c>
      <c r="C2" s="60" t="s">
        <v>27</v>
      </c>
      <c r="D2" s="60" t="s">
        <v>28</v>
      </c>
      <c r="E2" s="60" t="s">
        <v>29</v>
      </c>
      <c r="G2" s="64" t="s">
        <v>40</v>
      </c>
      <c r="H2" s="65" t="s">
        <v>41</v>
      </c>
      <c r="I2" s="65" t="s">
        <v>42</v>
      </c>
      <c r="J2" s="65" t="s">
        <v>43</v>
      </c>
      <c r="K2" s="65" t="s">
        <v>44</v>
      </c>
      <c r="L2" s="65"/>
      <c r="M2" s="65"/>
      <c r="N2" s="65"/>
      <c r="O2" s="65"/>
      <c r="P2" s="65"/>
      <c r="Q2" s="65"/>
      <c r="R2" s="74">
        <v>1</v>
      </c>
      <c r="S2" s="75" t="s">
        <v>76</v>
      </c>
      <c r="T2" s="74" t="s">
        <v>77</v>
      </c>
      <c r="U2" s="74" t="s">
        <v>78</v>
      </c>
      <c r="V2" s="76" t="s">
        <v>79</v>
      </c>
    </row>
    <row r="3" spans="1:22" ht="60.75" thickBot="1">
      <c r="A3" s="61" t="s">
        <v>30</v>
      </c>
      <c r="B3" s="62">
        <v>10000</v>
      </c>
      <c r="C3" s="62">
        <v>9110</v>
      </c>
      <c r="D3" s="61">
        <v>900</v>
      </c>
      <c r="E3" s="63" t="s">
        <v>31</v>
      </c>
      <c r="G3" s="66" t="s">
        <v>45</v>
      </c>
      <c r="H3" s="67">
        <v>11000</v>
      </c>
      <c r="I3" s="67">
        <v>9110</v>
      </c>
      <c r="J3" s="65">
        <v>830</v>
      </c>
      <c r="K3" s="65" t="s">
        <v>46</v>
      </c>
      <c r="L3" s="65"/>
      <c r="M3" s="65"/>
      <c r="N3" s="65"/>
      <c r="O3" s="65"/>
      <c r="P3" s="65"/>
      <c r="Q3" s="65"/>
      <c r="R3" s="74">
        <v>2</v>
      </c>
      <c r="S3" s="75" t="s">
        <v>80</v>
      </c>
      <c r="T3" s="74" t="s">
        <v>81</v>
      </c>
      <c r="U3" s="74" t="s">
        <v>82</v>
      </c>
      <c r="V3" s="76" t="s">
        <v>83</v>
      </c>
    </row>
    <row r="4" spans="1:22" ht="60.75" thickBot="1">
      <c r="A4" s="61" t="s">
        <v>32</v>
      </c>
      <c r="B4" s="62">
        <v>18000</v>
      </c>
      <c r="C4" s="62">
        <v>17900</v>
      </c>
      <c r="D4" s="61">
        <v>900</v>
      </c>
      <c r="E4" s="63" t="s">
        <v>33</v>
      </c>
      <c r="G4" s="66" t="s">
        <v>47</v>
      </c>
      <c r="H4" s="67">
        <v>20000</v>
      </c>
      <c r="I4" s="67">
        <v>17900</v>
      </c>
      <c r="J4" s="67">
        <v>1000</v>
      </c>
      <c r="K4" s="65" t="s">
        <v>48</v>
      </c>
      <c r="L4" s="65"/>
      <c r="M4" s="65"/>
      <c r="N4" s="65"/>
      <c r="O4" s="65"/>
      <c r="P4" s="65"/>
      <c r="Q4" s="65"/>
      <c r="R4" s="77">
        <v>3</v>
      </c>
      <c r="S4" s="78" t="s">
        <v>84</v>
      </c>
      <c r="T4" s="77" t="s">
        <v>77</v>
      </c>
      <c r="U4" s="77" t="s">
        <v>85</v>
      </c>
      <c r="V4" s="79" t="s">
        <v>86</v>
      </c>
    </row>
    <row r="5" spans="1:22" ht="60.75" thickBot="1">
      <c r="A5" s="61" t="s">
        <v>34</v>
      </c>
      <c r="B5" s="62">
        <v>20000</v>
      </c>
      <c r="C5" s="62">
        <v>16200</v>
      </c>
      <c r="D5" s="61">
        <v>670</v>
      </c>
      <c r="E5" s="63" t="s">
        <v>35</v>
      </c>
      <c r="G5" s="64" t="s">
        <v>49</v>
      </c>
      <c r="H5" s="67">
        <v>26000</v>
      </c>
      <c r="I5" s="67">
        <v>16200</v>
      </c>
      <c r="J5" s="65">
        <v>870</v>
      </c>
      <c r="K5" s="65" t="s">
        <v>50</v>
      </c>
      <c r="L5" s="65"/>
      <c r="M5" s="65"/>
      <c r="N5" s="65"/>
      <c r="O5" s="65"/>
      <c r="P5" s="65"/>
      <c r="Q5" s="65"/>
    </row>
    <row r="6" spans="1:22" ht="45.75" thickBot="1">
      <c r="A6" s="61" t="s">
        <v>36</v>
      </c>
      <c r="B6" s="62">
        <v>32000</v>
      </c>
      <c r="C6" s="62">
        <v>29900</v>
      </c>
      <c r="D6" s="61">
        <v>640</v>
      </c>
      <c r="E6" s="63" t="s">
        <v>37</v>
      </c>
      <c r="G6" s="70" t="s">
        <v>51</v>
      </c>
    </row>
    <row r="7" spans="1:22" ht="45.75" thickBot="1">
      <c r="A7" s="61" t="s">
        <v>38</v>
      </c>
      <c r="B7" s="62">
        <v>53000</v>
      </c>
      <c r="C7" s="62">
        <v>50310</v>
      </c>
      <c r="D7" s="61">
        <v>530</v>
      </c>
      <c r="E7" s="63" t="s">
        <v>39</v>
      </c>
      <c r="G7" s="68"/>
    </row>
    <row r="8" spans="1:22" ht="23.25">
      <c r="G8" s="71" t="s">
        <v>52</v>
      </c>
    </row>
    <row r="9" spans="1:22">
      <c r="A9" s="81" t="s">
        <v>88</v>
      </c>
      <c r="G9" s="72"/>
    </row>
    <row r="10" spans="1:22">
      <c r="A10" s="82"/>
      <c r="G10" s="73" t="s">
        <v>53</v>
      </c>
    </row>
    <row r="11" spans="1:22">
      <c r="A11" s="82" t="s">
        <v>90</v>
      </c>
      <c r="G11" s="72"/>
    </row>
    <row r="12" spans="1:22">
      <c r="A12" s="82"/>
      <c r="G12" s="73" t="s">
        <v>54</v>
      </c>
    </row>
    <row r="13" spans="1:22">
      <c r="A13" s="82" t="s">
        <v>91</v>
      </c>
      <c r="G13" s="72"/>
    </row>
    <row r="14" spans="1:22">
      <c r="A14" s="82"/>
      <c r="G14" s="73" t="s">
        <v>55</v>
      </c>
    </row>
    <row r="15" spans="1:22">
      <c r="A15" s="82" t="s">
        <v>92</v>
      </c>
      <c r="G15" s="68"/>
    </row>
    <row r="16" spans="1:22" ht="23.25">
      <c r="A16" s="82" t="s">
        <v>89</v>
      </c>
      <c r="G16" s="71" t="s">
        <v>56</v>
      </c>
    </row>
    <row r="17" spans="7:7">
      <c r="G17" s="72"/>
    </row>
    <row r="18" spans="7:7">
      <c r="G18" s="73" t="s">
        <v>57</v>
      </c>
    </row>
    <row r="19" spans="7:7">
      <c r="G19" s="72"/>
    </row>
    <row r="20" spans="7:7">
      <c r="G20" s="73" t="s">
        <v>58</v>
      </c>
    </row>
    <row r="21" spans="7:7">
      <c r="G21" s="72"/>
    </row>
    <row r="22" spans="7:7">
      <c r="G22" s="73" t="s">
        <v>59</v>
      </c>
    </row>
    <row r="23" spans="7:7">
      <c r="G23" s="68"/>
    </row>
    <row r="24" spans="7:7" ht="23.25">
      <c r="G24" s="71" t="s">
        <v>60</v>
      </c>
    </row>
    <row r="25" spans="7:7">
      <c r="G25" s="72"/>
    </row>
    <row r="26" spans="7:7">
      <c r="G26" s="73" t="s">
        <v>61</v>
      </c>
    </row>
    <row r="27" spans="7:7">
      <c r="G27" s="72"/>
    </row>
    <row r="28" spans="7:7">
      <c r="G28" s="73" t="s">
        <v>62</v>
      </c>
    </row>
    <row r="29" spans="7:7">
      <c r="G29" s="72"/>
    </row>
    <row r="30" spans="7:7">
      <c r="G30" s="73" t="s">
        <v>63</v>
      </c>
    </row>
    <row r="31" spans="7:7">
      <c r="G31" s="68"/>
    </row>
    <row r="32" spans="7:7" ht="23.25">
      <c r="G32" s="71" t="s">
        <v>64</v>
      </c>
    </row>
    <row r="33" spans="7:7">
      <c r="G33" s="72"/>
    </row>
    <row r="34" spans="7:7">
      <c r="G34" s="73" t="s">
        <v>65</v>
      </c>
    </row>
    <row r="35" spans="7:7">
      <c r="G35" s="72"/>
    </row>
    <row r="36" spans="7:7">
      <c r="G36" s="73" t="s">
        <v>66</v>
      </c>
    </row>
    <row r="37" spans="7:7">
      <c r="G37" s="72"/>
    </row>
    <row r="38" spans="7:7">
      <c r="G38" s="73" t="s">
        <v>67</v>
      </c>
    </row>
    <row r="39" spans="7:7">
      <c r="G39" s="68"/>
    </row>
    <row r="40" spans="7:7" ht="23.25">
      <c r="G40" s="71" t="s">
        <v>68</v>
      </c>
    </row>
    <row r="41" spans="7:7">
      <c r="G41" s="72"/>
    </row>
    <row r="42" spans="7:7">
      <c r="G42" s="73" t="s">
        <v>69</v>
      </c>
    </row>
    <row r="43" spans="7:7">
      <c r="G43" s="72"/>
    </row>
    <row r="44" spans="7:7">
      <c r="G44" s="73" t="s">
        <v>70</v>
      </c>
    </row>
    <row r="45" spans="7:7">
      <c r="G45" s="72"/>
    </row>
    <row r="46" spans="7:7">
      <c r="G46" s="73" t="s">
        <v>71</v>
      </c>
    </row>
    <row r="47" spans="7:7">
      <c r="G47" s="68"/>
    </row>
    <row r="48" spans="7:7" ht="23.25">
      <c r="G48" s="71" t="s">
        <v>72</v>
      </c>
    </row>
    <row r="49" spans="7:7">
      <c r="G49" s="72"/>
    </row>
    <row r="50" spans="7:7">
      <c r="G50" s="73" t="s">
        <v>73</v>
      </c>
    </row>
    <row r="51" spans="7:7">
      <c r="G51" s="72"/>
    </row>
    <row r="52" spans="7:7">
      <c r="G52" s="73" t="s">
        <v>74</v>
      </c>
    </row>
    <row r="53" spans="7:7">
      <c r="G53" s="68"/>
    </row>
    <row r="54" spans="7:7">
      <c r="G54" s="69" t="s">
        <v>75</v>
      </c>
    </row>
  </sheetData>
  <phoneticPr fontId="1" type="noConversion"/>
  <hyperlinks>
    <hyperlink ref="E3" r:id="rId1" display="https://www.coupang.com/np/search?component=&amp;q=%EC%84%B1%EC%A3%BC%EC%B0%B8%EC%99%B8&amp;traceId=mmmtag1i&amp;channel=user" xr:uid="{B21C1309-E20C-41AF-AEFD-50E76CEDEF05}"/>
    <hyperlink ref="E4" r:id="rId2" display="https://www.coupang.com/np/search?component=&amp;q=%EC%84%B1%EC%A3%BC%EC%B0%B8%EC%99%B8&amp;traceId=mmmtag1i&amp;channel=user" xr:uid="{9FBE4ED4-CD22-42DF-BCBC-2EB11598B8E0}"/>
    <hyperlink ref="E5" r:id="rId3" display="https://www.coupang.com/np/search?component=&amp;q=%EC%84%B1%EC%A3%BC%EC%B0%B8%EC%99%B8&amp;traceId=mmmtag1i&amp;channel=user" xr:uid="{C932FC7F-FC43-4D8D-A253-F4F335C4A2D7}"/>
    <hyperlink ref="E6" r:id="rId4" display="https://www.coupang.com/np/search?component=&amp;q=%EC%84%B1%EC%A3%BC%EC%B0%B8%EC%99%B8&amp;traceId=mmmtag1i&amp;channel=user" xr:uid="{8678A69E-A302-4EB4-8D4F-DA9334FA48DE}"/>
    <hyperlink ref="E7" r:id="rId5" display="https://www.coupang.com/np/search?component=&amp;q=%EC%84%B1%EC%A3%BC%EC%B0%B8%EC%99%B8&amp;traceId=mmmtag1i&amp;channel=user" xr:uid="{93C8CF0B-EED8-4C5A-9042-C43FC6F8D063}"/>
    <hyperlink ref="G3" r:id="rId6" display="https://www.coupang.com/np/search?component=&amp;q=%EC%84%B1%EC%A3%BC%EC%B0%B8%EC%99%B8&amp;traceId=mmmtag1i&amp;channel=user" xr:uid="{BA3F1AA8-AE1B-48B2-8F35-8A5AFEF405E6}"/>
    <hyperlink ref="G4" r:id="rId7" display="https://www.coupang.com/np/search?component=&amp;q=%EC%84%B1%EC%A3%BC%EC%B0%B8%EC%99%B8&amp;traceId=mmmtag1i&amp;channel=user" xr:uid="{18651384-D90E-4966-9E87-ADDFAD66F25B}"/>
    <hyperlink ref="G6" r:id="rId8" display="https://www.coupang.com/np/search?component=&amp;q=%EC%84%B1%EC%A3%BC%EC%B0%B8%EC%99%B8&amp;traceId=mmmtag1i&amp;channel=user" xr:uid="{9D5A7B1C-FEC5-4C56-9D45-0B436EA9C884}"/>
    <hyperlink ref="G10" r:id="rId9" display="https://www.coupang.com/np/search?component=&amp;q=%EC%84%B1%EC%A3%BC%EC%B0%B8%EC%99%B8&amp;traceId=mmmtag1i&amp;channel=user" xr:uid="{314A2B2E-B5C9-45D7-BA62-B1377B82BCE5}"/>
    <hyperlink ref="G12" r:id="rId10" display="https://www.coupang.com/np/search?component=&amp;q=%EC%84%B1%EC%A3%BC%EC%B0%B8%EC%99%B8&amp;traceId=mmmtag1i&amp;channel=user" xr:uid="{E0DC560B-9746-471C-86CC-E42958982947}"/>
    <hyperlink ref="G14" r:id="rId11" display="https://www.coupang.com/np/search?component=&amp;q=%EC%84%B1%EC%A3%BC%EC%B0%B8%EC%99%B8&amp;traceId=mmmtag1i&amp;channel=user" xr:uid="{88CF8059-396C-40EC-A911-0BF6EAEE14A6}"/>
    <hyperlink ref="G18" r:id="rId12" display="https://www.coupang.com/np/search?component=&amp;q=%EC%84%B1%EC%A3%BC%EC%B0%B8%EC%99%B8&amp;traceId=mmmtag1i&amp;channel=user" xr:uid="{1E5351FC-0B80-4891-8EDF-FF8F019D388A}"/>
    <hyperlink ref="G20" r:id="rId13" display="https://www.coupang.com/np/search?component=&amp;q=%EC%84%B1%EC%A3%BC%EC%B0%B8%EC%99%B8&amp;traceId=mmmtag1i&amp;channel=user" xr:uid="{E66DB852-0AFE-48EF-80D4-13BB18BBB7C9}"/>
    <hyperlink ref="G22" r:id="rId14" display="https://www.coupang.com/np/search?component=&amp;q=%EC%84%B1%EC%A3%BC%EC%B0%B8%EC%99%B8&amp;traceId=mmmtag1i&amp;channel=user" xr:uid="{7242D952-B93D-4362-8150-E363F32BB1CE}"/>
    <hyperlink ref="G26" r:id="rId15" display="https://www.coupang.com/np/search?component=&amp;q=%EC%84%B1%EC%A3%BC%EC%B0%B8%EC%99%B8&amp;traceId=mmmtag1i&amp;channel=user" xr:uid="{856E7D5B-8A14-4B87-8322-126743B3C769}"/>
    <hyperlink ref="G28" r:id="rId16" display="https://www.coupang.com/np/search?component=&amp;q=%EC%84%B1%EC%A3%BC%EC%B0%B8%EC%99%B8&amp;traceId=mmmtag1i&amp;channel=user" xr:uid="{ADB1BCDC-53A4-4831-A8D3-8CDB85ED57B8}"/>
    <hyperlink ref="G30" r:id="rId17" display="https://www.coupang.com/np/search?component=&amp;q=%EC%84%B1%EC%A3%BC%EC%B0%B8%EC%99%B8&amp;traceId=mmmtag1i&amp;channel=user" xr:uid="{43453A4C-B5A3-4379-BC53-0AB0FD917623}"/>
    <hyperlink ref="G34" r:id="rId18" display="https://www.coupang.com/np/search?component=&amp;q=%EC%84%B1%EC%A3%BC%EC%B0%B8%EC%99%B8&amp;traceId=mmmtag1i&amp;channel=user" xr:uid="{756045E8-BF1F-4A77-9B1A-FE8E7E8F8D56}"/>
    <hyperlink ref="G36" r:id="rId19" display="https://www.coupang.com/np/search?component=&amp;q=%EC%84%B1%EC%A3%BC%EC%B0%B8%EC%99%B8&amp;traceId=mmmtag1i&amp;channel=user" xr:uid="{4B178E03-DF4A-4B76-ACFC-9048C71E0FEB}"/>
    <hyperlink ref="G38" r:id="rId20" display="https://www.coupang.com/np/search?component=&amp;q=%EC%84%B1%EC%A3%BC%EC%B0%B8%EC%99%B8&amp;traceId=mmmtag1i&amp;channel=user" xr:uid="{4ED11FC9-651A-4D25-AF0A-8634FD7D76EF}"/>
    <hyperlink ref="G42" r:id="rId21" display="https://www.coupang.com/np/search?component=&amp;q=%EC%84%B1%EC%A3%BC%EC%B0%B8%EC%99%B8&amp;traceId=mmmtag1i&amp;channel=user" xr:uid="{1E154A1C-4ABF-41A2-B219-8DD49CDA32FD}"/>
    <hyperlink ref="G44" r:id="rId22" display="https://www.coupang.com/np/search?component=&amp;q=%EC%84%B1%EC%A3%BC%EC%B0%B8%EC%99%B8&amp;traceId=mmmtag1i&amp;channel=user" xr:uid="{61D6758C-7321-41FA-9314-EC0D86AC626C}"/>
    <hyperlink ref="G46" r:id="rId23" display="https://www.coupang.com/np/search?component=&amp;q=%EC%84%B1%EC%A3%BC%EC%B0%B8%EC%99%B8&amp;traceId=mmmtag1i&amp;channel=user" xr:uid="{02166AD1-A09D-46A5-8C86-207D47D91A33}"/>
    <hyperlink ref="G50" r:id="rId24" display="https://www.coupang.com/np/search?component=&amp;q=%EC%84%B1%EC%A3%BC%EC%B0%B8%EC%99%B8&amp;traceId=mmmtag1i&amp;channel=user" xr:uid="{AE3ED669-CF70-4D38-B1DE-429171F700CD}"/>
    <hyperlink ref="G52" r:id="rId25" display="https://www.coupang.com/np/search?component=&amp;q=%EC%84%B1%EC%A3%BC%EC%B0%B8%EC%99%B8&amp;traceId=mmmtag1i&amp;channel=user" xr:uid="{C53FFA68-1716-4816-93C3-C5F158624BA5}"/>
    <hyperlink ref="S2" r:id="rId26" display="https://www.coupang.com/np/search?component=&amp;q=%EC%84%B1%EC%A3%BC%EC%B0%B8%EC%99%B8&amp;traceId=mmmtag1i&amp;channel=user&amp;listSize=72" xr:uid="{C44A6B7E-E806-4624-9782-3647DE7FBB68}"/>
    <hyperlink ref="S3" r:id="rId27" display="https://www.coupang.com/np/search?component=&amp;q=%EC%84%B1%EC%A3%BC%EC%B0%B8%EC%99%B8&amp;traceId=mmmtag1i&amp;channel=user&amp;listSize=72" xr:uid="{B4267CE2-AB7D-46A9-9E61-89C2E8FC1481}"/>
    <hyperlink ref="S4" r:id="rId28" display="https://www.coupang.com/np/search?component=&amp;q=%EC%84%B1%EC%A3%BC%EC%B0%B8%EC%99%B8&amp;traceId=mmmtag1i&amp;channel=user&amp;listSize=72" xr:uid="{78457F48-8AE8-4F85-919F-9A5FDBA66C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제이비티</vt:lpstr>
      <vt:lpstr>팡이네</vt:lpstr>
      <vt:lpstr>키워드=성주참외</vt:lpstr>
      <vt:lpstr>성주참외3kg</vt:lpstr>
      <vt:lpstr>성주참외5kg</vt:lpstr>
      <vt:lpstr>로얄과5kg</vt:lpstr>
      <vt:lpstr>성주참외 시장조사| kg수            | 평균가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2026-04-25T11:41:36Z</dcterms:modified>
</cp:coreProperties>
</file>