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60" yWindow="15" windowWidth="20955" windowHeight="9720" activeTab="1"/>
  </bookViews>
  <sheets>
    <sheet name="WROVER" sheetId="5" r:id="rId1"/>
    <sheet name="GPIO" sheetId="6" r:id="rId2"/>
    <sheet name="MOSFET" sheetId="7" r:id="rId3"/>
    <sheet name="Реле" sheetId="8" r:id="rId4"/>
  </sheets>
  <calcPr calcId="125725"/>
</workbook>
</file>

<file path=xl/calcChain.xml><?xml version="1.0" encoding="utf-8"?>
<calcChain xmlns="http://schemas.openxmlformats.org/spreadsheetml/2006/main">
  <c r="D21" i="8"/>
  <c r="E21" s="1"/>
  <c r="E20"/>
  <c r="D20"/>
  <c r="D19"/>
  <c r="E19"/>
  <c r="D18"/>
  <c r="E18" s="1"/>
  <c r="N17"/>
  <c r="N16"/>
  <c r="O16" s="1"/>
  <c r="O17"/>
  <c r="D17"/>
  <c r="E17" s="1"/>
  <c r="D16"/>
  <c r="E16" s="1"/>
  <c r="O12"/>
  <c r="O13"/>
  <c r="D15"/>
  <c r="E15" s="1"/>
  <c r="D14"/>
  <c r="E14" s="1"/>
  <c r="D13"/>
  <c r="E13" s="1"/>
  <c r="D12"/>
  <c r="E12"/>
  <c r="D11"/>
  <c r="E11" s="1"/>
  <c r="D10"/>
  <c r="E10" s="1"/>
  <c r="D9"/>
  <c r="E9" s="1"/>
  <c r="D8"/>
  <c r="E8" s="1"/>
  <c r="E7"/>
  <c r="E6"/>
  <c r="D7"/>
  <c r="D6"/>
  <c r="E5"/>
  <c r="E4"/>
  <c r="D5"/>
  <c r="O5"/>
  <c r="O9"/>
  <c r="O18"/>
</calcChain>
</file>

<file path=xl/sharedStrings.xml><?xml version="1.0" encoding="utf-8"?>
<sst xmlns="http://schemas.openxmlformats.org/spreadsheetml/2006/main" count="700" uniqueCount="264">
  <si>
    <t>Назначение в проекте</t>
  </si>
  <si>
    <t>Функция Arduino или по умолчанию</t>
  </si>
  <si>
    <t>Вход</t>
  </si>
  <si>
    <t>Выход</t>
  </si>
  <si>
    <t>Pull INT</t>
  </si>
  <si>
    <t>Pull EXT</t>
  </si>
  <si>
    <t>ADC</t>
  </si>
  <si>
    <t>Обозн.</t>
  </si>
  <si>
    <t>№ вывода</t>
  </si>
  <si>
    <t>Выход  с встр. стабилизатора</t>
  </si>
  <si>
    <t>3V3</t>
  </si>
  <si>
    <t>GND</t>
  </si>
  <si>
    <t>Общий провод</t>
  </si>
  <si>
    <t>Сброс [ LOW ]</t>
  </si>
  <si>
    <t>❌</t>
  </si>
  <si>
    <t>U</t>
  </si>
  <si>
    <t>EN</t>
  </si>
  <si>
    <t>GPIO23</t>
  </si>
  <si>
    <t>➕</t>
  </si>
  <si>
    <t>VSPI MOSI</t>
  </si>
  <si>
    <t>VP / 36</t>
  </si>
  <si>
    <t>GPIO22</t>
  </si>
  <si>
    <t>I2C SCL</t>
  </si>
  <si>
    <t>VN / 39</t>
  </si>
  <si>
    <t>TXD / 1</t>
  </si>
  <si>
    <t>SERIAL TX</t>
  </si>
  <si>
    <t>Системный UART0: TX</t>
  </si>
  <si>
    <t>GPI 34</t>
  </si>
  <si>
    <t>RXD / 3</t>
  </si>
  <si>
    <t>SERIAL RX</t>
  </si>
  <si>
    <t>Системный UART0: RX</t>
  </si>
  <si>
    <t>GPI 35</t>
  </si>
  <si>
    <t>GPIO21</t>
  </si>
  <si>
    <t>I2C SDA</t>
  </si>
  <si>
    <t>GPIO32</t>
  </si>
  <si>
    <t>-</t>
  </si>
  <si>
    <t>GPIO33</t>
  </si>
  <si>
    <t>GPIO19</t>
  </si>
  <si>
    <t>VSPI MISO</t>
  </si>
  <si>
    <t>GPIO25</t>
  </si>
  <si>
    <t>GPIO18</t>
  </si>
  <si>
    <t>VSPI CLK</t>
  </si>
  <si>
    <t>GPIO26</t>
  </si>
  <si>
    <t>GPIO5</t>
  </si>
  <si>
    <t>!</t>
  </si>
  <si>
    <t>VSPI CS0</t>
  </si>
  <si>
    <t>GPIO27</t>
  </si>
  <si>
    <t>GPIO17</t>
  </si>
  <si>
    <t>UART2 TX</t>
  </si>
  <si>
    <t>HSPI CLK</t>
  </si>
  <si>
    <t>GPIO14</t>
  </si>
  <si>
    <t>GPIO16</t>
  </si>
  <si>
    <t>UART2 RX</t>
  </si>
  <si>
    <t>HSPI MISO</t>
  </si>
  <si>
    <t>D</t>
  </si>
  <si>
    <t>GPIO12</t>
  </si>
  <si>
    <t>GPIO4</t>
  </si>
  <si>
    <t>GPIO0</t>
  </si>
  <si>
    <t>HSPI MOSI</t>
  </si>
  <si>
    <t>GPIO13</t>
  </si>
  <si>
    <t>GPIO2</t>
  </si>
  <si>
    <t>Доступ к FLASH памяти</t>
  </si>
  <si>
    <t>SD2</t>
  </si>
  <si>
    <t>GPIO15</t>
  </si>
  <si>
    <t>HSPI CS0</t>
  </si>
  <si>
    <t>SD3</t>
  </si>
  <si>
    <t>SD1</t>
  </si>
  <si>
    <t>CMD</t>
  </si>
  <si>
    <t>SD0</t>
  </si>
  <si>
    <t>Питание 5В</t>
  </si>
  <si>
    <t>V5</t>
  </si>
  <si>
    <t>CLK</t>
  </si>
  <si>
    <t>SPI RAM</t>
  </si>
  <si>
    <t>Приемник 433 МГц</t>
  </si>
  <si>
    <t>Тип</t>
  </si>
  <si>
    <t>Назначение</t>
  </si>
  <si>
    <t>Хост</t>
  </si>
  <si>
    <t>Напр</t>
  </si>
  <si>
    <t>ESP</t>
  </si>
  <si>
    <t>MCP#1</t>
  </si>
  <si>
    <t>OUT</t>
  </si>
  <si>
    <t>LED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</si>
  <si>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</si>
  <si>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</si>
  <si>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</si>
  <si>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</si>
  <si>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</si>
  <si>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</si>
  <si>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</si>
  <si>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</si>
  <si>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</si>
  <si>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</si>
  <si>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</si>
  <si>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</si>
  <si>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</si>
  <si>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</si>
  <si>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GPIO</t>
  </si>
  <si>
    <t>RELAY</t>
  </si>
  <si>
    <t>Управление котлом через "сухой контакт"</t>
  </si>
  <si>
    <t>MCP#2</t>
  </si>
  <si>
    <t>MCP#3</t>
  </si>
  <si>
    <t>IN</t>
  </si>
  <si>
    <t>RF433</t>
  </si>
  <si>
    <t>RS485</t>
  </si>
  <si>
    <t>Напряжение на аккумуляторе</t>
  </si>
  <si>
    <t>OT</t>
  </si>
  <si>
    <t>Шина I2C #0 SDA</t>
  </si>
  <si>
    <t>Шина I2C #0 SCL</t>
  </si>
  <si>
    <t>Шина I2C #1 SDA</t>
  </si>
  <si>
    <t>Шина I2C #1 SCL</t>
  </si>
  <si>
    <t>SDA</t>
  </si>
  <si>
    <t>SCL</t>
  </si>
  <si>
    <t>RX</t>
  </si>
  <si>
    <t>TX</t>
  </si>
  <si>
    <t>1WIRE</t>
  </si>
  <si>
    <t>DATA</t>
  </si>
  <si>
    <t>OPTRON</t>
  </si>
  <si>
    <t>Внутренний зуммер (пассивный 5в)</t>
  </si>
  <si>
    <t>Шина 1Wire (резерв под считыватель ТМ)</t>
  </si>
  <si>
    <t>I2C #1</t>
  </si>
  <si>
    <t>I2C #0</t>
  </si>
  <si>
    <t>ISR #1</t>
  </si>
  <si>
    <t xml:space="preserve">ISR #2 </t>
  </si>
  <si>
    <t>Прерывание MCP23017 #1</t>
  </si>
  <si>
    <t>Прерывание MCP23017 #2</t>
  </si>
  <si>
    <t>Шина 1Wire (считыватель ТМ)</t>
  </si>
  <si>
    <t>Шина 1Wire (датчики)</t>
  </si>
  <si>
    <t>Open Therm RX (UART 2)</t>
  </si>
  <si>
    <t>Open Therm TX (UART 2)</t>
  </si>
  <si>
    <t>Внутренний зуммер</t>
  </si>
  <si>
    <t>Датчик утечки газа</t>
  </si>
  <si>
    <t>Шина I2C #0 SDA (IO EXP)</t>
  </si>
  <si>
    <t>Шина I2C #0 SCL (IO EXP)</t>
  </si>
  <si>
    <t>Шина I2C #1 SDA (SENSORS)</t>
  </si>
  <si>
    <t>Шина I2C #1 SCL (SENSORS)</t>
  </si>
  <si>
    <t>WZONE</t>
  </si>
  <si>
    <t>RXD</t>
  </si>
  <si>
    <t>TXD</t>
  </si>
  <si>
    <t>RTS</t>
  </si>
  <si>
    <t>Шина RS485 RTS (UART 1)</t>
  </si>
  <si>
    <t>Шина RS485 RXD (UART 1)</t>
  </si>
  <si>
    <t>Шина RS485 TXD (UART 1)</t>
  </si>
  <si>
    <t>ESP32-WROVER-IE</t>
  </si>
  <si>
    <t>Транзисторы</t>
  </si>
  <si>
    <t>Ток</t>
  </si>
  <si>
    <t>Порог открытия</t>
  </si>
  <si>
    <t>Напр.</t>
  </si>
  <si>
    <t>Корпус</t>
  </si>
  <si>
    <t>IRLML0030TR</t>
  </si>
  <si>
    <t>SOT-23/TO-236AB</t>
  </si>
  <si>
    <t>AO3400A</t>
  </si>
  <si>
    <t>SOT-23</t>
  </si>
  <si>
    <t xml:space="preserve">25N06 </t>
  </si>
  <si>
    <t>TO-252</t>
  </si>
  <si>
    <t>30N03A</t>
  </si>
  <si>
    <t>Контроль наличия 220В</t>
  </si>
  <si>
    <t>Дверной звонок (кнопка)</t>
  </si>
  <si>
    <t>Датчик утечки газа (сух.контакт)</t>
  </si>
  <si>
    <t>Управление котлом (сух.контакт)</t>
  </si>
  <si>
    <t>Дверной звонок (подсветка)</t>
  </si>
  <si>
    <t>Принудительный сброс MCP23017</t>
  </si>
  <si>
    <t>Наличие сетевого питания 220В</t>
  </si>
  <si>
    <t>Дверной звоное (кнопка)</t>
  </si>
  <si>
    <t>O/DRAIN</t>
  </si>
  <si>
    <t>D/OUT</t>
  </si>
  <si>
    <t>D/IN</t>
  </si>
  <si>
    <t>B0</t>
  </si>
  <si>
    <t>A0</t>
  </si>
  <si>
    <t>Системный светодиод (низкий уровень)</t>
  </si>
  <si>
    <t>Резерв светодиод (низкий уровень)</t>
  </si>
  <si>
    <t>Предупреждение (желтый) (низкий уровень)</t>
  </si>
  <si>
    <t>Сигнализация (красный) (низкий уровень)</t>
  </si>
  <si>
    <t>OUT L</t>
  </si>
  <si>
    <t>Реле активации КТЦ аккумулятора</t>
  </si>
  <si>
    <t>Сирена 12В</t>
  </si>
  <si>
    <t>Световой извещатель 12В</t>
  </si>
  <si>
    <t>Внешнее реле 1 (свет крыльцо)</t>
  </si>
  <si>
    <t>Внешнее реле 2 (свет огород)</t>
  </si>
  <si>
    <t>Внешнее реле 3 (свет прихожая)</t>
  </si>
  <si>
    <t>OUT U</t>
  </si>
  <si>
    <t>Реле сброса пожарных датчиков</t>
  </si>
  <si>
    <t>Проводная зона 1B0</t>
  </si>
  <si>
    <t>Проводная зона 1B1</t>
  </si>
  <si>
    <t>Проводная зона 1B2</t>
  </si>
  <si>
    <t>Проводная зона 1B3</t>
  </si>
  <si>
    <t>Проводная зона 1B4</t>
  </si>
  <si>
    <t>Проводная зона 1B5</t>
  </si>
  <si>
    <t>Проводная зона 1B6</t>
  </si>
  <si>
    <t>Проводная зона 1B7</t>
  </si>
  <si>
    <t>Проводная зона 2A1</t>
  </si>
  <si>
    <t>Проводная зона 2A0</t>
  </si>
  <si>
    <t>Проводная зона 2B6</t>
  </si>
  <si>
    <t>Проводная зона 2B7</t>
  </si>
  <si>
    <t>Датчик дыма S2</t>
  </si>
  <si>
    <t>Датчик дыма S3</t>
  </si>
  <si>
    <t>Датчик дыма S4</t>
  </si>
  <si>
    <t>Датчик дыма S5</t>
  </si>
  <si>
    <t>2WIRE</t>
  </si>
  <si>
    <t>Оптронный вход A6</t>
  </si>
  <si>
    <t>Оптронный вход A7</t>
  </si>
  <si>
    <t>Оптронный вход B0</t>
  </si>
  <si>
    <t>Оптронный вход B1</t>
  </si>
  <si>
    <t>Проводная зона 1A0 (PIR крыльцо)</t>
  </si>
  <si>
    <t>Проводная зона 1A1 (PIR прихожая)</t>
  </si>
  <si>
    <t>Проводная зона 1A2 (PIR кухня)</t>
  </si>
  <si>
    <t>Проводная зона 1A3 (PIR комната)</t>
  </si>
  <si>
    <t>Проводная зона 1A4 (PIR спальня)</t>
  </si>
  <si>
    <t>Проводная зона 1A5 (PIR комната Лены)</t>
  </si>
  <si>
    <t>Проводная зона 1A6 (PIR общая)</t>
  </si>
  <si>
    <t>Проводная зона 1A7 (дверь входная)</t>
  </si>
  <si>
    <t>Датчик дыма F2 (кухня)</t>
  </si>
  <si>
    <t>Датчик дыма F3 (прихожая)</t>
  </si>
  <si>
    <t>Датчик дыма F4 (чердак 1)</t>
  </si>
  <si>
    <t>Датчик дыма F5 (чердак 2)</t>
  </si>
  <si>
    <t>Наименование</t>
  </si>
  <si>
    <t>Ток контактов</t>
  </si>
  <si>
    <t>Заказано</t>
  </si>
  <si>
    <t>Доставка</t>
  </si>
  <si>
    <t>Ширина</t>
  </si>
  <si>
    <t>Длина</t>
  </si>
  <si>
    <t>Высота</t>
  </si>
  <si>
    <t>SRA-05VDC-CL</t>
  </si>
  <si>
    <t>SRA-12VDC-CL</t>
  </si>
  <si>
    <t>G5NB-1A-E-5VDC</t>
  </si>
  <si>
    <t>G5NB-1A-E-12VDC</t>
  </si>
  <si>
    <t>TR5VL-S-Z-12VDC</t>
  </si>
  <si>
    <t>1?</t>
  </si>
  <si>
    <t>EC2-5NU</t>
  </si>
  <si>
    <t>EC2-12NU</t>
  </si>
  <si>
    <t>G6K-2P-Y-5VDC</t>
  </si>
  <si>
    <t>Стоимость</t>
  </si>
  <si>
    <t>Цена</t>
  </si>
  <si>
    <t>G5V-1-12VDC</t>
  </si>
  <si>
    <t>G5V-1-5VDC</t>
  </si>
  <si>
    <t>Мощность мВт</t>
  </si>
  <si>
    <t>Ток мА</t>
  </si>
  <si>
    <t>Катушка Ом</t>
  </si>
  <si>
    <t>Напр. 
В</t>
  </si>
  <si>
    <t>125VAC</t>
  </si>
  <si>
    <t>Напр. контактов</t>
  </si>
  <si>
    <t>1А</t>
  </si>
  <si>
    <t>Тип контактов</t>
  </si>
  <si>
    <t>NO/NC</t>
  </si>
  <si>
    <t>3A</t>
  </si>
  <si>
    <t>250VAC</t>
  </si>
  <si>
    <t>NO</t>
  </si>
  <si>
    <t>TR5VL-S-Z-5VDC</t>
  </si>
  <si>
    <t>TR5VD-S-Z-5VDC</t>
  </si>
  <si>
    <t>TR5VD-S-Z-12VDC</t>
  </si>
  <si>
    <t>2A</t>
  </si>
  <si>
    <t>Чип&amp;Дип</t>
  </si>
  <si>
    <t>EE2-5NU (SMD)</t>
  </si>
  <si>
    <t>EE2-12NU (SMD)</t>
  </si>
  <si>
    <t>G6K-2P-Y-12VDC</t>
  </si>
  <si>
    <t>HFD4/5</t>
  </si>
  <si>
    <t>HFD4/12</t>
  </si>
  <si>
    <t>30VDC</t>
  </si>
  <si>
    <t>HK4100F-DC5V-SHG</t>
  </si>
  <si>
    <t>HK4100F-DC12V-SHG</t>
  </si>
  <si>
    <t>Внешнее реле 4 (вентиляция подпол)</t>
  </si>
  <si>
    <t>Дверной звонок 12В (реле на плате)</t>
  </si>
  <si>
    <t>Внешнее реле 5 (клапан сброса воды)</t>
  </si>
  <si>
    <t>Внешнее реле 6 (насос)</t>
  </si>
  <si>
    <t>Внешнее реле 7 (гирлянды на доме)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</si>
</sst>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sz val="8"/>
      <color theme="1"/>
      <name val="Calibri"/>
      <scheme val="minor"/>
    </font>
    <font>
      <b/>
      <sz val="10"/>
      <color theme="9" tint="0.79998168889431442"/>
      <name val="Calibri"/>
      <scheme val="minor"/>
    </font>
    <font>
      <sz val="10"/>
      <color indexed="5"/>
      <name val="Calibri"/>
      <scheme val="minor"/>
    </font>
    <font>
      <sz val="8"/>
      <color indexed="5"/>
      <name val="Calibri"/>
      <scheme val="minor"/>
    </font>
    <font>
      <sz val="8"/>
      <color theme="0"/>
      <name val="Calibri"/>
      <scheme val="minor"/>
    </font>
    <font>
      <sz val="10"/>
      <color theme="0"/>
      <name val="Calibri"/>
      <scheme val="minor"/>
    </font>
    <font>
      <sz val="10"/>
      <color indexed="2"/>
      <name val="Calibri"/>
      <scheme val="minor"/>
    </font>
    <font>
      <sz val="10"/>
      <color rgb="FF00B050"/>
      <name val="Calibri"/>
      <scheme val="minor"/>
    </font>
    <font>
      <sz val="10"/>
      <name val="Calibri"/>
      <scheme val="minor"/>
    </font>
    <font>
      <sz val="8"/>
      <name val="Calibri"/>
      <scheme val="minor"/>
    </font>
    <font>
      <b/>
      <sz val="10"/>
      <color indexed="2"/>
      <name val="Calibri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9" tint="-0.499984740745262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92D050"/>
        <bgColor rgb="FF92D050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0"/>
        <bgColor theme="0"/>
      </patternFill>
    </fill>
    <fill>
      <patternFill patternType="solid">
        <fgColor theme="1" tint="0.499984740745262"/>
        <bgColor theme="1" tint="0.499984740745262"/>
      </patternFill>
    </fill>
    <fill>
      <patternFill patternType="solid">
        <fgColor indexed="2"/>
        <bgColor indexed="2"/>
      </patternFill>
    </fill>
    <fill>
      <patternFill patternType="solid">
        <fgColor indexed="2"/>
        <bgColor indexed="2"/>
      </patternFill>
    </fill>
    <fill>
      <patternFill patternType="solid">
        <fgColor rgb="FF0070C0"/>
        <bgColor theme="0" tint="-0.499984740745262"/>
      </patternFill>
    </fill>
    <fill>
      <patternFill patternType="solid">
        <fgColor rgb="FF0070C0"/>
        <bgColor rgb="FF0070C0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5" tint="0.39997558519241921"/>
        <bgColor theme="0" tint="-0.249977111117893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00B0F0"/>
        <bgColor rgb="FF00B0F0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8" tint="-0.249977111117893"/>
        <bgColor theme="8" tint="-0.249977111117893"/>
      </patternFill>
    </fill>
    <fill>
      <patternFill patternType="solid">
        <fgColor indexed="5"/>
        <bgColor indexed="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5" tint="0.59999389629810485"/>
        <bgColor theme="0" tint="-0.24997711111789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5" fillId="0" borderId="0" xfId="0" applyFont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10" fillId="12" borderId="18" xfId="0" applyFont="1" applyFill="1" applyBorder="1" applyAlignment="1">
      <alignment horizontal="center" vertical="center"/>
    </xf>
    <xf numFmtId="0" fontId="10" fillId="12" borderId="15" xfId="0" applyFont="1" applyFill="1" applyBorder="1" applyAlignment="1">
      <alignment horizontal="center" vertical="center"/>
    </xf>
    <xf numFmtId="0" fontId="10" fillId="13" borderId="15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11" fillId="14" borderId="15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11" fillId="14" borderId="16" xfId="0" applyFont="1" applyFill="1" applyBorder="1" applyAlignment="1">
      <alignment horizontal="center" vertical="center"/>
    </xf>
    <xf numFmtId="0" fontId="5" fillId="14" borderId="19" xfId="0" applyFont="1" applyFill="1" applyBorder="1" applyAlignment="1">
      <alignment horizontal="center" vertical="center"/>
    </xf>
    <xf numFmtId="0" fontId="5" fillId="15" borderId="15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7" fillId="16" borderId="16" xfId="0" applyFont="1" applyFill="1" applyBorder="1" applyAlignment="1">
      <alignment horizontal="center" vertical="center"/>
    </xf>
    <xf numFmtId="0" fontId="8" fillId="17" borderId="21" xfId="0" applyFont="1" applyFill="1" applyBorder="1" applyAlignment="1">
      <alignment horizontal="center" vertical="center"/>
    </xf>
    <xf numFmtId="0" fontId="8" fillId="17" borderId="15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9" borderId="20" xfId="0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9" borderId="15" xfId="0" applyFont="1" applyFill="1" applyBorder="1" applyAlignment="1">
      <alignment horizontal="center" vertical="center"/>
    </xf>
    <xf numFmtId="0" fontId="4" fillId="20" borderId="15" xfId="0" applyFont="1" applyFill="1" applyBorder="1" applyAlignment="1">
      <alignment horizontal="center" vertical="center"/>
    </xf>
    <xf numFmtId="0" fontId="13" fillId="19" borderId="15" xfId="0" applyFont="1" applyFill="1" applyBorder="1" applyAlignment="1">
      <alignment horizontal="center" vertical="center"/>
    </xf>
    <xf numFmtId="0" fontId="4" fillId="19" borderId="15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9" fillId="12" borderId="15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21" borderId="15" xfId="0" applyFont="1" applyFill="1" applyBorder="1" applyAlignment="1">
      <alignment horizontal="center" vertical="center"/>
    </xf>
    <xf numFmtId="0" fontId="11" fillId="16" borderId="16" xfId="0" applyFont="1" applyFill="1" applyBorder="1" applyAlignment="1">
      <alignment horizontal="center" vertical="center"/>
    </xf>
    <xf numFmtId="0" fontId="5" fillId="22" borderId="20" xfId="0" applyFont="1" applyFill="1" applyBorder="1" applyAlignment="1">
      <alignment horizontal="center" vertical="center"/>
    </xf>
    <xf numFmtId="0" fontId="11" fillId="22" borderId="15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5" fillId="22" borderId="21" xfId="0" applyFont="1" applyFill="1" applyBorder="1" applyAlignment="1">
      <alignment horizontal="center" vertical="center"/>
    </xf>
    <xf numFmtId="0" fontId="5" fillId="23" borderId="15" xfId="0" applyFont="1" applyFill="1" applyBorder="1" applyAlignment="1">
      <alignment horizontal="center" vertical="center"/>
    </xf>
    <xf numFmtId="0" fontId="5" fillId="24" borderId="15" xfId="0" applyFont="1" applyFill="1" applyBorder="1" applyAlignment="1">
      <alignment horizontal="center" vertical="center"/>
    </xf>
    <xf numFmtId="0" fontId="11" fillId="16" borderId="18" xfId="0" applyFont="1" applyFill="1" applyBorder="1" applyAlignment="1">
      <alignment horizontal="center" vertical="center"/>
    </xf>
    <xf numFmtId="0" fontId="4" fillId="24" borderId="22" xfId="0" applyFont="1" applyFill="1" applyBorder="1" applyAlignment="1">
      <alignment horizontal="center" vertical="center"/>
    </xf>
    <xf numFmtId="0" fontId="4" fillId="13" borderId="15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9" fillId="12" borderId="21" xfId="0" applyFont="1" applyFill="1" applyBorder="1" applyAlignment="1">
      <alignment horizontal="center" vertical="center"/>
    </xf>
    <xf numFmtId="0" fontId="11" fillId="22" borderId="1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4" fillId="23" borderId="15" xfId="0" applyFont="1" applyFill="1" applyBorder="1" applyAlignment="1">
      <alignment horizontal="center" vertical="center"/>
    </xf>
    <xf numFmtId="0" fontId="13" fillId="22" borderId="16" xfId="0" applyFont="1" applyFill="1" applyBorder="1" applyAlignment="1">
      <alignment horizontal="center" vertical="center"/>
    </xf>
    <xf numFmtId="0" fontId="4" fillId="19" borderId="23" xfId="0" applyFont="1" applyFill="1" applyBorder="1" applyAlignment="1">
      <alignment horizontal="center" vertical="center"/>
    </xf>
    <xf numFmtId="0" fontId="5" fillId="25" borderId="21" xfId="0" applyFont="1" applyFill="1" applyBorder="1" applyAlignment="1">
      <alignment horizontal="center" vertical="center"/>
    </xf>
    <xf numFmtId="0" fontId="5" fillId="26" borderId="15" xfId="0" applyFont="1" applyFill="1" applyBorder="1" applyAlignment="1">
      <alignment horizontal="center" vertical="center"/>
    </xf>
    <xf numFmtId="0" fontId="4" fillId="20" borderId="24" xfId="0" applyFont="1" applyFill="1" applyBorder="1" applyAlignment="1">
      <alignment horizontal="center" vertical="center"/>
    </xf>
    <xf numFmtId="0" fontId="5" fillId="25" borderId="20" xfId="0" applyFont="1" applyFill="1" applyBorder="1" applyAlignment="1">
      <alignment horizontal="center" vertical="center"/>
    </xf>
    <xf numFmtId="0" fontId="11" fillId="25" borderId="18" xfId="0" applyFont="1" applyFill="1" applyBorder="1" applyAlignment="1">
      <alignment horizontal="center" vertical="center"/>
    </xf>
    <xf numFmtId="0" fontId="11" fillId="25" borderId="15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5" fillId="26" borderId="10" xfId="0" applyFont="1" applyFill="1" applyBorder="1" applyAlignment="1">
      <alignment horizontal="center" vertical="center"/>
    </xf>
    <xf numFmtId="0" fontId="5" fillId="25" borderId="1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7" borderId="15" xfId="0" applyFont="1" applyFill="1" applyBorder="1" applyAlignment="1">
      <alignment horizontal="center" vertical="center"/>
    </xf>
    <xf numFmtId="0" fontId="11" fillId="27" borderId="18" xfId="0" applyFont="1" applyFill="1" applyBorder="1" applyAlignment="1">
      <alignment horizontal="center" vertical="center"/>
    </xf>
    <xf numFmtId="0" fontId="12" fillId="27" borderId="15" xfId="0" applyFont="1" applyFill="1" applyBorder="1" applyAlignment="1">
      <alignment horizontal="center" vertical="center"/>
    </xf>
    <xf numFmtId="0" fontId="13" fillId="27" borderId="15" xfId="0" applyFont="1" applyFill="1" applyBorder="1" applyAlignment="1">
      <alignment horizontal="center" vertic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28" borderId="21" xfId="0" applyFont="1" applyFill="1" applyBorder="1" applyAlignment="1">
      <alignment horizontal="center" wrapText="1"/>
    </xf>
    <xf numFmtId="0" fontId="16" fillId="28" borderId="24" xfId="0" applyFont="1" applyFill="1" applyBorder="1" applyAlignment="1">
      <alignment horizontal="center" wrapText="1"/>
    </xf>
    <xf numFmtId="0" fontId="16" fillId="28" borderId="27" xfId="0" applyFont="1" applyFill="1" applyBorder="1" applyAlignment="1">
      <alignment wrapText="1"/>
    </xf>
    <xf numFmtId="0" fontId="16" fillId="28" borderId="26" xfId="0" applyFont="1" applyFill="1" applyBorder="1" applyAlignment="1">
      <alignment horizontal="center" wrapText="1"/>
    </xf>
    <xf numFmtId="0" fontId="4" fillId="28" borderId="15" xfId="0" applyFont="1" applyFill="1" applyBorder="1" applyAlignment="1">
      <alignment horizontal="center" vertical="center"/>
    </xf>
    <xf numFmtId="0" fontId="16" fillId="28" borderId="15" xfId="0" applyFont="1" applyFill="1" applyBorder="1" applyAlignment="1">
      <alignment horizontal="center" wrapText="1"/>
    </xf>
    <xf numFmtId="0" fontId="16" fillId="28" borderId="20" xfId="0" applyFont="1" applyFill="1" applyBorder="1" applyAlignment="1">
      <alignment wrapText="1"/>
    </xf>
    <xf numFmtId="0" fontId="16" fillId="28" borderId="8" xfId="0" applyFont="1" applyFill="1" applyBorder="1" applyAlignment="1">
      <alignment horizontal="center" wrapText="1"/>
    </xf>
    <xf numFmtId="0" fontId="16" fillId="28" borderId="10" xfId="0" applyFont="1" applyFill="1" applyBorder="1" applyAlignment="1">
      <alignment horizontal="center" wrapText="1"/>
    </xf>
    <xf numFmtId="0" fontId="16" fillId="28" borderId="14" xfId="0" applyFont="1" applyFill="1" applyBorder="1" applyAlignment="1">
      <alignment wrapText="1"/>
    </xf>
    <xf numFmtId="0" fontId="16" fillId="29" borderId="1" xfId="0" applyFont="1" applyFill="1" applyBorder="1" applyAlignment="1">
      <alignment horizontal="center" wrapText="1"/>
    </xf>
    <xf numFmtId="0" fontId="16" fillId="29" borderId="3" xfId="0" applyFont="1" applyFill="1" applyBorder="1" applyAlignment="1">
      <alignment horizontal="center" wrapText="1"/>
    </xf>
    <xf numFmtId="0" fontId="16" fillId="29" borderId="7" xfId="0" applyFont="1" applyFill="1" applyBorder="1" applyAlignment="1">
      <alignment wrapText="1"/>
    </xf>
    <xf numFmtId="0" fontId="16" fillId="29" borderId="21" xfId="0" applyFont="1" applyFill="1" applyBorder="1" applyAlignment="1">
      <alignment horizontal="center" wrapText="1"/>
    </xf>
    <xf numFmtId="0" fontId="16" fillId="29" borderId="15" xfId="0" applyFont="1" applyFill="1" applyBorder="1" applyAlignment="1">
      <alignment horizontal="center" wrapText="1"/>
    </xf>
    <xf numFmtId="0" fontId="16" fillId="29" borderId="20" xfId="0" applyFont="1" applyFill="1" applyBorder="1" applyAlignment="1">
      <alignment wrapText="1"/>
    </xf>
    <xf numFmtId="0" fontId="16" fillId="29" borderId="8" xfId="0" applyFont="1" applyFill="1" applyBorder="1" applyAlignment="1">
      <alignment horizontal="center" wrapText="1"/>
    </xf>
    <xf numFmtId="0" fontId="16" fillId="29" borderId="10" xfId="0" applyFont="1" applyFill="1" applyBorder="1" applyAlignment="1">
      <alignment horizontal="center" wrapText="1"/>
    </xf>
    <xf numFmtId="0" fontId="16" fillId="30" borderId="26" xfId="0" applyFont="1" applyFill="1" applyBorder="1" applyAlignment="1">
      <alignment horizontal="center" wrapText="1"/>
    </xf>
    <xf numFmtId="0" fontId="16" fillId="30" borderId="24" xfId="0" applyFont="1" applyFill="1" applyBorder="1" applyAlignment="1">
      <alignment horizontal="center" wrapText="1"/>
    </xf>
    <xf numFmtId="0" fontId="16" fillId="30" borderId="27" xfId="0" applyFont="1" applyFill="1" applyBorder="1" applyAlignment="1">
      <alignment wrapText="1"/>
    </xf>
    <xf numFmtId="0" fontId="16" fillId="30" borderId="21" xfId="0" applyFont="1" applyFill="1" applyBorder="1" applyAlignment="1">
      <alignment horizontal="center" wrapText="1"/>
    </xf>
    <xf numFmtId="0" fontId="16" fillId="30" borderId="15" xfId="0" applyFont="1" applyFill="1" applyBorder="1" applyAlignment="1">
      <alignment horizontal="center" wrapText="1"/>
    </xf>
    <xf numFmtId="0" fontId="16" fillId="30" borderId="20" xfId="0" applyFont="1" applyFill="1" applyBorder="1" applyAlignment="1">
      <alignment wrapText="1"/>
    </xf>
    <xf numFmtId="0" fontId="16" fillId="30" borderId="8" xfId="0" applyFont="1" applyFill="1" applyBorder="1" applyAlignment="1">
      <alignment horizontal="center" wrapText="1"/>
    </xf>
    <xf numFmtId="0" fontId="16" fillId="30" borderId="10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4" fillId="31" borderId="0" xfId="0" applyFont="1" applyFill="1" applyAlignment="1">
      <alignment horizontal="center" vertical="center"/>
    </xf>
    <xf numFmtId="0" fontId="16" fillId="28" borderId="15" xfId="0" applyFont="1" applyFill="1" applyBorder="1" applyAlignment="1">
      <alignment horizontal="center" vertical="center"/>
    </xf>
    <xf numFmtId="0" fontId="17" fillId="30" borderId="20" xfId="0" applyFont="1" applyFill="1" applyBorder="1" applyAlignment="1">
      <alignment wrapText="1"/>
    </xf>
    <xf numFmtId="0" fontId="18" fillId="29" borderId="20" xfId="0" applyFont="1" applyFill="1" applyBorder="1" applyAlignment="1">
      <alignment wrapText="1"/>
    </xf>
    <xf numFmtId="0" fontId="18" fillId="29" borderId="14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49" fontId="16" fillId="0" borderId="0" xfId="0" applyNumberFormat="1" applyFont="1" applyAlignment="1">
      <alignment horizontal="center" vertical="center" wrapText="1"/>
    </xf>
    <xf numFmtId="49" fontId="16" fillId="0" borderId="15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49" fontId="16" fillId="0" borderId="15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4" fontId="16" fillId="0" borderId="15" xfId="0" applyNumberFormat="1" applyFont="1" applyBorder="1" applyAlignment="1">
      <alignment horizontal="center" vertical="center" wrapText="1"/>
    </xf>
    <xf numFmtId="4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16" fillId="0" borderId="15" xfId="0" applyNumberFormat="1" applyFont="1" applyBorder="1" applyAlignment="1">
      <alignment horizontal="center" vertical="center" wrapText="1"/>
    </xf>
    <xf numFmtId="164" fontId="0" fillId="0" borderId="0" xfId="0" applyNumberFormat="1"/>
    <xf numFmtId="1" fontId="16" fillId="0" borderId="15" xfId="0" applyNumberFormat="1" applyFont="1" applyBorder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/>
    <xf numFmtId="2" fontId="16" fillId="0" borderId="15" xfId="0" applyNumberFormat="1" applyFont="1" applyBorder="1" applyAlignment="1">
      <alignment horizontal="center" vertical="center" wrapText="1"/>
    </xf>
    <xf numFmtId="0" fontId="3" fillId="28" borderId="0" xfId="0" applyFont="1" applyFill="1"/>
    <xf numFmtId="0" fontId="0" fillId="28" borderId="0" xfId="0" applyFill="1"/>
    <xf numFmtId="164" fontId="0" fillId="28" borderId="0" xfId="0" applyNumberFormat="1" applyFill="1"/>
    <xf numFmtId="1" fontId="0" fillId="28" borderId="0" xfId="0" applyNumberFormat="1" applyFill="1"/>
    <xf numFmtId="0" fontId="3" fillId="28" borderId="0" xfId="0" applyFont="1" applyFill="1" applyAlignment="1">
      <alignment horizontal="center"/>
    </xf>
    <xf numFmtId="0" fontId="0" fillId="28" borderId="0" xfId="0" applyFill="1" applyAlignment="1">
      <alignment horizontal="right"/>
    </xf>
    <xf numFmtId="16" fontId="0" fillId="28" borderId="0" xfId="0" applyNumberFormat="1" applyFill="1" applyAlignment="1">
      <alignment horizontal="center" vertical="center"/>
    </xf>
    <xf numFmtId="4" fontId="0" fillId="28" borderId="0" xfId="0" applyNumberFormat="1" applyFill="1"/>
    <xf numFmtId="2" fontId="0" fillId="28" borderId="0" xfId="0" applyNumberFormat="1" applyFill="1"/>
    <xf numFmtId="0" fontId="3" fillId="32" borderId="0" xfId="0" applyFont="1" applyFill="1"/>
    <xf numFmtId="0" fontId="0" fillId="32" borderId="0" xfId="0" applyFill="1"/>
    <xf numFmtId="164" fontId="0" fillId="32" borderId="0" xfId="0" applyNumberFormat="1" applyFill="1"/>
    <xf numFmtId="1" fontId="0" fillId="32" borderId="0" xfId="0" applyNumberFormat="1" applyFill="1"/>
    <xf numFmtId="0" fontId="3" fillId="32" borderId="0" xfId="0" applyFont="1" applyFill="1" applyAlignment="1">
      <alignment horizontal="center"/>
    </xf>
    <xf numFmtId="0" fontId="0" fillId="32" borderId="0" xfId="0" applyFill="1" applyAlignment="1">
      <alignment horizontal="right"/>
    </xf>
    <xf numFmtId="16" fontId="0" fillId="32" borderId="0" xfId="0" applyNumberFormat="1" applyFill="1" applyAlignment="1">
      <alignment horizontal="center" vertical="center"/>
    </xf>
    <xf numFmtId="4" fontId="0" fillId="32" borderId="0" xfId="0" applyNumberFormat="1" applyFill="1"/>
    <xf numFmtId="2" fontId="0" fillId="32" borderId="0" xfId="0" applyNumberFormat="1" applyFill="1"/>
    <xf numFmtId="0" fontId="0" fillId="28" borderId="0" xfId="0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32" borderId="0" xfId="0" applyFont="1" applyFill="1"/>
    <xf numFmtId="0" fontId="4" fillId="0" borderId="0" xfId="0" applyFont="1" applyAlignment="1">
      <alignment horizontal="center" vertical="center"/>
    </xf>
    <xf numFmtId="0" fontId="5" fillId="7" borderId="3" xfId="0" applyFont="1" applyFill="1" applyBorder="1" applyAlignment="1">
      <alignment horizontal="center" vertical="center" textRotation="90"/>
    </xf>
    <xf numFmtId="0" fontId="5" fillId="7" borderId="10" xfId="0" applyFont="1" applyFill="1" applyBorder="1" applyAlignment="1">
      <alignment horizontal="center" vertical="center" textRotation="90"/>
    </xf>
    <xf numFmtId="0" fontId="5" fillId="6" borderId="3" xfId="0" applyFont="1" applyFill="1" applyBorder="1" applyAlignment="1">
      <alignment horizontal="center" vertical="center" textRotation="90"/>
    </xf>
    <xf numFmtId="0" fontId="5" fillId="6" borderId="10" xfId="0" applyFont="1" applyFill="1" applyBorder="1" applyAlignment="1">
      <alignment horizontal="center" vertical="center" textRotation="90"/>
    </xf>
    <xf numFmtId="0" fontId="5" fillId="5" borderId="3" xfId="0" applyFont="1" applyFill="1" applyBorder="1" applyAlignment="1">
      <alignment horizontal="center" vertical="center" textRotation="90"/>
    </xf>
    <xf numFmtId="0" fontId="5" fillId="5" borderId="10" xfId="0" applyFont="1" applyFill="1" applyBorder="1" applyAlignment="1">
      <alignment horizontal="center" vertical="center" textRotation="90"/>
    </xf>
    <xf numFmtId="0" fontId="5" fillId="4" borderId="3" xfId="0" applyFont="1" applyFill="1" applyBorder="1" applyAlignment="1">
      <alignment horizontal="center" vertical="center" textRotation="90"/>
    </xf>
    <xf numFmtId="0" fontId="5" fillId="4" borderId="10" xfId="0" applyFont="1" applyFill="1" applyBorder="1" applyAlignment="1">
      <alignment horizontal="center" vertical="center" textRotation="90"/>
    </xf>
    <xf numFmtId="0" fontId="5" fillId="3" borderId="3" xfId="0" applyFont="1" applyFill="1" applyBorder="1" applyAlignment="1">
      <alignment horizontal="center" vertical="center" textRotation="90"/>
    </xf>
    <xf numFmtId="0" fontId="5" fillId="3" borderId="10" xfId="0" applyFont="1" applyFill="1" applyBorder="1" applyAlignment="1">
      <alignment horizontal="center" vertical="center" textRotation="90"/>
    </xf>
    <xf numFmtId="0" fontId="5" fillId="2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 textRotation="90" wrapText="1"/>
    </xf>
    <xf numFmtId="0" fontId="5" fillId="8" borderId="9" xfId="0" applyFont="1" applyFill="1" applyBorder="1" applyAlignment="1">
      <alignment horizontal="center" vertical="center" textRotation="90" wrapText="1"/>
    </xf>
    <xf numFmtId="0" fontId="5" fillId="8" borderId="4" xfId="0" applyFont="1" applyFill="1" applyBorder="1" applyAlignment="1">
      <alignment horizontal="center" vertical="center" textRotation="90"/>
    </xf>
    <xf numFmtId="0" fontId="5" fillId="8" borderId="11" xfId="0" applyFont="1" applyFill="1" applyBorder="1" applyAlignment="1">
      <alignment horizontal="center" vertical="center" textRotation="90"/>
    </xf>
    <xf numFmtId="0" fontId="6" fillId="9" borderId="5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 textRotation="90"/>
    </xf>
    <xf numFmtId="0" fontId="5" fillId="8" borderId="13" xfId="0" applyFont="1" applyFill="1" applyBorder="1" applyAlignment="1">
      <alignment horizontal="center" vertical="center" textRotation="90"/>
    </xf>
    <xf numFmtId="0" fontId="5" fillId="8" borderId="3" xfId="0" applyFont="1" applyFill="1" applyBorder="1" applyAlignment="1">
      <alignment horizontal="center" vertical="center" textRotation="90"/>
    </xf>
    <xf numFmtId="0" fontId="5" fillId="8" borderId="10" xfId="0" applyFont="1" applyFill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 xmlns:x14="http://schemas.microsoft.com/office/spreadsheetml/2009/9/main">
    <ext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66673</xdr:colOff>
      <xdr:row>4</xdr:row>
      <xdr:rowOff>41259</xdr:rowOff>
    </xdr:from>
    <xdr:to>
      <xdr:col>10</xdr:col>
      <xdr:colOff>1771650</xdr:colOff>
      <xdr:row>22</xdr:row>
      <xdr:rowOff>132363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/>
      </xdr:blipFill>
      <xdr:spPr bwMode="auto">
        <a:xfrm>
          <a:off x="4686298" y="936609"/>
          <a:ext cx="1704977" cy="300575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9"/>
  <sheetViews>
    <sheetView showGridLines="0" workbookViewId="0">
      <selection activeCell="L37" sqref="L37"/>
    </sheetView>
  </sheetViews>
  <sheetFormatPr defaultRowHeight="12.75"/>
  <cols>
    <col min="1" max="1" width="2.7109375" style="70" customWidth="1"/>
    <col min="2" max="2" width="30.85546875" style="70" customWidth="1"/>
    <col min="3" max="3" width="10.7109375" style="70" customWidth="1"/>
    <col min="4" max="8" width="3" style="70" customWidth="1"/>
    <col min="9" max="9" width="6.7109375" style="70" customWidth="1"/>
    <col min="10" max="10" width="3.28515625" style="70" customWidth="1"/>
    <col min="11" max="11" width="27.28515625" style="70" bestFit="1" customWidth="1"/>
    <col min="12" max="12" width="3.28515625" style="70" customWidth="1"/>
    <col min="13" max="13" width="6.7109375" style="70" customWidth="1"/>
    <col min="14" max="18" width="3" style="70" customWidth="1"/>
    <col min="19" max="19" width="10.7109375" style="70" customWidth="1"/>
    <col min="20" max="20" width="30.85546875" style="70" customWidth="1"/>
    <col min="21" max="21" width="2.42578125" style="70" customWidth="1"/>
    <col min="22" max="16384" width="9.140625" style="70"/>
  </cols>
  <sheetData>
    <row r="1" spans="1:22" ht="12.75" customHeight="1" thickBot="1"/>
    <row r="2" spans="1:22" s="1" customFormat="1" ht="23.25" customHeight="1">
      <c r="B2" s="172" t="s">
        <v>0</v>
      </c>
      <c r="C2" s="169" t="s">
        <v>1</v>
      </c>
      <c r="D2" s="167" t="s">
        <v>2</v>
      </c>
      <c r="E2" s="165" t="s">
        <v>3</v>
      </c>
      <c r="F2" s="163" t="s">
        <v>4</v>
      </c>
      <c r="G2" s="161" t="s">
        <v>5</v>
      </c>
      <c r="H2" s="159" t="s">
        <v>6</v>
      </c>
      <c r="I2" s="174" t="s">
        <v>7</v>
      </c>
      <c r="J2" s="176" t="s">
        <v>8</v>
      </c>
      <c r="K2" s="178" t="s">
        <v>142</v>
      </c>
      <c r="L2" s="180" t="s">
        <v>8</v>
      </c>
      <c r="M2" s="182" t="s">
        <v>7</v>
      </c>
      <c r="N2" s="159" t="s">
        <v>6</v>
      </c>
      <c r="O2" s="161" t="s">
        <v>5</v>
      </c>
      <c r="P2" s="163" t="s">
        <v>4</v>
      </c>
      <c r="Q2" s="165" t="s">
        <v>3</v>
      </c>
      <c r="R2" s="167" t="s">
        <v>2</v>
      </c>
      <c r="S2" s="169" t="s">
        <v>1</v>
      </c>
      <c r="T2" s="184" t="s">
        <v>0</v>
      </c>
      <c r="V2" s="171"/>
    </row>
    <row r="3" spans="1:22" s="1" customFormat="1" ht="21.75" customHeight="1" thickBot="1">
      <c r="B3" s="173"/>
      <c r="C3" s="170"/>
      <c r="D3" s="168"/>
      <c r="E3" s="166"/>
      <c r="F3" s="164"/>
      <c r="G3" s="162"/>
      <c r="H3" s="160"/>
      <c r="I3" s="175"/>
      <c r="J3" s="177"/>
      <c r="K3" s="179"/>
      <c r="L3" s="181"/>
      <c r="M3" s="183"/>
      <c r="N3" s="160"/>
      <c r="O3" s="162"/>
      <c r="P3" s="164"/>
      <c r="Q3" s="166"/>
      <c r="R3" s="168"/>
      <c r="S3" s="170"/>
      <c r="T3" s="185"/>
      <c r="V3" s="171"/>
    </row>
    <row r="4" spans="1:22" ht="12.75" customHeight="1" thickBot="1"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</row>
    <row r="5" spans="1:22">
      <c r="B5" s="2" t="s">
        <v>9</v>
      </c>
      <c r="C5" s="2"/>
      <c r="D5" s="2"/>
      <c r="E5" s="2"/>
      <c r="F5" s="2"/>
      <c r="G5" s="2"/>
      <c r="H5" s="3"/>
      <c r="I5" s="4" t="s">
        <v>10</v>
      </c>
      <c r="J5" s="5">
        <v>2</v>
      </c>
      <c r="K5" s="6"/>
      <c r="L5" s="7">
        <v>38</v>
      </c>
      <c r="M5" s="8" t="s">
        <v>11</v>
      </c>
      <c r="N5" s="9"/>
      <c r="O5" s="10"/>
      <c r="P5" s="10"/>
      <c r="Q5" s="10"/>
      <c r="R5" s="10"/>
      <c r="S5" s="10"/>
      <c r="T5" s="11" t="s">
        <v>12</v>
      </c>
    </row>
    <row r="6" spans="1:22">
      <c r="B6" s="12" t="s">
        <v>13</v>
      </c>
      <c r="C6" s="12"/>
      <c r="D6" s="13" t="s">
        <v>14</v>
      </c>
      <c r="E6" s="13" t="s">
        <v>14</v>
      </c>
      <c r="F6" s="14" t="s">
        <v>15</v>
      </c>
      <c r="G6" s="13" t="s">
        <v>14</v>
      </c>
      <c r="H6" s="15" t="s">
        <v>14</v>
      </c>
      <c r="I6" s="16" t="s">
        <v>16</v>
      </c>
      <c r="J6" s="17">
        <v>3</v>
      </c>
      <c r="K6" s="18"/>
      <c r="L6" s="19">
        <v>37</v>
      </c>
      <c r="M6" s="20" t="s">
        <v>17</v>
      </c>
      <c r="N6" s="21" t="s">
        <v>14</v>
      </c>
      <c r="O6" s="22" t="s">
        <v>18</v>
      </c>
      <c r="P6" s="22" t="s">
        <v>18</v>
      </c>
      <c r="Q6" s="22" t="s">
        <v>18</v>
      </c>
      <c r="R6" s="22" t="s">
        <v>18</v>
      </c>
      <c r="S6" s="23" t="s">
        <v>19</v>
      </c>
      <c r="T6" s="85" t="s">
        <v>73</v>
      </c>
    </row>
    <row r="7" spans="1:22">
      <c r="A7" s="110"/>
      <c r="B7" s="85" t="s">
        <v>155</v>
      </c>
      <c r="C7" s="24"/>
      <c r="D7" s="22" t="s">
        <v>18</v>
      </c>
      <c r="E7" s="25" t="s">
        <v>14</v>
      </c>
      <c r="F7" s="25" t="s">
        <v>14</v>
      </c>
      <c r="G7" s="22" t="s">
        <v>18</v>
      </c>
      <c r="H7" s="26">
        <v>0</v>
      </c>
      <c r="I7" s="27" t="s">
        <v>20</v>
      </c>
      <c r="J7" s="28">
        <v>4</v>
      </c>
      <c r="K7" s="18"/>
      <c r="L7" s="19">
        <v>36</v>
      </c>
      <c r="M7" s="20" t="s">
        <v>21</v>
      </c>
      <c r="N7" s="21" t="s">
        <v>14</v>
      </c>
      <c r="O7" s="22" t="s">
        <v>18</v>
      </c>
      <c r="P7" s="22" t="s">
        <v>18</v>
      </c>
      <c r="Q7" s="22" t="s">
        <v>18</v>
      </c>
      <c r="R7" s="22" t="s">
        <v>18</v>
      </c>
      <c r="S7" s="23" t="s">
        <v>22</v>
      </c>
      <c r="T7" s="85" t="s">
        <v>107</v>
      </c>
    </row>
    <row r="8" spans="1:22">
      <c r="A8" s="110"/>
      <c r="B8" s="85" t="s">
        <v>104</v>
      </c>
      <c r="C8" s="24"/>
      <c r="D8" s="22" t="s">
        <v>18</v>
      </c>
      <c r="E8" s="25" t="s">
        <v>14</v>
      </c>
      <c r="F8" s="25" t="s">
        <v>14</v>
      </c>
      <c r="G8" s="22" t="s">
        <v>18</v>
      </c>
      <c r="H8" s="26">
        <v>3</v>
      </c>
      <c r="I8" s="27" t="s">
        <v>23</v>
      </c>
      <c r="J8" s="28">
        <v>5</v>
      </c>
      <c r="K8" s="18"/>
      <c r="L8" s="29">
        <v>35</v>
      </c>
      <c r="M8" s="30" t="s">
        <v>24</v>
      </c>
      <c r="N8" s="31" t="s">
        <v>14</v>
      </c>
      <c r="O8" s="32" t="s">
        <v>14</v>
      </c>
      <c r="P8" s="33" t="s">
        <v>15</v>
      </c>
      <c r="Q8" s="32" t="s">
        <v>14</v>
      </c>
      <c r="R8" s="32" t="s">
        <v>14</v>
      </c>
      <c r="S8" s="34" t="s">
        <v>25</v>
      </c>
      <c r="T8" s="35" t="s">
        <v>26</v>
      </c>
    </row>
    <row r="9" spans="1:22">
      <c r="B9" s="85" t="s">
        <v>156</v>
      </c>
      <c r="C9" s="24"/>
      <c r="D9" s="22" t="s">
        <v>18</v>
      </c>
      <c r="E9" s="25" t="s">
        <v>14</v>
      </c>
      <c r="F9" s="25" t="s">
        <v>14</v>
      </c>
      <c r="G9" s="22" t="s">
        <v>18</v>
      </c>
      <c r="H9" s="26">
        <v>6</v>
      </c>
      <c r="I9" s="27" t="s">
        <v>27</v>
      </c>
      <c r="J9" s="28">
        <v>6</v>
      </c>
      <c r="K9" s="18"/>
      <c r="L9" s="29">
        <v>34</v>
      </c>
      <c r="M9" s="30" t="s">
        <v>28</v>
      </c>
      <c r="N9" s="31" t="s">
        <v>14</v>
      </c>
      <c r="O9" s="32" t="s">
        <v>14</v>
      </c>
      <c r="P9" s="33" t="s">
        <v>15</v>
      </c>
      <c r="Q9" s="32" t="s">
        <v>14</v>
      </c>
      <c r="R9" s="32" t="s">
        <v>14</v>
      </c>
      <c r="S9" s="34" t="s">
        <v>29</v>
      </c>
      <c r="T9" s="35" t="s">
        <v>30</v>
      </c>
    </row>
    <row r="10" spans="1:22">
      <c r="A10" s="110"/>
      <c r="B10" s="85" t="s">
        <v>157</v>
      </c>
      <c r="C10" s="24"/>
      <c r="D10" s="22" t="s">
        <v>18</v>
      </c>
      <c r="E10" s="25" t="s">
        <v>14</v>
      </c>
      <c r="F10" s="25" t="s">
        <v>14</v>
      </c>
      <c r="G10" s="22" t="s">
        <v>18</v>
      </c>
      <c r="H10" s="26">
        <v>7</v>
      </c>
      <c r="I10" s="27" t="s">
        <v>31</v>
      </c>
      <c r="J10" s="28">
        <v>7</v>
      </c>
      <c r="K10" s="18"/>
      <c r="L10" s="19">
        <v>33</v>
      </c>
      <c r="M10" s="20" t="s">
        <v>32</v>
      </c>
      <c r="N10" s="21" t="s">
        <v>14</v>
      </c>
      <c r="O10" s="22" t="s">
        <v>18</v>
      </c>
      <c r="P10" s="22" t="s">
        <v>18</v>
      </c>
      <c r="Q10" s="22" t="s">
        <v>18</v>
      </c>
      <c r="R10" s="22" t="s">
        <v>18</v>
      </c>
      <c r="S10" s="23" t="s">
        <v>33</v>
      </c>
      <c r="T10" s="85" t="s">
        <v>106</v>
      </c>
    </row>
    <row r="11" spans="1:22">
      <c r="A11" s="110"/>
      <c r="B11" s="85" t="s">
        <v>141</v>
      </c>
      <c r="C11" s="24"/>
      <c r="D11" s="22" t="s">
        <v>18</v>
      </c>
      <c r="E11" s="22" t="s">
        <v>18</v>
      </c>
      <c r="F11" s="22" t="s">
        <v>18</v>
      </c>
      <c r="G11" s="22" t="s">
        <v>18</v>
      </c>
      <c r="H11" s="26">
        <v>4</v>
      </c>
      <c r="I11" s="36" t="s">
        <v>34</v>
      </c>
      <c r="J11" s="37">
        <v>8</v>
      </c>
      <c r="K11" s="18"/>
      <c r="L11" s="38" t="s">
        <v>35</v>
      </c>
      <c r="M11" s="39" t="s">
        <v>11</v>
      </c>
      <c r="N11" s="9"/>
      <c r="O11" s="10"/>
      <c r="P11" s="10"/>
      <c r="Q11" s="10"/>
      <c r="R11" s="10"/>
      <c r="S11" s="10"/>
      <c r="T11" s="11" t="s">
        <v>12</v>
      </c>
    </row>
    <row r="12" spans="1:22">
      <c r="A12" s="110"/>
      <c r="B12" s="85" t="s">
        <v>139</v>
      </c>
      <c r="C12" s="24"/>
      <c r="D12" s="22" t="s">
        <v>18</v>
      </c>
      <c r="E12" s="22" t="s">
        <v>18</v>
      </c>
      <c r="F12" s="22" t="s">
        <v>18</v>
      </c>
      <c r="G12" s="22" t="s">
        <v>18</v>
      </c>
      <c r="H12" s="26">
        <v>5</v>
      </c>
      <c r="I12" s="36" t="s">
        <v>36</v>
      </c>
      <c r="J12" s="37">
        <v>9</v>
      </c>
      <c r="K12" s="18"/>
      <c r="L12" s="19">
        <v>31</v>
      </c>
      <c r="M12" s="20" t="s">
        <v>37</v>
      </c>
      <c r="N12" s="21" t="s">
        <v>14</v>
      </c>
      <c r="O12" s="22" t="s">
        <v>18</v>
      </c>
      <c r="P12" s="22" t="s">
        <v>18</v>
      </c>
      <c r="Q12" s="22" t="s">
        <v>18</v>
      </c>
      <c r="R12" s="22" t="s">
        <v>18</v>
      </c>
      <c r="S12" s="23" t="s">
        <v>38</v>
      </c>
      <c r="T12" s="111" t="s">
        <v>124</v>
      </c>
      <c r="U12" s="110"/>
    </row>
    <row r="13" spans="1:22">
      <c r="A13" s="110"/>
      <c r="B13" s="85" t="s">
        <v>140</v>
      </c>
      <c r="C13" s="24"/>
      <c r="D13" s="22" t="s">
        <v>18</v>
      </c>
      <c r="E13" s="22" t="s">
        <v>18</v>
      </c>
      <c r="F13" s="22" t="s">
        <v>18</v>
      </c>
      <c r="G13" s="22" t="s">
        <v>18</v>
      </c>
      <c r="H13" s="26">
        <v>8</v>
      </c>
      <c r="I13" s="36" t="s">
        <v>39</v>
      </c>
      <c r="J13" s="40">
        <v>10</v>
      </c>
      <c r="K13" s="18"/>
      <c r="L13" s="19">
        <v>30</v>
      </c>
      <c r="M13" s="20" t="s">
        <v>40</v>
      </c>
      <c r="N13" s="21" t="s">
        <v>14</v>
      </c>
      <c r="O13" s="22" t="s">
        <v>18</v>
      </c>
      <c r="P13" s="22" t="s">
        <v>18</v>
      </c>
      <c r="Q13" s="22" t="s">
        <v>18</v>
      </c>
      <c r="R13" s="22" t="s">
        <v>18</v>
      </c>
      <c r="S13" s="23" t="s">
        <v>41</v>
      </c>
      <c r="T13" s="85" t="s">
        <v>123</v>
      </c>
      <c r="U13" s="110"/>
    </row>
    <row r="14" spans="1:22">
      <c r="A14" s="110"/>
      <c r="B14" s="85" t="s">
        <v>127</v>
      </c>
      <c r="C14" s="24"/>
      <c r="D14" s="22" t="s">
        <v>18</v>
      </c>
      <c r="E14" s="22" t="s">
        <v>18</v>
      </c>
      <c r="F14" s="22" t="s">
        <v>18</v>
      </c>
      <c r="G14" s="22" t="s">
        <v>18</v>
      </c>
      <c r="H14" s="41">
        <v>9</v>
      </c>
      <c r="I14" s="36" t="s">
        <v>42</v>
      </c>
      <c r="J14" s="40">
        <v>11</v>
      </c>
      <c r="K14" s="18"/>
      <c r="L14" s="29">
        <v>29</v>
      </c>
      <c r="M14" s="42" t="s">
        <v>43</v>
      </c>
      <c r="N14" s="21" t="s">
        <v>14</v>
      </c>
      <c r="O14" s="43" t="s">
        <v>14</v>
      </c>
      <c r="P14" s="14" t="s">
        <v>15</v>
      </c>
      <c r="Q14" s="25" t="s">
        <v>18</v>
      </c>
      <c r="R14" s="44" t="s">
        <v>44</v>
      </c>
      <c r="S14" s="23" t="s">
        <v>45</v>
      </c>
      <c r="T14" s="85" t="s">
        <v>125</v>
      </c>
    </row>
    <row r="15" spans="1:22">
      <c r="A15" s="110"/>
      <c r="B15" s="85" t="s">
        <v>128</v>
      </c>
      <c r="C15" s="24"/>
      <c r="D15" s="22" t="s">
        <v>18</v>
      </c>
      <c r="E15" s="22" t="s">
        <v>18</v>
      </c>
      <c r="F15" s="22" t="s">
        <v>18</v>
      </c>
      <c r="G15" s="22" t="s">
        <v>18</v>
      </c>
      <c r="H15" s="41">
        <v>7</v>
      </c>
      <c r="I15" s="36" t="s">
        <v>46</v>
      </c>
      <c r="J15" s="19">
        <v>12</v>
      </c>
      <c r="K15" s="18"/>
      <c r="L15" s="19">
        <v>28</v>
      </c>
      <c r="M15" s="20" t="s">
        <v>47</v>
      </c>
      <c r="N15" s="72" t="s">
        <v>14</v>
      </c>
      <c r="O15" s="73" t="s">
        <v>18</v>
      </c>
      <c r="P15" s="73" t="s">
        <v>18</v>
      </c>
      <c r="Q15" s="73" t="s">
        <v>18</v>
      </c>
      <c r="R15" s="73" t="s">
        <v>18</v>
      </c>
      <c r="S15" s="74" t="s">
        <v>48</v>
      </c>
      <c r="T15" s="71" t="s">
        <v>72</v>
      </c>
    </row>
    <row r="16" spans="1:22">
      <c r="A16" s="110"/>
      <c r="B16" s="85" t="s">
        <v>126</v>
      </c>
      <c r="C16" s="23" t="s">
        <v>49</v>
      </c>
      <c r="D16" s="22" t="s">
        <v>18</v>
      </c>
      <c r="E16" s="25" t="s">
        <v>18</v>
      </c>
      <c r="F16" s="33" t="s">
        <v>15</v>
      </c>
      <c r="G16" s="22" t="s">
        <v>18</v>
      </c>
      <c r="H16" s="41">
        <v>6</v>
      </c>
      <c r="I16" s="36" t="s">
        <v>50</v>
      </c>
      <c r="J16" s="29">
        <v>13</v>
      </c>
      <c r="K16" s="18"/>
      <c r="L16" s="19">
        <v>27</v>
      </c>
      <c r="M16" s="20" t="s">
        <v>51</v>
      </c>
      <c r="N16" s="72" t="s">
        <v>14</v>
      </c>
      <c r="O16" s="73" t="s">
        <v>18</v>
      </c>
      <c r="P16" s="73" t="s">
        <v>18</v>
      </c>
      <c r="Q16" s="73" t="s">
        <v>18</v>
      </c>
      <c r="R16" s="73" t="s">
        <v>18</v>
      </c>
      <c r="S16" s="74" t="s">
        <v>52</v>
      </c>
      <c r="T16" s="71" t="s">
        <v>72</v>
      </c>
    </row>
    <row r="17" spans="1:20">
      <c r="A17" s="110"/>
      <c r="B17" s="85" t="s">
        <v>129</v>
      </c>
      <c r="C17" s="23" t="s">
        <v>53</v>
      </c>
      <c r="D17" s="44" t="s">
        <v>44</v>
      </c>
      <c r="E17" s="44" t="s">
        <v>44</v>
      </c>
      <c r="F17" s="35" t="s">
        <v>54</v>
      </c>
      <c r="G17" s="43" t="s">
        <v>14</v>
      </c>
      <c r="H17" s="41">
        <v>5</v>
      </c>
      <c r="I17" s="45" t="s">
        <v>55</v>
      </c>
      <c r="J17" s="46">
        <v>14</v>
      </c>
      <c r="K17" s="18"/>
      <c r="L17" s="47">
        <v>26</v>
      </c>
      <c r="M17" s="20" t="s">
        <v>56</v>
      </c>
      <c r="N17" s="48">
        <v>0</v>
      </c>
      <c r="O17" s="22" t="s">
        <v>18</v>
      </c>
      <c r="P17" s="49" t="s">
        <v>54</v>
      </c>
      <c r="Q17" s="22" t="s">
        <v>18</v>
      </c>
      <c r="R17" s="22" t="s">
        <v>18</v>
      </c>
      <c r="S17" s="23"/>
      <c r="T17" s="85" t="s">
        <v>160</v>
      </c>
    </row>
    <row r="18" spans="1:20">
      <c r="B18" s="11" t="s">
        <v>12</v>
      </c>
      <c r="C18" s="11"/>
      <c r="D18" s="50"/>
      <c r="E18" s="50"/>
      <c r="F18" s="11"/>
      <c r="G18" s="11"/>
      <c r="H18" s="51"/>
      <c r="I18" s="52" t="s">
        <v>11</v>
      </c>
      <c r="J18" s="38">
        <v>15</v>
      </c>
      <c r="K18" s="18"/>
      <c r="L18" s="29">
        <v>25</v>
      </c>
      <c r="M18" s="42" t="s">
        <v>57</v>
      </c>
      <c r="N18" s="48">
        <v>1</v>
      </c>
      <c r="O18" s="53" t="s">
        <v>14</v>
      </c>
      <c r="P18" s="54" t="s">
        <v>15</v>
      </c>
      <c r="Q18" s="55" t="s">
        <v>44</v>
      </c>
      <c r="R18" s="44" t="s">
        <v>44</v>
      </c>
      <c r="S18" s="23"/>
      <c r="T18" s="85" t="s">
        <v>109</v>
      </c>
    </row>
    <row r="19" spans="1:20">
      <c r="A19" s="110"/>
      <c r="B19" s="85" t="s">
        <v>158</v>
      </c>
      <c r="C19" s="23" t="s">
        <v>58</v>
      </c>
      <c r="D19" s="22" t="s">
        <v>18</v>
      </c>
      <c r="E19" s="22" t="s">
        <v>18</v>
      </c>
      <c r="F19" s="56" t="s">
        <v>54</v>
      </c>
      <c r="G19" s="22" t="s">
        <v>18</v>
      </c>
      <c r="H19" s="41">
        <v>4</v>
      </c>
      <c r="I19" s="36" t="s">
        <v>59</v>
      </c>
      <c r="J19" s="46">
        <v>16</v>
      </c>
      <c r="K19" s="18"/>
      <c r="L19" s="46">
        <v>24</v>
      </c>
      <c r="M19" s="42" t="s">
        <v>60</v>
      </c>
      <c r="N19" s="48">
        <v>2</v>
      </c>
      <c r="O19" s="57" t="s">
        <v>54</v>
      </c>
      <c r="P19" s="58" t="s">
        <v>54</v>
      </c>
      <c r="Q19" s="55" t="s">
        <v>44</v>
      </c>
      <c r="R19" s="44" t="s">
        <v>44</v>
      </c>
      <c r="S19" s="23"/>
      <c r="T19" s="85" t="s">
        <v>159</v>
      </c>
    </row>
    <row r="20" spans="1:20">
      <c r="B20" s="12" t="s">
        <v>61</v>
      </c>
      <c r="C20" s="12"/>
      <c r="D20" s="13" t="s">
        <v>14</v>
      </c>
      <c r="E20" s="13" t="s">
        <v>14</v>
      </c>
      <c r="F20" s="33" t="s">
        <v>15</v>
      </c>
      <c r="G20" s="13" t="s">
        <v>14</v>
      </c>
      <c r="H20" s="15" t="s">
        <v>14</v>
      </c>
      <c r="I20" s="59" t="s">
        <v>62</v>
      </c>
      <c r="J20" s="60">
        <v>17</v>
      </c>
      <c r="K20" s="18"/>
      <c r="L20" s="29">
        <v>23</v>
      </c>
      <c r="M20" s="42" t="s">
        <v>63</v>
      </c>
      <c r="N20" s="48">
        <v>3</v>
      </c>
      <c r="O20" s="43" t="s">
        <v>14</v>
      </c>
      <c r="P20" s="61" t="s">
        <v>15</v>
      </c>
      <c r="Q20" s="25" t="s">
        <v>18</v>
      </c>
      <c r="R20" s="44" t="s">
        <v>44</v>
      </c>
      <c r="S20" s="23" t="s">
        <v>64</v>
      </c>
      <c r="T20" s="85" t="s">
        <v>108</v>
      </c>
    </row>
    <row r="21" spans="1:20">
      <c r="B21" s="12" t="s">
        <v>61</v>
      </c>
      <c r="C21" s="12"/>
      <c r="D21" s="13" t="s">
        <v>14</v>
      </c>
      <c r="E21" s="13" t="s">
        <v>14</v>
      </c>
      <c r="F21" s="33" t="s">
        <v>15</v>
      </c>
      <c r="G21" s="13" t="s">
        <v>14</v>
      </c>
      <c r="H21" s="15" t="s">
        <v>14</v>
      </c>
      <c r="I21" s="59" t="s">
        <v>65</v>
      </c>
      <c r="J21" s="60">
        <v>18</v>
      </c>
      <c r="K21" s="18"/>
      <c r="L21" s="60">
        <v>22</v>
      </c>
      <c r="M21" s="62" t="s">
        <v>66</v>
      </c>
      <c r="N21" s="63" t="s">
        <v>14</v>
      </c>
      <c r="O21" s="13" t="s">
        <v>14</v>
      </c>
      <c r="P21" s="33" t="s">
        <v>15</v>
      </c>
      <c r="Q21" s="64" t="s">
        <v>14</v>
      </c>
      <c r="R21" s="64" t="s">
        <v>14</v>
      </c>
      <c r="S21" s="64"/>
      <c r="T21" s="12" t="s">
        <v>61</v>
      </c>
    </row>
    <row r="22" spans="1:20">
      <c r="B22" s="12" t="s">
        <v>61</v>
      </c>
      <c r="C22" s="12"/>
      <c r="D22" s="13" t="s">
        <v>14</v>
      </c>
      <c r="E22" s="13" t="s">
        <v>14</v>
      </c>
      <c r="F22" s="33" t="s">
        <v>15</v>
      </c>
      <c r="G22" s="13" t="s">
        <v>14</v>
      </c>
      <c r="H22" s="15" t="s">
        <v>14</v>
      </c>
      <c r="I22" s="59" t="s">
        <v>67</v>
      </c>
      <c r="J22" s="60">
        <v>19</v>
      </c>
      <c r="K22" s="18"/>
      <c r="L22" s="60">
        <v>21</v>
      </c>
      <c r="M22" s="62" t="s">
        <v>68</v>
      </c>
      <c r="N22" s="63" t="s">
        <v>14</v>
      </c>
      <c r="O22" s="13" t="s">
        <v>14</v>
      </c>
      <c r="P22" s="33" t="s">
        <v>15</v>
      </c>
      <c r="Q22" s="64" t="s">
        <v>14</v>
      </c>
      <c r="R22" s="64" t="s">
        <v>14</v>
      </c>
      <c r="S22" s="64"/>
      <c r="T22" s="12" t="s">
        <v>61</v>
      </c>
    </row>
    <row r="23" spans="1:20" ht="13.5" thickBot="1">
      <c r="B23" s="2" t="s">
        <v>69</v>
      </c>
      <c r="C23" s="2"/>
      <c r="D23" s="2"/>
      <c r="E23" s="2"/>
      <c r="F23" s="2"/>
      <c r="G23" s="2"/>
      <c r="H23" s="3"/>
      <c r="I23" s="65" t="s">
        <v>70</v>
      </c>
      <c r="J23" s="66" t="s">
        <v>35</v>
      </c>
      <c r="K23" s="67"/>
      <c r="L23" s="68">
        <v>20</v>
      </c>
      <c r="M23" s="69" t="s">
        <v>71</v>
      </c>
      <c r="N23" s="63" t="s">
        <v>14</v>
      </c>
      <c r="O23" s="13" t="s">
        <v>14</v>
      </c>
      <c r="P23" s="33" t="s">
        <v>15</v>
      </c>
      <c r="Q23" s="64" t="s">
        <v>14</v>
      </c>
      <c r="R23" s="64" t="s">
        <v>14</v>
      </c>
      <c r="S23" s="64"/>
      <c r="T23" s="12" t="s">
        <v>61</v>
      </c>
    </row>
    <row r="25" spans="1:20">
      <c r="B25" s="107"/>
    </row>
    <row r="27" spans="1:20">
      <c r="B27" s="107"/>
    </row>
    <row r="28" spans="1:20">
      <c r="B28" s="107"/>
    </row>
    <row r="29" spans="1:20">
      <c r="B29" s="107"/>
    </row>
  </sheetData>
  <mergeCells count="21">
    <mergeCell ref="V2:V3"/>
    <mergeCell ref="B2:B3"/>
    <mergeCell ref="C2:C3"/>
    <mergeCell ref="D2:D3"/>
    <mergeCell ref="E2:E3"/>
    <mergeCell ref="F2:F3"/>
    <mergeCell ref="I2:I3"/>
    <mergeCell ref="J2:J3"/>
    <mergeCell ref="K2:K3"/>
    <mergeCell ref="L2:L3"/>
    <mergeCell ref="M2:M3"/>
    <mergeCell ref="T2:T3"/>
    <mergeCell ref="B4:T4"/>
    <mergeCell ref="N2:N3"/>
    <mergeCell ref="O2:O3"/>
    <mergeCell ref="P2:P3"/>
    <mergeCell ref="Q2:Q3"/>
    <mergeCell ref="R2:R3"/>
    <mergeCell ref="S2:S3"/>
    <mergeCell ref="H2:H3"/>
    <mergeCell ref="G2:G3"/>
  </mergeCells>
  <pageMargins left="0.7" right="0.7" top="0.75" bottom="0.75" header="0.3" footer="0.3"/>
  <pageSetup paperSize="9" firstPageNumber="42949672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1"/>
  <sheetViews>
    <sheetView tabSelected="1" workbookViewId="0">
      <selection activeCell="E35" sqref="E35"/>
    </sheetView>
  </sheetViews>
  <sheetFormatPr defaultRowHeight="12.75"/>
  <cols>
    <col min="1" max="4" width="9.140625" style="77"/>
    <col min="5" max="5" width="45.85546875" style="75" customWidth="1"/>
    <col min="6" max="16384" width="9.140625" style="75"/>
  </cols>
  <sheetData>
    <row r="1" spans="1:5" s="76" customFormat="1" ht="23.25" customHeight="1" thickBot="1">
      <c r="A1" s="78" t="s">
        <v>76</v>
      </c>
      <c r="B1" s="79" t="s">
        <v>96</v>
      </c>
      <c r="C1" s="79" t="s">
        <v>74</v>
      </c>
      <c r="D1" s="79" t="s">
        <v>77</v>
      </c>
      <c r="E1" s="80" t="s">
        <v>75</v>
      </c>
    </row>
    <row r="2" spans="1:5">
      <c r="A2" s="84" t="s">
        <v>78</v>
      </c>
      <c r="B2" s="82">
        <v>0</v>
      </c>
      <c r="C2" s="82" t="s">
        <v>119</v>
      </c>
      <c r="D2" s="82" t="s">
        <v>111</v>
      </c>
      <c r="E2" s="83" t="s">
        <v>134</v>
      </c>
    </row>
    <row r="3" spans="1:5">
      <c r="A3" s="81" t="s">
        <v>78</v>
      </c>
      <c r="B3" s="82">
        <v>2</v>
      </c>
      <c r="C3" s="82" t="s">
        <v>163</v>
      </c>
      <c r="D3" s="82" t="s">
        <v>80</v>
      </c>
      <c r="E3" s="83" t="s">
        <v>159</v>
      </c>
    </row>
    <row r="4" spans="1:5">
      <c r="A4" s="81" t="s">
        <v>78</v>
      </c>
      <c r="B4" s="82">
        <v>4</v>
      </c>
      <c r="C4" s="82" t="s">
        <v>164</v>
      </c>
      <c r="D4" s="82" t="s">
        <v>80</v>
      </c>
      <c r="E4" s="83" t="s">
        <v>160</v>
      </c>
    </row>
    <row r="5" spans="1:5">
      <c r="A5" s="81" t="s">
        <v>78</v>
      </c>
      <c r="B5" s="82">
        <v>5</v>
      </c>
      <c r="C5" s="82" t="s">
        <v>114</v>
      </c>
      <c r="D5" s="82" t="s">
        <v>115</v>
      </c>
      <c r="E5" s="83" t="s">
        <v>118</v>
      </c>
    </row>
    <row r="6" spans="1:5">
      <c r="A6" s="81" t="s">
        <v>78</v>
      </c>
      <c r="B6" s="82">
        <v>12</v>
      </c>
      <c r="C6" s="82" t="s">
        <v>163</v>
      </c>
      <c r="D6" s="82" t="s">
        <v>80</v>
      </c>
      <c r="E6" s="83" t="s">
        <v>117</v>
      </c>
    </row>
    <row r="7" spans="1:5">
      <c r="A7" s="81" t="s">
        <v>78</v>
      </c>
      <c r="B7" s="82">
        <v>13</v>
      </c>
      <c r="C7" s="82" t="s">
        <v>97</v>
      </c>
      <c r="D7" s="82" t="s">
        <v>80</v>
      </c>
      <c r="E7" s="83" t="s">
        <v>98</v>
      </c>
    </row>
    <row r="8" spans="1:5">
      <c r="A8" s="81" t="s">
        <v>78</v>
      </c>
      <c r="B8" s="82">
        <v>14</v>
      </c>
      <c r="C8" s="82" t="s">
        <v>114</v>
      </c>
      <c r="D8" s="82" t="s">
        <v>115</v>
      </c>
      <c r="E8" s="83" t="s">
        <v>126</v>
      </c>
    </row>
    <row r="9" spans="1:5">
      <c r="A9" s="81" t="s">
        <v>78</v>
      </c>
      <c r="B9" s="82">
        <v>15</v>
      </c>
      <c r="C9" s="82" t="s">
        <v>119</v>
      </c>
      <c r="D9" s="82" t="s">
        <v>110</v>
      </c>
      <c r="E9" s="83" t="s">
        <v>133</v>
      </c>
    </row>
    <row r="10" spans="1:5">
      <c r="A10" s="81" t="s">
        <v>78</v>
      </c>
      <c r="B10" s="82">
        <v>18</v>
      </c>
      <c r="C10" s="86" t="s">
        <v>121</v>
      </c>
      <c r="D10" s="86" t="s">
        <v>101</v>
      </c>
      <c r="E10" s="83" t="s">
        <v>123</v>
      </c>
    </row>
    <row r="11" spans="1:5">
      <c r="A11" s="81" t="s">
        <v>78</v>
      </c>
      <c r="B11" s="82">
        <v>19</v>
      </c>
      <c r="C11" s="82" t="s">
        <v>122</v>
      </c>
      <c r="D11" s="82" t="s">
        <v>101</v>
      </c>
      <c r="E11" s="83" t="s">
        <v>124</v>
      </c>
    </row>
    <row r="12" spans="1:5">
      <c r="A12" s="81" t="s">
        <v>78</v>
      </c>
      <c r="B12" s="82">
        <v>21</v>
      </c>
      <c r="C12" s="86" t="s">
        <v>120</v>
      </c>
      <c r="D12" s="86" t="s">
        <v>110</v>
      </c>
      <c r="E12" s="87" t="s">
        <v>131</v>
      </c>
    </row>
    <row r="13" spans="1:5">
      <c r="A13" s="81" t="s">
        <v>78</v>
      </c>
      <c r="B13" s="82">
        <v>22</v>
      </c>
      <c r="C13" s="82" t="s">
        <v>120</v>
      </c>
      <c r="D13" s="82" t="s">
        <v>111</v>
      </c>
      <c r="E13" s="83" t="s">
        <v>132</v>
      </c>
    </row>
    <row r="14" spans="1:5">
      <c r="A14" s="81" t="s">
        <v>78</v>
      </c>
      <c r="B14" s="82">
        <v>23</v>
      </c>
      <c r="C14" s="82" t="s">
        <v>102</v>
      </c>
      <c r="D14" s="82" t="s">
        <v>101</v>
      </c>
      <c r="E14" s="83" t="s">
        <v>73</v>
      </c>
    </row>
    <row r="15" spans="1:5">
      <c r="A15" s="81" t="s">
        <v>78</v>
      </c>
      <c r="B15" s="82">
        <v>25</v>
      </c>
      <c r="C15" s="82" t="s">
        <v>103</v>
      </c>
      <c r="D15" s="82" t="s">
        <v>136</v>
      </c>
      <c r="E15" s="83" t="s">
        <v>140</v>
      </c>
    </row>
    <row r="16" spans="1:5">
      <c r="A16" s="81" t="s">
        <v>78</v>
      </c>
      <c r="B16" s="82">
        <v>26</v>
      </c>
      <c r="C16" s="82" t="s">
        <v>105</v>
      </c>
      <c r="D16" s="82" t="s">
        <v>112</v>
      </c>
      <c r="E16" s="83" t="s">
        <v>127</v>
      </c>
    </row>
    <row r="17" spans="1:5">
      <c r="A17" s="81" t="s">
        <v>78</v>
      </c>
      <c r="B17" s="82">
        <v>27</v>
      </c>
      <c r="C17" s="82" t="s">
        <v>105</v>
      </c>
      <c r="D17" s="82" t="s">
        <v>113</v>
      </c>
      <c r="E17" s="83" t="s">
        <v>128</v>
      </c>
    </row>
    <row r="18" spans="1:5">
      <c r="A18" s="81" t="s">
        <v>78</v>
      </c>
      <c r="B18" s="82">
        <v>32</v>
      </c>
      <c r="C18" s="86" t="s">
        <v>103</v>
      </c>
      <c r="D18" s="86" t="s">
        <v>137</v>
      </c>
      <c r="E18" s="83" t="s">
        <v>141</v>
      </c>
    </row>
    <row r="19" spans="1:5">
      <c r="A19" s="81" t="s">
        <v>78</v>
      </c>
      <c r="B19" s="86">
        <v>33</v>
      </c>
      <c r="C19" s="86" t="s">
        <v>103</v>
      </c>
      <c r="D19" s="86" t="s">
        <v>138</v>
      </c>
      <c r="E19" s="87" t="s">
        <v>139</v>
      </c>
    </row>
    <row r="20" spans="1:5">
      <c r="A20" s="81" t="s">
        <v>78</v>
      </c>
      <c r="B20" s="86">
        <v>34</v>
      </c>
      <c r="C20" s="86" t="s">
        <v>116</v>
      </c>
      <c r="D20" s="86" t="s">
        <v>101</v>
      </c>
      <c r="E20" s="87" t="s">
        <v>162</v>
      </c>
    </row>
    <row r="21" spans="1:5">
      <c r="A21" s="81" t="s">
        <v>78</v>
      </c>
      <c r="B21" s="86">
        <v>35</v>
      </c>
      <c r="C21" s="86" t="s">
        <v>116</v>
      </c>
      <c r="D21" s="86" t="s">
        <v>101</v>
      </c>
      <c r="E21" s="87" t="s">
        <v>130</v>
      </c>
    </row>
    <row r="22" spans="1:5">
      <c r="A22" s="81" t="s">
        <v>78</v>
      </c>
      <c r="B22" s="86">
        <v>36</v>
      </c>
      <c r="C22" s="86" t="s">
        <v>165</v>
      </c>
      <c r="D22" s="86" t="s">
        <v>101</v>
      </c>
      <c r="E22" s="87" t="s">
        <v>161</v>
      </c>
    </row>
    <row r="23" spans="1:5" ht="13.5" thickBot="1">
      <c r="A23" s="88" t="s">
        <v>78</v>
      </c>
      <c r="B23" s="89">
        <v>39</v>
      </c>
      <c r="C23" s="89" t="s">
        <v>6</v>
      </c>
      <c r="D23" s="89" t="s">
        <v>101</v>
      </c>
      <c r="E23" s="90" t="s">
        <v>104</v>
      </c>
    </row>
    <row r="24" spans="1:5">
      <c r="A24" s="99" t="s">
        <v>79</v>
      </c>
      <c r="B24" s="100" t="s">
        <v>167</v>
      </c>
      <c r="C24" s="100" t="s">
        <v>163</v>
      </c>
      <c r="D24" s="100" t="s">
        <v>179</v>
      </c>
      <c r="E24" s="101" t="s">
        <v>260</v>
      </c>
    </row>
    <row r="25" spans="1:5">
      <c r="A25" s="102" t="s">
        <v>79</v>
      </c>
      <c r="B25" s="103" t="s">
        <v>82</v>
      </c>
      <c r="C25" s="100" t="s">
        <v>163</v>
      </c>
      <c r="D25" s="100" t="s">
        <v>179</v>
      </c>
      <c r="E25" s="104" t="s">
        <v>174</v>
      </c>
    </row>
    <row r="26" spans="1:5">
      <c r="A26" s="102" t="s">
        <v>79</v>
      </c>
      <c r="B26" s="103" t="s">
        <v>83</v>
      </c>
      <c r="C26" s="100" t="s">
        <v>163</v>
      </c>
      <c r="D26" s="100" t="s">
        <v>179</v>
      </c>
      <c r="E26" s="104" t="s">
        <v>175</v>
      </c>
    </row>
    <row r="27" spans="1:5">
      <c r="A27" s="102" t="s">
        <v>79</v>
      </c>
      <c r="B27" s="103" t="s">
        <v>84</v>
      </c>
      <c r="C27" s="100" t="s">
        <v>163</v>
      </c>
      <c r="D27" s="100" t="s">
        <v>179</v>
      </c>
      <c r="E27" s="104" t="s">
        <v>176</v>
      </c>
    </row>
    <row r="28" spans="1:5">
      <c r="A28" s="102" t="s">
        <v>79</v>
      </c>
      <c r="B28" s="103" t="s">
        <v>85</v>
      </c>
      <c r="C28" s="100" t="s">
        <v>163</v>
      </c>
      <c r="D28" s="100" t="s">
        <v>179</v>
      </c>
      <c r="E28" s="104" t="s">
        <v>177</v>
      </c>
    </row>
    <row r="29" spans="1:5">
      <c r="A29" s="102" t="s">
        <v>79</v>
      </c>
      <c r="B29" s="103" t="s">
        <v>86</v>
      </c>
      <c r="C29" s="100" t="s">
        <v>163</v>
      </c>
      <c r="D29" s="100" t="s">
        <v>179</v>
      </c>
      <c r="E29" s="104" t="s">
        <v>178</v>
      </c>
    </row>
    <row r="30" spans="1:5">
      <c r="A30" s="102" t="s">
        <v>79</v>
      </c>
      <c r="B30" s="103" t="s">
        <v>87</v>
      </c>
      <c r="C30" s="103" t="s">
        <v>97</v>
      </c>
      <c r="D30" s="100" t="s">
        <v>179</v>
      </c>
      <c r="E30" s="104" t="s">
        <v>180</v>
      </c>
    </row>
    <row r="31" spans="1:5">
      <c r="A31" s="102" t="s">
        <v>79</v>
      </c>
      <c r="B31" s="103" t="s">
        <v>88</v>
      </c>
      <c r="C31" s="100" t="s">
        <v>163</v>
      </c>
      <c r="D31" s="100" t="s">
        <v>179</v>
      </c>
      <c r="E31" s="104" t="s">
        <v>259</v>
      </c>
    </row>
    <row r="32" spans="1:5">
      <c r="A32" s="102" t="s">
        <v>79</v>
      </c>
      <c r="B32" s="103" t="s">
        <v>166</v>
      </c>
      <c r="C32" s="100" t="s">
        <v>163</v>
      </c>
      <c r="D32" s="103" t="s">
        <v>172</v>
      </c>
      <c r="E32" s="104" t="s">
        <v>261</v>
      </c>
    </row>
    <row r="33" spans="1:5">
      <c r="A33" s="102" t="s">
        <v>79</v>
      </c>
      <c r="B33" s="103" t="s">
        <v>89</v>
      </c>
      <c r="C33" s="103" t="s">
        <v>81</v>
      </c>
      <c r="D33" s="103" t="s">
        <v>172</v>
      </c>
      <c r="E33" s="112" t="s">
        <v>169</v>
      </c>
    </row>
    <row r="34" spans="1:5">
      <c r="A34" s="102" t="s">
        <v>79</v>
      </c>
      <c r="B34" s="103" t="s">
        <v>90</v>
      </c>
      <c r="C34" s="100" t="s">
        <v>163</v>
      </c>
      <c r="D34" s="103" t="s">
        <v>172</v>
      </c>
      <c r="E34" s="112" t="s">
        <v>262</v>
      </c>
    </row>
    <row r="35" spans="1:5">
      <c r="A35" s="102" t="s">
        <v>79</v>
      </c>
      <c r="B35" s="103" t="s">
        <v>91</v>
      </c>
      <c r="C35" s="103" t="s">
        <v>81</v>
      </c>
      <c r="D35" s="103" t="s">
        <v>172</v>
      </c>
      <c r="E35" s="104" t="s">
        <v>168</v>
      </c>
    </row>
    <row r="36" spans="1:5">
      <c r="A36" s="102" t="s">
        <v>79</v>
      </c>
      <c r="B36" s="103" t="s">
        <v>92</v>
      </c>
      <c r="C36" s="103" t="s">
        <v>97</v>
      </c>
      <c r="D36" s="103" t="s">
        <v>172</v>
      </c>
      <c r="E36" s="104" t="s">
        <v>263</v>
      </c>
    </row>
    <row r="37" spans="1:5">
      <c r="A37" s="102" t="s">
        <v>79</v>
      </c>
      <c r="B37" s="103" t="s">
        <v>93</v>
      </c>
      <c r="C37" s="103" t="s">
        <v>81</v>
      </c>
      <c r="D37" s="103" t="s">
        <v>172</v>
      </c>
      <c r="E37" s="104" t="s">
        <v>171</v>
      </c>
    </row>
    <row r="38" spans="1:5">
      <c r="A38" s="102" t="s">
        <v>79</v>
      </c>
      <c r="B38" s="103" t="s">
        <v>94</v>
      </c>
      <c r="C38" s="103" t="s">
        <v>97</v>
      </c>
      <c r="D38" s="103" t="s">
        <v>172</v>
      </c>
      <c r="E38" s="104" t="s">
        <v>173</v>
      </c>
    </row>
    <row r="39" spans="1:5" ht="13.5" thickBot="1">
      <c r="A39" s="105" t="s">
        <v>79</v>
      </c>
      <c r="B39" s="106" t="s">
        <v>95</v>
      </c>
      <c r="C39" s="103" t="s">
        <v>81</v>
      </c>
      <c r="D39" s="103" t="s">
        <v>172</v>
      </c>
      <c r="E39" s="104" t="s">
        <v>170</v>
      </c>
    </row>
    <row r="40" spans="1:5">
      <c r="A40" s="91" t="s">
        <v>99</v>
      </c>
      <c r="B40" s="92" t="s">
        <v>167</v>
      </c>
      <c r="C40" s="92" t="s">
        <v>135</v>
      </c>
      <c r="D40" s="92" t="s">
        <v>101</v>
      </c>
      <c r="E40" s="93" t="s">
        <v>202</v>
      </c>
    </row>
    <row r="41" spans="1:5">
      <c r="A41" s="94" t="s">
        <v>99</v>
      </c>
      <c r="B41" s="95" t="s">
        <v>82</v>
      </c>
      <c r="C41" s="95" t="s">
        <v>135</v>
      </c>
      <c r="D41" s="95" t="s">
        <v>101</v>
      </c>
      <c r="E41" s="96" t="s">
        <v>203</v>
      </c>
    </row>
    <row r="42" spans="1:5">
      <c r="A42" s="94" t="s">
        <v>99</v>
      </c>
      <c r="B42" s="95" t="s">
        <v>83</v>
      </c>
      <c r="C42" s="95" t="s">
        <v>135</v>
      </c>
      <c r="D42" s="95" t="s">
        <v>101</v>
      </c>
      <c r="E42" s="96" t="s">
        <v>204</v>
      </c>
    </row>
    <row r="43" spans="1:5">
      <c r="A43" s="94" t="s">
        <v>99</v>
      </c>
      <c r="B43" s="95" t="s">
        <v>84</v>
      </c>
      <c r="C43" s="95" t="s">
        <v>135</v>
      </c>
      <c r="D43" s="95" t="s">
        <v>101</v>
      </c>
      <c r="E43" s="96" t="s">
        <v>205</v>
      </c>
    </row>
    <row r="44" spans="1:5">
      <c r="A44" s="94" t="s">
        <v>99</v>
      </c>
      <c r="B44" s="95" t="s">
        <v>85</v>
      </c>
      <c r="C44" s="95" t="s">
        <v>135</v>
      </c>
      <c r="D44" s="95" t="s">
        <v>101</v>
      </c>
      <c r="E44" s="96" t="s">
        <v>206</v>
      </c>
    </row>
    <row r="45" spans="1:5">
      <c r="A45" s="94" t="s">
        <v>99</v>
      </c>
      <c r="B45" s="95" t="s">
        <v>86</v>
      </c>
      <c r="C45" s="95" t="s">
        <v>135</v>
      </c>
      <c r="D45" s="95" t="s">
        <v>101</v>
      </c>
      <c r="E45" s="96" t="s">
        <v>207</v>
      </c>
    </row>
    <row r="46" spans="1:5">
      <c r="A46" s="94" t="s">
        <v>99</v>
      </c>
      <c r="B46" s="95" t="s">
        <v>87</v>
      </c>
      <c r="C46" s="95" t="s">
        <v>135</v>
      </c>
      <c r="D46" s="95" t="s">
        <v>101</v>
      </c>
      <c r="E46" s="96" t="s">
        <v>208</v>
      </c>
    </row>
    <row r="47" spans="1:5">
      <c r="A47" s="94" t="s">
        <v>99</v>
      </c>
      <c r="B47" s="95" t="s">
        <v>88</v>
      </c>
      <c r="C47" s="95" t="s">
        <v>135</v>
      </c>
      <c r="D47" s="95" t="s">
        <v>101</v>
      </c>
      <c r="E47" s="96" t="s">
        <v>209</v>
      </c>
    </row>
    <row r="48" spans="1:5">
      <c r="A48" s="94" t="s">
        <v>99</v>
      </c>
      <c r="B48" s="95" t="s">
        <v>166</v>
      </c>
      <c r="C48" s="95" t="s">
        <v>135</v>
      </c>
      <c r="D48" s="95" t="s">
        <v>101</v>
      </c>
      <c r="E48" s="113" t="s">
        <v>181</v>
      </c>
    </row>
    <row r="49" spans="1:5">
      <c r="A49" s="94" t="s">
        <v>99</v>
      </c>
      <c r="B49" s="95" t="s">
        <v>89</v>
      </c>
      <c r="C49" s="95" t="s">
        <v>135</v>
      </c>
      <c r="D49" s="95" t="s">
        <v>101</v>
      </c>
      <c r="E49" s="113" t="s">
        <v>182</v>
      </c>
    </row>
    <row r="50" spans="1:5">
      <c r="A50" s="94" t="s">
        <v>99</v>
      </c>
      <c r="B50" s="95" t="s">
        <v>90</v>
      </c>
      <c r="C50" s="95" t="s">
        <v>135</v>
      </c>
      <c r="D50" s="95" t="s">
        <v>101</v>
      </c>
      <c r="E50" s="113" t="s">
        <v>183</v>
      </c>
    </row>
    <row r="51" spans="1:5">
      <c r="A51" s="94" t="s">
        <v>99</v>
      </c>
      <c r="B51" s="95" t="s">
        <v>91</v>
      </c>
      <c r="C51" s="95" t="s">
        <v>135</v>
      </c>
      <c r="D51" s="95" t="s">
        <v>101</v>
      </c>
      <c r="E51" s="113" t="s">
        <v>184</v>
      </c>
    </row>
    <row r="52" spans="1:5">
      <c r="A52" s="94" t="s">
        <v>99</v>
      </c>
      <c r="B52" s="95" t="s">
        <v>92</v>
      </c>
      <c r="C52" s="95" t="s">
        <v>135</v>
      </c>
      <c r="D52" s="95" t="s">
        <v>101</v>
      </c>
      <c r="E52" s="113" t="s">
        <v>185</v>
      </c>
    </row>
    <row r="53" spans="1:5">
      <c r="A53" s="94" t="s">
        <v>99</v>
      </c>
      <c r="B53" s="95" t="s">
        <v>93</v>
      </c>
      <c r="C53" s="95" t="s">
        <v>135</v>
      </c>
      <c r="D53" s="95" t="s">
        <v>101</v>
      </c>
      <c r="E53" s="113" t="s">
        <v>186</v>
      </c>
    </row>
    <row r="54" spans="1:5">
      <c r="A54" s="94" t="s">
        <v>99</v>
      </c>
      <c r="B54" s="95" t="s">
        <v>94</v>
      </c>
      <c r="C54" s="95" t="s">
        <v>135</v>
      </c>
      <c r="D54" s="95" t="s">
        <v>101</v>
      </c>
      <c r="E54" s="113" t="s">
        <v>187</v>
      </c>
    </row>
    <row r="55" spans="1:5" ht="13.5" thickBot="1">
      <c r="A55" s="97" t="s">
        <v>99</v>
      </c>
      <c r="B55" s="98" t="s">
        <v>95</v>
      </c>
      <c r="C55" s="98" t="s">
        <v>135</v>
      </c>
      <c r="D55" s="98" t="s">
        <v>101</v>
      </c>
      <c r="E55" s="114" t="s">
        <v>188</v>
      </c>
    </row>
    <row r="56" spans="1:5">
      <c r="A56" s="91" t="s">
        <v>100</v>
      </c>
      <c r="B56" s="92" t="s">
        <v>167</v>
      </c>
      <c r="C56" s="92" t="s">
        <v>135</v>
      </c>
      <c r="D56" s="92" t="s">
        <v>101</v>
      </c>
      <c r="E56" s="93" t="s">
        <v>190</v>
      </c>
    </row>
    <row r="57" spans="1:5">
      <c r="A57" s="94" t="s">
        <v>100</v>
      </c>
      <c r="B57" s="95" t="s">
        <v>82</v>
      </c>
      <c r="C57" s="95" t="s">
        <v>135</v>
      </c>
      <c r="D57" s="95" t="s">
        <v>101</v>
      </c>
      <c r="E57" s="96" t="s">
        <v>189</v>
      </c>
    </row>
    <row r="58" spans="1:5">
      <c r="A58" s="94" t="s">
        <v>100</v>
      </c>
      <c r="B58" s="95" t="s">
        <v>83</v>
      </c>
      <c r="C58" s="95" t="s">
        <v>197</v>
      </c>
      <c r="D58" s="95" t="s">
        <v>101</v>
      </c>
      <c r="E58" s="96" t="s">
        <v>210</v>
      </c>
    </row>
    <row r="59" spans="1:5">
      <c r="A59" s="94" t="s">
        <v>100</v>
      </c>
      <c r="B59" s="95" t="s">
        <v>84</v>
      </c>
      <c r="C59" s="95" t="s">
        <v>197</v>
      </c>
      <c r="D59" s="95" t="s">
        <v>101</v>
      </c>
      <c r="E59" s="96" t="s">
        <v>211</v>
      </c>
    </row>
    <row r="60" spans="1:5">
      <c r="A60" s="94" t="s">
        <v>100</v>
      </c>
      <c r="B60" s="95" t="s">
        <v>85</v>
      </c>
      <c r="C60" s="95" t="s">
        <v>197</v>
      </c>
      <c r="D60" s="95" t="s">
        <v>101</v>
      </c>
      <c r="E60" s="96" t="s">
        <v>212</v>
      </c>
    </row>
    <row r="61" spans="1:5">
      <c r="A61" s="94" t="s">
        <v>100</v>
      </c>
      <c r="B61" s="95" t="s">
        <v>86</v>
      </c>
      <c r="C61" s="95" t="s">
        <v>197</v>
      </c>
      <c r="D61" s="95" t="s">
        <v>101</v>
      </c>
      <c r="E61" s="96" t="s">
        <v>213</v>
      </c>
    </row>
    <row r="62" spans="1:5">
      <c r="A62" s="94" t="s">
        <v>100</v>
      </c>
      <c r="B62" s="95" t="s">
        <v>87</v>
      </c>
      <c r="C62" s="95" t="s">
        <v>116</v>
      </c>
      <c r="D62" s="95" t="s">
        <v>101</v>
      </c>
      <c r="E62" s="96" t="s">
        <v>198</v>
      </c>
    </row>
    <row r="63" spans="1:5">
      <c r="A63" s="94" t="s">
        <v>100</v>
      </c>
      <c r="B63" s="95" t="s">
        <v>88</v>
      </c>
      <c r="C63" s="95" t="s">
        <v>116</v>
      </c>
      <c r="D63" s="95" t="s">
        <v>101</v>
      </c>
      <c r="E63" s="96" t="s">
        <v>199</v>
      </c>
    </row>
    <row r="64" spans="1:5">
      <c r="A64" s="94" t="s">
        <v>100</v>
      </c>
      <c r="B64" s="95" t="s">
        <v>166</v>
      </c>
      <c r="C64" s="95" t="s">
        <v>116</v>
      </c>
      <c r="D64" s="95" t="s">
        <v>101</v>
      </c>
      <c r="E64" s="113" t="s">
        <v>200</v>
      </c>
    </row>
    <row r="65" spans="1:5">
      <c r="A65" s="94" t="s">
        <v>100</v>
      </c>
      <c r="B65" s="95" t="s">
        <v>89</v>
      </c>
      <c r="C65" s="95" t="s">
        <v>116</v>
      </c>
      <c r="D65" s="95" t="s">
        <v>101</v>
      </c>
      <c r="E65" s="113" t="s">
        <v>201</v>
      </c>
    </row>
    <row r="66" spans="1:5">
      <c r="A66" s="94" t="s">
        <v>100</v>
      </c>
      <c r="B66" s="95" t="s">
        <v>90</v>
      </c>
      <c r="C66" s="95" t="s">
        <v>197</v>
      </c>
      <c r="D66" s="95" t="s">
        <v>101</v>
      </c>
      <c r="E66" s="113" t="s">
        <v>193</v>
      </c>
    </row>
    <row r="67" spans="1:5">
      <c r="A67" s="94" t="s">
        <v>100</v>
      </c>
      <c r="B67" s="95" t="s">
        <v>91</v>
      </c>
      <c r="C67" s="95" t="s">
        <v>197</v>
      </c>
      <c r="D67" s="95" t="s">
        <v>101</v>
      </c>
      <c r="E67" s="113" t="s">
        <v>194</v>
      </c>
    </row>
    <row r="68" spans="1:5">
      <c r="A68" s="94" t="s">
        <v>100</v>
      </c>
      <c r="B68" s="95" t="s">
        <v>92</v>
      </c>
      <c r="C68" s="95" t="s">
        <v>197</v>
      </c>
      <c r="D68" s="95" t="s">
        <v>101</v>
      </c>
      <c r="E68" s="113" t="s">
        <v>195</v>
      </c>
    </row>
    <row r="69" spans="1:5">
      <c r="A69" s="94" t="s">
        <v>100</v>
      </c>
      <c r="B69" s="95" t="s">
        <v>93</v>
      </c>
      <c r="C69" s="95" t="s">
        <v>197</v>
      </c>
      <c r="D69" s="95" t="s">
        <v>101</v>
      </c>
      <c r="E69" s="113" t="s">
        <v>196</v>
      </c>
    </row>
    <row r="70" spans="1:5">
      <c r="A70" s="94" t="s">
        <v>100</v>
      </c>
      <c r="B70" s="95" t="s">
        <v>94</v>
      </c>
      <c r="C70" s="95" t="s">
        <v>135</v>
      </c>
      <c r="D70" s="95" t="s">
        <v>101</v>
      </c>
      <c r="E70" s="113" t="s">
        <v>191</v>
      </c>
    </row>
    <row r="71" spans="1:5" ht="13.5" thickBot="1">
      <c r="A71" s="97" t="s">
        <v>100</v>
      </c>
      <c r="B71" s="98" t="s">
        <v>95</v>
      </c>
      <c r="C71" s="98" t="s">
        <v>135</v>
      </c>
      <c r="D71" s="98" t="s">
        <v>101</v>
      </c>
      <c r="E71" s="114" t="s">
        <v>192</v>
      </c>
    </row>
  </sheetData>
  <sortState ref="A2:E22">
    <sortCondition ref="B2:B2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A3" sqref="A3"/>
    </sheetView>
  </sheetViews>
  <sheetFormatPr defaultRowHeight="12.75"/>
  <cols>
    <col min="1" max="1" width="18.28515625" style="108" customWidth="1"/>
    <col min="2" max="4" width="9.140625" style="108"/>
    <col min="5" max="5" width="16.7109375" style="109" customWidth="1"/>
    <col min="6" max="16384" width="9.140625" style="108"/>
  </cols>
  <sheetData>
    <row r="1" spans="1:5" s="76" customFormat="1" ht="25.5">
      <c r="A1" s="76" t="s">
        <v>143</v>
      </c>
      <c r="B1" s="76" t="s">
        <v>144</v>
      </c>
      <c r="C1" s="76" t="s">
        <v>146</v>
      </c>
      <c r="D1" s="76" t="s">
        <v>145</v>
      </c>
      <c r="E1" s="76" t="s">
        <v>147</v>
      </c>
    </row>
    <row r="2" spans="1:5">
      <c r="A2" s="108" t="s">
        <v>148</v>
      </c>
      <c r="B2" s="108">
        <v>5.3</v>
      </c>
      <c r="C2" s="108">
        <v>30</v>
      </c>
      <c r="D2" s="108">
        <v>2.2999999999999998</v>
      </c>
      <c r="E2" s="109" t="s">
        <v>149</v>
      </c>
    </row>
    <row r="3" spans="1:5">
      <c r="A3" s="108" t="s">
        <v>150</v>
      </c>
      <c r="B3" s="108">
        <v>5.7</v>
      </c>
      <c r="C3" s="108">
        <v>30</v>
      </c>
      <c r="D3" s="108">
        <v>1.5</v>
      </c>
      <c r="E3" s="109" t="s">
        <v>151</v>
      </c>
    </row>
    <row r="4" spans="1:5">
      <c r="A4" s="108" t="s">
        <v>152</v>
      </c>
      <c r="B4" s="108">
        <v>25</v>
      </c>
      <c r="C4" s="108">
        <v>60</v>
      </c>
      <c r="D4" s="108">
        <v>2</v>
      </c>
      <c r="E4" s="109" t="s">
        <v>153</v>
      </c>
    </row>
    <row r="5" spans="1:5">
      <c r="A5" s="108" t="s">
        <v>154</v>
      </c>
      <c r="B5" s="108">
        <v>90</v>
      </c>
      <c r="C5" s="108">
        <v>30</v>
      </c>
      <c r="D5" s="108">
        <v>2.5</v>
      </c>
      <c r="E5" s="109" t="s">
        <v>153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A16" sqref="A16"/>
    </sheetView>
  </sheetViews>
  <sheetFormatPr defaultRowHeight="15"/>
  <cols>
    <col min="1" max="1" width="27.42578125" customWidth="1"/>
    <col min="4" max="4" width="9.140625" style="131"/>
    <col min="5" max="5" width="9.140625" style="133"/>
    <col min="6" max="8" width="9.140625" style="120"/>
    <col min="9" max="11" width="9.140625" style="131"/>
    <col min="12" max="12" width="9.140625" style="124"/>
    <col min="13" max="13" width="9.140625" style="115"/>
    <col min="14" max="15" width="9.140625" style="127"/>
    <col min="16" max="16" width="9.140625" style="134"/>
  </cols>
  <sheetData>
    <row r="1" spans="1:16" s="116" customFormat="1" ht="25.5">
      <c r="A1" s="117" t="s">
        <v>214</v>
      </c>
      <c r="B1" s="117" t="s">
        <v>237</v>
      </c>
      <c r="C1" s="117" t="s">
        <v>236</v>
      </c>
      <c r="D1" s="130" t="s">
        <v>235</v>
      </c>
      <c r="E1" s="132" t="s">
        <v>234</v>
      </c>
      <c r="F1" s="117" t="s">
        <v>215</v>
      </c>
      <c r="G1" s="117" t="s">
        <v>239</v>
      </c>
      <c r="H1" s="117" t="s">
        <v>241</v>
      </c>
      <c r="I1" s="130" t="s">
        <v>218</v>
      </c>
      <c r="J1" s="130" t="s">
        <v>219</v>
      </c>
      <c r="K1" s="130" t="s">
        <v>220</v>
      </c>
      <c r="L1" s="123" t="s">
        <v>216</v>
      </c>
      <c r="M1" s="117" t="s">
        <v>217</v>
      </c>
      <c r="N1" s="126" t="s">
        <v>230</v>
      </c>
      <c r="O1" s="126" t="s">
        <v>231</v>
      </c>
      <c r="P1" s="135" t="s">
        <v>250</v>
      </c>
    </row>
    <row r="2" spans="1:16">
      <c r="A2" s="118" t="s">
        <v>221</v>
      </c>
      <c r="B2">
        <v>5</v>
      </c>
      <c r="L2" s="124">
        <v>10</v>
      </c>
      <c r="M2" s="128" t="s">
        <v>35</v>
      </c>
    </row>
    <row r="3" spans="1:16">
      <c r="A3" s="118" t="s">
        <v>222</v>
      </c>
      <c r="B3">
        <v>12</v>
      </c>
      <c r="L3" s="124">
        <v>0</v>
      </c>
      <c r="M3" s="128" t="s">
        <v>35</v>
      </c>
    </row>
    <row r="4" spans="1:16">
      <c r="A4" s="118" t="s">
        <v>233</v>
      </c>
      <c r="B4">
        <v>5</v>
      </c>
      <c r="C4">
        <v>167</v>
      </c>
      <c r="D4" s="131">
        <v>30</v>
      </c>
      <c r="E4" s="133">
        <f t="shared" ref="E4:E19" si="0">B4*D4</f>
        <v>150</v>
      </c>
      <c r="F4" s="129" t="s">
        <v>240</v>
      </c>
      <c r="G4" s="129" t="s">
        <v>238</v>
      </c>
      <c r="H4" s="129" t="s">
        <v>242</v>
      </c>
      <c r="I4" s="131">
        <v>12.5</v>
      </c>
      <c r="J4" s="131">
        <v>7.5</v>
      </c>
      <c r="K4" s="131">
        <v>10</v>
      </c>
      <c r="M4" s="122"/>
    </row>
    <row r="5" spans="1:16">
      <c r="A5" s="118" t="s">
        <v>232</v>
      </c>
      <c r="B5">
        <v>12</v>
      </c>
      <c r="C5">
        <v>960</v>
      </c>
      <c r="D5" s="131">
        <f t="shared" ref="D5:D19" si="1">1000*B5/C5</f>
        <v>12.5</v>
      </c>
      <c r="E5" s="133">
        <f t="shared" si="0"/>
        <v>150</v>
      </c>
      <c r="F5" s="129" t="s">
        <v>240</v>
      </c>
      <c r="G5" s="129" t="s">
        <v>238</v>
      </c>
      <c r="H5" s="129" t="s">
        <v>242</v>
      </c>
      <c r="I5" s="131">
        <v>12.5</v>
      </c>
      <c r="J5" s="131">
        <v>7.5</v>
      </c>
      <c r="K5" s="131">
        <v>10</v>
      </c>
      <c r="L5" s="124">
        <v>3</v>
      </c>
      <c r="M5" s="122">
        <v>45516</v>
      </c>
      <c r="N5" s="127">
        <v>450</v>
      </c>
      <c r="O5" s="127">
        <f>N5/L5</f>
        <v>150</v>
      </c>
    </row>
    <row r="6" spans="1:16">
      <c r="A6" s="118" t="s">
        <v>223</v>
      </c>
      <c r="B6">
        <v>5</v>
      </c>
      <c r="C6">
        <v>125</v>
      </c>
      <c r="D6" s="131">
        <f t="shared" si="1"/>
        <v>40</v>
      </c>
      <c r="E6" s="133">
        <f t="shared" si="0"/>
        <v>200</v>
      </c>
      <c r="F6" s="129" t="s">
        <v>243</v>
      </c>
      <c r="G6" s="129" t="s">
        <v>244</v>
      </c>
      <c r="H6" s="129" t="s">
        <v>245</v>
      </c>
      <c r="I6" s="131">
        <v>20.5</v>
      </c>
      <c r="J6" s="131">
        <v>7.2</v>
      </c>
      <c r="K6" s="131">
        <v>15.3</v>
      </c>
      <c r="L6" s="125" t="s">
        <v>226</v>
      </c>
      <c r="M6" s="122">
        <v>45514</v>
      </c>
    </row>
    <row r="7" spans="1:16">
      <c r="A7" s="118" t="s">
        <v>224</v>
      </c>
      <c r="B7">
        <v>12</v>
      </c>
      <c r="C7">
        <v>720</v>
      </c>
      <c r="D7" s="131">
        <f t="shared" si="1"/>
        <v>16.666666666666668</v>
      </c>
      <c r="E7" s="133">
        <f t="shared" si="0"/>
        <v>200</v>
      </c>
      <c r="F7" s="129" t="s">
        <v>243</v>
      </c>
      <c r="G7" s="129" t="s">
        <v>244</v>
      </c>
      <c r="H7" s="129" t="s">
        <v>245</v>
      </c>
      <c r="I7" s="131">
        <v>20.5</v>
      </c>
      <c r="J7" s="131">
        <v>7.2</v>
      </c>
      <c r="K7" s="131">
        <v>15.3</v>
      </c>
      <c r="L7" s="125" t="s">
        <v>226</v>
      </c>
      <c r="M7" s="122">
        <v>45514</v>
      </c>
    </row>
    <row r="8" spans="1:16">
      <c r="A8" s="119" t="s">
        <v>246</v>
      </c>
      <c r="B8">
        <v>5</v>
      </c>
      <c r="C8">
        <v>125</v>
      </c>
      <c r="D8" s="131">
        <f t="shared" si="1"/>
        <v>40</v>
      </c>
      <c r="E8" s="133">
        <f t="shared" si="0"/>
        <v>200</v>
      </c>
      <c r="F8" s="129" t="s">
        <v>240</v>
      </c>
      <c r="G8" s="129" t="s">
        <v>238</v>
      </c>
      <c r="H8" s="129" t="s">
        <v>242</v>
      </c>
      <c r="I8" s="131">
        <v>12.4</v>
      </c>
      <c r="J8" s="131">
        <v>7.4</v>
      </c>
      <c r="K8" s="131">
        <v>10</v>
      </c>
      <c r="L8" s="125"/>
      <c r="M8" s="122"/>
    </row>
    <row r="9" spans="1:16">
      <c r="A9" s="119" t="s">
        <v>225</v>
      </c>
      <c r="B9">
        <v>12</v>
      </c>
      <c r="C9">
        <v>720</v>
      </c>
      <c r="D9" s="131">
        <f t="shared" si="1"/>
        <v>16.666666666666668</v>
      </c>
      <c r="E9" s="133">
        <f t="shared" si="0"/>
        <v>200</v>
      </c>
      <c r="F9" s="129" t="s">
        <v>240</v>
      </c>
      <c r="G9" s="129" t="s">
        <v>238</v>
      </c>
      <c r="H9" s="129" t="s">
        <v>242</v>
      </c>
      <c r="I9" s="131">
        <v>12.4</v>
      </c>
      <c r="J9" s="131">
        <v>7.4</v>
      </c>
      <c r="K9" s="131">
        <v>10</v>
      </c>
      <c r="L9" s="124">
        <v>10</v>
      </c>
      <c r="M9" s="121">
        <v>45517</v>
      </c>
      <c r="N9" s="127">
        <v>740</v>
      </c>
      <c r="O9" s="127">
        <f>N9/L9</f>
        <v>74</v>
      </c>
    </row>
    <row r="10" spans="1:16">
      <c r="A10" s="119" t="s">
        <v>247</v>
      </c>
      <c r="B10">
        <v>5</v>
      </c>
      <c r="C10">
        <v>167</v>
      </c>
      <c r="D10" s="131">
        <f t="shared" si="1"/>
        <v>29.940119760479043</v>
      </c>
      <c r="E10" s="133">
        <f t="shared" si="0"/>
        <v>149.70059880239521</v>
      </c>
      <c r="F10" s="129" t="s">
        <v>240</v>
      </c>
      <c r="G10" s="129" t="s">
        <v>238</v>
      </c>
      <c r="H10" s="129" t="s">
        <v>242</v>
      </c>
      <c r="I10" s="131">
        <v>12.4</v>
      </c>
      <c r="J10" s="131">
        <v>7.4</v>
      </c>
      <c r="K10" s="131">
        <v>10</v>
      </c>
      <c r="M10" s="121"/>
    </row>
    <row r="11" spans="1:16">
      <c r="A11" s="119" t="s">
        <v>248</v>
      </c>
      <c r="B11">
        <v>12</v>
      </c>
      <c r="C11">
        <v>960</v>
      </c>
      <c r="D11" s="131">
        <f t="shared" si="1"/>
        <v>12.5</v>
      </c>
      <c r="E11" s="133">
        <f t="shared" si="0"/>
        <v>150</v>
      </c>
      <c r="F11" s="129" t="s">
        <v>240</v>
      </c>
      <c r="G11" s="129" t="s">
        <v>238</v>
      </c>
      <c r="H11" s="129" t="s">
        <v>242</v>
      </c>
      <c r="I11" s="131">
        <v>12.4</v>
      </c>
      <c r="J11" s="131">
        <v>7.4</v>
      </c>
      <c r="K11" s="131">
        <v>10</v>
      </c>
      <c r="M11" s="121"/>
    </row>
    <row r="12" spans="1:16">
      <c r="A12" s="136" t="s">
        <v>227</v>
      </c>
      <c r="B12" s="137">
        <v>5</v>
      </c>
      <c r="C12" s="137">
        <v>178</v>
      </c>
      <c r="D12" s="138">
        <f t="shared" si="1"/>
        <v>28.089887640449437</v>
      </c>
      <c r="E12" s="139">
        <f t="shared" si="0"/>
        <v>140.44943820224719</v>
      </c>
      <c r="F12" s="140" t="s">
        <v>249</v>
      </c>
      <c r="G12" s="140" t="s">
        <v>238</v>
      </c>
      <c r="H12" s="140" t="s">
        <v>242</v>
      </c>
      <c r="I12" s="138">
        <v>15</v>
      </c>
      <c r="J12" s="138">
        <v>7.5</v>
      </c>
      <c r="K12" s="138">
        <v>9.4</v>
      </c>
      <c r="L12" s="141">
        <v>4</v>
      </c>
      <c r="M12" s="142">
        <v>45518</v>
      </c>
      <c r="N12" s="143">
        <v>308</v>
      </c>
      <c r="O12" s="143">
        <f>N12/L12</f>
        <v>77</v>
      </c>
      <c r="P12" s="144">
        <v>480</v>
      </c>
    </row>
    <row r="13" spans="1:16">
      <c r="A13" s="136" t="s">
        <v>228</v>
      </c>
      <c r="B13" s="137">
        <v>12</v>
      </c>
      <c r="C13" s="137">
        <v>1028</v>
      </c>
      <c r="D13" s="138">
        <f t="shared" si="1"/>
        <v>11.673151750972762</v>
      </c>
      <c r="E13" s="139">
        <f t="shared" si="0"/>
        <v>140.07782101167314</v>
      </c>
      <c r="F13" s="140" t="s">
        <v>249</v>
      </c>
      <c r="G13" s="140" t="s">
        <v>238</v>
      </c>
      <c r="H13" s="140" t="s">
        <v>242</v>
      </c>
      <c r="I13" s="138">
        <v>15</v>
      </c>
      <c r="J13" s="138">
        <v>7.5</v>
      </c>
      <c r="K13" s="138">
        <v>9.4</v>
      </c>
      <c r="L13" s="141">
        <v>2</v>
      </c>
      <c r="M13" s="142">
        <v>45517</v>
      </c>
      <c r="N13" s="143">
        <v>154</v>
      </c>
      <c r="O13" s="143">
        <f>N13/L13</f>
        <v>77</v>
      </c>
      <c r="P13" s="144">
        <v>530</v>
      </c>
    </row>
    <row r="14" spans="1:16">
      <c r="A14" s="118" t="s">
        <v>251</v>
      </c>
      <c r="B14">
        <v>5</v>
      </c>
      <c r="C14">
        <v>178</v>
      </c>
      <c r="D14" s="131">
        <f t="shared" si="1"/>
        <v>28.089887640449437</v>
      </c>
      <c r="E14" s="133">
        <f t="shared" si="0"/>
        <v>140.44943820224719</v>
      </c>
      <c r="F14" s="129" t="s">
        <v>249</v>
      </c>
      <c r="G14" s="129" t="s">
        <v>238</v>
      </c>
      <c r="H14" s="129" t="s">
        <v>242</v>
      </c>
      <c r="I14" s="131">
        <v>15</v>
      </c>
      <c r="J14" s="131">
        <v>7.5</v>
      </c>
      <c r="K14" s="131">
        <v>9.4</v>
      </c>
      <c r="M14" s="122"/>
    </row>
    <row r="15" spans="1:16">
      <c r="A15" s="118" t="s">
        <v>252</v>
      </c>
      <c r="B15">
        <v>12</v>
      </c>
      <c r="C15">
        <v>1028</v>
      </c>
      <c r="D15" s="131">
        <f t="shared" si="1"/>
        <v>11.673151750972762</v>
      </c>
      <c r="E15" s="133">
        <f t="shared" si="0"/>
        <v>140.07782101167314</v>
      </c>
      <c r="F15" s="129" t="s">
        <v>249</v>
      </c>
      <c r="G15" s="129" t="s">
        <v>238</v>
      </c>
      <c r="H15" s="129" t="s">
        <v>242</v>
      </c>
      <c r="I15" s="131">
        <v>15</v>
      </c>
      <c r="J15" s="131">
        <v>7.5</v>
      </c>
      <c r="K15" s="131">
        <v>9.4</v>
      </c>
      <c r="M15" s="122"/>
    </row>
    <row r="16" spans="1:16">
      <c r="A16" s="157" t="s">
        <v>229</v>
      </c>
      <c r="B16" s="146">
        <v>5</v>
      </c>
      <c r="C16" s="146">
        <v>237</v>
      </c>
      <c r="D16" s="147">
        <f t="shared" si="1"/>
        <v>21.09704641350211</v>
      </c>
      <c r="E16" s="148">
        <f t="shared" si="0"/>
        <v>105.48523206751055</v>
      </c>
      <c r="F16" s="149" t="s">
        <v>240</v>
      </c>
      <c r="G16" s="149" t="s">
        <v>238</v>
      </c>
      <c r="H16" s="149" t="s">
        <v>242</v>
      </c>
      <c r="I16" s="147">
        <v>10</v>
      </c>
      <c r="J16" s="147">
        <v>6.5</v>
      </c>
      <c r="K16" s="147">
        <v>5</v>
      </c>
      <c r="L16" s="150">
        <v>4</v>
      </c>
      <c r="M16" s="151">
        <v>45519</v>
      </c>
      <c r="N16" s="152">
        <f>178*2</f>
        <v>356</v>
      </c>
      <c r="O16" s="152">
        <f>N16/L16</f>
        <v>89</v>
      </c>
      <c r="P16" s="153">
        <v>1270</v>
      </c>
    </row>
    <row r="17" spans="1:16">
      <c r="A17" s="145" t="s">
        <v>253</v>
      </c>
      <c r="B17" s="146">
        <v>12</v>
      </c>
      <c r="C17" s="146">
        <v>1315</v>
      </c>
      <c r="D17" s="147">
        <f t="shared" si="1"/>
        <v>9.1254752851711025</v>
      </c>
      <c r="E17" s="148">
        <f t="shared" si="0"/>
        <v>109.50570342205323</v>
      </c>
      <c r="F17" s="149" t="s">
        <v>240</v>
      </c>
      <c r="G17" s="149" t="s">
        <v>238</v>
      </c>
      <c r="H17" s="149" t="s">
        <v>242</v>
      </c>
      <c r="I17" s="147">
        <v>10</v>
      </c>
      <c r="J17" s="147">
        <v>6.5</v>
      </c>
      <c r="K17" s="147">
        <v>5</v>
      </c>
      <c r="L17" s="150">
        <v>4</v>
      </c>
      <c r="M17" s="151">
        <v>45519</v>
      </c>
      <c r="N17" s="152">
        <f>178*2</f>
        <v>356</v>
      </c>
      <c r="O17" s="152">
        <f>N17/L17</f>
        <v>89</v>
      </c>
      <c r="P17" s="153">
        <v>2640</v>
      </c>
    </row>
    <row r="18" spans="1:16">
      <c r="A18" s="136" t="s">
        <v>254</v>
      </c>
      <c r="B18" s="137">
        <v>5</v>
      </c>
      <c r="C18" s="137">
        <v>178</v>
      </c>
      <c r="D18" s="138">
        <f t="shared" si="1"/>
        <v>28.089887640449437</v>
      </c>
      <c r="E18" s="139">
        <f t="shared" si="0"/>
        <v>140.44943820224719</v>
      </c>
      <c r="F18" s="140" t="s">
        <v>249</v>
      </c>
      <c r="G18" s="140" t="s">
        <v>256</v>
      </c>
      <c r="H18" s="140" t="s">
        <v>242</v>
      </c>
      <c r="I18" s="138">
        <v>10</v>
      </c>
      <c r="J18" s="138">
        <v>6.5</v>
      </c>
      <c r="K18" s="138">
        <v>5.4</v>
      </c>
      <c r="L18" s="141">
        <v>5</v>
      </c>
      <c r="M18" s="142">
        <v>45517</v>
      </c>
      <c r="N18" s="143">
        <v>320</v>
      </c>
      <c r="O18" s="143">
        <f>N18/L18</f>
        <v>64</v>
      </c>
      <c r="P18" s="144">
        <v>210</v>
      </c>
    </row>
    <row r="19" spans="1:16">
      <c r="A19" s="136" t="s">
        <v>255</v>
      </c>
      <c r="B19" s="137">
        <v>12</v>
      </c>
      <c r="C19" s="137">
        <v>1028</v>
      </c>
      <c r="D19" s="138">
        <f t="shared" si="1"/>
        <v>11.673151750972762</v>
      </c>
      <c r="E19" s="139">
        <f t="shared" si="0"/>
        <v>140.07782101167314</v>
      </c>
      <c r="F19" s="140" t="s">
        <v>249</v>
      </c>
      <c r="G19" s="140" t="s">
        <v>256</v>
      </c>
      <c r="H19" s="140" t="s">
        <v>242</v>
      </c>
      <c r="I19" s="138">
        <v>10</v>
      </c>
      <c r="J19" s="138">
        <v>6.5</v>
      </c>
      <c r="K19" s="138">
        <v>5.4</v>
      </c>
      <c r="L19" s="141"/>
      <c r="M19" s="154"/>
      <c r="N19" s="143"/>
      <c r="O19" s="143"/>
      <c r="P19" s="144"/>
    </row>
    <row r="20" spans="1:16">
      <c r="A20" t="s">
        <v>257</v>
      </c>
      <c r="B20">
        <v>5</v>
      </c>
      <c r="C20">
        <v>125</v>
      </c>
      <c r="D20" s="131">
        <f t="shared" ref="D20" si="2">1000*B20/C20</f>
        <v>40</v>
      </c>
      <c r="E20" s="133">
        <f t="shared" ref="E20" si="3">B20*D20</f>
        <v>200</v>
      </c>
      <c r="F20" s="156" t="s">
        <v>243</v>
      </c>
      <c r="G20" s="156" t="s">
        <v>244</v>
      </c>
      <c r="H20" s="156" t="s">
        <v>242</v>
      </c>
      <c r="I20" s="131">
        <v>15.5</v>
      </c>
      <c r="J20" s="131">
        <v>10.5</v>
      </c>
      <c r="K20" s="131">
        <v>11.8</v>
      </c>
    </row>
    <row r="21" spans="1:16">
      <c r="A21" s="155" t="s">
        <v>258</v>
      </c>
      <c r="B21">
        <v>12</v>
      </c>
      <c r="C21">
        <v>720</v>
      </c>
      <c r="D21" s="131">
        <f t="shared" ref="D21" si="4">1000*B21/C21</f>
        <v>16.666666666666668</v>
      </c>
      <c r="E21" s="133">
        <f t="shared" ref="E21" si="5">B21*D21</f>
        <v>200</v>
      </c>
      <c r="F21" s="156" t="s">
        <v>243</v>
      </c>
      <c r="G21" s="156" t="s">
        <v>244</v>
      </c>
      <c r="H21" s="156" t="s">
        <v>242</v>
      </c>
      <c r="I21" s="131">
        <v>15.5</v>
      </c>
      <c r="J21" s="131">
        <v>10.5</v>
      </c>
      <c r="K21" s="131">
        <v>11.8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WROVER</vt:lpstr>
      <vt:lpstr>GPIO</vt:lpstr>
      <vt:lpstr>MOSFET</vt:lpstr>
      <vt:lpstr>Реле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Разживин</dc:creator>
  <cp:lastModifiedBy>kotyara12</cp:lastModifiedBy>
  <cp:revision>8</cp:revision>
  <dcterms:created xsi:type="dcterms:W3CDTF">2021-08-02T05:40:52Z</dcterms:created>
  <dcterms:modified xsi:type="dcterms:W3CDTF">2024-08-05T20:53:37Z</dcterms:modified>
</cp:coreProperties>
</file>