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64011"/>
  <bookViews>
    <workbookView xWindow="0" yWindow="0" windowWidth="22260" windowHeight="12645" activeTab="1"/>
  </bookViews>
  <sheets>
    <sheet name="VFA" sheetId="4" r:id="rId1"/>
    <sheet name="GMM" sheetId="2" r:id="rId2"/>
    <sheet name="LDTI" sheetId="7" r:id="rId3"/>
    <sheet name="PAA" sheetId="5" r:id="rId4"/>
  </sheets>
  <externalReferences>
    <externalReference r:id="rId5"/>
    <externalReference r:id="rId6"/>
  </externalReferences>
  <definedNames>
    <definedName name="_xlnm._FilterDatabase" localSheetId="1" hidden="1">GMM!$A$1:$E$434</definedName>
    <definedName name="_xlnm._FilterDatabase" localSheetId="2" hidden="1">LDTI!$A$1:$E$55</definedName>
    <definedName name="_xlnm._FilterDatabase" localSheetId="3" hidden="1">PAA!$A$1:$E$115</definedName>
    <definedName name="_xlnm._FilterDatabase" localSheetId="0" hidden="1">VFA!$A$1:$E$226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50" i="2" l="1"/>
  <c r="C313" i="2"/>
  <c r="C312" i="2"/>
  <c r="C311" i="2"/>
  <c r="C310" i="2"/>
  <c r="C309" i="2"/>
  <c r="C308" i="2"/>
  <c r="C307" i="2"/>
  <c r="C300" i="2"/>
  <c r="C262" i="2"/>
  <c r="C261" i="2"/>
  <c r="C260" i="2"/>
  <c r="C259" i="2"/>
  <c r="C258" i="2"/>
  <c r="C257" i="2"/>
  <c r="C256" i="2"/>
  <c r="C249" i="2"/>
  <c r="C212" i="2"/>
  <c r="C211" i="2"/>
  <c r="C210" i="2"/>
  <c r="C209" i="2"/>
  <c r="C208" i="2"/>
  <c r="C207" i="2"/>
  <c r="C206" i="2"/>
  <c r="C176" i="2"/>
  <c r="C138" i="2"/>
  <c r="C137" i="2"/>
  <c r="C136" i="2"/>
  <c r="C135" i="2"/>
  <c r="C134" i="2"/>
  <c r="C133" i="2"/>
  <c r="C132" i="2"/>
  <c r="E122" i="2" l="1"/>
  <c r="E120" i="2"/>
  <c r="E119" i="2"/>
  <c r="E118" i="2"/>
  <c r="E117" i="2"/>
  <c r="E113" i="2"/>
  <c r="E112" i="2"/>
  <c r="E111" i="2"/>
  <c r="E110" i="2"/>
  <c r="E109" i="2"/>
  <c r="E108" i="2"/>
  <c r="E106" i="2"/>
  <c r="E105" i="2"/>
  <c r="E104" i="2"/>
  <c r="E103" i="2"/>
  <c r="E102" i="2"/>
  <c r="E101" i="2"/>
  <c r="E96" i="2"/>
  <c r="E95" i="2"/>
  <c r="E92" i="2"/>
  <c r="E83" i="2"/>
  <c r="E67" i="2"/>
  <c r="E71" i="2" s="1"/>
  <c r="E66" i="2"/>
  <c r="E70" i="2" s="1"/>
  <c r="E64" i="2"/>
  <c r="E63" i="2"/>
  <c r="E60" i="2"/>
  <c r="E59" i="2"/>
  <c r="E57" i="2"/>
  <c r="E121" i="2" s="1"/>
  <c r="E56" i="2"/>
  <c r="E79" i="2" s="1"/>
  <c r="E55" i="2"/>
  <c r="E81" i="2" s="1"/>
  <c r="E124" i="2" s="1"/>
  <c r="E125" i="2" s="1"/>
  <c r="E54" i="2"/>
  <c r="E76" i="2" s="1"/>
  <c r="E53" i="2"/>
  <c r="E75" i="2" s="1"/>
  <c r="E52" i="2"/>
  <c r="E51" i="2"/>
  <c r="E50" i="2"/>
  <c r="E80" i="2" l="1"/>
</calcChain>
</file>

<file path=xl/sharedStrings.xml><?xml version="1.0" encoding="utf-8"?>
<sst xmlns="http://schemas.openxmlformats.org/spreadsheetml/2006/main" count="4797" uniqueCount="348">
  <si>
    <t>Report Date</t>
  </si>
  <si>
    <t>Description</t>
  </si>
  <si>
    <t>Column Name</t>
  </si>
  <si>
    <t>Execute</t>
  </si>
  <si>
    <t>31/12/2017</t>
  </si>
  <si>
    <t>Acquisition Cash Flow At Inception</t>
  </si>
  <si>
    <t>ORIG_ACQ_CASH_FLOW_AMRT</t>
  </si>
  <si>
    <t>PV Of Gross Premium At Inception</t>
  </si>
  <si>
    <t>PV_ORIG_GROSS_PREM</t>
  </si>
  <si>
    <t>PV Investment Component of Benefit Payments At Inception</t>
  </si>
  <si>
    <t>PV_INV_LNK_INC_LKDIS</t>
  </si>
  <si>
    <t>PV Insurance Component of Benefit Payments At Inception</t>
  </si>
  <si>
    <t>PV_NON_INV_LNK_INC_LKDIS</t>
  </si>
  <si>
    <t>PV Of Payouts Due to Withdrawals At Inception</t>
  </si>
  <si>
    <t>PV_PO_WTDL_INC_LKDIS</t>
  </si>
  <si>
    <t>PV Of Expenses At Inception</t>
  </si>
  <si>
    <t>PV_EXP_INC_LKDIS</t>
  </si>
  <si>
    <t>PV Cost Of Guarantee At Inception</t>
  </si>
  <si>
    <t>PV_CST_GUA_INC_LKDIS</t>
  </si>
  <si>
    <t>PV Entity Remuneration At Inception</t>
  </si>
  <si>
    <t>PV_ENT_RENUM_INC_LKDIS</t>
  </si>
  <si>
    <t>Assumed Gross Premium In Reporting Period</t>
  </si>
  <si>
    <t>CURR_ASSM_PREM</t>
  </si>
  <si>
    <t>Assumed Expenses In Reporting Period</t>
  </si>
  <si>
    <t>CURR_ASSM_INS_EXP</t>
  </si>
  <si>
    <t>Actual Expenses In Reporting Period</t>
  </si>
  <si>
    <t>CURR_ACT_INS_EXP</t>
  </si>
  <si>
    <t>Actual Withdrawal Benefit In Report Period</t>
  </si>
  <si>
    <t>ACTM_WIT_CURR</t>
  </si>
  <si>
    <t>Assumed Cost of Guarantee And Option In Report Period</t>
  </si>
  <si>
    <t>ASS_COS_GUA_OPT_CURR</t>
  </si>
  <si>
    <t>Assumed Acquisition Cost In Reporting Period</t>
  </si>
  <si>
    <t>CURR_ASSM_ACQ_COST</t>
  </si>
  <si>
    <t>Actual Acquisition Cost In Reporting Period</t>
  </si>
  <si>
    <t>CURR_ACT_ACQ_COST</t>
  </si>
  <si>
    <t>Actual Gross Premium In Reporting Period</t>
  </si>
  <si>
    <t>CURR_ACT_PREM</t>
  </si>
  <si>
    <t>Assumed Entity Remuneration In Report Period</t>
  </si>
  <si>
    <t>ASSM_ENT_ENUM_CURR</t>
  </si>
  <si>
    <t>Actual Entity Remuneration In Report Period</t>
  </si>
  <si>
    <t>ACT_ENT_RENUM_CURR</t>
  </si>
  <si>
    <t>Actual Insurance Component of Benefit Payments In Reporting Period</t>
  </si>
  <si>
    <t>CURR_ACT_CL_EXP</t>
  </si>
  <si>
    <t>Assumed Insurance Component of Benefit Payments In Reporting Period</t>
  </si>
  <si>
    <t>CURR_ASSM_CL_EXP</t>
  </si>
  <si>
    <t>Actual Investment Component of Benefit Payments In Reporting Period</t>
  </si>
  <si>
    <t>CURR_INV_COMP_OUT</t>
  </si>
  <si>
    <t>PV Revised Gross Premium At Report Date Using Current Discount Rates</t>
  </si>
  <si>
    <t>PV_REV_IN_CURR_CSDIS</t>
  </si>
  <si>
    <t>PV Revised  Investment Component of Benefit Payments At Report Date Using Current Discount Rates</t>
  </si>
  <si>
    <t>PV_REV_INV_CURR_CSDIS</t>
  </si>
  <si>
    <t>PV Revised Insurance Component of Benefit Payments At Report Date Using Current Discount Rates</t>
  </si>
  <si>
    <t>PV_REV_NONINV_CURR_CSDIS</t>
  </si>
  <si>
    <t>PV Revised Payouts Due to Withdrawals At Report Date Using Current Discount Rates</t>
  </si>
  <si>
    <t>PV_REV_PO_WTDL_CURR_CSDIS</t>
  </si>
  <si>
    <t>PV Revised Expenses At Report Date Using Current Discount Rates</t>
  </si>
  <si>
    <t>PV_REV_EXP_CURR_CSDIS</t>
  </si>
  <si>
    <t>PV Revised Risk Adjustment At Report Date Using Current Discount Rates</t>
  </si>
  <si>
    <t>PV_REV_RSK_MGN_CURR_CSDIS</t>
  </si>
  <si>
    <t>PV Revised Cost Of Guarantee At Report Date Using Current Discount Rates</t>
  </si>
  <si>
    <t>PV_CST_GUA_CURR_CSDIS</t>
  </si>
  <si>
    <t>PV Revised Entity Remuneration At Report Date Using Current Discount Rates</t>
  </si>
  <si>
    <t>PV_ENT_RENUM_CURR_CSDIS</t>
  </si>
  <si>
    <t>PV Revised Expenses At Report Date Using Start Of Report Period Discount Rate</t>
  </si>
  <si>
    <t>PV_REV_CURR_EXP_CURR_DISRT</t>
  </si>
  <si>
    <t>PV Future Expenses At Report Date projected from Start Of Report Period  Using Start Of Report Period Discount Rate</t>
  </si>
  <si>
    <t>PV_EXP_PROJ_CURR_CURR_REP</t>
  </si>
  <si>
    <t>PV Revised Insurance Component of Benefit Payments At Report Date Using Start Of Report Period Discount Rates</t>
  </si>
  <si>
    <t>PV_REV_NONINV_PO_CURR_DISRT</t>
  </si>
  <si>
    <t>PV Insurance Component of Benefit Payments At Report Date projected from Start Of Report Period  Using Start Of Report Period Discount Rate</t>
  </si>
  <si>
    <t>PV_NONINV_PROJ_CURR_REP</t>
  </si>
  <si>
    <t>PV Revised Entity Remuneration At Report Date Using Start Of Report Period Discount Rate</t>
  </si>
  <si>
    <t>PV_ENT_RENUM_PRJ_LKDIS</t>
  </si>
  <si>
    <t>PV Entity Remuneration At Report Date Projected From Start Of Report Period Using Start Of Report Period Discount Rate</t>
  </si>
  <si>
    <t>PV_CURR_ENT_REMUN_PROJ</t>
  </si>
  <si>
    <t>31/12/2018</t>
  </si>
  <si>
    <t>PV_REV_NONINV_LNK_PRJ_LKDIS</t>
  </si>
  <si>
    <t>PV_CURR_FUT_EXP_CF_LK_PROJ</t>
  </si>
  <si>
    <t>TOT_PREM_REC_INC_INC</t>
  </si>
  <si>
    <t>CURR_TOTAL_CLAIM_EXP</t>
  </si>
  <si>
    <t>PV_REV_NONINV_LNK_CURR_LKDIS</t>
  </si>
  <si>
    <t>PV_REV_EXP_CURR_LKDIS</t>
  </si>
  <si>
    <t>PV_CURR_GROSS_PREM_INC_DISRT</t>
  </si>
  <si>
    <t>PV_REV_IN_PRJ_LKDIS</t>
  </si>
  <si>
    <t>ORIG_CASH_FLOW</t>
  </si>
  <si>
    <t>Total Premium Receivable From Inception Calclulated At Inception</t>
  </si>
  <si>
    <t>Total Claim And Expense Settled During Report Period</t>
  </si>
  <si>
    <t>PV Revised Expenses At Report Date Using Locked In Discount Rates</t>
  </si>
  <si>
    <t>PV Revised Gross Premium At Report Date Using Locked In Discount Rate</t>
  </si>
  <si>
    <t>Test Case</t>
  </si>
  <si>
    <t>TC_VFA_UC1</t>
  </si>
  <si>
    <t>N_PV_REV_IN_CURR_CSDIS</t>
  </si>
  <si>
    <t>TC_PAA_UC3</t>
  </si>
  <si>
    <t>30/11/2018</t>
  </si>
  <si>
    <t>Actual Incurred claims In Reporting Period</t>
  </si>
  <si>
    <t>PV Revised Insurance Component of Benefit Payments At Report Date Using Locked In Discount Rates</t>
  </si>
  <si>
    <t>PV Insurance Component of Benefit Payments At Report Date  Projected From Report Start Date Using Locked In Discount Rates</t>
  </si>
  <si>
    <t xml:space="preserve">PV Of Future Expense At Report Date Projected From Report Start Date Using Locked In Discount Rates </t>
  </si>
  <si>
    <t>PV Gross Premium At Report Date Projected From Report Start Date Using Locked In Discount Rates</t>
  </si>
  <si>
    <t>Claim Outstanding in Current Period</t>
  </si>
  <si>
    <t>Actual Gross Premium At Inception</t>
  </si>
  <si>
    <t>PV Investment Component of Benefit Payments At Report Date projected from Start Of Report Period  Using Start Of Report Period Discount Rate</t>
  </si>
  <si>
    <t>PV_CURR_FUT_DEM_CF_LK_PROJ</t>
  </si>
  <si>
    <t>PV Revised Gross Premium At Report Date Using Start Of Report Period Discount Rate</t>
  </si>
  <si>
    <t>PV_CURR_REV_CF_PREV_FA</t>
  </si>
  <si>
    <t>PV Revised Payouts Due to Withdrawals At Report Date Using Start Of Report Period Discount Rate</t>
  </si>
  <si>
    <t>PV_CURR_CF_CURR_NFR</t>
  </si>
  <si>
    <t>Assumed Investment Component of Benefit Payments In Reporting Period</t>
  </si>
  <si>
    <t>ASSM_INV_OUT_END</t>
  </si>
  <si>
    <t>Assumed Withdrawal Benefit In Report Period</t>
  </si>
  <si>
    <t>ASSM_WIT_CURR</t>
  </si>
  <si>
    <t>31/12/2020</t>
  </si>
  <si>
    <t>TC_GMM_UC2</t>
  </si>
  <si>
    <t>PV Of Expected Net Premium At Inception</t>
  </si>
  <si>
    <t>N_PV_ORIG_NET_PREM</t>
  </si>
  <si>
    <t>PV Of Expected Gross Premium At Inception</t>
  </si>
  <si>
    <t>N_PV_ORIG_ASSM_GROSS_PREM</t>
  </si>
  <si>
    <t>PV Of Expected Claims And Related Expenses At Inception</t>
  </si>
  <si>
    <t>N_PV_ORIG_CF_OUT</t>
  </si>
  <si>
    <t>PV Revised Claims And Related Expenses Occuring From Report Date Onwards Calculated At Report Start Date Using Locked In Discount Rate</t>
  </si>
  <si>
    <t>N_PV_CURR_CF_OUT_PROJ_LK</t>
  </si>
  <si>
    <t>PV Revised Net Premium Occuring From Report Date Onwards Calculated At Report Start Date Using Locked In Discount Rate</t>
  </si>
  <si>
    <t>N_PV_CURR_NET_PREM_PROJ_LK</t>
  </si>
  <si>
    <t>PV Assumed Claims And Related Expenses Occuring From Report Date Onwards Calculated At Report Start Date Using Locked In Discount Rate</t>
  </si>
  <si>
    <t>N_PV_FUTURE_CASH_FLOW_CURR</t>
  </si>
  <si>
    <t>PV Assumed Net Premium Occuring from report date Onwards Calculated At Report Start Date Using Locked In Discount Rate</t>
  </si>
  <si>
    <t>N_PV_ORIG_CF_IN</t>
  </si>
  <si>
    <t>PV Revised Net Premium At Report Date Using Locked In Discount Rate</t>
  </si>
  <si>
    <t>N_PV_CURR_NET_PREM_INC_DISRT</t>
  </si>
  <si>
    <t>PV Revised Claims And Related Expenses At Report Date Using Locked In Discount Rate</t>
  </si>
  <si>
    <t>N_PV_CURR_CF_OUT_INC_DISRT</t>
  </si>
  <si>
    <t>PV Revised Net Premium At Report Date Using Current Discount Rate</t>
  </si>
  <si>
    <t>N_PV_CURR_NET_PREM_CURR_DISRT</t>
  </si>
  <si>
    <t>PV Revised Claims And Related Expenses At Report Date Using Current Discount Rate</t>
  </si>
  <si>
    <t>N_PV_CURR_CF_OUT_CURR_ASSM</t>
  </si>
  <si>
    <t>N_CURR_ACT_CL_EXP</t>
  </si>
  <si>
    <t>Actual Net Premium In Reporting Period</t>
  </si>
  <si>
    <t>N_CURR_ACT_NET_PREM</t>
  </si>
  <si>
    <t>PV Actual Claims And Related Expenses In Reporting Period At Start Of Report Period</t>
  </si>
  <si>
    <t>N_PV_CURR_ACT_CL_EXP</t>
  </si>
  <si>
    <t>PV Actual Net Premium In Reporting Period At Start Of Report Period</t>
  </si>
  <si>
    <t>N_PV_CURR_ACT_NET_PREM</t>
  </si>
  <si>
    <t>PV Assumed Claims And Related Expenses Occurring In Reporting Period Calculated At Start Of Report Period</t>
  </si>
  <si>
    <t>N_PV_CURR_ASSM_CL_EXP</t>
  </si>
  <si>
    <t>PV Assumed Net Premium Occurring In Reporting Period Calculated At Start Of Report Period</t>
  </si>
  <si>
    <t>N_PV_CURR_ASSM_NET_PREM</t>
  </si>
  <si>
    <t>N_ORIG_ACQ_CASH_FLOW_AMRT</t>
  </si>
  <si>
    <t>Assumed Face Value Of The Contracts In Report Period</t>
  </si>
  <si>
    <t>N_FV_CURR_ASSM_ACTIVE_BUSS</t>
  </si>
  <si>
    <t>Actual Face Value Of The Contracts  In Report Period</t>
  </si>
  <si>
    <t>N_FV_CURR_ACT_ACTIVE_BUSS</t>
  </si>
  <si>
    <t>Outstanding Face Value Of The Contracts At Report Start Date</t>
  </si>
  <si>
    <t>N_FV_CURR_OUT</t>
  </si>
  <si>
    <t>Revised Outstanding Face Value Of The Contracts At Report Date</t>
  </si>
  <si>
    <t>N_FV_END_TOT_ACT_BUSS</t>
  </si>
  <si>
    <t>N_CURR_ACT_ACQ_COST</t>
  </si>
  <si>
    <t>PV Outstanding Face Value Of The Contracts At Report Start Date</t>
  </si>
  <si>
    <t>N_FV_ORIG_ASSM_OUT</t>
  </si>
  <si>
    <t>PV Revised Outstanding Face Value Of The Contracts At Report Date</t>
  </si>
  <si>
    <t>N_FV_ACT_OUT_ORIG_CURR</t>
  </si>
  <si>
    <t>PV Of Actual Net Premium Occurring From Inception To Report Date Calculated As On Inception Date Using Locked In Discount Rate</t>
  </si>
  <si>
    <t>N_PV_CURR_NET_PREM_LK</t>
  </si>
  <si>
    <t>PV Revised Net Premium Occurring From Report Date onwards Calculated As On Inception Date Using Locked In Discount Rate</t>
  </si>
  <si>
    <t>N_CURR_ASSM_NET_PREM</t>
  </si>
  <si>
    <t>PV Of Actual Gross Premium Occurring From Inception To Report Date Calculated As On Inception Date Using Locked In Discount Rate</t>
  </si>
  <si>
    <t>N_PV_ACT_GROSS_PREM_CURR_LK</t>
  </si>
  <si>
    <t>PV Revised Gross Premium Occurring From Report Date onwards Calculated As On Inception Date Using Locked In Discount Rate</t>
  </si>
  <si>
    <t>N_PV_ACT_REV_GRSPREMCUR_LK</t>
  </si>
  <si>
    <t>PV Revised Outstanding Face Value Of The Contracts At Report Date Calculated At Report Start Date</t>
  </si>
  <si>
    <t>N_PV_CURR_CF_OUT_LK</t>
  </si>
  <si>
    <t>TC_LDTI_UC1</t>
  </si>
  <si>
    <t>PV Risk Adjustment At Inception</t>
  </si>
  <si>
    <t>PV_RSK_MGN_INC_LKDIS</t>
  </si>
  <si>
    <t>Assumed Risk Adjustment In Reporting Period</t>
  </si>
  <si>
    <t>ASSM_RIS_CURR</t>
  </si>
  <si>
    <t>Interest Accretion On Policy Holder Fund In The Reporting Period</t>
  </si>
  <si>
    <t>CURR_FV_CHANGE</t>
  </si>
  <si>
    <t>PV Revised  Investment Component of Benefit Payments At Report Date Using Start Of Report Period Discount Rates</t>
  </si>
  <si>
    <t>PV_CURR_FUT_DEM_CF_LK</t>
  </si>
  <si>
    <t>PV Gross Premium At Report Date Projected from Start Of Report Period Using Start Of Report Period Discount Rate</t>
  </si>
  <si>
    <t>PV_CURR_CF_CURR_FR</t>
  </si>
  <si>
    <t>PV Of Payouts Due to Withdrawals At Report Date projected from Start Of Report Period  Using Start Of Report Period Discount Rate</t>
  </si>
  <si>
    <t>PV_CURR_CF_PROJ_PREV_DATE</t>
  </si>
  <si>
    <t>PV Revised Risk Adjustment At Report Date Using Start Of Report Period Discount Rates</t>
  </si>
  <si>
    <t>CHANGE_IN_RA_FOR_NFR</t>
  </si>
  <si>
    <t>PV Risk Adjustment At Report Date Projected from Start Of Report Period Using Start Of Report Period Discount Rate</t>
  </si>
  <si>
    <t>CURR_RISK_ADJ_PROJ_PREV_DATE</t>
  </si>
  <si>
    <t>TC_VFA_UC3</t>
  </si>
  <si>
    <t>31/12/2019</t>
  </si>
  <si>
    <t>N_RE_INC_CLMS_REP_PERIOD</t>
  </si>
  <si>
    <t>N_CLM_OUTSTANDING_CUR_PERIOD</t>
  </si>
  <si>
    <t>Movement Analysis Interest Accretion Factor</t>
  </si>
  <si>
    <t>MA_INT_ACCR_FCTR</t>
  </si>
  <si>
    <t>Amortization Using Elapsed Duration</t>
  </si>
  <si>
    <t>CSM_RUN_OFF_FCTR</t>
  </si>
  <si>
    <t>Risk Adjustment For Non-Financial Risk For Reported Incurred Claims</t>
  </si>
  <si>
    <t>PV Of Cash Outflow At Inception</t>
  </si>
  <si>
    <t>PV_ORIG_CF_OUT</t>
  </si>
  <si>
    <t>IBNR for the Reporting Period</t>
  </si>
  <si>
    <t>N_IBNR_FOR_REP_PERIOD</t>
  </si>
  <si>
    <t>TC_PAA_UC4</t>
  </si>
  <si>
    <t>TC_VFA_UC2</t>
  </si>
  <si>
    <t>31/12/17</t>
  </si>
  <si>
    <t>N_CURR_ACT_INS_EXP</t>
  </si>
  <si>
    <t>N_CURR_ACT_PREM</t>
  </si>
  <si>
    <t>Actual Prior Period Payments</t>
  </si>
  <si>
    <t>N_ACT_PRIOR_PERIOD_PAY</t>
  </si>
  <si>
    <t>Actual Prior Period Claims Handling Expense</t>
  </si>
  <si>
    <t>N_ACT_PRIOR_PERD_CLM_HNDL_EXP</t>
  </si>
  <si>
    <t>Actual Incurred Claims Current Period</t>
  </si>
  <si>
    <t>N_ASS_CLM_PRIOR_PERIOD</t>
  </si>
  <si>
    <t>Actual Incurred Claims Handling Expense Current Period</t>
  </si>
  <si>
    <t>N_ASS_CLM_HMDL_EXP_PRIOR_PRD</t>
  </si>
  <si>
    <t>N_CURR_ASSM_INS_EXP</t>
  </si>
  <si>
    <t>N_CURR_ASSM_PREM</t>
  </si>
  <si>
    <t>N_CURR_ASSM_ACQ_COST</t>
  </si>
  <si>
    <t>PV Assumed Claims Current Period At Inception</t>
  </si>
  <si>
    <t>N_PV_ASS_CLM_CUR_PRD_INCP</t>
  </si>
  <si>
    <t>PV Cash Inflow At Inception</t>
  </si>
  <si>
    <t>N_PV_IN_INC_LKDIS</t>
  </si>
  <si>
    <t>N_PV_ORIG_GROSS_PREM</t>
  </si>
  <si>
    <t>N_PV_NON_INV_LNK_INC_LKDIS</t>
  </si>
  <si>
    <t>N_PV_EXP_INC_LKDIS</t>
  </si>
  <si>
    <t>N_PV_REV_NONINV_CURR_CSDIS</t>
  </si>
  <si>
    <t>N_PV_REV_EXP_CURR_CSDIS</t>
  </si>
  <si>
    <t xml:space="preserve">PV Assumed Incurred Claims Prior Period At Report Date Using Current Discount Rate </t>
  </si>
  <si>
    <t>N_PV_INCRD_CLMS_REP_CD_RAT</t>
  </si>
  <si>
    <t xml:space="preserve">PV Assumed Claims Handling Expense Prior Period At Report Date Using Current Discount Rate </t>
  </si>
  <si>
    <t>N_PV_CLMS_HNDL_REP_CD_RAT</t>
  </si>
  <si>
    <t>PV Assumed Claims Current Period At Report Date Using Current Discount Rate</t>
  </si>
  <si>
    <t>N_PV_ASS_CLM_CUR_PRD_CD_RAT</t>
  </si>
  <si>
    <t>PV Assumed Revised Gross Premium Occuring From Report Date At Report Start Date At Locked In Rate</t>
  </si>
  <si>
    <t>N_PV_ASSM_REV_GRSPRMCURPROJ_LK</t>
  </si>
  <si>
    <t>N_PV_CURR_REV_CF_PREV_FA</t>
  </si>
  <si>
    <t>N_PV_REV_NONINV_PO_CURR_DISRT</t>
  </si>
  <si>
    <t>N_PV_REV_CURR_EXP_CURR_DISRT</t>
  </si>
  <si>
    <t xml:space="preserve">PV Assumed Incurred Claims Prior Period At Report Date Using Start Of Report Period Discount Rate </t>
  </si>
  <si>
    <t>N_PV_INCRD_CLMS_REP_PD_RAT</t>
  </si>
  <si>
    <t xml:space="preserve">PV Assumed Claims Handling Expense Prior Period At Report Date Using Start Of Report Period Discount Rate </t>
  </si>
  <si>
    <t>N_PV_CLMS_HNDL_REP_PD_RAT</t>
  </si>
  <si>
    <t>N_PV_REV_NONINV_LNK_CURR_LKDIS</t>
  </si>
  <si>
    <t>N_PV_REV_EXP_CURR_LKDIS</t>
  </si>
  <si>
    <t>N_PV_CURR_GROSS_PREM_INC_DISRT</t>
  </si>
  <si>
    <t>PV Assumed Claims Current Period At Report Date Using Locked In Discount Rate</t>
  </si>
  <si>
    <t>N_PV_ASS_CLM_CUR_PRD_LD_RAT</t>
  </si>
  <si>
    <t>PV Revised Assumed Gross Premium At Report Date Using Current Discount Rate</t>
  </si>
  <si>
    <t>N_PV_ASSM_REV_GRSPREMCUR_DISRT</t>
  </si>
  <si>
    <t>PV Assumed Claims Current Period At Start Of Report Date Using Locked In Discount Rate</t>
  </si>
  <si>
    <t>N_PV_ASS_CLM_CUR_STRT_LD_RAT</t>
  </si>
  <si>
    <t>PV Future Claim Expenses For IBNR At Report Date Using Current Discount Rate</t>
  </si>
  <si>
    <t>N_PV_EXP_INC_CSDIS</t>
  </si>
  <si>
    <t>PV Assumed Claims Current Period At Report Date Using Start Of Report Period Discount Rate</t>
  </si>
  <si>
    <t>N_PV_ASS_CLM_CUR_PRD_PD_RAT</t>
  </si>
  <si>
    <t>PV Assumed Claims Current Period At Start Of Report Date Using Start Of Report Period Discount Rate</t>
  </si>
  <si>
    <t>N_PV_ASS_CLM_CUR_STRT_PD_RAT</t>
  </si>
  <si>
    <t xml:space="preserve">PV Assumed Claims Handling Expense Prior Period At Start Of Report Date Using Start Of Report Period Discount Rate </t>
  </si>
  <si>
    <t>N_PV_CLM_HNDL_STRT_REP_PD_RAT</t>
  </si>
  <si>
    <t xml:space="preserve">PV Assumed Incurred Claims Prior Period At Start Of Report Date Using Start Of Report Period Discount Rate </t>
  </si>
  <si>
    <t>N_PV_CLMS_STRT_REP_PD_RAT</t>
  </si>
  <si>
    <t>PV Revised Assumed Gross Premium At Report Start Date At Locked In Rate</t>
  </si>
  <si>
    <t>N_PV_ASSM_REV_GRSPREMCURR_LK</t>
  </si>
  <si>
    <t>NA</t>
  </si>
  <si>
    <t>TC_PAA_UC1</t>
  </si>
  <si>
    <t>01/11/2018</t>
  </si>
  <si>
    <t>Cash Outflow for Reporting Period</t>
  </si>
  <si>
    <t>N_CASH_OUTFLOW_REP_PERIOD</t>
  </si>
  <si>
    <t>TC_VFA_UD_Grp2</t>
  </si>
  <si>
    <t>TC_GMM_GI</t>
  </si>
  <si>
    <t>Coverage Unit At Start Of Report Period</t>
  </si>
  <si>
    <t>N_COVERAGE_UNIT_STRT_REP_PRD</t>
  </si>
  <si>
    <t>Coverage Unit At End Of Report Period</t>
  </si>
  <si>
    <t>N_COVERAGE_UNIT_END_REP_PRD</t>
  </si>
  <si>
    <t>31/12/2021</t>
  </si>
  <si>
    <t>TC_GMM_WD_Grp1</t>
  </si>
  <si>
    <t xml:space="preserve">PV Cost Of Guarantee At Report Date Projected From Report Start Date Using Locked In Discount Rates </t>
  </si>
  <si>
    <t>PV_CST_GUA_PRJ_LKDIS</t>
  </si>
  <si>
    <t>PV Investment Component of Benefit Payments At Report Date Projected From Report Start Date Using Locked In Discount Rates</t>
  </si>
  <si>
    <t>PV_REV_INV_LNK_PRJ_LKDIS</t>
  </si>
  <si>
    <t>PV Of Payouts Due to Withdrawals At Report Date Projected From Report Start Date Using Locked In Discount Rates</t>
  </si>
  <si>
    <t>PV_REV_PO_WTDL_PRJ_LKDIS</t>
  </si>
  <si>
    <t>N_CURR_PREM_FOR_ACQ_COST</t>
  </si>
  <si>
    <t>N_PV_INV_BNFT_PAYMENT_TRNS</t>
  </si>
  <si>
    <t>N_PV_INS_BNFT_PAYMENT_TRNS</t>
  </si>
  <si>
    <t>N_PV_EXPENSES_TRANS</t>
  </si>
  <si>
    <t>N_PV_GROSS_PRM_TRANS</t>
  </si>
  <si>
    <t>N_PV_DUE_WTDRWL_TRANS</t>
  </si>
  <si>
    <t>N_TRNS_RISK_ADJ</t>
  </si>
  <si>
    <t>Risk Adjustment At Report Date</t>
  </si>
  <si>
    <t>CURR_RISK_ADJ</t>
  </si>
  <si>
    <t>PV Revised Cost Of Guarantee At Report Date Using Locked In Discount Rates</t>
  </si>
  <si>
    <t>PV_CST_GUA_CURR_LKDIS</t>
  </si>
  <si>
    <t>PV Revised  Investment Component of Benefit Payments At Report Date Using Locked In Discount Rates</t>
  </si>
  <si>
    <t>PV_REV_INV_LNK_CURR_LKDIS</t>
  </si>
  <si>
    <t>PV Revised Payouts Due to Withdrawals At Report Date Using Locked In Discount Rates</t>
  </si>
  <si>
    <t>PV_REV_PO_WTDL_CURR_LKDIS</t>
  </si>
  <si>
    <t>PV Revised Insurance Component of Benefit Payments At Report Date projected from Start Of Report Period  Using Start Of Report Period Discount Rate</t>
  </si>
  <si>
    <t>PV Revised Cost Of Guarantee At Report Date Using Start Of Report Period Discount Rate</t>
  </si>
  <si>
    <t>PV_CF_CURR_ASSM_PREV_DATE</t>
  </si>
  <si>
    <t>Actual Cost of Guarantee And Option In Report Period</t>
  </si>
  <si>
    <t>PV_CURR_CST_GUR</t>
  </si>
  <si>
    <t>N_FAIR_VAL_LIABILITY_TRANS</t>
  </si>
  <si>
    <t>TC_GMM_UD_GRP1</t>
  </si>
  <si>
    <t>TC_GMM_Trans</t>
  </si>
  <si>
    <t>PV Revised Insurance Component At Reporting Date Using Start Of Report Period Discount Rates</t>
  </si>
  <si>
    <t>PV Revised Investment Component At Reporting Date Using Start Of Report Period Discount Rates</t>
  </si>
  <si>
    <t>N_PV_CURR_FUT_DEM_CF_LK</t>
  </si>
  <si>
    <t>TC_GMM_Trans_01</t>
  </si>
  <si>
    <t>TC_VFA_WD_Grp1</t>
  </si>
  <si>
    <t>PV Of Gross Premium At Transition</t>
  </si>
  <si>
    <t>PV Investment Component of Benefit Payments At Transition</t>
  </si>
  <si>
    <t>PV Insurance Component of Benefit Payments At Transition</t>
  </si>
  <si>
    <t>PV Of Payouts Due To Withdrawals At Transition</t>
  </si>
  <si>
    <t>PV Of Expenses At Transition</t>
  </si>
  <si>
    <t>Risk Adjustment At Transition</t>
  </si>
  <si>
    <t>PV of Cost Of Guarantee At Transition</t>
  </si>
  <si>
    <t>PV Entity Remuneration At Transition</t>
  </si>
  <si>
    <t>n_PV_ENT_RENUM_CURR_CSDIS</t>
  </si>
  <si>
    <t>TC_VFA_TRANS</t>
  </si>
  <si>
    <t>N_PV_ENT_REMUNERATION_TRANS</t>
  </si>
  <si>
    <t>TC_PAA_WD_Grp1</t>
  </si>
  <si>
    <t>31/01/2020</t>
  </si>
  <si>
    <t>PV Non Investment Linked Benefit Payout At Transition</t>
  </si>
  <si>
    <t>TC_PAA_WD_Grp3</t>
  </si>
  <si>
    <t>TC_PAA_REInsurance</t>
  </si>
  <si>
    <t>30/11/2020</t>
  </si>
  <si>
    <t>Actual Reinsurance Claims Recoverable During Report Period</t>
  </si>
  <si>
    <t>N_CURR_ACT_RI_CLM</t>
  </si>
  <si>
    <t>PV Revised Reinsurance Prior Period Claim Recoverable At Report Date Using Start Of Report Period Discount Rate</t>
  </si>
  <si>
    <t>N_RI_PV_REVREINS_PRPRD_CM_RCRD</t>
  </si>
  <si>
    <t>PV Reinsurance Prior Period Claim Recoverable At Report Date Using Start Data and Start Of Report Period Discount Rate</t>
  </si>
  <si>
    <t>N_RI_PV_REINSREV_EXP_PRPRD_CLM</t>
  </si>
  <si>
    <t>PV Revised Reinsurance Prior Period Claim Recoverable At Report Date Using Current Discount Rate</t>
  </si>
  <si>
    <t>N_RI_PVREINS_REV_PRDCLM_REVRPD</t>
  </si>
  <si>
    <t>Actual Reinsurance Current Period Claims Recovered</t>
  </si>
  <si>
    <t>N_RI_ACTREINS_INCRCLM_RECV_CUR</t>
  </si>
  <si>
    <t>Expected Reinsurance Investment Component In Report Period</t>
  </si>
  <si>
    <t>N_RI_EXP_REINS_INV_COMP_REP</t>
  </si>
  <si>
    <t>Actual Reinsurance Investment Component In Report Period</t>
  </si>
  <si>
    <t>N_RI_ACT_REINS_INV_COMP_REP</t>
  </si>
  <si>
    <t>Actual Reinsurance Ceding Commissions In Report Date</t>
  </si>
  <si>
    <t>N_CURR_ACT_RI_COMM</t>
  </si>
  <si>
    <t>Actual Profit Commission In Report Period</t>
  </si>
  <si>
    <t>N_RI_ACTPRF_CMM_REP_PERIOD</t>
  </si>
  <si>
    <t>Amortization Rate Based On Elapsed Duration</t>
  </si>
  <si>
    <t>Actual Reinsurance Premium Paid In Reporting Period</t>
  </si>
  <si>
    <t>N_CURR_ACT_RI_PREM</t>
  </si>
  <si>
    <t>TC_LDTI_UC1_N</t>
  </si>
  <si>
    <t>01/07/2020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</si>
</sst>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-* #,##0.00\ _₽_-;\-* #,##0.00\ _₽_-;_-* &quot;-&quot;??\ _₽_-;_-@_-"/>
    <numFmt numFmtId="165" formatCode="_(* #,##0.0_);_(* \(#,##0.0\);_(* &quot;-&quot;??_);_(@_)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theme="1"/>
      <name val="Calibri"/>
      <family val="2"/>
      <charset val="134"/>
      <scheme val="minor"/>
    </font>
    <font>
      <sz val="8"/>
      <name val="Arial"/>
      <family val="2"/>
      <charset val="204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7">
    <xf numFmtId="0" fontId="0" fillId="0" borderId="0"/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164" fontId="4" fillId="0" borderId="0" applyFont="0" applyFill="0" applyBorder="0" applyAlignment="0" applyProtection="0"/>
    <xf numFmtId="0" fontId="7" fillId="0" borderId="0"/>
    <xf numFmtId="0" fontId="5" fillId="0" borderId="0" applyNumberFormat="0" applyFill="0" applyBorder="0" applyAlignment="0" applyProtection="0"/>
    <xf numFmtId="43" fontId="4" fillId="0" borderId="0" applyFont="0" applyFill="0" applyBorder="0" applyAlignment="0" applyProtection="0"/>
  </cellStyleXfs>
  <cellXfs count="5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0" fontId="0" fillId="0" borderId="0" xfId="0" applyNumberFormat="1"/>
    <xf numFmtId="49" fontId="1" fillId="0" borderId="1" xfId="0" applyNumberFormat="1" applyFont="1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wrapText="1"/>
    </xf>
    <xf numFmtId="0" fontId="0" fillId="0" borderId="1" xfId="0" applyFill="1" applyBorder="1" applyAlignment="1">
      <alignment horizontal="left"/>
    </xf>
    <xf numFmtId="0" fontId="0" fillId="3" borderId="1" xfId="0" applyFill="1" applyBorder="1" applyAlignment="1">
      <alignment horizontal="left" vertical="center"/>
    </xf>
    <xf numFmtId="49" fontId="0" fillId="3" borderId="1" xfId="0" applyNumberFormat="1" applyFill="1" applyBorder="1" applyAlignment="1">
      <alignment horizontal="left" vertical="top"/>
    </xf>
    <xf numFmtId="0" fontId="3" fillId="0" borderId="1" xfId="0" applyFont="1" applyBorder="1"/>
    <xf numFmtId="0" fontId="0" fillId="0" borderId="1" xfId="0" applyBorder="1" applyAlignment="1">
      <alignment wrapText="1"/>
    </xf>
    <xf numFmtId="0" fontId="0" fillId="2" borderId="1" xfId="0" applyFill="1" applyBorder="1" applyAlignment="1">
      <alignment wrapText="1"/>
    </xf>
    <xf numFmtId="0" fontId="2" fillId="0" borderId="1" xfId="0" applyFont="1" applyFill="1" applyBorder="1"/>
    <xf numFmtId="0" fontId="0" fillId="0" borderId="1" xfId="0" applyNumberFormat="1" applyBorder="1"/>
    <xf numFmtId="0" fontId="0" fillId="0" borderId="1" xfId="0" applyBorder="1"/>
    <xf numFmtId="0" fontId="0" fillId="3" borderId="1" xfId="0" applyFill="1" applyBorder="1"/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165" fontId="0" fillId="0" borderId="1" xfId="6" applyNumberFormat="1" applyFont="1" applyBorder="1"/>
    <xf numFmtId="0" fontId="0" fillId="4" borderId="1" xfId="0" applyFill="1" applyBorder="1" applyAlignment="1">
      <alignment wrapText="1"/>
    </xf>
    <xf numFmtId="0" fontId="0" fillId="0" borderId="1" xfId="0" applyBorder="1"/>
    <xf numFmtId="0" fontId="0" fillId="0" borderId="1" xfId="0" applyFill="1" applyBorder="1"/>
    <xf numFmtId="0" fontId="2" fillId="0" borderId="1" xfId="0" applyFont="1" applyFill="1" applyBorder="1"/>
    <xf numFmtId="0" fontId="0" fillId="4" borderId="1" xfId="0" applyFill="1" applyBorder="1" applyAlignment="1">
      <alignment wrapText="1"/>
    </xf>
    <xf numFmtId="0" fontId="0" fillId="7" borderId="1" xfId="0" applyFill="1" applyBorder="1"/>
    <xf numFmtId="0" fontId="0" fillId="6" borderId="1" xfId="0" applyFill="1" applyBorder="1"/>
    <xf numFmtId="0" fontId="0" fillId="6" borderId="0" xfId="0" applyFill="1"/>
    <xf numFmtId="0" fontId="0" fillId="5" borderId="1" xfId="0" applyFill="1" applyBorder="1"/>
    <xf numFmtId="165" fontId="0" fillId="0" borderId="1" xfId="6" applyNumberFormat="1" applyFont="1" applyBorder="1"/>
    <xf numFmtId="165" fontId="0" fillId="5" borderId="1" xfId="6" applyNumberFormat="1" applyFont="1" applyFill="1" applyBorder="1"/>
    <xf numFmtId="0" fontId="0" fillId="0" borderId="0" xfId="0" applyBorder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2" fillId="0" borderId="0" xfId="0" applyFont="1" applyFill="1" applyBorder="1" applyAlignment="1">
      <alignment wrapText="1"/>
    </xf>
    <xf numFmtId="0" fontId="0" fillId="0" borderId="0" xfId="0" applyBorder="1" applyAlignment="1">
      <alignment wrapText="1"/>
    </xf>
    <xf numFmtId="0" fontId="2" fillId="0" borderId="0" xfId="0" applyFont="1" applyFill="1" applyBorder="1"/>
    <xf numFmtId="14" fontId="0" fillId="0" borderId="1" xfId="0" applyNumberFormat="1" applyBorder="1"/>
    <xf numFmtId="0" fontId="0" fillId="2" borderId="1" xfId="0" applyFill="1" applyBorder="1"/>
    <xf numFmtId="3" fontId="0" fillId="0" borderId="0" xfId="0" applyNumberFormat="1"/>
    <xf numFmtId="3" fontId="0" fillId="0" borderId="0" xfId="0" applyNumberFormat="1" applyFill="1" applyBorder="1"/>
    <xf numFmtId="0" fontId="8" fillId="0" borderId="1" xfId="0" applyFont="1" applyBorder="1"/>
    <xf numFmtId="0" fontId="0" fillId="0" borderId="3" xfId="0" applyBorder="1"/>
    <xf numFmtId="0" fontId="0" fillId="0" borderId="0" xfId="0" applyFill="1"/>
    <xf numFmtId="0" fontId="0" fillId="0" borderId="0" xfId="0" applyAlignment="1">
      <alignment horizontal="left" vertical="top"/>
    </xf>
    <xf numFmtId="49" fontId="0" fillId="0" borderId="1" xfId="0" applyNumberFormat="1" applyBorder="1"/>
    <xf numFmtId="49" fontId="0" fillId="0" borderId="0" xfId="0" applyNumberFormat="1"/>
    <xf numFmtId="49" fontId="0" fillId="2" borderId="1" xfId="0" applyNumberFormat="1" applyFill="1" applyBorder="1"/>
    <xf numFmtId="49" fontId="0" fillId="0" borderId="1" xfId="0" applyNumberFormat="1" applyFill="1" applyBorder="1"/>
    <xf numFmtId="49" fontId="0" fillId="0" borderId="0" xfId="0" applyNumberFormat="1" applyFill="1" applyBorder="1"/>
    <xf numFmtId="49" fontId="0" fillId="0" borderId="2" xfId="0" applyNumberFormat="1" applyBorder="1"/>
    <xf numFmtId="49" fontId="0" fillId="0" borderId="2" xfId="0" applyNumberFormat="1" applyFill="1" applyBorder="1"/>
    <xf numFmtId="49" fontId="2" fillId="2" borderId="1" xfId="0" applyNumberFormat="1" applyFont="1" applyFill="1" applyBorder="1"/>
    <xf numFmtId="49" fontId="2" fillId="0" borderId="1" xfId="0" applyNumberFormat="1" applyFont="1" applyFill="1" applyBorder="1"/>
    <xf numFmtId="49" fontId="0" fillId="2" borderId="2" xfId="0" applyNumberFormat="1" applyFill="1" applyBorder="1"/>
    <xf numFmtId="49" fontId="0" fillId="2" borderId="0" xfId="0" applyNumberFormat="1" applyFill="1"/>
  </cellXfs>
  <cellStyles count="7">
    <cellStyle name="Comma" xfId="6" builtinId="3"/>
    <cellStyle name="Comma 2" xfId="3"/>
    <cellStyle name="Normal" xfId="0" builtinId="0"/>
    <cellStyle name="Normal 2" xfId="1"/>
    <cellStyle name="Normal 3" xfId="4"/>
    <cellStyle name="Percent 2" xfId="2"/>
    <cellStyle name="Title 2" xfId="5"/>
  </cellStyles>
  <dxfs count="33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/8.1.0.1/NonLife_GMM_UC1_QA_MyRef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shwigup\Desktop\QA\Copy%20of%20CashFlows_GMM_v2_withresults_Updat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scount_Fact"/>
      <sheetName val="Discounting"/>
      <sheetName val="Assumed Cash Flow"/>
      <sheetName val="Variables"/>
      <sheetName val="Templates"/>
      <sheetName val="OIDF_AssumedCahFlow"/>
      <sheetName val="Sheet2"/>
      <sheetName val="Sheet3"/>
      <sheetName val="Sheet1"/>
      <sheetName val="OIDF_ActualCahFlow"/>
      <sheetName val="Forward Rate"/>
      <sheetName val="Adjustment Factor"/>
      <sheetName val="Sheet4"/>
    </sheetNames>
    <sheetDataSet>
      <sheetData sheetId="0"/>
      <sheetData sheetId="1"/>
      <sheetData sheetId="2">
        <row r="43">
          <cell r="D43"/>
          <cell r="E43">
            <v>1419590.3904969951</v>
          </cell>
          <cell r="H43">
            <v>158113.4550077813</v>
          </cell>
          <cell r="K43">
            <v>575.83644385880973</v>
          </cell>
          <cell r="L43">
            <v>844053.7080488404</v>
          </cell>
          <cell r="M43">
            <v>87960.778809167765</v>
          </cell>
          <cell r="N43">
            <v>0</v>
          </cell>
          <cell r="O43">
            <v>94010.391226309031</v>
          </cell>
        </row>
        <row r="44">
          <cell r="K44">
            <v>467.39156494242422</v>
          </cell>
          <cell r="L44">
            <v>656665.23228245962</v>
          </cell>
          <cell r="M44">
            <v>68432.594629542131</v>
          </cell>
          <cell r="N44">
            <v>0</v>
          </cell>
          <cell r="O44">
            <v>73139.131790908461</v>
          </cell>
        </row>
        <row r="45">
          <cell r="K45">
            <v>377.0697272568558</v>
          </cell>
          <cell r="L45">
            <v>507301.38001656387</v>
          </cell>
          <cell r="M45">
            <v>52867.043947208724</v>
          </cell>
          <cell r="N45">
            <v>0</v>
          </cell>
          <cell r="O45">
            <v>56503.04092052397</v>
          </cell>
        </row>
        <row r="46">
          <cell r="K46">
            <v>303.06955475875412</v>
          </cell>
          <cell r="L46">
            <v>390452.23430985829</v>
          </cell>
          <cell r="M46">
            <v>40689.925641186179</v>
          </cell>
          <cell r="N46">
            <v>0</v>
          </cell>
          <cell r="O46">
            <v>43488.42609495682</v>
          </cell>
        </row>
        <row r="47">
          <cell r="K47">
            <v>243.17967162560373</v>
          </cell>
          <cell r="L47">
            <v>300022.36839245138</v>
          </cell>
          <cell r="N47">
            <v>0</v>
          </cell>
          <cell r="O47">
            <v>33416.380924880781</v>
          </cell>
        </row>
        <row r="48">
          <cell r="K48">
            <v>104.6110537535494</v>
          </cell>
          <cell r="L48">
            <v>123620.29232317094</v>
          </cell>
          <cell r="N48">
            <v>0</v>
          </cell>
          <cell r="O48">
            <v>13768.782642608223</v>
          </cell>
        </row>
        <row r="50">
          <cell r="N50">
            <v>7906209.5334103415</v>
          </cell>
        </row>
        <row r="52">
          <cell r="K52" t="str">
            <v>Assumed Claims Handling Expense Current Period</v>
          </cell>
          <cell r="L52" t="str">
            <v>Assumed Claims Prior Period</v>
          </cell>
          <cell r="N52" t="str">
            <v>PV_Expected Claims</v>
          </cell>
          <cell r="O52" t="str">
            <v>PV_Expected Claims Handling Expense</v>
          </cell>
        </row>
        <row r="53">
          <cell r="N53"/>
          <cell r="O53"/>
        </row>
        <row r="54">
          <cell r="K54">
            <v>7497.471398329445</v>
          </cell>
          <cell r="L54">
            <v>68794.064158846581</v>
          </cell>
          <cell r="N54">
            <v>2607420.9352479638</v>
          </cell>
          <cell r="O54">
            <v>357536.74864680716</v>
          </cell>
        </row>
        <row r="55">
          <cell r="K55">
            <v>20334.197893198074</v>
          </cell>
          <cell r="L55">
            <v>186579.18652347804</v>
          </cell>
          <cell r="N55">
            <v>6866379.3006169852</v>
          </cell>
          <cell r="O55">
            <v>941536.86385311931</v>
          </cell>
        </row>
        <row r="56">
          <cell r="K56">
            <v>30624.8336580582</v>
          </cell>
          <cell r="L56">
            <v>281002.30859111913</v>
          </cell>
          <cell r="N56">
            <v>10022017.242794955</v>
          </cell>
          <cell r="O56">
            <v>1374246.6402074757</v>
          </cell>
          <cell r="P56">
            <v>0</v>
          </cell>
          <cell r="Q56">
            <v>1960522.4910943608</v>
          </cell>
          <cell r="R56">
            <v>268832.25015149167</v>
          </cell>
          <cell r="V56">
            <v>21462.89260112173</v>
          </cell>
          <cell r="W56">
            <v>10035041.534593241</v>
          </cell>
        </row>
        <row r="57">
          <cell r="K57">
            <v>53798.445410713961</v>
          </cell>
          <cell r="L57">
            <v>493634.92150907114</v>
          </cell>
          <cell r="N57">
            <v>17017389.149215337</v>
          </cell>
          <cell r="O57">
            <v>2333471.3258675635</v>
          </cell>
          <cell r="P57">
            <v>0</v>
          </cell>
          <cell r="Q57">
            <v>3328967.9471193454</v>
          </cell>
          <cell r="R57">
            <v>456477.26459222339</v>
          </cell>
          <cell r="V57">
            <v>36443.99992662992</v>
          </cell>
          <cell r="W57">
            <v>17047743.495049831</v>
          </cell>
        </row>
        <row r="58">
          <cell r="K58">
            <v>50147.201506507728</v>
          </cell>
          <cell r="L58">
            <v>460132.43859709508</v>
          </cell>
          <cell r="N58">
            <v>15301468.666428948</v>
          </cell>
          <cell r="O58">
            <v>2098179.5775892744</v>
          </cell>
          <cell r="P58">
            <v>0</v>
          </cell>
          <cell r="Q58">
            <v>2993296.9321995969</v>
          </cell>
          <cell r="R58">
            <v>410449.12940814823</v>
          </cell>
          <cell r="V58">
            <v>32769.229055467615</v>
          </cell>
          <cell r="W58">
            <v>15336159.187369669</v>
          </cell>
        </row>
        <row r="59">
          <cell r="K59">
            <v>39931.201405267864</v>
          </cell>
          <cell r="L59">
            <v>366394.14616852073</v>
          </cell>
          <cell r="N59">
            <v>11741168.969814904</v>
          </cell>
          <cell r="O59">
            <v>1609981.465605279</v>
          </cell>
          <cell r="P59">
            <v>0</v>
          </cell>
          <cell r="Q59">
            <v>2296825.6070014308</v>
          </cell>
          <cell r="R59">
            <v>314947.06076597702</v>
          </cell>
          <cell r="V59">
            <v>25144.583421259653</v>
          </cell>
          <cell r="W59">
            <v>11773460.46472545</v>
          </cell>
        </row>
        <row r="60">
          <cell r="K60">
            <v>26334.00059517418</v>
          </cell>
          <cell r="L60">
            <v>241631.18873746882</v>
          </cell>
          <cell r="N60">
            <v>7455655.369279352</v>
          </cell>
          <cell r="O60">
            <v>1022340.0233264397</v>
          </cell>
          <cell r="P60">
            <v>0</v>
          </cell>
          <cell r="Q60">
            <v>1458486.8178937796</v>
          </cell>
          <cell r="R60">
            <v>199991.73427069967</v>
          </cell>
          <cell r="V60">
            <v>15966.838470255185</v>
          </cell>
          <cell r="W60">
            <v>7479761.5437728111</v>
          </cell>
        </row>
        <row r="61">
          <cell r="K61">
            <v>17434.64750455815</v>
          </cell>
          <cell r="L61">
            <v>159973.96926151571</v>
          </cell>
          <cell r="N61">
            <v>4750761.9667944647</v>
          </cell>
          <cell r="O61">
            <v>651437.58119019296</v>
          </cell>
          <cell r="P61">
            <v>0</v>
          </cell>
          <cell r="Q61">
            <v>929351.39304736769</v>
          </cell>
          <cell r="R61">
            <v>127435.22571622582</v>
          </cell>
          <cell r="V61">
            <v>10174.10880430368</v>
          </cell>
          <cell r="W61">
            <v>4768417.1776974769</v>
          </cell>
        </row>
        <row r="62">
          <cell r="K62">
            <v>12024.787276218289</v>
          </cell>
          <cell r="L62">
            <v>110335.0641072087</v>
          </cell>
          <cell r="N62">
            <v>3152080.6533392216</v>
          </cell>
          <cell r="O62">
            <v>432221.99109950534</v>
          </cell>
          <cell r="P62">
            <v>0</v>
          </cell>
          <cell r="Q62">
            <v>616614.88549699821</v>
          </cell>
          <cell r="R62">
            <v>84551.933424916773</v>
          </cell>
          <cell r="V62">
            <v>6750.4143022035187</v>
          </cell>
          <cell r="W62">
            <v>3165317.1998264622</v>
          </cell>
        </row>
        <row r="63">
          <cell r="K63">
            <v>8317.3242291743609</v>
          </cell>
          <cell r="L63">
            <v>76316.734836659918</v>
          </cell>
          <cell r="N63">
            <v>2095383.4585170764</v>
          </cell>
          <cell r="O63">
            <v>287324.75788580388</v>
          </cell>
          <cell r="P63">
            <v>0</v>
          </cell>
          <cell r="Q63">
            <v>409902.14827690291</v>
          </cell>
          <cell r="R63">
            <v>56206.912883564801</v>
          </cell>
          <cell r="V63">
            <v>4487.4189535695596</v>
          </cell>
          <cell r="W63">
            <v>2105194.2430220637</v>
          </cell>
        </row>
        <row r="64">
          <cell r="O64">
            <v>225687.61768467393</v>
          </cell>
          <cell r="P64">
            <v>0</v>
          </cell>
          <cell r="Q64">
            <v>321969.60682800581</v>
          </cell>
          <cell r="R64">
            <v>44149.360324679838</v>
          </cell>
          <cell r="V64">
            <v>3524.7741984931281</v>
          </cell>
          <cell r="W64">
            <v>1654380.8697010924</v>
          </cell>
        </row>
        <row r="65">
          <cell r="O65">
            <v>180370.50800544024</v>
          </cell>
          <cell r="P65">
            <v>0</v>
          </cell>
          <cell r="Q65">
            <v>257319.48496624568</v>
          </cell>
          <cell r="R65">
            <v>35284.357341233524</v>
          </cell>
          <cell r="V65">
            <v>2817.0145943715529</v>
          </cell>
          <cell r="W65">
            <v>1322823.5877139082</v>
          </cell>
        </row>
        <row r="66">
          <cell r="O66">
            <v>143112.20250410796</v>
          </cell>
          <cell r="P66">
            <v>0</v>
          </cell>
          <cell r="Q66">
            <v>204166.18352946808</v>
          </cell>
          <cell r="R66">
            <v>27995.830077129991</v>
          </cell>
          <cell r="V66">
            <v>2235.1168577657368</v>
          </cell>
          <cell r="W66">
            <v>1050078.3442539813</v>
          </cell>
        </row>
        <row r="67">
          <cell r="O67">
            <v>112409.88089703614</v>
          </cell>
          <cell r="P67">
            <v>0</v>
          </cell>
          <cell r="Q67">
            <v>160365.75478664134</v>
          </cell>
          <cell r="R67">
            <v>21989.794507519455</v>
          </cell>
          <cell r="V67">
            <v>1755.6100414651373</v>
          </cell>
          <cell r="W67">
            <v>825197.65002252976</v>
          </cell>
        </row>
        <row r="68">
          <cell r="O68">
            <v>87411.856132972374</v>
          </cell>
          <cell r="P68">
            <v>0</v>
          </cell>
          <cell r="Q68">
            <v>124703.1682108563</v>
          </cell>
          <cell r="R68">
            <v>17099.642296085713</v>
          </cell>
          <cell r="V68">
            <v>1365.1925537641819</v>
          </cell>
          <cell r="W68">
            <v>641995.4102015848</v>
          </cell>
        </row>
        <row r="69">
          <cell r="M69">
            <v>1892.6161434470876</v>
          </cell>
          <cell r="N69">
            <v>492237.77151968802</v>
          </cell>
          <cell r="O69">
            <v>67497.000584434762</v>
          </cell>
          <cell r="P69">
            <v>0</v>
          </cell>
          <cell r="Q69">
            <v>96292.313079415835</v>
          </cell>
          <cell r="R69">
            <v>13203.86749706782</v>
          </cell>
          <cell r="S69">
            <v>16942.300906293167</v>
          </cell>
          <cell r="T69">
            <v>1395.1539790321865</v>
          </cell>
          <cell r="U69">
            <v>12801.424273041685</v>
          </cell>
          <cell r="V69">
            <v>1054.163664699126</v>
          </cell>
          <cell r="W69">
            <v>495968.32837873336</v>
          </cell>
        </row>
        <row r="70">
          <cell r="M70">
            <v>1521.1890280786529</v>
          </cell>
          <cell r="N70">
            <v>378676.98925031966</v>
          </cell>
          <cell r="O70">
            <v>51925.232973956197</v>
          </cell>
          <cell r="P70">
            <v>0</v>
          </cell>
          <cell r="Q70">
            <v>74077.377467982355</v>
          </cell>
          <cell r="R70">
            <v>10157.69426798206</v>
          </cell>
          <cell r="S70">
            <v>13033.659482003921</v>
          </cell>
          <cell r="T70">
            <v>1073.2876241688034</v>
          </cell>
          <cell r="U70">
            <v>9848.0959453098349</v>
          </cell>
          <cell r="V70">
            <v>810.96483411448719</v>
          </cell>
          <cell r="W70">
            <v>381729.57849253027</v>
          </cell>
        </row>
        <row r="71">
          <cell r="M71">
            <v>1220.585316209341</v>
          </cell>
          <cell r="N71">
            <v>290835.04696193355</v>
          </cell>
          <cell r="O71">
            <v>39880.103621789174</v>
          </cell>
          <cell r="P71">
            <v>0</v>
          </cell>
          <cell r="Q71">
            <v>56893.601053947132</v>
          </cell>
          <cell r="R71">
            <v>7801.407461546808</v>
          </cell>
          <cell r="S71">
            <v>10010.233193833441</v>
          </cell>
          <cell r="T71">
            <v>824.31641066115401</v>
          </cell>
          <cell r="U71">
            <v>7563.6268588965895</v>
          </cell>
          <cell r="V71">
            <v>622.84480522858803</v>
          </cell>
          <cell r="W71">
            <v>293319.90487188142</v>
          </cell>
        </row>
        <row r="72">
          <cell r="M72">
            <v>525.07150483101759</v>
          </cell>
          <cell r="N72">
            <v>119777.4138428491</v>
          </cell>
          <cell r="O72">
            <v>16424.209274296838</v>
          </cell>
          <cell r="P72">
            <v>0</v>
          </cell>
          <cell r="Q72">
            <v>23431.042680837971</v>
          </cell>
          <cell r="R72">
            <v>3212.9291838775121</v>
          </cell>
          <cell r="S72">
            <v>4122.6112755184777</v>
          </cell>
          <cell r="T72">
            <v>339.48621009948647</v>
          </cell>
          <cell r="U72">
            <v>3115.0016956158752</v>
          </cell>
          <cell r="V72">
            <v>256.512207779064</v>
          </cell>
          <cell r="W72">
            <v>120858.62990400614</v>
          </cell>
        </row>
        <row r="73">
          <cell r="U73" t="e">
            <v>#N/A</v>
          </cell>
          <cell r="V73" t="e">
            <v>#N/A</v>
          </cell>
        </row>
        <row r="74">
          <cell r="U74" t="e">
            <v>#N/A</v>
          </cell>
          <cell r="V74" t="e">
            <v>#N/A</v>
          </cell>
        </row>
        <row r="75">
          <cell r="U75" t="e">
            <v>#N/A</v>
          </cell>
          <cell r="V75" t="e">
            <v>#N/A</v>
          </cell>
        </row>
        <row r="76">
          <cell r="U76" t="e">
            <v>#N/A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tes_Yr1"/>
      <sheetName val="Rates_Yr2"/>
      <sheetName val="Actuals_Yr1"/>
      <sheetName val="Actuals_Yr2"/>
      <sheetName val="Rates_Yr3"/>
      <sheetName val="Assumed_Yr3"/>
      <sheetName val="Actual_Yr3"/>
      <sheetName val="Rates_Yr4"/>
      <sheetName val="Assumed_Yr4"/>
      <sheetName val="Actual_Yr4"/>
      <sheetName val="Assumed_Inception"/>
      <sheetName val="Assumed_Yr1"/>
      <sheetName val="Assumed_Yr2"/>
      <sheetName val="PV_Results"/>
      <sheetName val="Disclosure_Yr1"/>
      <sheetName val="IFRS17_Input Variabl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>
        <row r="2">
          <cell r="A2" t="str">
            <v>Acquisition Cash Flow At Inception</v>
          </cell>
        </row>
        <row r="115">
          <cell r="A115" t="str">
            <v>PV Insurance Component of Benefit Payments At Transition</v>
          </cell>
        </row>
        <row r="136">
          <cell r="A136" t="str">
            <v>Fair Value of Liability At Transition</v>
          </cell>
        </row>
        <row r="139">
          <cell r="A139" t="str">
            <v>PV Gross Premium At Transition</v>
          </cell>
        </row>
        <row r="140">
          <cell r="A140" t="str">
            <v>PV Investment Component of Benefit Payments At Transition</v>
          </cell>
        </row>
        <row r="141">
          <cell r="A141" t="str">
            <v>PV of Cost of Guarantee and Option At Transition</v>
          </cell>
        </row>
        <row r="146">
          <cell r="A146" t="str">
            <v>PV Of Expenses At Transition</v>
          </cell>
        </row>
        <row r="147">
          <cell r="A147" t="str">
            <v>PV Of Payouts Due to Withdrawals At Transition</v>
          </cell>
        </row>
        <row r="149">
          <cell r="A149" t="str">
            <v>Risk Adjustment At Transition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filterMode="1"/>
  <dimension ref="A1:E482"/>
  <sheetViews>
    <sheetView workbookViewId="0">
      <selection activeCell="F1" sqref="F1:G1048576"/>
    </sheetView>
  </sheetViews>
  <sheetFormatPr defaultRowHeight="15"/>
  <cols>
    <col min="1" max="1" width="16.5703125" bestFit="1" customWidth="1"/>
    <col min="2" max="2" width="11.5703125" bestFit="1" customWidth="1"/>
    <col min="3" max="3" width="32.28515625" bestFit="1" customWidth="1"/>
    <col min="4" max="4" width="32.42578125" bestFit="1" customWidth="1"/>
  </cols>
  <sheetData>
    <row r="1" spans="1:5">
      <c r="A1" s="6" t="s">
        <v>89</v>
      </c>
      <c r="B1" s="6" t="s">
        <v>0</v>
      </c>
      <c r="C1" s="5" t="s">
        <v>1</v>
      </c>
      <c r="D1" s="5" t="s">
        <v>2</v>
      </c>
      <c r="E1" s="5" t="s">
        <v>3</v>
      </c>
    </row>
    <row r="2" spans="1:5" hidden="1">
      <c r="A2" s="7" t="s">
        <v>90</v>
      </c>
      <c r="B2" s="6" t="s">
        <v>75</v>
      </c>
      <c r="C2" s="7" t="s">
        <v>5</v>
      </c>
      <c r="D2" s="7" t="s">
        <v>6</v>
      </c>
      <c r="E2" s="7">
        <v>0</v>
      </c>
    </row>
    <row r="3" spans="1:5" hidden="1">
      <c r="A3" s="7" t="s">
        <v>90</v>
      </c>
      <c r="B3" s="6" t="s">
        <v>75</v>
      </c>
      <c r="C3" s="8" t="s">
        <v>7</v>
      </c>
      <c r="D3" s="7" t="s">
        <v>8</v>
      </c>
      <c r="E3" s="7">
        <v>0</v>
      </c>
    </row>
    <row r="4" spans="1:5" ht="30" hidden="1">
      <c r="A4" s="7" t="s">
        <v>90</v>
      </c>
      <c r="B4" s="6" t="s">
        <v>75</v>
      </c>
      <c r="C4" s="8" t="s">
        <v>9</v>
      </c>
      <c r="D4" s="7" t="s">
        <v>10</v>
      </c>
      <c r="E4" s="7">
        <v>0</v>
      </c>
    </row>
    <row r="5" spans="1:5" ht="30" hidden="1">
      <c r="A5" s="7" t="s">
        <v>90</v>
      </c>
      <c r="B5" s="6" t="s">
        <v>75</v>
      </c>
      <c r="C5" s="8" t="s">
        <v>11</v>
      </c>
      <c r="D5" s="7" t="s">
        <v>12</v>
      </c>
      <c r="E5" s="7">
        <v>0</v>
      </c>
    </row>
    <row r="6" spans="1:5" ht="30" hidden="1">
      <c r="A6" s="7" t="s">
        <v>90</v>
      </c>
      <c r="B6" s="6" t="s">
        <v>75</v>
      </c>
      <c r="C6" s="8" t="s">
        <v>13</v>
      </c>
      <c r="D6" s="7" t="s">
        <v>14</v>
      </c>
      <c r="E6" s="7">
        <v>0</v>
      </c>
    </row>
    <row r="7" spans="1:5" hidden="1">
      <c r="A7" s="7" t="s">
        <v>90</v>
      </c>
      <c r="B7" s="6" t="s">
        <v>75</v>
      </c>
      <c r="C7" s="8" t="s">
        <v>15</v>
      </c>
      <c r="D7" s="7" t="s">
        <v>16</v>
      </c>
      <c r="E7" s="7">
        <v>0</v>
      </c>
    </row>
    <row r="8" spans="1:5" hidden="1">
      <c r="A8" s="7" t="s">
        <v>90</v>
      </c>
      <c r="B8" s="6" t="s">
        <v>75</v>
      </c>
      <c r="C8" s="8" t="s">
        <v>17</v>
      </c>
      <c r="D8" s="7" t="s">
        <v>18</v>
      </c>
      <c r="E8" s="7">
        <v>0</v>
      </c>
    </row>
    <row r="9" spans="1:5" ht="30" hidden="1">
      <c r="A9" s="7" t="s">
        <v>90</v>
      </c>
      <c r="B9" s="6" t="s">
        <v>75</v>
      </c>
      <c r="C9" s="8" t="s">
        <v>19</v>
      </c>
      <c r="D9" s="7" t="s">
        <v>20</v>
      </c>
      <c r="E9" s="7">
        <v>0</v>
      </c>
    </row>
    <row r="10" spans="1:5" ht="30" hidden="1">
      <c r="A10" s="7" t="s">
        <v>90</v>
      </c>
      <c r="B10" s="6" t="s">
        <v>75</v>
      </c>
      <c r="C10" s="8" t="s">
        <v>23</v>
      </c>
      <c r="D10" s="7" t="s">
        <v>24</v>
      </c>
      <c r="E10" s="7">
        <v>100</v>
      </c>
    </row>
    <row r="11" spans="1:5" ht="30" hidden="1">
      <c r="A11" s="7" t="s">
        <v>90</v>
      </c>
      <c r="B11" s="6" t="s">
        <v>75</v>
      </c>
      <c r="C11" s="8" t="s">
        <v>25</v>
      </c>
      <c r="D11" s="7" t="s">
        <v>26</v>
      </c>
      <c r="E11" s="7">
        <v>100</v>
      </c>
    </row>
    <row r="12" spans="1:5" ht="30" hidden="1">
      <c r="A12" s="7" t="s">
        <v>90</v>
      </c>
      <c r="B12" s="6" t="s">
        <v>75</v>
      </c>
      <c r="C12" s="8" t="s">
        <v>27</v>
      </c>
      <c r="D12" s="7" t="s">
        <v>28</v>
      </c>
      <c r="E12" s="7">
        <v>975.07460190324673</v>
      </c>
    </row>
    <row r="13" spans="1:5" ht="30" hidden="1">
      <c r="A13" s="7" t="s">
        <v>90</v>
      </c>
      <c r="B13" s="6" t="s">
        <v>75</v>
      </c>
      <c r="C13" s="8" t="s">
        <v>29</v>
      </c>
      <c r="D13" s="7" t="s">
        <v>30</v>
      </c>
      <c r="E13" s="7">
        <v>0</v>
      </c>
    </row>
    <row r="14" spans="1:5" ht="30" hidden="1">
      <c r="A14" s="7" t="s">
        <v>90</v>
      </c>
      <c r="B14" s="6" t="s">
        <v>75</v>
      </c>
      <c r="C14" s="8" t="s">
        <v>31</v>
      </c>
      <c r="D14" s="7" t="s">
        <v>32</v>
      </c>
      <c r="E14" s="7">
        <v>0</v>
      </c>
    </row>
    <row r="15" spans="1:5" ht="30" hidden="1">
      <c r="A15" s="7" t="s">
        <v>90</v>
      </c>
      <c r="B15" s="6" t="s">
        <v>75</v>
      </c>
      <c r="C15" s="8" t="s">
        <v>33</v>
      </c>
      <c r="D15" s="7" t="s">
        <v>34</v>
      </c>
      <c r="E15" s="7">
        <v>0</v>
      </c>
    </row>
    <row r="16" spans="1:5" ht="30" hidden="1">
      <c r="A16" s="7" t="s">
        <v>90</v>
      </c>
      <c r="B16" s="6" t="s">
        <v>75</v>
      </c>
      <c r="C16" s="8" t="s">
        <v>35</v>
      </c>
      <c r="D16" s="7" t="s">
        <v>36</v>
      </c>
      <c r="E16" s="7">
        <v>23000</v>
      </c>
    </row>
    <row r="17" spans="1:5" ht="30" hidden="1">
      <c r="A17" s="7" t="s">
        <v>90</v>
      </c>
      <c r="B17" s="6" t="s">
        <v>75</v>
      </c>
      <c r="C17" s="8" t="s">
        <v>37</v>
      </c>
      <c r="D17" s="7" t="s">
        <v>38</v>
      </c>
      <c r="E17" s="7">
        <v>1391.3032487999999</v>
      </c>
    </row>
    <row r="18" spans="1:5" ht="30" hidden="1">
      <c r="A18" s="7" t="s">
        <v>90</v>
      </c>
      <c r="B18" s="6" t="s">
        <v>75</v>
      </c>
      <c r="C18" s="8" t="s">
        <v>39</v>
      </c>
      <c r="D18" s="7" t="s">
        <v>40</v>
      </c>
      <c r="E18" s="7">
        <v>1391.3032487999999</v>
      </c>
    </row>
    <row r="19" spans="1:5" ht="45" hidden="1">
      <c r="A19" s="7" t="s">
        <v>90</v>
      </c>
      <c r="B19" s="6" t="s">
        <v>75</v>
      </c>
      <c r="C19" s="8" t="s">
        <v>41</v>
      </c>
      <c r="D19" s="7" t="s">
        <v>42</v>
      </c>
      <c r="E19" s="7">
        <v>1522.2134450674091</v>
      </c>
    </row>
    <row r="20" spans="1:5" ht="45" hidden="1">
      <c r="A20" s="7" t="s">
        <v>90</v>
      </c>
      <c r="B20" s="6" t="s">
        <v>75</v>
      </c>
      <c r="C20" s="8" t="s">
        <v>43</v>
      </c>
      <c r="D20" s="7" t="s">
        <v>44</v>
      </c>
      <c r="E20" s="7">
        <v>1522.2134450674091</v>
      </c>
    </row>
    <row r="21" spans="1:5" ht="45" hidden="1">
      <c r="A21" s="7" t="s">
        <v>90</v>
      </c>
      <c r="B21" s="6" t="s">
        <v>75</v>
      </c>
      <c r="C21" s="8" t="s">
        <v>45</v>
      </c>
      <c r="D21" s="7" t="s">
        <v>46</v>
      </c>
      <c r="E21" s="7">
        <v>477.78655493259089</v>
      </c>
    </row>
    <row r="22" spans="1:5" ht="45" hidden="1">
      <c r="A22" s="7" t="s">
        <v>90</v>
      </c>
      <c r="B22" s="6" t="s">
        <v>75</v>
      </c>
      <c r="C22" s="8" t="s">
        <v>47</v>
      </c>
      <c r="D22" s="7" t="s">
        <v>48</v>
      </c>
      <c r="E22" s="7">
        <v>64568.251803625433</v>
      </c>
    </row>
    <row r="23" spans="1:5" ht="60" hidden="1">
      <c r="A23" s="7" t="s">
        <v>90</v>
      </c>
      <c r="B23" s="6" t="s">
        <v>75</v>
      </c>
      <c r="C23" s="8" t="s">
        <v>49</v>
      </c>
      <c r="D23" s="7" t="s">
        <v>50</v>
      </c>
      <c r="E23" s="7">
        <v>98999.40847693065</v>
      </c>
    </row>
    <row r="24" spans="1:5" ht="45" hidden="1">
      <c r="A24" s="7" t="s">
        <v>90</v>
      </c>
      <c r="B24" s="6" t="s">
        <v>75</v>
      </c>
      <c r="C24" s="8" t="s">
        <v>51</v>
      </c>
      <c r="D24" s="7" t="s">
        <v>52</v>
      </c>
      <c r="E24" s="7">
        <v>2762.9970912485792</v>
      </c>
    </row>
    <row r="25" spans="1:5" ht="45" hidden="1">
      <c r="A25" s="7" t="s">
        <v>90</v>
      </c>
      <c r="B25" s="6" t="s">
        <v>75</v>
      </c>
      <c r="C25" s="8" t="s">
        <v>53</v>
      </c>
      <c r="D25" s="7" t="s">
        <v>54</v>
      </c>
      <c r="E25" s="7">
        <v>5054.097529178387</v>
      </c>
    </row>
    <row r="26" spans="1:5" ht="30" hidden="1">
      <c r="A26" s="7" t="s">
        <v>90</v>
      </c>
      <c r="B26" s="6" t="s">
        <v>75</v>
      </c>
      <c r="C26" s="8" t="s">
        <v>55</v>
      </c>
      <c r="D26" s="7" t="s">
        <v>56</v>
      </c>
      <c r="E26" s="7">
        <v>308.80468253907816</v>
      </c>
    </row>
    <row r="27" spans="1:5" ht="45" hidden="1">
      <c r="A27" s="7" t="s">
        <v>90</v>
      </c>
      <c r="B27" s="6" t="s">
        <v>75</v>
      </c>
      <c r="C27" s="8" t="s">
        <v>57</v>
      </c>
      <c r="D27" s="7" t="s">
        <v>58</v>
      </c>
      <c r="E27" s="7">
        <v>228.8377394758956</v>
      </c>
    </row>
    <row r="28" spans="1:5" ht="45" hidden="1">
      <c r="A28" s="7" t="s">
        <v>90</v>
      </c>
      <c r="B28" s="6" t="s">
        <v>75</v>
      </c>
      <c r="C28" s="8" t="s">
        <v>59</v>
      </c>
      <c r="D28" s="7" t="s">
        <v>60</v>
      </c>
      <c r="E28" s="7">
        <v>0</v>
      </c>
    </row>
    <row r="29" spans="1:5" ht="45" hidden="1">
      <c r="A29" s="7" t="s">
        <v>90</v>
      </c>
      <c r="B29" s="6" t="s">
        <v>75</v>
      </c>
      <c r="C29" s="8" t="s">
        <v>61</v>
      </c>
      <c r="D29" s="7" t="s">
        <v>62</v>
      </c>
      <c r="E29" s="7">
        <v>7815.6147358428661</v>
      </c>
    </row>
    <row r="30" spans="1:5" ht="45" hidden="1">
      <c r="A30" s="7" t="s">
        <v>90</v>
      </c>
      <c r="B30" s="6" t="s">
        <v>75</v>
      </c>
      <c r="C30" s="8" t="s">
        <v>63</v>
      </c>
      <c r="D30" s="7" t="s">
        <v>64</v>
      </c>
      <c r="E30" s="7">
        <v>304.89301804171782</v>
      </c>
    </row>
    <row r="31" spans="1:5" ht="60" hidden="1">
      <c r="A31" s="7" t="s">
        <v>90</v>
      </c>
      <c r="B31" s="6" t="s">
        <v>75</v>
      </c>
      <c r="C31" s="8" t="s">
        <v>65</v>
      </c>
      <c r="D31" s="7" t="s">
        <v>66</v>
      </c>
      <c r="E31" s="7">
        <v>277.17547094701615</v>
      </c>
    </row>
    <row r="32" spans="1:5" ht="60" hidden="1">
      <c r="A32" s="7" t="s">
        <v>90</v>
      </c>
      <c r="B32" s="6" t="s">
        <v>75</v>
      </c>
      <c r="C32" s="8" t="s">
        <v>67</v>
      </c>
      <c r="D32" s="9" t="s">
        <v>68</v>
      </c>
      <c r="E32" s="7">
        <v>2700.3151211240547</v>
      </c>
    </row>
    <row r="33" spans="1:5" ht="75" hidden="1">
      <c r="A33" s="7" t="s">
        <v>90</v>
      </c>
      <c r="B33" s="6" t="s">
        <v>75</v>
      </c>
      <c r="C33" s="8" t="s">
        <v>69</v>
      </c>
      <c r="D33" s="7" t="s">
        <v>70</v>
      </c>
      <c r="E33" s="7">
        <v>2646.1824404790127</v>
      </c>
    </row>
    <row r="34" spans="1:5" ht="45" hidden="1">
      <c r="A34" s="7" t="s">
        <v>90</v>
      </c>
      <c r="B34" s="6" t="s">
        <v>75</v>
      </c>
      <c r="C34" s="8" t="s">
        <v>71</v>
      </c>
      <c r="D34" s="7" t="s">
        <v>72</v>
      </c>
      <c r="E34" s="7">
        <v>7699.3656942313619</v>
      </c>
    </row>
    <row r="35" spans="1:5" ht="60" hidden="1">
      <c r="A35" s="7" t="s">
        <v>90</v>
      </c>
      <c r="B35" s="6" t="s">
        <v>75</v>
      </c>
      <c r="C35" s="8" t="s">
        <v>73</v>
      </c>
      <c r="D35" s="7" t="s">
        <v>74</v>
      </c>
      <c r="E35" s="7">
        <v>7782.7553350412445</v>
      </c>
    </row>
    <row r="36" spans="1:5">
      <c r="A36" s="7" t="s">
        <v>201</v>
      </c>
      <c r="B36" s="6" t="s">
        <v>4</v>
      </c>
      <c r="C36" s="24" t="s">
        <v>7</v>
      </c>
      <c r="D36" s="24" t="s">
        <v>8</v>
      </c>
      <c r="E36" s="24">
        <v>98762.02327355335</v>
      </c>
    </row>
    <row r="37" spans="1:5">
      <c r="A37" s="7" t="s">
        <v>201</v>
      </c>
      <c r="B37" s="6" t="s">
        <v>4</v>
      </c>
      <c r="C37" s="24" t="s">
        <v>9</v>
      </c>
      <c r="D37" s="24" t="s">
        <v>10</v>
      </c>
      <c r="E37" s="24">
        <v>84555.381844934178</v>
      </c>
    </row>
    <row r="38" spans="1:5">
      <c r="A38" s="7" t="s">
        <v>201</v>
      </c>
      <c r="B38" s="6" t="s">
        <v>4</v>
      </c>
      <c r="C38" s="24" t="s">
        <v>11</v>
      </c>
      <c r="D38" s="24" t="s">
        <v>12</v>
      </c>
      <c r="E38" s="24">
        <v>5194.5226542817963</v>
      </c>
    </row>
    <row r="39" spans="1:5">
      <c r="A39" s="7" t="s">
        <v>201</v>
      </c>
      <c r="B39" s="6" t="s">
        <v>4</v>
      </c>
      <c r="C39" s="24" t="s">
        <v>13</v>
      </c>
      <c r="D39" s="24" t="s">
        <v>14</v>
      </c>
      <c r="E39" s="24">
        <v>5579.1263909961708</v>
      </c>
    </row>
    <row r="40" spans="1:5">
      <c r="A40" s="7" t="s">
        <v>201</v>
      </c>
      <c r="B40" s="6" t="s">
        <v>4</v>
      </c>
      <c r="C40" s="24" t="s">
        <v>15</v>
      </c>
      <c r="D40" s="24" t="s">
        <v>16</v>
      </c>
      <c r="E40" s="24">
        <v>429.40010118936243</v>
      </c>
    </row>
    <row r="41" spans="1:5">
      <c r="A41" s="7" t="s">
        <v>201</v>
      </c>
      <c r="B41" s="6" t="s">
        <v>4</v>
      </c>
      <c r="C41" s="24" t="s">
        <v>17</v>
      </c>
      <c r="D41" s="24" t="s">
        <v>18</v>
      </c>
      <c r="E41" s="24">
        <v>0</v>
      </c>
    </row>
    <row r="42" spans="1:5">
      <c r="A42" s="7" t="s">
        <v>201</v>
      </c>
      <c r="B42" s="6" t="s">
        <v>4</v>
      </c>
      <c r="C42" s="24" t="s">
        <v>19</v>
      </c>
      <c r="D42" s="24" t="s">
        <v>20</v>
      </c>
      <c r="E42" s="24">
        <v>8627.5150376229467</v>
      </c>
    </row>
    <row r="43" spans="1:5">
      <c r="A43" s="7" t="s">
        <v>201</v>
      </c>
      <c r="B43" s="6" t="s">
        <v>4</v>
      </c>
      <c r="C43" s="24" t="s">
        <v>171</v>
      </c>
      <c r="D43" s="24" t="s">
        <v>172</v>
      </c>
      <c r="E43" s="24">
        <v>419.32030376814691</v>
      </c>
    </row>
    <row r="44" spans="1:5">
      <c r="A44" s="7" t="s">
        <v>201</v>
      </c>
      <c r="B44" s="6" t="s">
        <v>4</v>
      </c>
      <c r="C44" s="24" t="s">
        <v>21</v>
      </c>
      <c r="D44" s="24" t="s">
        <v>22</v>
      </c>
      <c r="E44" s="24">
        <v>23000</v>
      </c>
    </row>
    <row r="45" spans="1:5">
      <c r="A45" s="7" t="s">
        <v>201</v>
      </c>
      <c r="B45" s="6" t="s">
        <v>4</v>
      </c>
      <c r="C45" s="24" t="s">
        <v>23</v>
      </c>
      <c r="D45" s="24" t="s">
        <v>24</v>
      </c>
      <c r="E45" s="24">
        <v>100</v>
      </c>
    </row>
    <row r="46" spans="1:5">
      <c r="A46" s="7" t="s">
        <v>201</v>
      </c>
      <c r="B46" s="6" t="s">
        <v>4</v>
      </c>
      <c r="C46" s="24" t="s">
        <v>109</v>
      </c>
      <c r="D46" s="24" t="s">
        <v>110</v>
      </c>
      <c r="E46" s="24">
        <v>481.89600000000002</v>
      </c>
    </row>
    <row r="47" spans="1:5">
      <c r="A47" s="7" t="s">
        <v>201</v>
      </c>
      <c r="B47" s="6" t="s">
        <v>4</v>
      </c>
      <c r="C47" s="24" t="s">
        <v>173</v>
      </c>
      <c r="D47" s="24" t="s">
        <v>174</v>
      </c>
      <c r="E47" s="24">
        <v>139.790322</v>
      </c>
    </row>
    <row r="48" spans="1:5">
      <c r="A48" s="7" t="s">
        <v>201</v>
      </c>
      <c r="B48" s="6" t="s">
        <v>4</v>
      </c>
      <c r="C48" s="24" t="s">
        <v>25</v>
      </c>
      <c r="D48" s="24" t="s">
        <v>26</v>
      </c>
      <c r="E48" s="24">
        <v>100</v>
      </c>
    </row>
    <row r="49" spans="1:5">
      <c r="A49" s="7" t="s">
        <v>201</v>
      </c>
      <c r="B49" s="6" t="s">
        <v>4</v>
      </c>
      <c r="C49" s="24" t="s">
        <v>27</v>
      </c>
      <c r="D49" s="24" t="s">
        <v>28</v>
      </c>
      <c r="E49" s="24">
        <v>481.89600000000002</v>
      </c>
    </row>
    <row r="50" spans="1:5">
      <c r="A50" s="7" t="s">
        <v>201</v>
      </c>
      <c r="B50" s="6" t="s">
        <v>4</v>
      </c>
      <c r="C50" s="24" t="s">
        <v>29</v>
      </c>
      <c r="D50" s="24" t="s">
        <v>30</v>
      </c>
      <c r="E50" s="24">
        <v>0</v>
      </c>
    </row>
    <row r="51" spans="1:5">
      <c r="A51" s="7" t="s">
        <v>201</v>
      </c>
      <c r="B51" s="6" t="s">
        <v>4</v>
      </c>
      <c r="C51" s="24" t="s">
        <v>107</v>
      </c>
      <c r="D51" s="24" t="s">
        <v>108</v>
      </c>
      <c r="E51" s="24">
        <v>236.12904</v>
      </c>
    </row>
    <row r="52" spans="1:5">
      <c r="A52" s="7" t="s">
        <v>201</v>
      </c>
      <c r="B52" s="6" t="s">
        <v>4</v>
      </c>
      <c r="C52" s="24" t="s">
        <v>31</v>
      </c>
      <c r="D52" s="24" t="s">
        <v>32</v>
      </c>
      <c r="E52" s="24">
        <v>0</v>
      </c>
    </row>
    <row r="53" spans="1:5">
      <c r="A53" s="7" t="s">
        <v>201</v>
      </c>
      <c r="B53" s="6" t="s">
        <v>4</v>
      </c>
      <c r="C53" s="24" t="s">
        <v>33</v>
      </c>
      <c r="D53" s="24" t="s">
        <v>34</v>
      </c>
      <c r="E53" s="24">
        <v>0</v>
      </c>
    </row>
    <row r="54" spans="1:5">
      <c r="A54" s="7" t="s">
        <v>201</v>
      </c>
      <c r="B54" s="6" t="s">
        <v>4</v>
      </c>
      <c r="C54" s="24" t="s">
        <v>35</v>
      </c>
      <c r="D54" s="24" t="s">
        <v>36</v>
      </c>
      <c r="E54" s="24">
        <v>23000</v>
      </c>
    </row>
    <row r="55" spans="1:5">
      <c r="A55" s="7" t="s">
        <v>201</v>
      </c>
      <c r="B55" s="6" t="s">
        <v>4</v>
      </c>
      <c r="C55" s="24" t="s">
        <v>37</v>
      </c>
      <c r="D55" s="24" t="s">
        <v>38</v>
      </c>
      <c r="E55" s="24">
        <v>690</v>
      </c>
    </row>
    <row r="56" spans="1:5">
      <c r="A56" s="7" t="s">
        <v>201</v>
      </c>
      <c r="B56" s="6" t="s">
        <v>4</v>
      </c>
      <c r="C56" s="24" t="s">
        <v>39</v>
      </c>
      <c r="D56" s="24" t="s">
        <v>40</v>
      </c>
      <c r="E56" s="24">
        <v>690</v>
      </c>
    </row>
    <row r="57" spans="1:5">
      <c r="A57" s="7" t="s">
        <v>201</v>
      </c>
      <c r="B57" s="6" t="s">
        <v>4</v>
      </c>
      <c r="C57" s="24" t="s">
        <v>41</v>
      </c>
      <c r="D57" s="24" t="s">
        <v>42</v>
      </c>
      <c r="E57" s="24">
        <v>1763.87096</v>
      </c>
    </row>
    <row r="58" spans="1:5">
      <c r="A58" s="7" t="s">
        <v>201</v>
      </c>
      <c r="B58" s="6" t="s">
        <v>4</v>
      </c>
      <c r="C58" s="24" t="s">
        <v>43</v>
      </c>
      <c r="D58" s="24" t="s">
        <v>44</v>
      </c>
      <c r="E58" s="24">
        <v>1763.87096</v>
      </c>
    </row>
    <row r="59" spans="1:5">
      <c r="A59" s="7" t="s">
        <v>201</v>
      </c>
      <c r="B59" s="6" t="s">
        <v>4</v>
      </c>
      <c r="C59" s="24" t="s">
        <v>45</v>
      </c>
      <c r="D59" s="24" t="s">
        <v>46</v>
      </c>
      <c r="E59" s="24">
        <v>236.12904</v>
      </c>
    </row>
    <row r="60" spans="1:5">
      <c r="A60" s="7" t="s">
        <v>201</v>
      </c>
      <c r="B60" s="6" t="s">
        <v>4</v>
      </c>
      <c r="C60" s="24" t="s">
        <v>175</v>
      </c>
      <c r="D60" s="24" t="s">
        <v>176</v>
      </c>
      <c r="E60" s="24">
        <v>1784.8</v>
      </c>
    </row>
    <row r="61" spans="1:5">
      <c r="A61" s="7" t="s">
        <v>201</v>
      </c>
      <c r="B61" s="6" t="s">
        <v>4</v>
      </c>
      <c r="C61" s="24" t="s">
        <v>47</v>
      </c>
      <c r="D61" s="24" t="s">
        <v>48</v>
      </c>
      <c r="E61" s="24">
        <v>81822.985135437601</v>
      </c>
    </row>
    <row r="62" spans="1:5">
      <c r="A62" s="7" t="s">
        <v>201</v>
      </c>
      <c r="B62" s="6" t="s">
        <v>4</v>
      </c>
      <c r="C62" s="24" t="s">
        <v>49</v>
      </c>
      <c r="D62" s="24" t="s">
        <v>50</v>
      </c>
      <c r="E62" s="24">
        <v>91083.683352528897</v>
      </c>
    </row>
    <row r="63" spans="1:5">
      <c r="A63" s="7" t="s">
        <v>201</v>
      </c>
      <c r="B63" s="6" t="s">
        <v>4</v>
      </c>
      <c r="C63" s="24" t="s">
        <v>51</v>
      </c>
      <c r="D63" s="24" t="s">
        <v>52</v>
      </c>
      <c r="E63" s="24">
        <v>3846.2135066243391</v>
      </c>
    </row>
    <row r="64" spans="1:5">
      <c r="A64" s="7" t="s">
        <v>201</v>
      </c>
      <c r="B64" s="6" t="s">
        <v>4</v>
      </c>
      <c r="C64" s="24" t="s">
        <v>53</v>
      </c>
      <c r="D64" s="24" t="s">
        <v>54</v>
      </c>
      <c r="E64" s="24">
        <v>5543.5605022758637</v>
      </c>
    </row>
    <row r="65" spans="1:5">
      <c r="A65" s="7" t="s">
        <v>201</v>
      </c>
      <c r="B65" s="6" t="s">
        <v>4</v>
      </c>
      <c r="C65" s="24" t="s">
        <v>55</v>
      </c>
      <c r="D65" s="24" t="s">
        <v>56</v>
      </c>
      <c r="E65" s="24">
        <v>355.75210928451128</v>
      </c>
    </row>
    <row r="66" spans="1:5">
      <c r="A66" s="7" t="s">
        <v>201</v>
      </c>
      <c r="B66" s="6" t="s">
        <v>4</v>
      </c>
      <c r="C66" s="24" t="s">
        <v>57</v>
      </c>
      <c r="D66" s="24" t="s">
        <v>58</v>
      </c>
      <c r="E66" s="24">
        <v>244.48381137051521</v>
      </c>
    </row>
    <row r="67" spans="1:5">
      <c r="A67" s="7" t="s">
        <v>201</v>
      </c>
      <c r="B67" s="6" t="s">
        <v>4</v>
      </c>
      <c r="C67" s="24" t="s">
        <v>59</v>
      </c>
      <c r="D67" s="24" t="s">
        <v>60</v>
      </c>
      <c r="E67" s="24">
        <v>0</v>
      </c>
    </row>
    <row r="68" spans="1:5">
      <c r="A68" s="7" t="s">
        <v>201</v>
      </c>
      <c r="B68" s="6" t="s">
        <v>4</v>
      </c>
      <c r="C68" s="24" t="s">
        <v>61</v>
      </c>
      <c r="D68" s="24" t="s">
        <v>62</v>
      </c>
      <c r="E68" s="24">
        <v>8572.51624063278</v>
      </c>
    </row>
    <row r="69" spans="1:5">
      <c r="A69" s="7" t="s">
        <v>201</v>
      </c>
      <c r="B69" s="6" t="s">
        <v>4</v>
      </c>
      <c r="C69" s="24" t="s">
        <v>63</v>
      </c>
      <c r="D69" s="24" t="s">
        <v>64</v>
      </c>
      <c r="E69" s="24">
        <v>355.75210928451128</v>
      </c>
    </row>
    <row r="70" spans="1:5">
      <c r="A70" s="7" t="s">
        <v>201</v>
      </c>
      <c r="B70" s="6" t="s">
        <v>4</v>
      </c>
      <c r="C70" s="24" t="s">
        <v>65</v>
      </c>
      <c r="D70" s="24" t="s">
        <v>66</v>
      </c>
      <c r="E70" s="24">
        <v>355.75210928451128</v>
      </c>
    </row>
    <row r="71" spans="1:5">
      <c r="A71" s="7" t="s">
        <v>201</v>
      </c>
      <c r="B71" s="6" t="s">
        <v>4</v>
      </c>
      <c r="C71" s="24" t="s">
        <v>67</v>
      </c>
      <c r="D71" s="24" t="s">
        <v>68</v>
      </c>
      <c r="E71" s="24">
        <v>3846.2135066243391</v>
      </c>
    </row>
    <row r="72" spans="1:5">
      <c r="A72" s="7" t="s">
        <v>201</v>
      </c>
      <c r="B72" s="6" t="s">
        <v>4</v>
      </c>
      <c r="C72" s="24" t="s">
        <v>69</v>
      </c>
      <c r="D72" s="24" t="s">
        <v>70</v>
      </c>
      <c r="E72" s="24">
        <v>3846.2135066243391</v>
      </c>
    </row>
    <row r="73" spans="1:5">
      <c r="A73" s="7" t="s">
        <v>201</v>
      </c>
      <c r="B73" s="6" t="s">
        <v>4</v>
      </c>
      <c r="C73" s="24" t="s">
        <v>177</v>
      </c>
      <c r="D73" s="24" t="s">
        <v>178</v>
      </c>
      <c r="E73" s="24">
        <v>91083.683352528897</v>
      </c>
    </row>
    <row r="74" spans="1:5">
      <c r="A74" s="7" t="s">
        <v>201</v>
      </c>
      <c r="B74" s="6" t="s">
        <v>4</v>
      </c>
      <c r="C74" s="24" t="s">
        <v>101</v>
      </c>
      <c r="D74" s="24" t="s">
        <v>102</v>
      </c>
      <c r="E74" s="24">
        <v>91083.683352528897</v>
      </c>
    </row>
    <row r="75" spans="1:5">
      <c r="A75" s="7" t="s">
        <v>201</v>
      </c>
      <c r="B75" s="6" t="s">
        <v>4</v>
      </c>
      <c r="C75" s="24" t="s">
        <v>103</v>
      </c>
      <c r="D75" s="24" t="s">
        <v>104</v>
      </c>
      <c r="E75" s="24">
        <v>81822.985135437601</v>
      </c>
    </row>
    <row r="76" spans="1:5">
      <c r="A76" s="7" t="s">
        <v>201</v>
      </c>
      <c r="B76" s="6" t="s">
        <v>4</v>
      </c>
      <c r="C76" s="24" t="s">
        <v>179</v>
      </c>
      <c r="D76" s="24" t="s">
        <v>180</v>
      </c>
      <c r="E76" s="24">
        <v>81822.985135437601</v>
      </c>
    </row>
    <row r="77" spans="1:5">
      <c r="A77" s="7" t="s">
        <v>201</v>
      </c>
      <c r="B77" s="6" t="s">
        <v>4</v>
      </c>
      <c r="C77" s="24" t="s">
        <v>105</v>
      </c>
      <c r="D77" s="24" t="s">
        <v>106</v>
      </c>
      <c r="E77" s="24">
        <v>5543.5605022758637</v>
      </c>
    </row>
    <row r="78" spans="1:5">
      <c r="A78" s="7" t="s">
        <v>201</v>
      </c>
      <c r="B78" s="6" t="s">
        <v>4</v>
      </c>
      <c r="C78" s="24" t="s">
        <v>181</v>
      </c>
      <c r="D78" s="24" t="s">
        <v>182</v>
      </c>
      <c r="E78" s="24">
        <v>5543.5605022758637</v>
      </c>
    </row>
    <row r="79" spans="1:5">
      <c r="A79" s="7" t="s">
        <v>201</v>
      </c>
      <c r="B79" s="6" t="s">
        <v>4</v>
      </c>
      <c r="C79" s="24" t="s">
        <v>71</v>
      </c>
      <c r="D79" s="24" t="s">
        <v>72</v>
      </c>
      <c r="E79" s="24">
        <v>8572.51624063278</v>
      </c>
    </row>
    <row r="80" spans="1:5">
      <c r="A80" s="7" t="s">
        <v>201</v>
      </c>
      <c r="B80" s="6" t="s">
        <v>4</v>
      </c>
      <c r="C80" s="24" t="s">
        <v>73</v>
      </c>
      <c r="D80" s="24" t="s">
        <v>74</v>
      </c>
      <c r="E80" s="24">
        <v>8572.51624063278</v>
      </c>
    </row>
    <row r="81" spans="1:5">
      <c r="A81" s="7" t="s">
        <v>201</v>
      </c>
      <c r="B81" s="6" t="s">
        <v>4</v>
      </c>
      <c r="C81" s="24" t="s">
        <v>183</v>
      </c>
      <c r="D81" s="24" t="s">
        <v>184</v>
      </c>
      <c r="E81" s="24">
        <v>244.48381137051521</v>
      </c>
    </row>
    <row r="82" spans="1:5">
      <c r="A82" s="7" t="s">
        <v>201</v>
      </c>
      <c r="B82" s="6" t="s">
        <v>4</v>
      </c>
      <c r="C82" s="24" t="s">
        <v>185</v>
      </c>
      <c r="D82" s="24" t="s">
        <v>186</v>
      </c>
      <c r="E82" s="24">
        <v>244.48381137051521</v>
      </c>
    </row>
    <row r="83" spans="1:5" hidden="1">
      <c r="A83" s="7" t="s">
        <v>187</v>
      </c>
      <c r="B83" s="6" t="s">
        <v>4</v>
      </c>
      <c r="C83" s="1" t="s">
        <v>5</v>
      </c>
      <c r="D83" s="1" t="s">
        <v>6</v>
      </c>
      <c r="E83" s="1">
        <v>0</v>
      </c>
    </row>
    <row r="84" spans="1:5" hidden="1">
      <c r="A84" s="7" t="s">
        <v>187</v>
      </c>
      <c r="B84" s="6" t="s">
        <v>4</v>
      </c>
      <c r="C84" s="13" t="s">
        <v>7</v>
      </c>
      <c r="D84" s="1" t="s">
        <v>8</v>
      </c>
      <c r="E84" s="1">
        <v>98762.02327355335</v>
      </c>
    </row>
    <row r="85" spans="1:5" ht="30" hidden="1">
      <c r="A85" s="7" t="s">
        <v>187</v>
      </c>
      <c r="B85" s="6" t="s">
        <v>4</v>
      </c>
      <c r="C85" s="13" t="s">
        <v>9</v>
      </c>
      <c r="D85" s="1" t="s">
        <v>10</v>
      </c>
      <c r="E85" s="1">
        <v>84555.381844934178</v>
      </c>
    </row>
    <row r="86" spans="1:5" ht="30" hidden="1">
      <c r="A86" s="7" t="s">
        <v>187</v>
      </c>
      <c r="B86" s="6" t="s">
        <v>4</v>
      </c>
      <c r="C86" s="13" t="s">
        <v>11</v>
      </c>
      <c r="D86" s="1" t="s">
        <v>12</v>
      </c>
      <c r="E86" s="1">
        <v>5194.5226542817963</v>
      </c>
    </row>
    <row r="87" spans="1:5" ht="30" hidden="1">
      <c r="A87" s="7" t="s">
        <v>187</v>
      </c>
      <c r="B87" s="6" t="s">
        <v>4</v>
      </c>
      <c r="C87" s="13" t="s">
        <v>13</v>
      </c>
      <c r="D87" s="1" t="s">
        <v>14</v>
      </c>
      <c r="E87" s="1">
        <v>5579.1263909961708</v>
      </c>
    </row>
    <row r="88" spans="1:5" hidden="1">
      <c r="A88" s="7" t="s">
        <v>187</v>
      </c>
      <c r="B88" s="6" t="s">
        <v>4</v>
      </c>
      <c r="C88" s="13" t="s">
        <v>15</v>
      </c>
      <c r="D88" s="1" t="s">
        <v>16</v>
      </c>
      <c r="E88" s="1">
        <v>3864.6009107042614</v>
      </c>
    </row>
    <row r="89" spans="1:5" hidden="1">
      <c r="A89" s="7" t="s">
        <v>187</v>
      </c>
      <c r="B89" s="6" t="s">
        <v>4</v>
      </c>
      <c r="C89" s="13" t="s">
        <v>17</v>
      </c>
      <c r="D89" s="1" t="s">
        <v>18</v>
      </c>
      <c r="E89" s="1">
        <v>0</v>
      </c>
    </row>
    <row r="90" spans="1:5" ht="30" hidden="1">
      <c r="A90" s="7" t="s">
        <v>187</v>
      </c>
      <c r="B90" s="6" t="s">
        <v>4</v>
      </c>
      <c r="C90" s="13" t="s">
        <v>19</v>
      </c>
      <c r="D90" s="1" t="s">
        <v>20</v>
      </c>
      <c r="E90" s="1">
        <v>8627.5150376229467</v>
      </c>
    </row>
    <row r="91" spans="1:5" hidden="1">
      <c r="A91" s="7" t="s">
        <v>187</v>
      </c>
      <c r="B91" s="6" t="s">
        <v>4</v>
      </c>
      <c r="C91" s="14" t="s">
        <v>171</v>
      </c>
      <c r="D91" s="1" t="s">
        <v>172</v>
      </c>
      <c r="E91" s="1">
        <v>657.16914134424451</v>
      </c>
    </row>
    <row r="92" spans="1:5" ht="30" hidden="1">
      <c r="A92" s="7" t="s">
        <v>187</v>
      </c>
      <c r="B92" s="6" t="s">
        <v>4</v>
      </c>
      <c r="C92" s="14" t="s">
        <v>21</v>
      </c>
      <c r="D92" s="1" t="s">
        <v>22</v>
      </c>
      <c r="E92" s="1">
        <v>23000</v>
      </c>
    </row>
    <row r="93" spans="1:5" ht="30" hidden="1">
      <c r="A93" s="7" t="s">
        <v>187</v>
      </c>
      <c r="B93" s="6" t="s">
        <v>4</v>
      </c>
      <c r="C93" s="13" t="s">
        <v>23</v>
      </c>
      <c r="D93" s="1" t="s">
        <v>24</v>
      </c>
      <c r="E93" s="1">
        <v>900</v>
      </c>
    </row>
    <row r="94" spans="1:5" ht="30" hidden="1">
      <c r="A94" s="7" t="s">
        <v>187</v>
      </c>
      <c r="B94" s="6" t="s">
        <v>4</v>
      </c>
      <c r="C94" s="14" t="s">
        <v>109</v>
      </c>
      <c r="D94" s="1" t="s">
        <v>110</v>
      </c>
      <c r="E94" s="1">
        <v>481.89600000000002</v>
      </c>
    </row>
    <row r="95" spans="1:5" ht="30" hidden="1">
      <c r="A95" s="7" t="s">
        <v>187</v>
      </c>
      <c r="B95" s="6" t="s">
        <v>4</v>
      </c>
      <c r="C95" s="14" t="s">
        <v>173</v>
      </c>
      <c r="D95" s="1" t="s">
        <v>174</v>
      </c>
      <c r="E95" s="1">
        <v>199.790322</v>
      </c>
    </row>
    <row r="96" spans="1:5" ht="30" hidden="1">
      <c r="A96" s="7" t="s">
        <v>187</v>
      </c>
      <c r="B96" s="6" t="s">
        <v>4</v>
      </c>
      <c r="C96" s="13" t="s">
        <v>25</v>
      </c>
      <c r="D96" s="1" t="s">
        <v>26</v>
      </c>
      <c r="E96" s="1">
        <v>900</v>
      </c>
    </row>
    <row r="97" spans="1:5" ht="30" hidden="1">
      <c r="A97" s="7" t="s">
        <v>187</v>
      </c>
      <c r="B97" s="6" t="s">
        <v>4</v>
      </c>
      <c r="C97" s="13" t="s">
        <v>27</v>
      </c>
      <c r="D97" s="1" t="s">
        <v>28</v>
      </c>
      <c r="E97" s="1">
        <v>481.89600000000002</v>
      </c>
    </row>
    <row r="98" spans="1:5" ht="30" hidden="1">
      <c r="A98" s="7" t="s">
        <v>187</v>
      </c>
      <c r="B98" s="6" t="s">
        <v>4</v>
      </c>
      <c r="C98" s="13" t="s">
        <v>29</v>
      </c>
      <c r="D98" s="1" t="s">
        <v>30</v>
      </c>
      <c r="E98" s="1">
        <v>0</v>
      </c>
    </row>
    <row r="99" spans="1:5" ht="45" hidden="1">
      <c r="A99" s="7" t="s">
        <v>187</v>
      </c>
      <c r="B99" s="6" t="s">
        <v>4</v>
      </c>
      <c r="C99" s="14" t="s">
        <v>107</v>
      </c>
      <c r="D99" s="1" t="s">
        <v>108</v>
      </c>
      <c r="E99" s="1">
        <v>236.12904</v>
      </c>
    </row>
    <row r="100" spans="1:5" ht="30" hidden="1">
      <c r="A100" s="7" t="s">
        <v>187</v>
      </c>
      <c r="B100" s="6" t="s">
        <v>4</v>
      </c>
      <c r="C100" s="13" t="s">
        <v>31</v>
      </c>
      <c r="D100" s="1" t="s">
        <v>32</v>
      </c>
      <c r="E100" s="1">
        <v>0</v>
      </c>
    </row>
    <row r="101" spans="1:5" ht="30" hidden="1">
      <c r="A101" s="7" t="s">
        <v>187</v>
      </c>
      <c r="B101" s="6" t="s">
        <v>4</v>
      </c>
      <c r="C101" s="13" t="s">
        <v>33</v>
      </c>
      <c r="D101" s="1" t="s">
        <v>34</v>
      </c>
      <c r="E101" s="1">
        <v>0</v>
      </c>
    </row>
    <row r="102" spans="1:5" ht="30" hidden="1">
      <c r="A102" s="7" t="s">
        <v>187</v>
      </c>
      <c r="B102" s="6" t="s">
        <v>4</v>
      </c>
      <c r="C102" s="13" t="s">
        <v>35</v>
      </c>
      <c r="D102" s="1" t="s">
        <v>36</v>
      </c>
      <c r="E102" s="1">
        <v>23000</v>
      </c>
    </row>
    <row r="103" spans="1:5" ht="30" hidden="1">
      <c r="A103" s="7" t="s">
        <v>187</v>
      </c>
      <c r="B103" s="6" t="s">
        <v>4</v>
      </c>
      <c r="C103" s="13" t="s">
        <v>37</v>
      </c>
      <c r="D103" s="1" t="s">
        <v>38</v>
      </c>
      <c r="E103" s="1">
        <v>690</v>
      </c>
    </row>
    <row r="104" spans="1:5" ht="30" hidden="1">
      <c r="A104" s="7" t="s">
        <v>187</v>
      </c>
      <c r="B104" s="6" t="s">
        <v>4</v>
      </c>
      <c r="C104" s="13" t="s">
        <v>39</v>
      </c>
      <c r="D104" s="1" t="s">
        <v>40</v>
      </c>
      <c r="E104" s="1">
        <v>690</v>
      </c>
    </row>
    <row r="105" spans="1:5" ht="45" hidden="1">
      <c r="A105" s="7" t="s">
        <v>187</v>
      </c>
      <c r="B105" s="6" t="s">
        <v>4</v>
      </c>
      <c r="C105" s="13" t="s">
        <v>41</v>
      </c>
      <c r="D105" s="1" t="s">
        <v>42</v>
      </c>
      <c r="E105" s="1">
        <v>1763.87096</v>
      </c>
    </row>
    <row r="106" spans="1:5" ht="45" hidden="1">
      <c r="A106" s="7" t="s">
        <v>187</v>
      </c>
      <c r="B106" s="6" t="s">
        <v>4</v>
      </c>
      <c r="C106" s="13" t="s">
        <v>43</v>
      </c>
      <c r="D106" s="1" t="s">
        <v>44</v>
      </c>
      <c r="E106" s="1">
        <v>1763.87096</v>
      </c>
    </row>
    <row r="107" spans="1:5" ht="45" hidden="1">
      <c r="A107" s="7" t="s">
        <v>187</v>
      </c>
      <c r="B107" s="6" t="s">
        <v>4</v>
      </c>
      <c r="C107" s="13" t="s">
        <v>45</v>
      </c>
      <c r="D107" s="1" t="s">
        <v>46</v>
      </c>
      <c r="E107" s="1">
        <v>236.12904</v>
      </c>
    </row>
    <row r="108" spans="1:5" ht="45" hidden="1">
      <c r="A108" s="7" t="s">
        <v>187</v>
      </c>
      <c r="B108" s="6" t="s">
        <v>4</v>
      </c>
      <c r="C108" s="14" t="s">
        <v>175</v>
      </c>
      <c r="D108" s="15" t="s">
        <v>176</v>
      </c>
      <c r="E108" s="1">
        <v>1784.8</v>
      </c>
    </row>
    <row r="109" spans="1:5" ht="45" hidden="1">
      <c r="A109" s="7" t="s">
        <v>187</v>
      </c>
      <c r="B109" s="6" t="s">
        <v>4</v>
      </c>
      <c r="C109" s="13" t="s">
        <v>47</v>
      </c>
      <c r="D109" s="1" t="s">
        <v>48</v>
      </c>
      <c r="E109" s="1">
        <v>81822.985135437601</v>
      </c>
    </row>
    <row r="110" spans="1:5" ht="60" hidden="1">
      <c r="A110" s="7" t="s">
        <v>187</v>
      </c>
      <c r="B110" s="6" t="s">
        <v>4</v>
      </c>
      <c r="C110" s="13" t="s">
        <v>49</v>
      </c>
      <c r="D110" s="1" t="s">
        <v>50</v>
      </c>
      <c r="E110" s="1">
        <v>91083.683352528897</v>
      </c>
    </row>
    <row r="111" spans="1:5" ht="45" hidden="1">
      <c r="A111" s="7" t="s">
        <v>187</v>
      </c>
      <c r="B111" s="6" t="s">
        <v>4</v>
      </c>
      <c r="C111" s="13" t="s">
        <v>51</v>
      </c>
      <c r="D111" s="1" t="s">
        <v>52</v>
      </c>
      <c r="E111" s="1">
        <v>3846.2135066243391</v>
      </c>
    </row>
    <row r="112" spans="1:5" ht="45" hidden="1">
      <c r="A112" s="7" t="s">
        <v>187</v>
      </c>
      <c r="B112" s="6" t="s">
        <v>4</v>
      </c>
      <c r="C112" s="13" t="s">
        <v>53</v>
      </c>
      <c r="D112" s="1" t="s">
        <v>54</v>
      </c>
      <c r="E112" s="1">
        <v>5543.5605022758637</v>
      </c>
    </row>
    <row r="113" spans="1:5" ht="30" hidden="1">
      <c r="A113" s="7" t="s">
        <v>187</v>
      </c>
      <c r="B113" s="6" t="s">
        <v>4</v>
      </c>
      <c r="C113" s="13" t="s">
        <v>55</v>
      </c>
      <c r="D113" s="1" t="s">
        <v>56</v>
      </c>
      <c r="E113" s="1">
        <v>3201.7689835606016</v>
      </c>
    </row>
    <row r="114" spans="1:5" ht="45" hidden="1">
      <c r="A114" s="7" t="s">
        <v>187</v>
      </c>
      <c r="B114" s="6" t="s">
        <v>4</v>
      </c>
      <c r="C114" s="13" t="s">
        <v>57</v>
      </c>
      <c r="D114" s="1" t="s">
        <v>58</v>
      </c>
      <c r="E114" s="1">
        <v>395.24577991670196</v>
      </c>
    </row>
    <row r="115" spans="1:5" ht="45" hidden="1">
      <c r="A115" s="7" t="s">
        <v>187</v>
      </c>
      <c r="B115" s="6" t="s">
        <v>4</v>
      </c>
      <c r="C115" s="13" t="s">
        <v>59</v>
      </c>
      <c r="D115" s="1" t="s">
        <v>60</v>
      </c>
      <c r="E115" s="1">
        <v>0</v>
      </c>
    </row>
    <row r="116" spans="1:5" ht="45" hidden="1">
      <c r="A116" s="7" t="s">
        <v>187</v>
      </c>
      <c r="B116" s="6" t="s">
        <v>4</v>
      </c>
      <c r="C116" s="13" t="s">
        <v>61</v>
      </c>
      <c r="D116" s="1" t="s">
        <v>62</v>
      </c>
      <c r="E116" s="1">
        <v>8572.51624063278</v>
      </c>
    </row>
    <row r="117" spans="1:5" hidden="1">
      <c r="A117" s="7" t="s">
        <v>187</v>
      </c>
      <c r="B117" s="6" t="s">
        <v>4</v>
      </c>
      <c r="C117" s="24" t="s">
        <v>63</v>
      </c>
      <c r="D117" s="1" t="s">
        <v>64</v>
      </c>
      <c r="E117" s="1">
        <v>3201.7689835606016</v>
      </c>
    </row>
    <row r="118" spans="1:5" hidden="1">
      <c r="A118" s="7" t="s">
        <v>187</v>
      </c>
      <c r="B118" s="6" t="s">
        <v>4</v>
      </c>
      <c r="C118" s="24" t="s">
        <v>65</v>
      </c>
      <c r="D118" s="1" t="s">
        <v>66</v>
      </c>
      <c r="E118" s="1">
        <v>3201.7689835606016</v>
      </c>
    </row>
    <row r="119" spans="1:5" hidden="1">
      <c r="A119" s="7" t="s">
        <v>187</v>
      </c>
      <c r="B119" s="6" t="s">
        <v>4</v>
      </c>
      <c r="C119" s="24" t="s">
        <v>67</v>
      </c>
      <c r="D119" s="24" t="s">
        <v>68</v>
      </c>
      <c r="E119" s="1">
        <v>3846.2135066243391</v>
      </c>
    </row>
    <row r="120" spans="1:5" hidden="1">
      <c r="A120" s="7" t="s">
        <v>187</v>
      </c>
      <c r="B120" s="6" t="s">
        <v>4</v>
      </c>
      <c r="C120" s="24" t="s">
        <v>69</v>
      </c>
      <c r="D120" s="1" t="s">
        <v>70</v>
      </c>
      <c r="E120" s="1">
        <v>3846.2135066243391</v>
      </c>
    </row>
    <row r="121" spans="1:5" hidden="1">
      <c r="A121" s="7" t="s">
        <v>187</v>
      </c>
      <c r="B121" s="6" t="s">
        <v>4</v>
      </c>
      <c r="C121" s="24" t="s">
        <v>177</v>
      </c>
      <c r="D121" s="1" t="s">
        <v>178</v>
      </c>
      <c r="E121" s="1">
        <v>91083.683352528897</v>
      </c>
    </row>
    <row r="122" spans="1:5" hidden="1">
      <c r="A122" s="7" t="s">
        <v>187</v>
      </c>
      <c r="B122" s="6" t="s">
        <v>4</v>
      </c>
      <c r="C122" s="24" t="s">
        <v>101</v>
      </c>
      <c r="D122" s="1" t="s">
        <v>102</v>
      </c>
      <c r="E122" s="1">
        <v>91083.683352528897</v>
      </c>
    </row>
    <row r="123" spans="1:5" hidden="1">
      <c r="A123" s="7" t="s">
        <v>187</v>
      </c>
      <c r="B123" s="6" t="s">
        <v>4</v>
      </c>
      <c r="C123" s="24" t="s">
        <v>103</v>
      </c>
      <c r="D123" s="1" t="s">
        <v>104</v>
      </c>
      <c r="E123" s="1">
        <v>81822.985135437601</v>
      </c>
    </row>
    <row r="124" spans="1:5" hidden="1">
      <c r="A124" s="7" t="s">
        <v>187</v>
      </c>
      <c r="B124" s="6" t="s">
        <v>4</v>
      </c>
      <c r="C124" s="24" t="s">
        <v>179</v>
      </c>
      <c r="D124" s="1" t="s">
        <v>180</v>
      </c>
      <c r="E124" s="1">
        <v>81822.985135437601</v>
      </c>
    </row>
    <row r="125" spans="1:5" hidden="1">
      <c r="A125" s="7" t="s">
        <v>187</v>
      </c>
      <c r="B125" s="6" t="s">
        <v>4</v>
      </c>
      <c r="C125" s="24" t="s">
        <v>105</v>
      </c>
      <c r="D125" s="1" t="s">
        <v>106</v>
      </c>
      <c r="E125" s="1">
        <v>5543.5605022758637</v>
      </c>
    </row>
    <row r="126" spans="1:5" hidden="1">
      <c r="A126" s="7" t="s">
        <v>187</v>
      </c>
      <c r="B126" s="6" t="s">
        <v>4</v>
      </c>
      <c r="C126" s="24" t="s">
        <v>181</v>
      </c>
      <c r="D126" s="1" t="s">
        <v>182</v>
      </c>
      <c r="E126" s="1">
        <v>5543.5605022758637</v>
      </c>
    </row>
    <row r="127" spans="1:5" hidden="1">
      <c r="A127" s="7" t="s">
        <v>187</v>
      </c>
      <c r="B127" s="6" t="s">
        <v>4</v>
      </c>
      <c r="C127" s="24" t="s">
        <v>71</v>
      </c>
      <c r="D127" s="1" t="s">
        <v>72</v>
      </c>
      <c r="E127" s="1">
        <v>8572.51624063278</v>
      </c>
    </row>
    <row r="128" spans="1:5" hidden="1">
      <c r="A128" s="7" t="s">
        <v>187</v>
      </c>
      <c r="B128" s="6" t="s">
        <v>4</v>
      </c>
      <c r="C128" s="24" t="s">
        <v>73</v>
      </c>
      <c r="D128" s="1" t="s">
        <v>74</v>
      </c>
      <c r="E128" s="1">
        <v>8572.51624063278</v>
      </c>
    </row>
    <row r="129" spans="1:5" hidden="1">
      <c r="A129" s="7" t="s">
        <v>187</v>
      </c>
      <c r="B129" s="6" t="s">
        <v>4</v>
      </c>
      <c r="C129" s="24" t="s">
        <v>183</v>
      </c>
      <c r="D129" s="1" t="s">
        <v>184</v>
      </c>
      <c r="E129" s="1">
        <v>395.24577991670196</v>
      </c>
    </row>
    <row r="130" spans="1:5" hidden="1">
      <c r="A130" s="7" t="s">
        <v>187</v>
      </c>
      <c r="B130" s="6" t="s">
        <v>4</v>
      </c>
      <c r="C130" s="24" t="s">
        <v>185</v>
      </c>
      <c r="D130" s="1" t="s">
        <v>186</v>
      </c>
      <c r="E130" s="1">
        <v>395.24577991670196</v>
      </c>
    </row>
    <row r="131" spans="1:5" hidden="1">
      <c r="A131" s="7" t="s">
        <v>187</v>
      </c>
      <c r="B131" s="6" t="s">
        <v>75</v>
      </c>
      <c r="C131" s="21" t="s">
        <v>5</v>
      </c>
      <c r="D131" s="21" t="s">
        <v>6</v>
      </c>
      <c r="E131" s="21">
        <v>0</v>
      </c>
    </row>
    <row r="132" spans="1:5" hidden="1">
      <c r="A132" s="7" t="s">
        <v>187</v>
      </c>
      <c r="B132" s="6" t="s">
        <v>75</v>
      </c>
      <c r="C132" s="13" t="s">
        <v>7</v>
      </c>
      <c r="D132" s="21" t="s">
        <v>8</v>
      </c>
      <c r="E132" s="21">
        <v>0</v>
      </c>
    </row>
    <row r="133" spans="1:5" ht="30" hidden="1">
      <c r="A133" s="7" t="s">
        <v>187</v>
      </c>
      <c r="B133" s="6" t="s">
        <v>75</v>
      </c>
      <c r="C133" s="13" t="s">
        <v>9</v>
      </c>
      <c r="D133" s="21" t="s">
        <v>10</v>
      </c>
      <c r="E133" s="21">
        <v>0</v>
      </c>
    </row>
    <row r="134" spans="1:5" ht="30" hidden="1">
      <c r="A134" s="7" t="s">
        <v>187</v>
      </c>
      <c r="B134" s="6" t="s">
        <v>75</v>
      </c>
      <c r="C134" s="13" t="s">
        <v>11</v>
      </c>
      <c r="D134" s="21" t="s">
        <v>12</v>
      </c>
      <c r="E134" s="21">
        <v>0</v>
      </c>
    </row>
    <row r="135" spans="1:5" ht="30" hidden="1">
      <c r="A135" s="7" t="s">
        <v>187</v>
      </c>
      <c r="B135" s="6" t="s">
        <v>75</v>
      </c>
      <c r="C135" s="13" t="s">
        <v>13</v>
      </c>
      <c r="D135" s="21" t="s">
        <v>14</v>
      </c>
      <c r="E135" s="21">
        <v>0</v>
      </c>
    </row>
    <row r="136" spans="1:5" hidden="1">
      <c r="A136" s="7" t="s">
        <v>187</v>
      </c>
      <c r="B136" s="6" t="s">
        <v>75</v>
      </c>
      <c r="C136" s="13" t="s">
        <v>15</v>
      </c>
      <c r="D136" s="21" t="s">
        <v>16</v>
      </c>
      <c r="E136" s="21">
        <v>0</v>
      </c>
    </row>
    <row r="137" spans="1:5" hidden="1">
      <c r="A137" s="7" t="s">
        <v>187</v>
      </c>
      <c r="B137" s="6" t="s">
        <v>75</v>
      </c>
      <c r="C137" s="13" t="s">
        <v>17</v>
      </c>
      <c r="D137" s="21" t="s">
        <v>18</v>
      </c>
      <c r="E137" s="21">
        <v>0</v>
      </c>
    </row>
    <row r="138" spans="1:5" ht="30" hidden="1">
      <c r="A138" s="7" t="s">
        <v>187</v>
      </c>
      <c r="B138" s="6" t="s">
        <v>75</v>
      </c>
      <c r="C138" s="13" t="s">
        <v>19</v>
      </c>
      <c r="D138" s="21" t="s">
        <v>20</v>
      </c>
      <c r="E138" s="21">
        <v>0</v>
      </c>
    </row>
    <row r="139" spans="1:5" hidden="1">
      <c r="A139" s="7" t="s">
        <v>187</v>
      </c>
      <c r="B139" s="6" t="s">
        <v>75</v>
      </c>
      <c r="C139" s="14" t="s">
        <v>171</v>
      </c>
      <c r="D139" s="21" t="s">
        <v>172</v>
      </c>
      <c r="E139" s="21">
        <v>0</v>
      </c>
    </row>
    <row r="140" spans="1:5" ht="30" hidden="1">
      <c r="A140" s="7" t="s">
        <v>187</v>
      </c>
      <c r="B140" s="6" t="s">
        <v>75</v>
      </c>
      <c r="C140" s="14" t="s">
        <v>21</v>
      </c>
      <c r="D140" s="21" t="s">
        <v>22</v>
      </c>
      <c r="E140" s="21">
        <v>23000</v>
      </c>
    </row>
    <row r="141" spans="1:5" ht="30" hidden="1">
      <c r="A141" s="7" t="s">
        <v>187</v>
      </c>
      <c r="B141" s="6" t="s">
        <v>75</v>
      </c>
      <c r="C141" s="13" t="s">
        <v>23</v>
      </c>
      <c r="D141" s="21" t="s">
        <v>24</v>
      </c>
      <c r="E141" s="21">
        <v>900</v>
      </c>
    </row>
    <row r="142" spans="1:5" ht="30" hidden="1">
      <c r="A142" s="7" t="s">
        <v>187</v>
      </c>
      <c r="B142" s="6" t="s">
        <v>75</v>
      </c>
      <c r="C142" s="14" t="s">
        <v>109</v>
      </c>
      <c r="D142" s="21" t="s">
        <v>110</v>
      </c>
      <c r="E142" s="21">
        <v>975.07460190324673</v>
      </c>
    </row>
    <row r="143" spans="1:5" ht="30" hidden="1">
      <c r="A143" s="7" t="s">
        <v>187</v>
      </c>
      <c r="B143" s="6" t="s">
        <v>75</v>
      </c>
      <c r="C143" s="14" t="s">
        <v>173</v>
      </c>
      <c r="D143" s="21" t="s">
        <v>174</v>
      </c>
      <c r="E143" s="21">
        <v>181.6660083800557</v>
      </c>
    </row>
    <row r="144" spans="1:5" ht="30" hidden="1">
      <c r="A144" s="7" t="s">
        <v>187</v>
      </c>
      <c r="B144" s="6" t="s">
        <v>75</v>
      </c>
      <c r="C144" s="13" t="s">
        <v>25</v>
      </c>
      <c r="D144" s="21" t="s">
        <v>26</v>
      </c>
      <c r="E144" s="21">
        <v>100</v>
      </c>
    </row>
    <row r="145" spans="1:5" ht="30" hidden="1">
      <c r="A145" s="7" t="s">
        <v>187</v>
      </c>
      <c r="B145" s="6" t="s">
        <v>75</v>
      </c>
      <c r="C145" s="13" t="s">
        <v>27</v>
      </c>
      <c r="D145" s="21" t="s">
        <v>28</v>
      </c>
      <c r="E145" s="21">
        <v>975.07460190324673</v>
      </c>
    </row>
    <row r="146" spans="1:5" ht="30" hidden="1">
      <c r="A146" s="7" t="s">
        <v>187</v>
      </c>
      <c r="B146" s="6" t="s">
        <v>75</v>
      </c>
      <c r="C146" s="13" t="s">
        <v>29</v>
      </c>
      <c r="D146" s="21" t="s">
        <v>30</v>
      </c>
      <c r="E146" s="21">
        <v>0</v>
      </c>
    </row>
    <row r="147" spans="1:5" ht="45" hidden="1">
      <c r="A147" s="7" t="s">
        <v>187</v>
      </c>
      <c r="B147" s="6" t="s">
        <v>75</v>
      </c>
      <c r="C147" s="14" t="s">
        <v>107</v>
      </c>
      <c r="D147" s="21" t="s">
        <v>108</v>
      </c>
      <c r="E147" s="21">
        <v>477.78655493259089</v>
      </c>
    </row>
    <row r="148" spans="1:5" ht="30" hidden="1">
      <c r="A148" s="7" t="s">
        <v>187</v>
      </c>
      <c r="B148" s="6" t="s">
        <v>75</v>
      </c>
      <c r="C148" s="13" t="s">
        <v>31</v>
      </c>
      <c r="D148" s="21" t="s">
        <v>32</v>
      </c>
      <c r="E148" s="21">
        <v>0</v>
      </c>
    </row>
    <row r="149" spans="1:5" ht="30" hidden="1">
      <c r="A149" s="7" t="s">
        <v>187</v>
      </c>
      <c r="B149" s="6" t="s">
        <v>75</v>
      </c>
      <c r="C149" s="13" t="s">
        <v>33</v>
      </c>
      <c r="D149" s="21" t="s">
        <v>34</v>
      </c>
      <c r="E149" s="21">
        <v>0</v>
      </c>
    </row>
    <row r="150" spans="1:5" ht="30" hidden="1">
      <c r="A150" s="7" t="s">
        <v>187</v>
      </c>
      <c r="B150" s="6" t="s">
        <v>75</v>
      </c>
      <c r="C150" s="13" t="s">
        <v>35</v>
      </c>
      <c r="D150" s="21" t="s">
        <v>36</v>
      </c>
      <c r="E150" s="21">
        <v>23000</v>
      </c>
    </row>
    <row r="151" spans="1:5" ht="30" hidden="1">
      <c r="A151" s="7" t="s">
        <v>187</v>
      </c>
      <c r="B151" s="6" t="s">
        <v>75</v>
      </c>
      <c r="C151" s="13" t="s">
        <v>37</v>
      </c>
      <c r="D151" s="21" t="s">
        <v>38</v>
      </c>
      <c r="E151" s="21">
        <v>1391.3032487999999</v>
      </c>
    </row>
    <row r="152" spans="1:5" ht="30" hidden="1">
      <c r="A152" s="7" t="s">
        <v>187</v>
      </c>
      <c r="B152" s="6" t="s">
        <v>75</v>
      </c>
      <c r="C152" s="13" t="s">
        <v>39</v>
      </c>
      <c r="D152" s="21" t="s">
        <v>40</v>
      </c>
      <c r="E152" s="21">
        <v>1391.3032487999999</v>
      </c>
    </row>
    <row r="153" spans="1:5" ht="45" hidden="1">
      <c r="A153" s="7" t="s">
        <v>187</v>
      </c>
      <c r="B153" s="6" t="s">
        <v>75</v>
      </c>
      <c r="C153" s="13" t="s">
        <v>41</v>
      </c>
      <c r="D153" s="21" t="s">
        <v>42</v>
      </c>
      <c r="E153" s="21">
        <v>1522.2134450674091</v>
      </c>
    </row>
    <row r="154" spans="1:5" ht="45" hidden="1">
      <c r="A154" s="7" t="s">
        <v>187</v>
      </c>
      <c r="B154" s="6" t="s">
        <v>75</v>
      </c>
      <c r="C154" s="13" t="s">
        <v>43</v>
      </c>
      <c r="D154" s="21" t="s">
        <v>44</v>
      </c>
      <c r="E154" s="21">
        <v>1522.2134450674091</v>
      </c>
    </row>
    <row r="155" spans="1:5" ht="45" hidden="1">
      <c r="A155" s="7" t="s">
        <v>187</v>
      </c>
      <c r="B155" s="6" t="s">
        <v>75</v>
      </c>
      <c r="C155" s="13" t="s">
        <v>45</v>
      </c>
      <c r="D155" s="21" t="s">
        <v>46</v>
      </c>
      <c r="E155" s="21">
        <v>477.78655493259089</v>
      </c>
    </row>
    <row r="156" spans="1:5" ht="45" hidden="1">
      <c r="A156" s="7" t="s">
        <v>187</v>
      </c>
      <c r="B156" s="6" t="s">
        <v>75</v>
      </c>
      <c r="C156" s="14" t="s">
        <v>175</v>
      </c>
      <c r="D156" s="26" t="s">
        <v>176</v>
      </c>
      <c r="E156" s="21">
        <v>3768.258383962338</v>
      </c>
    </row>
    <row r="157" spans="1:5" ht="45" hidden="1">
      <c r="A157" s="7" t="s">
        <v>187</v>
      </c>
      <c r="B157" s="6" t="s">
        <v>75</v>
      </c>
      <c r="C157" s="13" t="s">
        <v>47</v>
      </c>
      <c r="D157" s="21" t="s">
        <v>48</v>
      </c>
      <c r="E157" s="21">
        <v>64568.251803625433</v>
      </c>
    </row>
    <row r="158" spans="1:5" ht="60" hidden="1">
      <c r="A158" s="7" t="s">
        <v>187</v>
      </c>
      <c r="B158" s="6" t="s">
        <v>75</v>
      </c>
      <c r="C158" s="13" t="s">
        <v>49</v>
      </c>
      <c r="D158" s="21" t="s">
        <v>50</v>
      </c>
      <c r="E158" s="21">
        <v>98999.40847693065</v>
      </c>
    </row>
    <row r="159" spans="1:5" ht="45" hidden="1">
      <c r="A159" s="7" t="s">
        <v>187</v>
      </c>
      <c r="B159" s="6" t="s">
        <v>75</v>
      </c>
      <c r="C159" s="13" t="s">
        <v>51</v>
      </c>
      <c r="D159" s="21" t="s">
        <v>52</v>
      </c>
      <c r="E159" s="21">
        <v>2762.9970912485792</v>
      </c>
    </row>
    <row r="160" spans="1:5" ht="45" hidden="1">
      <c r="A160" s="7" t="s">
        <v>187</v>
      </c>
      <c r="B160" s="6" t="s">
        <v>75</v>
      </c>
      <c r="C160" s="13" t="s">
        <v>53</v>
      </c>
      <c r="D160" s="21" t="s">
        <v>54</v>
      </c>
      <c r="E160" s="21">
        <v>5054.097529178387</v>
      </c>
    </row>
    <row r="161" spans="1:5" ht="30" hidden="1">
      <c r="A161" s="7" t="s">
        <v>187</v>
      </c>
      <c r="B161" s="6" t="s">
        <v>75</v>
      </c>
      <c r="C161" s="13" t="s">
        <v>55</v>
      </c>
      <c r="D161" s="21" t="s">
        <v>56</v>
      </c>
      <c r="E161" s="21">
        <v>308.80468253907816</v>
      </c>
    </row>
    <row r="162" spans="1:5" ht="45" hidden="1">
      <c r="A162" s="7" t="s">
        <v>187</v>
      </c>
      <c r="B162" s="6" t="s">
        <v>75</v>
      </c>
      <c r="C162" s="13" t="s">
        <v>57</v>
      </c>
      <c r="D162" s="21" t="s">
        <v>58</v>
      </c>
      <c r="E162" s="21">
        <v>228.8377394758956</v>
      </c>
    </row>
    <row r="163" spans="1:5" ht="45" hidden="1">
      <c r="A163" s="7" t="s">
        <v>187</v>
      </c>
      <c r="B163" s="6" t="s">
        <v>75</v>
      </c>
      <c r="C163" s="13" t="s">
        <v>59</v>
      </c>
      <c r="D163" s="21" t="s">
        <v>60</v>
      </c>
      <c r="E163" s="21">
        <v>0</v>
      </c>
    </row>
    <row r="164" spans="1:5" ht="45" hidden="1">
      <c r="A164" s="7" t="s">
        <v>187</v>
      </c>
      <c r="B164" s="6" t="s">
        <v>75</v>
      </c>
      <c r="C164" s="13" t="s">
        <v>61</v>
      </c>
      <c r="D164" s="21" t="s">
        <v>62</v>
      </c>
      <c r="E164" s="21">
        <v>7815.6147358428661</v>
      </c>
    </row>
    <row r="165" spans="1:5" ht="45" hidden="1">
      <c r="A165" s="7" t="s">
        <v>187</v>
      </c>
      <c r="B165" s="6" t="s">
        <v>75</v>
      </c>
      <c r="C165" s="13" t="s">
        <v>63</v>
      </c>
      <c r="D165" s="21" t="s">
        <v>64</v>
      </c>
      <c r="E165" s="21">
        <v>304.89301804171782</v>
      </c>
    </row>
    <row r="166" spans="1:5" ht="60" hidden="1">
      <c r="A166" s="7" t="s">
        <v>187</v>
      </c>
      <c r="B166" s="6" t="s">
        <v>75</v>
      </c>
      <c r="C166" s="13" t="s">
        <v>65</v>
      </c>
      <c r="D166" s="21" t="s">
        <v>66</v>
      </c>
      <c r="E166" s="21">
        <v>2494.5792385231457</v>
      </c>
    </row>
    <row r="167" spans="1:5" ht="60" hidden="1">
      <c r="A167" s="7" t="s">
        <v>187</v>
      </c>
      <c r="B167" s="6" t="s">
        <v>75</v>
      </c>
      <c r="C167" s="13" t="s">
        <v>67</v>
      </c>
      <c r="D167" s="25" t="s">
        <v>68</v>
      </c>
      <c r="E167" s="21">
        <v>2700.3151211240547</v>
      </c>
    </row>
    <row r="168" spans="1:5" ht="75" hidden="1">
      <c r="A168" s="7" t="s">
        <v>187</v>
      </c>
      <c r="B168" s="6" t="s">
        <v>75</v>
      </c>
      <c r="C168" s="13" t="s">
        <v>69</v>
      </c>
      <c r="D168" s="21" t="s">
        <v>70</v>
      </c>
      <c r="E168" s="21">
        <v>2646.1824404790127</v>
      </c>
    </row>
    <row r="169" spans="1:5" ht="60" hidden="1">
      <c r="A169" s="7" t="s">
        <v>187</v>
      </c>
      <c r="B169" s="6" t="s">
        <v>75</v>
      </c>
      <c r="C169" s="14" t="s">
        <v>177</v>
      </c>
      <c r="D169" s="21" t="s">
        <v>178</v>
      </c>
      <c r="E169" s="21">
        <v>95602.010100264131</v>
      </c>
    </row>
    <row r="170" spans="1:5" ht="75" hidden="1">
      <c r="A170" s="7" t="s">
        <v>187</v>
      </c>
      <c r="B170" s="6" t="s">
        <v>75</v>
      </c>
      <c r="C170" s="14" t="s">
        <v>101</v>
      </c>
      <c r="D170" s="21" t="s">
        <v>102</v>
      </c>
      <c r="E170" s="21">
        <v>98235.623471105588</v>
      </c>
    </row>
    <row r="171" spans="1:5" ht="45" hidden="1">
      <c r="A171" s="7" t="s">
        <v>187</v>
      </c>
      <c r="B171" s="6" t="s">
        <v>75</v>
      </c>
      <c r="C171" s="14" t="s">
        <v>103</v>
      </c>
      <c r="D171" s="21" t="s">
        <v>104</v>
      </c>
      <c r="E171" s="21">
        <v>63750.35831781372</v>
      </c>
    </row>
    <row r="172" spans="1:5" ht="60" hidden="1">
      <c r="A172" s="7" t="s">
        <v>187</v>
      </c>
      <c r="B172" s="6" t="s">
        <v>75</v>
      </c>
      <c r="C172" s="14" t="s">
        <v>179</v>
      </c>
      <c r="D172" s="21" t="s">
        <v>180</v>
      </c>
      <c r="E172" s="21">
        <v>63750.35831781372</v>
      </c>
    </row>
    <row r="173" spans="1:5" ht="60" hidden="1">
      <c r="A173" s="7" t="s">
        <v>187</v>
      </c>
      <c r="B173" s="6" t="s">
        <v>75</v>
      </c>
      <c r="C173" s="14" t="s">
        <v>105</v>
      </c>
      <c r="D173" s="21" t="s">
        <v>106</v>
      </c>
      <c r="E173" s="21">
        <v>4922.3735915340694</v>
      </c>
    </row>
    <row r="174" spans="1:5" ht="60" hidden="1">
      <c r="A174" s="7" t="s">
        <v>187</v>
      </c>
      <c r="B174" s="6" t="s">
        <v>75</v>
      </c>
      <c r="C174" s="14" t="s">
        <v>181</v>
      </c>
      <c r="D174" s="21" t="s">
        <v>182</v>
      </c>
      <c r="E174" s="21">
        <v>5032.8484499933375</v>
      </c>
    </row>
    <row r="175" spans="1:5" ht="45" hidden="1">
      <c r="A175" s="7" t="s">
        <v>187</v>
      </c>
      <c r="B175" s="6" t="s">
        <v>75</v>
      </c>
      <c r="C175" s="13" t="s">
        <v>71</v>
      </c>
      <c r="D175" s="21" t="s">
        <v>72</v>
      </c>
      <c r="E175" s="21">
        <v>7699.3656942313619</v>
      </c>
    </row>
    <row r="176" spans="1:5" ht="60" hidden="1">
      <c r="A176" s="7" t="s">
        <v>187</v>
      </c>
      <c r="B176" s="6" t="s">
        <v>75</v>
      </c>
      <c r="C176" s="13" t="s">
        <v>73</v>
      </c>
      <c r="D176" s="21" t="s">
        <v>74</v>
      </c>
      <c r="E176" s="21">
        <v>7782.7553350412445</v>
      </c>
    </row>
    <row r="177" spans="1:5" ht="45" hidden="1">
      <c r="A177" s="7" t="s">
        <v>187</v>
      </c>
      <c r="B177" s="6" t="s">
        <v>75</v>
      </c>
      <c r="C177" s="14" t="s">
        <v>183</v>
      </c>
      <c r="D177" s="21" t="s">
        <v>184</v>
      </c>
      <c r="E177" s="21">
        <v>223.61178158082905</v>
      </c>
    </row>
    <row r="178" spans="1:5" ht="60" hidden="1">
      <c r="A178" s="7" t="s">
        <v>187</v>
      </c>
      <c r="B178" s="6" t="s">
        <v>75</v>
      </c>
      <c r="C178" s="14" t="s">
        <v>185</v>
      </c>
      <c r="D178" s="21" t="s">
        <v>186</v>
      </c>
      <c r="E178" s="21">
        <v>371.00307164385742</v>
      </c>
    </row>
    <row r="179" spans="1:5" hidden="1">
      <c r="A179" s="7" t="s">
        <v>187</v>
      </c>
      <c r="B179" s="6" t="s">
        <v>188</v>
      </c>
      <c r="C179" s="34" t="s">
        <v>5</v>
      </c>
      <c r="D179" s="34" t="s">
        <v>6</v>
      </c>
      <c r="E179" s="34">
        <v>0</v>
      </c>
    </row>
    <row r="180" spans="1:5" hidden="1">
      <c r="A180" s="7" t="s">
        <v>187</v>
      </c>
      <c r="B180" s="6" t="s">
        <v>188</v>
      </c>
      <c r="C180" s="34" t="s">
        <v>7</v>
      </c>
      <c r="D180" s="34" t="s">
        <v>8</v>
      </c>
      <c r="E180" s="34">
        <v>0</v>
      </c>
    </row>
    <row r="181" spans="1:5" hidden="1">
      <c r="A181" s="7" t="s">
        <v>187</v>
      </c>
      <c r="B181" s="6" t="s">
        <v>188</v>
      </c>
      <c r="C181" s="34" t="s">
        <v>9</v>
      </c>
      <c r="D181" s="34" t="s">
        <v>10</v>
      </c>
      <c r="E181" s="34">
        <v>0</v>
      </c>
    </row>
    <row r="182" spans="1:5" hidden="1">
      <c r="A182" s="7" t="s">
        <v>187</v>
      </c>
      <c r="B182" s="6" t="s">
        <v>188</v>
      </c>
      <c r="C182" s="34" t="s">
        <v>11</v>
      </c>
      <c r="D182" s="34" t="s">
        <v>12</v>
      </c>
      <c r="E182" s="34">
        <v>0</v>
      </c>
    </row>
    <row r="183" spans="1:5" hidden="1">
      <c r="A183" s="7" t="s">
        <v>187</v>
      </c>
      <c r="B183" s="6" t="s">
        <v>188</v>
      </c>
      <c r="C183" s="34" t="s">
        <v>13</v>
      </c>
      <c r="D183" s="34" t="s">
        <v>14</v>
      </c>
      <c r="E183" s="34">
        <v>0</v>
      </c>
    </row>
    <row r="184" spans="1:5" hidden="1">
      <c r="A184" s="7" t="s">
        <v>187</v>
      </c>
      <c r="B184" s="6" t="s">
        <v>188</v>
      </c>
      <c r="C184" s="34" t="s">
        <v>15</v>
      </c>
      <c r="D184" s="34" t="s">
        <v>16</v>
      </c>
      <c r="E184" s="34">
        <v>0</v>
      </c>
    </row>
    <row r="185" spans="1:5" hidden="1">
      <c r="A185" s="7" t="s">
        <v>187</v>
      </c>
      <c r="B185" s="6" t="s">
        <v>188</v>
      </c>
      <c r="C185" s="34" t="s">
        <v>17</v>
      </c>
      <c r="D185" s="34" t="s">
        <v>18</v>
      </c>
      <c r="E185" s="34">
        <v>0</v>
      </c>
    </row>
    <row r="186" spans="1:5" hidden="1">
      <c r="A186" s="7" t="s">
        <v>187</v>
      </c>
      <c r="B186" s="6" t="s">
        <v>188</v>
      </c>
      <c r="C186" s="34" t="s">
        <v>19</v>
      </c>
      <c r="D186" s="34" t="s">
        <v>20</v>
      </c>
      <c r="E186" s="34">
        <v>0</v>
      </c>
    </row>
    <row r="187" spans="1:5" hidden="1">
      <c r="A187" s="7" t="s">
        <v>187</v>
      </c>
      <c r="B187" s="6" t="s">
        <v>188</v>
      </c>
      <c r="C187" s="34" t="s">
        <v>171</v>
      </c>
      <c r="D187" s="34" t="s">
        <v>172</v>
      </c>
      <c r="E187" s="34">
        <v>0</v>
      </c>
    </row>
    <row r="188" spans="1:5" hidden="1">
      <c r="A188" s="7" t="s">
        <v>187</v>
      </c>
      <c r="B188" s="6" t="s">
        <v>188</v>
      </c>
      <c r="C188" s="34" t="s">
        <v>21</v>
      </c>
      <c r="D188" s="34" t="s">
        <v>22</v>
      </c>
      <c r="E188" s="34">
        <v>23000</v>
      </c>
    </row>
    <row r="189" spans="1:5" hidden="1">
      <c r="A189" s="7" t="s">
        <v>187</v>
      </c>
      <c r="B189" s="6" t="s">
        <v>188</v>
      </c>
      <c r="C189" s="34" t="s">
        <v>23</v>
      </c>
      <c r="D189" s="34" t="s">
        <v>24</v>
      </c>
      <c r="E189" s="34">
        <v>110</v>
      </c>
    </row>
    <row r="190" spans="1:5" hidden="1">
      <c r="A190" s="7" t="s">
        <v>187</v>
      </c>
      <c r="B190" s="6" t="s">
        <v>188</v>
      </c>
      <c r="C190" s="35" t="s">
        <v>109</v>
      </c>
      <c r="D190" s="34" t="s">
        <v>110</v>
      </c>
      <c r="E190" s="34">
        <v>1459.3054374217813</v>
      </c>
    </row>
    <row r="191" spans="1:5" hidden="1">
      <c r="A191" s="7" t="s">
        <v>187</v>
      </c>
      <c r="B191" s="6" t="s">
        <v>188</v>
      </c>
      <c r="C191" s="35" t="s">
        <v>173</v>
      </c>
      <c r="D191" s="34" t="s">
        <v>174</v>
      </c>
      <c r="E191" s="34">
        <v>104.62052517474952</v>
      </c>
    </row>
    <row r="192" spans="1:5" hidden="1">
      <c r="A192" s="7" t="s">
        <v>187</v>
      </c>
      <c r="B192" s="6" t="s">
        <v>188</v>
      </c>
      <c r="C192" s="34" t="s">
        <v>25</v>
      </c>
      <c r="D192" s="34" t="s">
        <v>26</v>
      </c>
      <c r="E192" s="34">
        <v>110</v>
      </c>
    </row>
    <row r="193" spans="1:5" hidden="1">
      <c r="A193" s="7" t="s">
        <v>187</v>
      </c>
      <c r="B193" s="6" t="s">
        <v>188</v>
      </c>
      <c r="C193" s="35" t="s">
        <v>27</v>
      </c>
      <c r="D193" s="34" t="s">
        <v>28</v>
      </c>
      <c r="E193" s="34">
        <v>1459.3054374217813</v>
      </c>
    </row>
    <row r="194" spans="1:5" hidden="1">
      <c r="A194" s="7" t="s">
        <v>187</v>
      </c>
      <c r="B194" s="6" t="s">
        <v>188</v>
      </c>
      <c r="C194" s="35" t="s">
        <v>29</v>
      </c>
      <c r="D194" s="34" t="s">
        <v>30</v>
      </c>
      <c r="E194" s="34">
        <v>0</v>
      </c>
    </row>
    <row r="195" spans="1:5" hidden="1">
      <c r="A195" s="7" t="s">
        <v>187</v>
      </c>
      <c r="B195" s="6" t="s">
        <v>188</v>
      </c>
      <c r="C195" s="35" t="s">
        <v>107</v>
      </c>
      <c r="D195" s="34" t="s">
        <v>108</v>
      </c>
      <c r="E195" s="34">
        <v>715.05966433667288</v>
      </c>
    </row>
    <row r="196" spans="1:5" hidden="1">
      <c r="A196" s="7" t="s">
        <v>187</v>
      </c>
      <c r="B196" s="6" t="s">
        <v>188</v>
      </c>
      <c r="C196" s="34" t="s">
        <v>31</v>
      </c>
      <c r="D196" s="34" t="s">
        <v>32</v>
      </c>
      <c r="E196" s="34">
        <v>0</v>
      </c>
    </row>
    <row r="197" spans="1:5" hidden="1">
      <c r="A197" s="7" t="s">
        <v>187</v>
      </c>
      <c r="B197" s="6" t="s">
        <v>188</v>
      </c>
      <c r="C197" s="34" t="s">
        <v>33</v>
      </c>
      <c r="D197" s="34" t="s">
        <v>34</v>
      </c>
      <c r="E197" s="34">
        <v>0</v>
      </c>
    </row>
    <row r="198" spans="1:5" hidden="1">
      <c r="A198" s="7" t="s">
        <v>187</v>
      </c>
      <c r="B198" s="6" t="s">
        <v>188</v>
      </c>
      <c r="C198" s="34" t="s">
        <v>35</v>
      </c>
      <c r="D198" s="34" t="s">
        <v>36</v>
      </c>
      <c r="E198" s="34">
        <v>23000</v>
      </c>
    </row>
    <row r="199" spans="1:5" hidden="1">
      <c r="A199" s="7" t="s">
        <v>187</v>
      </c>
      <c r="B199" s="6" t="s">
        <v>188</v>
      </c>
      <c r="C199" s="34" t="s">
        <v>37</v>
      </c>
      <c r="D199" s="34" t="s">
        <v>38</v>
      </c>
      <c r="E199" s="34">
        <v>2109.0260681497944</v>
      </c>
    </row>
    <row r="200" spans="1:5" hidden="1">
      <c r="A200" s="7" t="s">
        <v>187</v>
      </c>
      <c r="B200" s="6" t="s">
        <v>188</v>
      </c>
      <c r="C200" s="34" t="s">
        <v>39</v>
      </c>
      <c r="D200" s="34" t="s">
        <v>40</v>
      </c>
      <c r="E200" s="34">
        <v>2109.0260681497944</v>
      </c>
    </row>
    <row r="201" spans="1:5" hidden="1">
      <c r="A201" s="7" t="s">
        <v>187</v>
      </c>
      <c r="B201" s="6" t="s">
        <v>188</v>
      </c>
      <c r="C201" s="34" t="s">
        <v>41</v>
      </c>
      <c r="D201" s="34" t="s">
        <v>42</v>
      </c>
      <c r="E201" s="34">
        <v>1284.940335663327</v>
      </c>
    </row>
    <row r="202" spans="1:5" hidden="1">
      <c r="A202" s="7" t="s">
        <v>187</v>
      </c>
      <c r="B202" s="6" t="s">
        <v>188</v>
      </c>
      <c r="C202" s="34" t="s">
        <v>43</v>
      </c>
      <c r="D202" s="34" t="s">
        <v>44</v>
      </c>
      <c r="E202" s="34">
        <v>1284.940335663327</v>
      </c>
    </row>
    <row r="203" spans="1:5" hidden="1">
      <c r="A203" s="7" t="s">
        <v>187</v>
      </c>
      <c r="B203" s="6" t="s">
        <v>188</v>
      </c>
      <c r="C203" s="35" t="s">
        <v>45</v>
      </c>
      <c r="D203" s="34" t="s">
        <v>46</v>
      </c>
      <c r="E203" s="34">
        <v>715.05966433667288</v>
      </c>
    </row>
    <row r="204" spans="1:5" hidden="1">
      <c r="A204" s="7" t="s">
        <v>187</v>
      </c>
      <c r="B204" s="6" t="s">
        <v>188</v>
      </c>
      <c r="C204" s="34" t="s">
        <v>175</v>
      </c>
      <c r="D204" s="39" t="s">
        <v>176</v>
      </c>
      <c r="E204" s="34">
        <v>4773.4290009123688</v>
      </c>
    </row>
    <row r="205" spans="1:5" hidden="1">
      <c r="A205" s="7" t="s">
        <v>187</v>
      </c>
      <c r="B205" s="6" t="s">
        <v>188</v>
      </c>
      <c r="C205" s="35" t="s">
        <v>47</v>
      </c>
      <c r="D205" s="34" t="s">
        <v>48</v>
      </c>
      <c r="E205" s="34">
        <v>44478.029429879185</v>
      </c>
    </row>
    <row r="206" spans="1:5" ht="60" hidden="1">
      <c r="A206" s="7" t="s">
        <v>187</v>
      </c>
      <c r="B206" s="6" t="s">
        <v>188</v>
      </c>
      <c r="C206" s="36" t="s">
        <v>49</v>
      </c>
      <c r="D206" s="34" t="s">
        <v>50</v>
      </c>
      <c r="E206" s="34">
        <v>103685.03895291085</v>
      </c>
    </row>
    <row r="207" spans="1:5" ht="45" hidden="1">
      <c r="A207" s="7" t="s">
        <v>187</v>
      </c>
      <c r="B207" s="6" t="s">
        <v>188</v>
      </c>
      <c r="C207" s="36" t="s">
        <v>51</v>
      </c>
      <c r="D207" s="34" t="s">
        <v>52</v>
      </c>
      <c r="E207" s="34">
        <v>3200.7350050408577</v>
      </c>
    </row>
    <row r="208" spans="1:5" ht="45" hidden="1">
      <c r="A208" s="7" t="s">
        <v>187</v>
      </c>
      <c r="B208" s="6" t="s">
        <v>188</v>
      </c>
      <c r="C208" s="36" t="s">
        <v>53</v>
      </c>
      <c r="D208" s="34" t="s">
        <v>54</v>
      </c>
      <c r="E208" s="34">
        <v>3948.5789187990895</v>
      </c>
    </row>
    <row r="209" spans="1:5" ht="30" hidden="1">
      <c r="A209" s="7" t="s">
        <v>187</v>
      </c>
      <c r="B209" s="6" t="s">
        <v>188</v>
      </c>
      <c r="C209" s="36" t="s">
        <v>55</v>
      </c>
      <c r="D209" s="34" t="s">
        <v>56</v>
      </c>
      <c r="E209" s="34">
        <v>1643.7532615390132</v>
      </c>
    </row>
    <row r="210" spans="1:5" ht="45" hidden="1">
      <c r="A210" s="7" t="s">
        <v>187</v>
      </c>
      <c r="B210" s="6" t="s">
        <v>188</v>
      </c>
      <c r="C210" s="36" t="s">
        <v>57</v>
      </c>
      <c r="D210" s="34" t="s">
        <v>58</v>
      </c>
      <c r="E210" s="34">
        <v>639.39415949784438</v>
      </c>
    </row>
    <row r="211" spans="1:5" ht="45" hidden="1">
      <c r="A211" s="7" t="s">
        <v>187</v>
      </c>
      <c r="B211" s="6" t="s">
        <v>188</v>
      </c>
      <c r="C211" s="36" t="s">
        <v>59</v>
      </c>
      <c r="D211" s="34" t="s">
        <v>60</v>
      </c>
      <c r="E211" s="34">
        <v>0</v>
      </c>
    </row>
    <row r="212" spans="1:5" ht="45" hidden="1">
      <c r="A212" s="7" t="s">
        <v>187</v>
      </c>
      <c r="B212" s="6" t="s">
        <v>188</v>
      </c>
      <c r="C212" s="36" t="s">
        <v>61</v>
      </c>
      <c r="D212" s="34" t="s">
        <v>62</v>
      </c>
      <c r="E212" s="34">
        <v>3567.6547330329722</v>
      </c>
    </row>
    <row r="213" spans="1:5" ht="45" hidden="1">
      <c r="A213" s="7" t="s">
        <v>187</v>
      </c>
      <c r="B213" s="6" t="s">
        <v>188</v>
      </c>
      <c r="C213" s="36" t="s">
        <v>63</v>
      </c>
      <c r="D213" s="34" t="s">
        <v>64</v>
      </c>
      <c r="E213" s="34">
        <v>1643.7532615390132</v>
      </c>
    </row>
    <row r="214" spans="1:5" ht="60" hidden="1">
      <c r="A214" s="7" t="s">
        <v>187</v>
      </c>
      <c r="B214" s="6" t="s">
        <v>188</v>
      </c>
      <c r="C214" s="36" t="s">
        <v>65</v>
      </c>
      <c r="D214" s="34" t="s">
        <v>66</v>
      </c>
      <c r="E214" s="34">
        <v>212.72101031681348</v>
      </c>
    </row>
    <row r="215" spans="1:5" ht="60" hidden="1">
      <c r="A215" s="7" t="s">
        <v>187</v>
      </c>
      <c r="B215" s="6" t="s">
        <v>188</v>
      </c>
      <c r="C215" s="36" t="s">
        <v>67</v>
      </c>
      <c r="D215" s="35" t="s">
        <v>68</v>
      </c>
      <c r="E215" s="34">
        <v>3200.7350050408577</v>
      </c>
    </row>
    <row r="216" spans="1:5" ht="51.75" hidden="1">
      <c r="A216" s="7" t="s">
        <v>187</v>
      </c>
      <c r="B216" s="6" t="s">
        <v>188</v>
      </c>
      <c r="C216" s="37" t="s">
        <v>69</v>
      </c>
      <c r="D216" s="34" t="s">
        <v>70</v>
      </c>
      <c r="E216" s="34">
        <v>1671.4665519726509</v>
      </c>
    </row>
    <row r="217" spans="1:5" ht="60" hidden="1">
      <c r="A217" s="7" t="s">
        <v>187</v>
      </c>
      <c r="B217" s="6" t="s">
        <v>188</v>
      </c>
      <c r="C217" s="36" t="s">
        <v>177</v>
      </c>
      <c r="D217" s="34" t="s">
        <v>178</v>
      </c>
      <c r="E217" s="34">
        <v>103685.03895291085</v>
      </c>
    </row>
    <row r="218" spans="1:5" ht="75" hidden="1">
      <c r="A218" s="7" t="s">
        <v>187</v>
      </c>
      <c r="B218" s="6" t="s">
        <v>188</v>
      </c>
      <c r="C218" s="38" t="s">
        <v>101</v>
      </c>
      <c r="D218" s="34" t="s">
        <v>102</v>
      </c>
      <c r="E218" s="34">
        <v>105214.30740597905</v>
      </c>
    </row>
    <row r="219" spans="1:5" ht="45" hidden="1">
      <c r="A219" s="7" t="s">
        <v>187</v>
      </c>
      <c r="B219" s="6" t="s">
        <v>188</v>
      </c>
      <c r="C219" s="36" t="s">
        <v>103</v>
      </c>
      <c r="D219" s="34" t="s">
        <v>104</v>
      </c>
      <c r="E219" s="34">
        <v>44478.029429879185</v>
      </c>
    </row>
    <row r="220" spans="1:5" ht="60" hidden="1">
      <c r="A220" s="7" t="s">
        <v>187</v>
      </c>
      <c r="B220" s="6" t="s">
        <v>188</v>
      </c>
      <c r="C220" s="36" t="s">
        <v>179</v>
      </c>
      <c r="D220" s="34" t="s">
        <v>180</v>
      </c>
      <c r="E220" s="34">
        <v>44478.029429879185</v>
      </c>
    </row>
    <row r="221" spans="1:5" ht="60" hidden="1">
      <c r="A221" s="7" t="s">
        <v>187</v>
      </c>
      <c r="B221" s="6" t="s">
        <v>188</v>
      </c>
      <c r="C221" s="36" t="s">
        <v>105</v>
      </c>
      <c r="D221" s="34" t="s">
        <v>106</v>
      </c>
      <c r="E221" s="34">
        <v>3948.5789187990895</v>
      </c>
    </row>
    <row r="222" spans="1:5" ht="60" hidden="1">
      <c r="A222" s="7" t="s">
        <v>187</v>
      </c>
      <c r="B222" s="6" t="s">
        <v>188</v>
      </c>
      <c r="C222" s="36" t="s">
        <v>181</v>
      </c>
      <c r="D222" s="34" t="s">
        <v>182</v>
      </c>
      <c r="E222" s="34">
        <v>3948.5789187990895</v>
      </c>
    </row>
    <row r="223" spans="1:5" ht="45" hidden="1">
      <c r="A223" s="7" t="s">
        <v>187</v>
      </c>
      <c r="B223" s="6" t="s">
        <v>188</v>
      </c>
      <c r="C223" s="36" t="s">
        <v>71</v>
      </c>
      <c r="D223" s="34" t="s">
        <v>72</v>
      </c>
      <c r="E223" s="34">
        <v>3567.6547330329722</v>
      </c>
    </row>
    <row r="224" spans="1:5" ht="60" hidden="1">
      <c r="A224" s="7" t="s">
        <v>187</v>
      </c>
      <c r="B224" s="6" t="s">
        <v>188</v>
      </c>
      <c r="C224" s="36" t="s">
        <v>73</v>
      </c>
      <c r="D224" s="34" t="s">
        <v>74</v>
      </c>
      <c r="E224" s="34">
        <v>6106.0498744315828</v>
      </c>
    </row>
    <row r="225" spans="1:5" ht="45" hidden="1">
      <c r="A225" s="7" t="s">
        <v>187</v>
      </c>
      <c r="B225" s="6" t="s">
        <v>188</v>
      </c>
      <c r="C225" s="36" t="s">
        <v>183</v>
      </c>
      <c r="D225" s="34" t="s">
        <v>184</v>
      </c>
      <c r="E225" s="34">
        <v>639.39415949784438</v>
      </c>
    </row>
    <row r="226" spans="1:5" ht="60" hidden="1">
      <c r="A226" s="7" t="s">
        <v>187</v>
      </c>
      <c r="B226" s="6" t="s">
        <v>188</v>
      </c>
      <c r="C226" s="36" t="s">
        <v>185</v>
      </c>
      <c r="D226" s="34" t="s">
        <v>186</v>
      </c>
      <c r="E226" s="34">
        <v>140.23585606445863</v>
      </c>
    </row>
    <row r="227" spans="1:5">
      <c r="A227" s="24" t="s">
        <v>266</v>
      </c>
      <c r="B227" s="40" t="s">
        <v>4</v>
      </c>
      <c r="C227" s="24" t="s">
        <v>5</v>
      </c>
      <c r="D227" s="24" t="s">
        <v>6</v>
      </c>
      <c r="E227" s="24">
        <v>0</v>
      </c>
    </row>
    <row r="228" spans="1:5">
      <c r="A228" s="24" t="s">
        <v>266</v>
      </c>
      <c r="B228" s="40" t="s">
        <v>4</v>
      </c>
      <c r="C228" s="24" t="s">
        <v>7</v>
      </c>
      <c r="D228" s="24" t="s">
        <v>8</v>
      </c>
      <c r="E228" s="24">
        <v>98762.02327355335</v>
      </c>
    </row>
    <row r="229" spans="1:5">
      <c r="A229" s="24" t="s">
        <v>266</v>
      </c>
      <c r="B229" s="40" t="s">
        <v>4</v>
      </c>
      <c r="C229" s="24" t="s">
        <v>9</v>
      </c>
      <c r="D229" s="24" t="s">
        <v>10</v>
      </c>
      <c r="E229" s="24">
        <v>84555.381844934178</v>
      </c>
    </row>
    <row r="230" spans="1:5">
      <c r="A230" s="24" t="s">
        <v>266</v>
      </c>
      <c r="B230" s="40" t="s">
        <v>4</v>
      </c>
      <c r="C230" s="24" t="s">
        <v>11</v>
      </c>
      <c r="D230" s="24" t="s">
        <v>12</v>
      </c>
      <c r="E230" s="24">
        <v>5194.5226542817963</v>
      </c>
    </row>
    <row r="231" spans="1:5">
      <c r="A231" s="24" t="s">
        <v>266</v>
      </c>
      <c r="B231" s="40" t="s">
        <v>4</v>
      </c>
      <c r="C231" s="24" t="s">
        <v>13</v>
      </c>
      <c r="D231" s="24" t="s">
        <v>14</v>
      </c>
      <c r="E231" s="24">
        <v>5579.1263909961708</v>
      </c>
    </row>
    <row r="232" spans="1:5">
      <c r="A232" s="24" t="s">
        <v>266</v>
      </c>
      <c r="B232" s="40" t="s">
        <v>4</v>
      </c>
      <c r="C232" s="24" t="s">
        <v>15</v>
      </c>
      <c r="D232" s="24" t="s">
        <v>16</v>
      </c>
      <c r="E232" s="24">
        <v>429.40010118936243</v>
      </c>
    </row>
    <row r="233" spans="1:5">
      <c r="A233" s="24" t="s">
        <v>266</v>
      </c>
      <c r="B233" s="40" t="s">
        <v>4</v>
      </c>
      <c r="C233" s="24" t="s">
        <v>17</v>
      </c>
      <c r="D233" s="24" t="s">
        <v>18</v>
      </c>
      <c r="E233" s="24">
        <v>0</v>
      </c>
    </row>
    <row r="234" spans="1:5">
      <c r="A234" s="24" t="s">
        <v>266</v>
      </c>
      <c r="B234" s="40" t="s">
        <v>4</v>
      </c>
      <c r="C234" s="24" t="s">
        <v>19</v>
      </c>
      <c r="D234" s="24" t="s">
        <v>20</v>
      </c>
      <c r="E234" s="24">
        <v>8627.5150376229467</v>
      </c>
    </row>
    <row r="235" spans="1:5">
      <c r="A235" s="24" t="s">
        <v>266</v>
      </c>
      <c r="B235" s="40" t="s">
        <v>4</v>
      </c>
      <c r="C235" s="24" t="s">
        <v>171</v>
      </c>
      <c r="D235" s="24" t="s">
        <v>172</v>
      </c>
      <c r="E235" s="24">
        <v>419.32030376814691</v>
      </c>
    </row>
    <row r="236" spans="1:5">
      <c r="A236" s="24" t="s">
        <v>266</v>
      </c>
      <c r="B236" s="40" t="s">
        <v>4</v>
      </c>
      <c r="C236" s="24" t="s">
        <v>21</v>
      </c>
      <c r="D236" s="24" t="s">
        <v>22</v>
      </c>
      <c r="E236" s="24">
        <v>23000</v>
      </c>
    </row>
    <row r="237" spans="1:5">
      <c r="A237" s="24" t="s">
        <v>266</v>
      </c>
      <c r="B237" s="40" t="s">
        <v>4</v>
      </c>
      <c r="C237" s="24" t="s">
        <v>23</v>
      </c>
      <c r="D237" s="24" t="s">
        <v>24</v>
      </c>
      <c r="E237" s="24">
        <v>100</v>
      </c>
    </row>
    <row r="238" spans="1:5">
      <c r="A238" s="24" t="s">
        <v>266</v>
      </c>
      <c r="B238" s="40" t="s">
        <v>4</v>
      </c>
      <c r="C238" s="24" t="s">
        <v>109</v>
      </c>
      <c r="D238" s="24" t="s">
        <v>110</v>
      </c>
      <c r="E238" s="24">
        <v>481.89600000000002</v>
      </c>
    </row>
    <row r="239" spans="1:5">
      <c r="A239" s="24" t="s">
        <v>266</v>
      </c>
      <c r="B239" s="40" t="s">
        <v>4</v>
      </c>
      <c r="C239" s="24" t="s">
        <v>173</v>
      </c>
      <c r="D239" s="24" t="s">
        <v>174</v>
      </c>
      <c r="E239" s="24">
        <v>139.790322</v>
      </c>
    </row>
    <row r="240" spans="1:5">
      <c r="A240" s="24" t="s">
        <v>266</v>
      </c>
      <c r="B240" s="40" t="s">
        <v>4</v>
      </c>
      <c r="C240" s="24" t="s">
        <v>25</v>
      </c>
      <c r="D240" s="24" t="s">
        <v>26</v>
      </c>
      <c r="E240" s="24">
        <v>100</v>
      </c>
    </row>
    <row r="241" spans="1:5">
      <c r="A241" s="24" t="s">
        <v>266</v>
      </c>
      <c r="B241" s="40" t="s">
        <v>4</v>
      </c>
      <c r="C241" s="24" t="s">
        <v>27</v>
      </c>
      <c r="D241" s="24" t="s">
        <v>28</v>
      </c>
      <c r="E241" s="24">
        <v>481.89600000000002</v>
      </c>
    </row>
    <row r="242" spans="1:5">
      <c r="A242" s="24" t="s">
        <v>266</v>
      </c>
      <c r="B242" s="40" t="s">
        <v>4</v>
      </c>
      <c r="C242" s="24" t="s">
        <v>29</v>
      </c>
      <c r="D242" s="24" t="s">
        <v>30</v>
      </c>
      <c r="E242" s="24">
        <v>0</v>
      </c>
    </row>
    <row r="243" spans="1:5">
      <c r="A243" s="24" t="s">
        <v>266</v>
      </c>
      <c r="B243" s="40" t="s">
        <v>4</v>
      </c>
      <c r="C243" s="24" t="s">
        <v>107</v>
      </c>
      <c r="D243" s="24" t="s">
        <v>108</v>
      </c>
      <c r="E243" s="24">
        <v>236.12904</v>
      </c>
    </row>
    <row r="244" spans="1:5">
      <c r="A244" s="24" t="s">
        <v>266</v>
      </c>
      <c r="B244" s="40" t="s">
        <v>4</v>
      </c>
      <c r="C244" s="24" t="s">
        <v>31</v>
      </c>
      <c r="D244" s="24" t="s">
        <v>32</v>
      </c>
      <c r="E244" s="24">
        <v>0</v>
      </c>
    </row>
    <row r="245" spans="1:5">
      <c r="A245" s="24" t="s">
        <v>266</v>
      </c>
      <c r="B245" s="40" t="s">
        <v>4</v>
      </c>
      <c r="C245" s="24" t="s">
        <v>33</v>
      </c>
      <c r="D245" s="24" t="s">
        <v>34</v>
      </c>
      <c r="E245" s="24">
        <v>0</v>
      </c>
    </row>
    <row r="246" spans="1:5">
      <c r="A246" s="24" t="s">
        <v>266</v>
      </c>
      <c r="B246" s="40" t="s">
        <v>4</v>
      </c>
      <c r="C246" s="24" t="s">
        <v>35</v>
      </c>
      <c r="D246" s="24" t="s">
        <v>36</v>
      </c>
      <c r="E246" s="24">
        <v>23000</v>
      </c>
    </row>
    <row r="247" spans="1:5">
      <c r="A247" s="24" t="s">
        <v>266</v>
      </c>
      <c r="B247" s="40" t="s">
        <v>4</v>
      </c>
      <c r="C247" s="24" t="s">
        <v>37</v>
      </c>
      <c r="D247" s="24" t="s">
        <v>38</v>
      </c>
      <c r="E247" s="24">
        <v>690</v>
      </c>
    </row>
    <row r="248" spans="1:5">
      <c r="A248" s="24" t="s">
        <v>266</v>
      </c>
      <c r="B248" s="40" t="s">
        <v>4</v>
      </c>
      <c r="C248" s="24" t="s">
        <v>39</v>
      </c>
      <c r="D248" s="24" t="s">
        <v>40</v>
      </c>
      <c r="E248" s="24">
        <v>690</v>
      </c>
    </row>
    <row r="249" spans="1:5">
      <c r="A249" s="24" t="s">
        <v>266</v>
      </c>
      <c r="B249" s="40" t="s">
        <v>4</v>
      </c>
      <c r="C249" s="24" t="s">
        <v>41</v>
      </c>
      <c r="D249" s="24" t="s">
        <v>42</v>
      </c>
      <c r="E249" s="24">
        <v>1763.87096</v>
      </c>
    </row>
    <row r="250" spans="1:5">
      <c r="A250" s="24" t="s">
        <v>266</v>
      </c>
      <c r="B250" s="40" t="s">
        <v>4</v>
      </c>
      <c r="C250" s="24" t="s">
        <v>43</v>
      </c>
      <c r="D250" s="24" t="s">
        <v>44</v>
      </c>
      <c r="E250" s="24">
        <v>1763.87096</v>
      </c>
    </row>
    <row r="251" spans="1:5">
      <c r="A251" s="24" t="s">
        <v>266</v>
      </c>
      <c r="B251" s="40" t="s">
        <v>4</v>
      </c>
      <c r="C251" s="24" t="s">
        <v>45</v>
      </c>
      <c r="D251" s="24" t="s">
        <v>46</v>
      </c>
      <c r="E251" s="24">
        <v>236.12904</v>
      </c>
    </row>
    <row r="252" spans="1:5">
      <c r="A252" s="24" t="s">
        <v>266</v>
      </c>
      <c r="B252" s="40" t="s">
        <v>4</v>
      </c>
      <c r="C252" s="24" t="s">
        <v>175</v>
      </c>
      <c r="D252" s="24" t="s">
        <v>176</v>
      </c>
      <c r="E252" s="24">
        <v>1784.8</v>
      </c>
    </row>
    <row r="253" spans="1:5">
      <c r="A253" s="24" t="s">
        <v>266</v>
      </c>
      <c r="B253" s="40" t="s">
        <v>4</v>
      </c>
      <c r="C253" s="24" t="s">
        <v>47</v>
      </c>
      <c r="D253" s="24" t="s">
        <v>48</v>
      </c>
      <c r="E253" s="24">
        <v>81822.985135437601</v>
      </c>
    </row>
    <row r="254" spans="1:5">
      <c r="A254" s="24" t="s">
        <v>266</v>
      </c>
      <c r="B254" s="40" t="s">
        <v>4</v>
      </c>
      <c r="C254" s="24" t="s">
        <v>49</v>
      </c>
      <c r="D254" s="24" t="s">
        <v>50</v>
      </c>
      <c r="E254" s="24">
        <v>91083.683352528897</v>
      </c>
    </row>
    <row r="255" spans="1:5">
      <c r="A255" s="24" t="s">
        <v>266</v>
      </c>
      <c r="B255" s="40" t="s">
        <v>4</v>
      </c>
      <c r="C255" s="24" t="s">
        <v>51</v>
      </c>
      <c r="D255" s="24" t="s">
        <v>52</v>
      </c>
      <c r="E255" s="24">
        <v>3846.2135066243391</v>
      </c>
    </row>
    <row r="256" spans="1:5">
      <c r="A256" s="24" t="s">
        <v>266</v>
      </c>
      <c r="B256" s="40" t="s">
        <v>4</v>
      </c>
      <c r="C256" s="24" t="s">
        <v>53</v>
      </c>
      <c r="D256" s="24" t="s">
        <v>54</v>
      </c>
      <c r="E256" s="24">
        <v>5543.5605022758637</v>
      </c>
    </row>
    <row r="257" spans="1:5">
      <c r="A257" s="24" t="s">
        <v>266</v>
      </c>
      <c r="B257" s="40" t="s">
        <v>4</v>
      </c>
      <c r="C257" s="24" t="s">
        <v>55</v>
      </c>
      <c r="D257" s="24" t="s">
        <v>56</v>
      </c>
      <c r="E257" s="24">
        <v>355.75210928451128</v>
      </c>
    </row>
    <row r="258" spans="1:5">
      <c r="A258" s="24" t="s">
        <v>266</v>
      </c>
      <c r="B258" s="40" t="s">
        <v>4</v>
      </c>
      <c r="C258" s="24" t="s">
        <v>57</v>
      </c>
      <c r="D258" s="24" t="s">
        <v>58</v>
      </c>
      <c r="E258" s="24">
        <v>244.48381137051521</v>
      </c>
    </row>
    <row r="259" spans="1:5">
      <c r="A259" s="24" t="s">
        <v>266</v>
      </c>
      <c r="B259" s="40" t="s">
        <v>4</v>
      </c>
      <c r="C259" s="24" t="s">
        <v>59</v>
      </c>
      <c r="D259" s="24" t="s">
        <v>60</v>
      </c>
      <c r="E259" s="24">
        <v>0</v>
      </c>
    </row>
    <row r="260" spans="1:5">
      <c r="A260" s="24" t="s">
        <v>266</v>
      </c>
      <c r="B260" s="40" t="s">
        <v>4</v>
      </c>
      <c r="C260" s="24" t="s">
        <v>61</v>
      </c>
      <c r="D260" s="24" t="s">
        <v>62</v>
      </c>
      <c r="E260" s="24">
        <v>8572.51624063278</v>
      </c>
    </row>
    <row r="261" spans="1:5">
      <c r="A261" s="24" t="s">
        <v>266</v>
      </c>
      <c r="B261" s="40" t="s">
        <v>4</v>
      </c>
      <c r="C261" s="24" t="s">
        <v>63</v>
      </c>
      <c r="D261" s="24" t="s">
        <v>64</v>
      </c>
      <c r="E261" s="24">
        <v>355.75210928451128</v>
      </c>
    </row>
    <row r="262" spans="1:5">
      <c r="A262" s="24" t="s">
        <v>266</v>
      </c>
      <c r="B262" s="40" t="s">
        <v>4</v>
      </c>
      <c r="C262" s="24" t="s">
        <v>65</v>
      </c>
      <c r="D262" s="24" t="s">
        <v>66</v>
      </c>
      <c r="E262" s="24">
        <v>355.75210928451128</v>
      </c>
    </row>
    <row r="263" spans="1:5">
      <c r="A263" s="24" t="s">
        <v>266</v>
      </c>
      <c r="B263" s="40" t="s">
        <v>4</v>
      </c>
      <c r="C263" s="24" t="s">
        <v>67</v>
      </c>
      <c r="D263" s="24" t="s">
        <v>68</v>
      </c>
      <c r="E263" s="24">
        <v>3846.2135066243391</v>
      </c>
    </row>
    <row r="264" spans="1:5">
      <c r="A264" s="24" t="s">
        <v>266</v>
      </c>
      <c r="B264" s="40" t="s">
        <v>4</v>
      </c>
      <c r="C264" s="24" t="s">
        <v>69</v>
      </c>
      <c r="D264" s="24" t="s">
        <v>70</v>
      </c>
      <c r="E264" s="24">
        <v>3846.2135066243391</v>
      </c>
    </row>
    <row r="265" spans="1:5">
      <c r="A265" s="24" t="s">
        <v>266</v>
      </c>
      <c r="B265" s="40" t="s">
        <v>4</v>
      </c>
      <c r="C265" s="24" t="s">
        <v>177</v>
      </c>
      <c r="D265" s="24" t="s">
        <v>178</v>
      </c>
      <c r="E265" s="24">
        <v>91083.683352528897</v>
      </c>
    </row>
    <row r="266" spans="1:5">
      <c r="A266" s="24" t="s">
        <v>266</v>
      </c>
      <c r="B266" s="40" t="s">
        <v>4</v>
      </c>
      <c r="C266" s="24" t="s">
        <v>101</v>
      </c>
      <c r="D266" s="24" t="s">
        <v>102</v>
      </c>
      <c r="E266" s="24">
        <v>91083.683352528897</v>
      </c>
    </row>
    <row r="267" spans="1:5">
      <c r="A267" s="24" t="s">
        <v>266</v>
      </c>
      <c r="B267" s="40" t="s">
        <v>4</v>
      </c>
      <c r="C267" s="24" t="s">
        <v>103</v>
      </c>
      <c r="D267" s="24" t="s">
        <v>104</v>
      </c>
      <c r="E267" s="24">
        <v>81822.985135437601</v>
      </c>
    </row>
    <row r="268" spans="1:5">
      <c r="A268" s="24" t="s">
        <v>266</v>
      </c>
      <c r="B268" s="40" t="s">
        <v>4</v>
      </c>
      <c r="C268" s="24" t="s">
        <v>179</v>
      </c>
      <c r="D268" s="24" t="s">
        <v>180</v>
      </c>
      <c r="E268" s="24">
        <v>81822.985135437601</v>
      </c>
    </row>
    <row r="269" spans="1:5">
      <c r="A269" s="24" t="s">
        <v>266</v>
      </c>
      <c r="B269" s="40" t="s">
        <v>4</v>
      </c>
      <c r="C269" s="24" t="s">
        <v>105</v>
      </c>
      <c r="D269" s="24" t="s">
        <v>106</v>
      </c>
      <c r="E269" s="24">
        <v>5543.5605022758637</v>
      </c>
    </row>
    <row r="270" spans="1:5">
      <c r="A270" s="24" t="s">
        <v>266</v>
      </c>
      <c r="B270" s="40" t="s">
        <v>4</v>
      </c>
      <c r="C270" s="24" t="s">
        <v>181</v>
      </c>
      <c r="D270" s="24" t="s">
        <v>182</v>
      </c>
      <c r="E270" s="24">
        <v>5543.5605022758637</v>
      </c>
    </row>
    <row r="271" spans="1:5">
      <c r="A271" s="24" t="s">
        <v>266</v>
      </c>
      <c r="B271" s="40" t="s">
        <v>4</v>
      </c>
      <c r="C271" s="24" t="s">
        <v>71</v>
      </c>
      <c r="D271" s="24" t="s">
        <v>72</v>
      </c>
      <c r="E271" s="24">
        <v>8572.51624063278</v>
      </c>
    </row>
    <row r="272" spans="1:5">
      <c r="A272" s="24" t="s">
        <v>266</v>
      </c>
      <c r="B272" s="40" t="s">
        <v>4</v>
      </c>
      <c r="C272" s="24" t="s">
        <v>73</v>
      </c>
      <c r="D272" s="24" t="s">
        <v>74</v>
      </c>
      <c r="E272" s="24">
        <v>8572.51624063278</v>
      </c>
    </row>
    <row r="273" spans="1:5">
      <c r="A273" s="24" t="s">
        <v>266</v>
      </c>
      <c r="B273" s="40" t="s">
        <v>4</v>
      </c>
      <c r="C273" s="24" t="s">
        <v>183</v>
      </c>
      <c r="D273" s="24" t="s">
        <v>184</v>
      </c>
      <c r="E273" s="24">
        <v>244.48381137051521</v>
      </c>
    </row>
    <row r="274" spans="1:5">
      <c r="A274" s="24" t="s">
        <v>266</v>
      </c>
      <c r="B274" s="40" t="s">
        <v>4</v>
      </c>
      <c r="C274" s="24" t="s">
        <v>185</v>
      </c>
      <c r="D274" s="24" t="s">
        <v>186</v>
      </c>
      <c r="E274" s="24">
        <v>244.48381137051521</v>
      </c>
    </row>
    <row r="275" spans="1:5">
      <c r="A275" s="24" t="s">
        <v>307</v>
      </c>
      <c r="B275" s="40" t="s">
        <v>111</v>
      </c>
      <c r="C275" s="24" t="s">
        <v>5</v>
      </c>
      <c r="D275" s="24" t="s">
        <v>6</v>
      </c>
      <c r="E275" s="24">
        <v>0</v>
      </c>
    </row>
    <row r="276" spans="1:5">
      <c r="A276" s="24" t="s">
        <v>307</v>
      </c>
      <c r="B276" s="40" t="s">
        <v>111</v>
      </c>
      <c r="C276" s="24" t="s">
        <v>7</v>
      </c>
      <c r="D276" s="24" t="s">
        <v>8</v>
      </c>
      <c r="E276" s="24">
        <v>0</v>
      </c>
    </row>
    <row r="277" spans="1:5">
      <c r="A277" s="24" t="s">
        <v>307</v>
      </c>
      <c r="B277" s="40" t="s">
        <v>111</v>
      </c>
      <c r="C277" s="24" t="s">
        <v>9</v>
      </c>
      <c r="D277" s="24" t="s">
        <v>10</v>
      </c>
      <c r="E277" s="24">
        <v>0</v>
      </c>
    </row>
    <row r="278" spans="1:5">
      <c r="A278" s="24" t="s">
        <v>307</v>
      </c>
      <c r="B278" s="40" t="s">
        <v>111</v>
      </c>
      <c r="C278" s="24" t="s">
        <v>11</v>
      </c>
      <c r="D278" s="24" t="s">
        <v>12</v>
      </c>
      <c r="E278" s="24">
        <v>0</v>
      </c>
    </row>
    <row r="279" spans="1:5">
      <c r="A279" s="24" t="s">
        <v>307</v>
      </c>
      <c r="B279" s="40" t="s">
        <v>111</v>
      </c>
      <c r="C279" s="24" t="s">
        <v>13</v>
      </c>
      <c r="D279" s="24" t="s">
        <v>14</v>
      </c>
      <c r="E279" s="24">
        <v>0</v>
      </c>
    </row>
    <row r="280" spans="1:5">
      <c r="A280" s="24" t="s">
        <v>307</v>
      </c>
      <c r="B280" s="40" t="s">
        <v>111</v>
      </c>
      <c r="C280" s="24" t="s">
        <v>15</v>
      </c>
      <c r="D280" s="24" t="s">
        <v>16</v>
      </c>
      <c r="E280" s="24">
        <v>0</v>
      </c>
    </row>
    <row r="281" spans="1:5">
      <c r="A281" s="24" t="s">
        <v>307</v>
      </c>
      <c r="B281" s="40" t="s">
        <v>111</v>
      </c>
      <c r="C281" s="24" t="s">
        <v>17</v>
      </c>
      <c r="D281" s="24" t="s">
        <v>18</v>
      </c>
      <c r="E281" s="24">
        <v>0</v>
      </c>
    </row>
    <row r="282" spans="1:5">
      <c r="A282" s="24" t="s">
        <v>307</v>
      </c>
      <c r="B282" s="40" t="s">
        <v>111</v>
      </c>
      <c r="C282" s="24" t="s">
        <v>19</v>
      </c>
      <c r="D282" s="24" t="s">
        <v>20</v>
      </c>
      <c r="E282" s="24">
        <v>0</v>
      </c>
    </row>
    <row r="283" spans="1:5">
      <c r="A283" s="24" t="s">
        <v>307</v>
      </c>
      <c r="B283" s="40" t="s">
        <v>111</v>
      </c>
      <c r="C283" s="24" t="s">
        <v>171</v>
      </c>
      <c r="D283" s="24" t="s">
        <v>172</v>
      </c>
      <c r="E283" s="24">
        <v>0</v>
      </c>
    </row>
    <row r="284" spans="1:5">
      <c r="A284" s="24" t="s">
        <v>307</v>
      </c>
      <c r="B284" s="40" t="s">
        <v>111</v>
      </c>
      <c r="C284" s="24" t="s">
        <v>308</v>
      </c>
      <c r="D284" s="13" t="s">
        <v>284</v>
      </c>
      <c r="E284" s="13">
        <v>81822.985135437601</v>
      </c>
    </row>
    <row r="285" spans="1:5">
      <c r="A285" s="24" t="s">
        <v>307</v>
      </c>
      <c r="B285" s="40" t="s">
        <v>111</v>
      </c>
      <c r="C285" s="24" t="s">
        <v>309</v>
      </c>
      <c r="D285" s="13" t="s">
        <v>281</v>
      </c>
      <c r="E285" s="13">
        <v>91083.683352528897</v>
      </c>
    </row>
    <row r="286" spans="1:5">
      <c r="A286" s="24" t="s">
        <v>307</v>
      </c>
      <c r="B286" s="40" t="s">
        <v>111</v>
      </c>
      <c r="C286" s="24" t="s">
        <v>310</v>
      </c>
      <c r="D286" s="13" t="s">
        <v>282</v>
      </c>
      <c r="E286" s="13">
        <v>3846.2135066243391</v>
      </c>
    </row>
    <row r="287" spans="1:5">
      <c r="A287" s="24" t="s">
        <v>307</v>
      </c>
      <c r="B287" s="40" t="s">
        <v>111</v>
      </c>
      <c r="C287" s="24" t="s">
        <v>311</v>
      </c>
      <c r="D287" s="13" t="s">
        <v>285</v>
      </c>
      <c r="E287" s="13">
        <v>5543.5605022758637</v>
      </c>
    </row>
    <row r="288" spans="1:5">
      <c r="A288" s="24" t="s">
        <v>307</v>
      </c>
      <c r="B288" s="40" t="s">
        <v>111</v>
      </c>
      <c r="C288" s="24" t="s">
        <v>312</v>
      </c>
      <c r="D288" s="13" t="s">
        <v>283</v>
      </c>
      <c r="E288" s="13">
        <v>355.75210928451128</v>
      </c>
    </row>
    <row r="289" spans="1:5">
      <c r="A289" s="24" t="s">
        <v>307</v>
      </c>
      <c r="B289" s="40" t="s">
        <v>111</v>
      </c>
      <c r="C289" s="24" t="s">
        <v>313</v>
      </c>
      <c r="D289" s="13" t="s">
        <v>58</v>
      </c>
      <c r="E289" s="13">
        <v>313.07560606959856</v>
      </c>
    </row>
    <row r="290" spans="1:5">
      <c r="A290" s="24" t="s">
        <v>307</v>
      </c>
      <c r="B290" s="40" t="s">
        <v>111</v>
      </c>
      <c r="C290" s="24" t="s">
        <v>314</v>
      </c>
      <c r="D290" s="13" t="s">
        <v>60</v>
      </c>
      <c r="E290" s="13">
        <v>0</v>
      </c>
    </row>
    <row r="291" spans="1:5">
      <c r="A291" s="24" t="s">
        <v>307</v>
      </c>
      <c r="B291" s="40" t="s">
        <v>111</v>
      </c>
      <c r="C291" s="24" t="s">
        <v>315</v>
      </c>
      <c r="D291" s="24" t="s">
        <v>316</v>
      </c>
      <c r="E291" s="24">
        <v>8572.51624063278</v>
      </c>
    </row>
    <row r="292" spans="1:5">
      <c r="A292" s="24" t="s">
        <v>307</v>
      </c>
      <c r="B292" s="40" t="s">
        <v>111</v>
      </c>
      <c r="C292" s="24" t="s">
        <v>21</v>
      </c>
      <c r="D292" s="24" t="s">
        <v>22</v>
      </c>
      <c r="E292" s="24">
        <v>23000</v>
      </c>
    </row>
    <row r="293" spans="1:5">
      <c r="A293" s="24" t="s">
        <v>307</v>
      </c>
      <c r="B293" s="40" t="s">
        <v>111</v>
      </c>
      <c r="C293" s="24" t="s">
        <v>23</v>
      </c>
      <c r="D293" s="24" t="s">
        <v>24</v>
      </c>
      <c r="E293" s="24">
        <v>100</v>
      </c>
    </row>
    <row r="294" spans="1:5">
      <c r="A294" s="24" t="s">
        <v>307</v>
      </c>
      <c r="B294" s="40" t="s">
        <v>111</v>
      </c>
      <c r="C294" s="24" t="s">
        <v>109</v>
      </c>
      <c r="D294" s="24" t="s">
        <v>110</v>
      </c>
      <c r="E294" s="24">
        <v>975.07460190324673</v>
      </c>
    </row>
    <row r="295" spans="1:5">
      <c r="A295" s="24" t="s">
        <v>307</v>
      </c>
      <c r="B295" s="40" t="s">
        <v>111</v>
      </c>
      <c r="C295" s="24" t="s">
        <v>173</v>
      </c>
      <c r="D295" s="24" t="s">
        <v>174</v>
      </c>
      <c r="E295" s="24">
        <v>121.66600838005567</v>
      </c>
    </row>
    <row r="296" spans="1:5">
      <c r="A296" s="24" t="s">
        <v>307</v>
      </c>
      <c r="B296" s="40" t="s">
        <v>111</v>
      </c>
      <c r="C296" s="24" t="s">
        <v>25</v>
      </c>
      <c r="D296" s="24" t="s">
        <v>26</v>
      </c>
      <c r="E296" s="24">
        <v>100</v>
      </c>
    </row>
    <row r="297" spans="1:5">
      <c r="A297" s="24" t="s">
        <v>307</v>
      </c>
      <c r="B297" s="40" t="s">
        <v>111</v>
      </c>
      <c r="C297" s="24" t="s">
        <v>27</v>
      </c>
      <c r="D297" s="24" t="s">
        <v>28</v>
      </c>
      <c r="E297" s="24">
        <v>975.07460190324673</v>
      </c>
    </row>
    <row r="298" spans="1:5">
      <c r="A298" s="24" t="s">
        <v>307</v>
      </c>
      <c r="B298" s="40" t="s">
        <v>111</v>
      </c>
      <c r="C298" s="24" t="s">
        <v>29</v>
      </c>
      <c r="D298" s="24" t="s">
        <v>30</v>
      </c>
      <c r="E298" s="24">
        <v>0</v>
      </c>
    </row>
    <row r="299" spans="1:5">
      <c r="A299" s="24" t="s">
        <v>307</v>
      </c>
      <c r="B299" s="40" t="s">
        <v>111</v>
      </c>
      <c r="C299" s="24" t="s">
        <v>107</v>
      </c>
      <c r="D299" s="24" t="s">
        <v>108</v>
      </c>
      <c r="E299" s="24">
        <v>477.78655493259089</v>
      </c>
    </row>
    <row r="300" spans="1:5">
      <c r="A300" s="24" t="s">
        <v>307</v>
      </c>
      <c r="B300" s="40" t="s">
        <v>111</v>
      </c>
      <c r="C300" s="24" t="s">
        <v>31</v>
      </c>
      <c r="D300" s="24" t="s">
        <v>32</v>
      </c>
      <c r="E300" s="24">
        <v>0</v>
      </c>
    </row>
    <row r="301" spans="1:5">
      <c r="A301" s="24" t="s">
        <v>307</v>
      </c>
      <c r="B301" s="40" t="s">
        <v>111</v>
      </c>
      <c r="C301" s="24" t="s">
        <v>33</v>
      </c>
      <c r="D301" s="24" t="s">
        <v>34</v>
      </c>
      <c r="E301" s="24">
        <v>0</v>
      </c>
    </row>
    <row r="302" spans="1:5">
      <c r="A302" s="24" t="s">
        <v>307</v>
      </c>
      <c r="B302" s="40" t="s">
        <v>111</v>
      </c>
      <c r="C302" s="24" t="s">
        <v>35</v>
      </c>
      <c r="D302" s="24" t="s">
        <v>36</v>
      </c>
      <c r="E302" s="24">
        <v>23000</v>
      </c>
    </row>
    <row r="303" spans="1:5">
      <c r="A303" s="24" t="s">
        <v>307</v>
      </c>
      <c r="B303" s="40" t="s">
        <v>111</v>
      </c>
      <c r="C303" s="24" t="s">
        <v>37</v>
      </c>
      <c r="D303" s="24" t="s">
        <v>38</v>
      </c>
      <c r="E303" s="24">
        <v>1391.3032487999999</v>
      </c>
    </row>
    <row r="304" spans="1:5">
      <c r="A304" s="24" t="s">
        <v>307</v>
      </c>
      <c r="B304" s="40" t="s">
        <v>111</v>
      </c>
      <c r="C304" s="24" t="s">
        <v>39</v>
      </c>
      <c r="D304" s="24" t="s">
        <v>40</v>
      </c>
      <c r="E304" s="24">
        <v>1391.3032487999999</v>
      </c>
    </row>
    <row r="305" spans="1:5">
      <c r="A305" s="24" t="s">
        <v>307</v>
      </c>
      <c r="B305" s="40" t="s">
        <v>111</v>
      </c>
      <c r="C305" s="24" t="s">
        <v>41</v>
      </c>
      <c r="D305" s="24" t="s">
        <v>42</v>
      </c>
      <c r="E305" s="24">
        <v>1522.2134450674091</v>
      </c>
    </row>
    <row r="306" spans="1:5">
      <c r="A306" s="24" t="s">
        <v>307</v>
      </c>
      <c r="B306" s="40" t="s">
        <v>111</v>
      </c>
      <c r="C306" s="24" t="s">
        <v>43</v>
      </c>
      <c r="D306" s="26" t="s">
        <v>44</v>
      </c>
      <c r="E306" s="24">
        <v>1522.2134450674091</v>
      </c>
    </row>
    <row r="307" spans="1:5">
      <c r="A307" s="24" t="s">
        <v>307</v>
      </c>
      <c r="B307" s="40" t="s">
        <v>111</v>
      </c>
      <c r="C307" s="24" t="s">
        <v>45</v>
      </c>
      <c r="D307" s="24" t="s">
        <v>46</v>
      </c>
      <c r="E307" s="24">
        <v>477.78655493259089</v>
      </c>
    </row>
    <row r="308" spans="1:5">
      <c r="A308" s="24" t="s">
        <v>307</v>
      </c>
      <c r="B308" s="40" t="s">
        <v>111</v>
      </c>
      <c r="C308" s="24" t="s">
        <v>175</v>
      </c>
      <c r="D308" s="24" t="s">
        <v>176</v>
      </c>
      <c r="E308" s="24">
        <v>3768.258383962338</v>
      </c>
    </row>
    <row r="309" spans="1:5">
      <c r="A309" s="24" t="s">
        <v>307</v>
      </c>
      <c r="B309" s="40" t="s">
        <v>111</v>
      </c>
      <c r="C309" s="24" t="s">
        <v>47</v>
      </c>
      <c r="D309" s="24" t="s">
        <v>48</v>
      </c>
      <c r="E309" s="24">
        <v>64568.251803625433</v>
      </c>
    </row>
    <row r="310" spans="1:5">
      <c r="A310" s="24" t="s">
        <v>307</v>
      </c>
      <c r="B310" s="40" t="s">
        <v>111</v>
      </c>
      <c r="C310" s="24" t="s">
        <v>49</v>
      </c>
      <c r="D310" s="24" t="s">
        <v>50</v>
      </c>
      <c r="E310" s="24">
        <v>98999.40847693065</v>
      </c>
    </row>
    <row r="311" spans="1:5">
      <c r="A311" s="24" t="s">
        <v>307</v>
      </c>
      <c r="B311" s="40" t="s">
        <v>111</v>
      </c>
      <c r="C311" s="24" t="s">
        <v>51</v>
      </c>
      <c r="D311" s="24" t="s">
        <v>52</v>
      </c>
      <c r="E311" s="24">
        <v>2762.9970912485792</v>
      </c>
    </row>
    <row r="312" spans="1:5">
      <c r="A312" s="24" t="s">
        <v>307</v>
      </c>
      <c r="B312" s="40" t="s">
        <v>111</v>
      </c>
      <c r="C312" s="24" t="s">
        <v>53</v>
      </c>
      <c r="D312" s="24" t="s">
        <v>54</v>
      </c>
      <c r="E312" s="24">
        <v>5054.097529178387</v>
      </c>
    </row>
    <row r="313" spans="1:5">
      <c r="A313" s="24" t="s">
        <v>307</v>
      </c>
      <c r="B313" s="40" t="s">
        <v>111</v>
      </c>
      <c r="C313" s="24" t="s">
        <v>55</v>
      </c>
      <c r="D313" s="24" t="s">
        <v>56</v>
      </c>
      <c r="E313" s="24">
        <v>308.80468253907816</v>
      </c>
    </row>
    <row r="314" spans="1:5">
      <c r="A314" s="24" t="s">
        <v>307</v>
      </c>
      <c r="B314" s="40" t="s">
        <v>111</v>
      </c>
      <c r="C314" s="24" t="s">
        <v>287</v>
      </c>
      <c r="D314" s="24" t="s">
        <v>58</v>
      </c>
      <c r="E314" s="24">
        <v>228.8377394758956</v>
      </c>
    </row>
    <row r="315" spans="1:5">
      <c r="A315" s="24" t="s">
        <v>307</v>
      </c>
      <c r="B315" s="40" t="s">
        <v>111</v>
      </c>
      <c r="C315" s="24" t="s">
        <v>59</v>
      </c>
      <c r="D315" s="25" t="s">
        <v>60</v>
      </c>
      <c r="E315" s="24">
        <v>0</v>
      </c>
    </row>
    <row r="316" spans="1:5">
      <c r="A316" s="24" t="s">
        <v>307</v>
      </c>
      <c r="B316" s="40" t="s">
        <v>111</v>
      </c>
      <c r="C316" s="24" t="s">
        <v>61</v>
      </c>
      <c r="D316" s="24" t="s">
        <v>62</v>
      </c>
      <c r="E316" s="24">
        <v>7815.6147358428661</v>
      </c>
    </row>
    <row r="317" spans="1:5">
      <c r="A317" s="24" t="s">
        <v>307</v>
      </c>
      <c r="B317" s="40" t="s">
        <v>111</v>
      </c>
      <c r="C317" s="24" t="s">
        <v>63</v>
      </c>
      <c r="D317" s="24" t="s">
        <v>64</v>
      </c>
      <c r="E317" s="24">
        <v>304.89301804171782</v>
      </c>
    </row>
    <row r="318" spans="1:5">
      <c r="A318" s="24" t="s">
        <v>307</v>
      </c>
      <c r="B318" s="40" t="s">
        <v>111</v>
      </c>
      <c r="C318" s="24" t="s">
        <v>65</v>
      </c>
      <c r="D318" s="24" t="s">
        <v>66</v>
      </c>
      <c r="E318" s="24">
        <v>277.17547094701615</v>
      </c>
    </row>
    <row r="319" spans="1:5">
      <c r="A319" s="24" t="s">
        <v>307</v>
      </c>
      <c r="B319" s="40" t="s">
        <v>111</v>
      </c>
      <c r="C319" s="24" t="s">
        <v>67</v>
      </c>
      <c r="D319" s="24" t="s">
        <v>68</v>
      </c>
      <c r="E319" s="24">
        <v>2700.3151211240547</v>
      </c>
    </row>
    <row r="320" spans="1:5">
      <c r="A320" s="24" t="s">
        <v>307</v>
      </c>
      <c r="B320" s="40" t="s">
        <v>111</v>
      </c>
      <c r="C320" s="24" t="s">
        <v>69</v>
      </c>
      <c r="D320" s="24" t="s">
        <v>70</v>
      </c>
      <c r="E320" s="24">
        <v>2646.1824404790127</v>
      </c>
    </row>
    <row r="321" spans="1:5">
      <c r="A321" s="24" t="s">
        <v>307</v>
      </c>
      <c r="B321" s="40" t="s">
        <v>111</v>
      </c>
      <c r="C321" s="24" t="s">
        <v>177</v>
      </c>
      <c r="D321" s="24" t="s">
        <v>178</v>
      </c>
      <c r="E321" s="24">
        <v>95602.010100264131</v>
      </c>
    </row>
    <row r="322" spans="1:5">
      <c r="A322" s="24" t="s">
        <v>307</v>
      </c>
      <c r="B322" s="40" t="s">
        <v>111</v>
      </c>
      <c r="C322" s="24" t="s">
        <v>101</v>
      </c>
      <c r="D322" s="24" t="s">
        <v>102</v>
      </c>
      <c r="E322" s="24">
        <v>98235.623471105588</v>
      </c>
    </row>
    <row r="323" spans="1:5">
      <c r="A323" s="24" t="s">
        <v>307</v>
      </c>
      <c r="B323" s="40" t="s">
        <v>111</v>
      </c>
      <c r="C323" s="24" t="s">
        <v>103</v>
      </c>
      <c r="D323" s="24" t="s">
        <v>104</v>
      </c>
      <c r="E323" s="24">
        <v>63750.35831781372</v>
      </c>
    </row>
    <row r="324" spans="1:5">
      <c r="A324" s="24" t="s">
        <v>307</v>
      </c>
      <c r="B324" s="40" t="s">
        <v>111</v>
      </c>
      <c r="C324" s="24" t="s">
        <v>179</v>
      </c>
      <c r="D324" s="24" t="s">
        <v>180</v>
      </c>
      <c r="E324" s="24">
        <v>63750.35831781372</v>
      </c>
    </row>
    <row r="325" spans="1:5">
      <c r="A325" s="24" t="s">
        <v>307</v>
      </c>
      <c r="B325" s="40" t="s">
        <v>111</v>
      </c>
      <c r="C325" s="24" t="s">
        <v>105</v>
      </c>
      <c r="D325" s="24" t="s">
        <v>106</v>
      </c>
      <c r="E325" s="24">
        <v>4922.3735915340694</v>
      </c>
    </row>
    <row r="326" spans="1:5">
      <c r="A326" s="24" t="s">
        <v>307</v>
      </c>
      <c r="B326" s="40" t="s">
        <v>111</v>
      </c>
      <c r="C326" s="24" t="s">
        <v>181</v>
      </c>
      <c r="D326" s="24" t="s">
        <v>182</v>
      </c>
      <c r="E326" s="24">
        <v>5032.8484499933375</v>
      </c>
    </row>
    <row r="327" spans="1:5">
      <c r="A327" s="24" t="s">
        <v>307</v>
      </c>
      <c r="B327" s="40" t="s">
        <v>111</v>
      </c>
      <c r="C327" s="24" t="s">
        <v>71</v>
      </c>
      <c r="D327" s="24" t="s">
        <v>72</v>
      </c>
      <c r="E327" s="24">
        <v>7699.3656942313619</v>
      </c>
    </row>
    <row r="328" spans="1:5">
      <c r="A328" s="24" t="s">
        <v>307</v>
      </c>
      <c r="B328" s="40" t="s">
        <v>111</v>
      </c>
      <c r="C328" s="24" t="s">
        <v>73</v>
      </c>
      <c r="D328" s="24" t="s">
        <v>74</v>
      </c>
      <c r="E328" s="24">
        <v>7782.7553350412445</v>
      </c>
    </row>
    <row r="329" spans="1:5">
      <c r="A329" s="24" t="s">
        <v>307</v>
      </c>
      <c r="B329" s="40" t="s">
        <v>111</v>
      </c>
      <c r="C329" s="24" t="s">
        <v>183</v>
      </c>
      <c r="D329" s="24" t="s">
        <v>184</v>
      </c>
      <c r="E329" s="24">
        <v>223.61178158082905</v>
      </c>
    </row>
    <row r="330" spans="1:5">
      <c r="A330" s="24" t="s">
        <v>307</v>
      </c>
      <c r="B330" s="40" t="s">
        <v>111</v>
      </c>
      <c r="C330" s="24" t="s">
        <v>185</v>
      </c>
      <c r="D330" s="24" t="s">
        <v>186</v>
      </c>
      <c r="E330" s="24">
        <v>217.63472621458502</v>
      </c>
    </row>
    <row r="331" spans="1:5">
      <c r="A331" s="24" t="s">
        <v>266</v>
      </c>
      <c r="B331" s="40" t="s">
        <v>4</v>
      </c>
      <c r="C331" s="24" t="s">
        <v>5</v>
      </c>
      <c r="D331" s="24" t="s">
        <v>6</v>
      </c>
      <c r="E331" s="24">
        <v>0</v>
      </c>
    </row>
    <row r="332" spans="1:5">
      <c r="A332" s="24" t="s">
        <v>266</v>
      </c>
      <c r="B332" s="40" t="s">
        <v>4</v>
      </c>
      <c r="C332" s="24" t="s">
        <v>7</v>
      </c>
      <c r="D332" s="24" t="s">
        <v>8</v>
      </c>
      <c r="E332" s="24">
        <v>98762.02327355335</v>
      </c>
    </row>
    <row r="333" spans="1:5">
      <c r="A333" s="24" t="s">
        <v>266</v>
      </c>
      <c r="B333" s="40" t="s">
        <v>4</v>
      </c>
      <c r="C333" s="24" t="s">
        <v>9</v>
      </c>
      <c r="D333" s="24" t="s">
        <v>10</v>
      </c>
      <c r="E333" s="24">
        <v>84555.381844934178</v>
      </c>
    </row>
    <row r="334" spans="1:5">
      <c r="A334" s="24" t="s">
        <v>266</v>
      </c>
      <c r="B334" s="40" t="s">
        <v>4</v>
      </c>
      <c r="C334" s="24" t="s">
        <v>11</v>
      </c>
      <c r="D334" s="24" t="s">
        <v>12</v>
      </c>
      <c r="E334" s="24">
        <v>5194.5226542817963</v>
      </c>
    </row>
    <row r="335" spans="1:5">
      <c r="A335" s="24" t="s">
        <v>266</v>
      </c>
      <c r="B335" s="40" t="s">
        <v>4</v>
      </c>
      <c r="C335" s="24" t="s">
        <v>13</v>
      </c>
      <c r="D335" s="24" t="s">
        <v>14</v>
      </c>
      <c r="E335" s="24">
        <v>5579.1263909961708</v>
      </c>
    </row>
    <row r="336" spans="1:5">
      <c r="A336" s="24" t="s">
        <v>266</v>
      </c>
      <c r="B336" s="40" t="s">
        <v>4</v>
      </c>
      <c r="C336" s="24" t="s">
        <v>15</v>
      </c>
      <c r="D336" s="24" t="s">
        <v>16</v>
      </c>
      <c r="E336" s="24">
        <v>429.40010118936243</v>
      </c>
    </row>
    <row r="337" spans="1:5">
      <c r="A337" s="24" t="s">
        <v>266</v>
      </c>
      <c r="B337" s="40" t="s">
        <v>4</v>
      </c>
      <c r="C337" s="24" t="s">
        <v>17</v>
      </c>
      <c r="D337" s="24" t="s">
        <v>18</v>
      </c>
      <c r="E337" s="24">
        <v>0</v>
      </c>
    </row>
    <row r="338" spans="1:5">
      <c r="A338" s="24" t="s">
        <v>266</v>
      </c>
      <c r="B338" s="40" t="s">
        <v>4</v>
      </c>
      <c r="C338" s="24" t="s">
        <v>19</v>
      </c>
      <c r="D338" s="24" t="s">
        <v>20</v>
      </c>
      <c r="E338" s="24">
        <v>8627.5150376229467</v>
      </c>
    </row>
    <row r="339" spans="1:5">
      <c r="A339" s="24" t="s">
        <v>266</v>
      </c>
      <c r="B339" s="40" t="s">
        <v>4</v>
      </c>
      <c r="C339" s="24" t="s">
        <v>171</v>
      </c>
      <c r="D339" s="24" t="s">
        <v>172</v>
      </c>
      <c r="E339" s="24">
        <v>419.32030376814691</v>
      </c>
    </row>
    <row r="340" spans="1:5">
      <c r="A340" s="24" t="s">
        <v>266</v>
      </c>
      <c r="B340" s="40" t="s">
        <v>4</v>
      </c>
      <c r="C340" s="24" t="s">
        <v>21</v>
      </c>
      <c r="D340" s="24" t="s">
        <v>22</v>
      </c>
      <c r="E340" s="24">
        <v>23000</v>
      </c>
    </row>
    <row r="341" spans="1:5">
      <c r="A341" s="24" t="s">
        <v>266</v>
      </c>
      <c r="B341" s="40" t="s">
        <v>4</v>
      </c>
      <c r="C341" s="24" t="s">
        <v>23</v>
      </c>
      <c r="D341" s="24" t="s">
        <v>24</v>
      </c>
      <c r="E341" s="24">
        <v>100</v>
      </c>
    </row>
    <row r="342" spans="1:5">
      <c r="A342" s="24" t="s">
        <v>266</v>
      </c>
      <c r="B342" s="40" t="s">
        <v>4</v>
      </c>
      <c r="C342" s="24" t="s">
        <v>109</v>
      </c>
      <c r="D342" s="24" t="s">
        <v>110</v>
      </c>
      <c r="E342" s="24">
        <v>481.89600000000002</v>
      </c>
    </row>
    <row r="343" spans="1:5">
      <c r="A343" s="24" t="s">
        <v>266</v>
      </c>
      <c r="B343" s="40" t="s">
        <v>4</v>
      </c>
      <c r="C343" s="24" t="s">
        <v>173</v>
      </c>
      <c r="D343" s="24" t="s">
        <v>174</v>
      </c>
      <c r="E343" s="24">
        <v>139.790322</v>
      </c>
    </row>
    <row r="344" spans="1:5">
      <c r="A344" s="24" t="s">
        <v>266</v>
      </c>
      <c r="B344" s="40" t="s">
        <v>4</v>
      </c>
      <c r="C344" s="24" t="s">
        <v>25</v>
      </c>
      <c r="D344" s="24" t="s">
        <v>26</v>
      </c>
      <c r="E344" s="24">
        <v>100</v>
      </c>
    </row>
    <row r="345" spans="1:5">
      <c r="A345" s="24" t="s">
        <v>266</v>
      </c>
      <c r="B345" s="40" t="s">
        <v>4</v>
      </c>
      <c r="C345" s="24" t="s">
        <v>27</v>
      </c>
      <c r="D345" s="24" t="s">
        <v>28</v>
      </c>
      <c r="E345" s="24">
        <v>481.89600000000002</v>
      </c>
    </row>
    <row r="346" spans="1:5">
      <c r="A346" s="24" t="s">
        <v>266</v>
      </c>
      <c r="B346" s="40" t="s">
        <v>4</v>
      </c>
      <c r="C346" s="24" t="s">
        <v>29</v>
      </c>
      <c r="D346" s="24" t="s">
        <v>30</v>
      </c>
      <c r="E346" s="24">
        <v>0</v>
      </c>
    </row>
    <row r="347" spans="1:5">
      <c r="A347" s="24" t="s">
        <v>266</v>
      </c>
      <c r="B347" s="40" t="s">
        <v>4</v>
      </c>
      <c r="C347" s="24" t="s">
        <v>107</v>
      </c>
      <c r="D347" s="24" t="s">
        <v>108</v>
      </c>
      <c r="E347" s="24">
        <v>236.12904</v>
      </c>
    </row>
    <row r="348" spans="1:5">
      <c r="A348" s="24" t="s">
        <v>266</v>
      </c>
      <c r="B348" s="40" t="s">
        <v>4</v>
      </c>
      <c r="C348" s="24" t="s">
        <v>31</v>
      </c>
      <c r="D348" s="24" t="s">
        <v>32</v>
      </c>
      <c r="E348" s="24">
        <v>0</v>
      </c>
    </row>
    <row r="349" spans="1:5">
      <c r="A349" s="24" t="s">
        <v>266</v>
      </c>
      <c r="B349" s="40" t="s">
        <v>4</v>
      </c>
      <c r="C349" s="24" t="s">
        <v>33</v>
      </c>
      <c r="D349" s="24" t="s">
        <v>34</v>
      </c>
      <c r="E349" s="24">
        <v>0</v>
      </c>
    </row>
    <row r="350" spans="1:5">
      <c r="A350" s="24" t="s">
        <v>266</v>
      </c>
      <c r="B350" s="40" t="s">
        <v>4</v>
      </c>
      <c r="C350" s="24" t="s">
        <v>35</v>
      </c>
      <c r="D350" s="24" t="s">
        <v>36</v>
      </c>
      <c r="E350" s="24">
        <v>23000</v>
      </c>
    </row>
    <row r="351" spans="1:5">
      <c r="A351" s="24" t="s">
        <v>266</v>
      </c>
      <c r="B351" s="40" t="s">
        <v>4</v>
      </c>
      <c r="C351" s="24" t="s">
        <v>37</v>
      </c>
      <c r="D351" s="24" t="s">
        <v>38</v>
      </c>
      <c r="E351" s="24">
        <v>690</v>
      </c>
    </row>
    <row r="352" spans="1:5">
      <c r="A352" s="24" t="s">
        <v>266</v>
      </c>
      <c r="B352" s="40" t="s">
        <v>4</v>
      </c>
      <c r="C352" s="24" t="s">
        <v>39</v>
      </c>
      <c r="D352" s="24" t="s">
        <v>40</v>
      </c>
      <c r="E352" s="24">
        <v>690</v>
      </c>
    </row>
    <row r="353" spans="1:5">
      <c r="A353" s="24" t="s">
        <v>266</v>
      </c>
      <c r="B353" s="40" t="s">
        <v>4</v>
      </c>
      <c r="C353" s="24" t="s">
        <v>41</v>
      </c>
      <c r="D353" s="24" t="s">
        <v>42</v>
      </c>
      <c r="E353" s="24">
        <v>1763.87096</v>
      </c>
    </row>
    <row r="354" spans="1:5">
      <c r="A354" s="24" t="s">
        <v>266</v>
      </c>
      <c r="B354" s="40" t="s">
        <v>4</v>
      </c>
      <c r="C354" s="24" t="s">
        <v>43</v>
      </c>
      <c r="D354" s="24" t="s">
        <v>44</v>
      </c>
      <c r="E354" s="24">
        <v>1763.87096</v>
      </c>
    </row>
    <row r="355" spans="1:5">
      <c r="A355" s="24" t="s">
        <v>266</v>
      </c>
      <c r="B355" s="40" t="s">
        <v>4</v>
      </c>
      <c r="C355" s="24" t="s">
        <v>45</v>
      </c>
      <c r="D355" s="24" t="s">
        <v>46</v>
      </c>
      <c r="E355" s="24">
        <v>236.12904</v>
      </c>
    </row>
    <row r="356" spans="1:5">
      <c r="A356" s="24" t="s">
        <v>266</v>
      </c>
      <c r="B356" s="40" t="s">
        <v>4</v>
      </c>
      <c r="C356" s="24" t="s">
        <v>175</v>
      </c>
      <c r="D356" s="24" t="s">
        <v>176</v>
      </c>
      <c r="E356" s="24">
        <v>1784.8</v>
      </c>
    </row>
    <row r="357" spans="1:5">
      <c r="A357" s="24" t="s">
        <v>266</v>
      </c>
      <c r="B357" s="40" t="s">
        <v>4</v>
      </c>
      <c r="C357" s="24" t="s">
        <v>47</v>
      </c>
      <c r="D357" s="24" t="s">
        <v>48</v>
      </c>
      <c r="E357" s="24">
        <v>81822.985135437601</v>
      </c>
    </row>
    <row r="358" spans="1:5">
      <c r="A358" s="24" t="s">
        <v>266</v>
      </c>
      <c r="B358" s="40" t="s">
        <v>4</v>
      </c>
      <c r="C358" s="24" t="s">
        <v>49</v>
      </c>
      <c r="D358" s="24" t="s">
        <v>50</v>
      </c>
      <c r="E358" s="24">
        <v>91083.683352528897</v>
      </c>
    </row>
    <row r="359" spans="1:5">
      <c r="A359" s="24" t="s">
        <v>266</v>
      </c>
      <c r="B359" s="40" t="s">
        <v>4</v>
      </c>
      <c r="C359" s="24" t="s">
        <v>51</v>
      </c>
      <c r="D359" s="24" t="s">
        <v>52</v>
      </c>
      <c r="E359" s="24">
        <v>3846.2135066243391</v>
      </c>
    </row>
    <row r="360" spans="1:5">
      <c r="A360" s="24" t="s">
        <v>266</v>
      </c>
      <c r="B360" s="40" t="s">
        <v>4</v>
      </c>
      <c r="C360" s="24" t="s">
        <v>53</v>
      </c>
      <c r="D360" s="24" t="s">
        <v>54</v>
      </c>
      <c r="E360" s="24">
        <v>5543.5605022758637</v>
      </c>
    </row>
    <row r="361" spans="1:5">
      <c r="A361" s="24" t="s">
        <v>266</v>
      </c>
      <c r="B361" s="40" t="s">
        <v>4</v>
      </c>
      <c r="C361" s="24" t="s">
        <v>55</v>
      </c>
      <c r="D361" s="24" t="s">
        <v>56</v>
      </c>
      <c r="E361" s="24">
        <v>355.75210928451128</v>
      </c>
    </row>
    <row r="362" spans="1:5">
      <c r="A362" s="24" t="s">
        <v>266</v>
      </c>
      <c r="B362" s="40" t="s">
        <v>4</v>
      </c>
      <c r="C362" s="24" t="s">
        <v>57</v>
      </c>
      <c r="D362" s="24" t="s">
        <v>58</v>
      </c>
      <c r="E362" s="24">
        <v>244.48381137051521</v>
      </c>
    </row>
    <row r="363" spans="1:5">
      <c r="A363" s="24" t="s">
        <v>266</v>
      </c>
      <c r="B363" s="40" t="s">
        <v>4</v>
      </c>
      <c r="C363" s="24" t="s">
        <v>59</v>
      </c>
      <c r="D363" s="24" t="s">
        <v>60</v>
      </c>
      <c r="E363" s="24">
        <v>0</v>
      </c>
    </row>
    <row r="364" spans="1:5">
      <c r="A364" s="24" t="s">
        <v>266</v>
      </c>
      <c r="B364" s="40" t="s">
        <v>4</v>
      </c>
      <c r="C364" s="24" t="s">
        <v>61</v>
      </c>
      <c r="D364" s="24" t="s">
        <v>62</v>
      </c>
      <c r="E364" s="24">
        <v>8572.51624063278</v>
      </c>
    </row>
    <row r="365" spans="1:5">
      <c r="A365" s="24" t="s">
        <v>266</v>
      </c>
      <c r="B365" s="40" t="s">
        <v>4</v>
      </c>
      <c r="C365" s="24" t="s">
        <v>63</v>
      </c>
      <c r="D365" s="24" t="s">
        <v>64</v>
      </c>
      <c r="E365" s="24">
        <v>355.75210928451128</v>
      </c>
    </row>
    <row r="366" spans="1:5">
      <c r="A366" s="24" t="s">
        <v>266</v>
      </c>
      <c r="B366" s="40" t="s">
        <v>4</v>
      </c>
      <c r="C366" s="24" t="s">
        <v>65</v>
      </c>
      <c r="D366" s="24" t="s">
        <v>66</v>
      </c>
      <c r="E366" s="24">
        <v>355.75210928451128</v>
      </c>
    </row>
    <row r="367" spans="1:5">
      <c r="A367" s="24" t="s">
        <v>266</v>
      </c>
      <c r="B367" s="40" t="s">
        <v>4</v>
      </c>
      <c r="C367" s="24" t="s">
        <v>67</v>
      </c>
      <c r="D367" s="24" t="s">
        <v>68</v>
      </c>
      <c r="E367" s="24">
        <v>3846.2135066243391</v>
      </c>
    </row>
    <row r="368" spans="1:5">
      <c r="A368" s="24" t="s">
        <v>266</v>
      </c>
      <c r="B368" s="40" t="s">
        <v>4</v>
      </c>
      <c r="C368" s="24" t="s">
        <v>69</v>
      </c>
      <c r="D368" s="24" t="s">
        <v>70</v>
      </c>
      <c r="E368" s="24">
        <v>3846.2135066243391</v>
      </c>
    </row>
    <row r="369" spans="1:5">
      <c r="A369" s="24" t="s">
        <v>266</v>
      </c>
      <c r="B369" s="40" t="s">
        <v>4</v>
      </c>
      <c r="C369" s="24" t="s">
        <v>177</v>
      </c>
      <c r="D369" s="24" t="s">
        <v>178</v>
      </c>
      <c r="E369" s="24">
        <v>91083.683352528897</v>
      </c>
    </row>
    <row r="370" spans="1:5">
      <c r="A370" s="24" t="s">
        <v>266</v>
      </c>
      <c r="B370" s="40" t="s">
        <v>4</v>
      </c>
      <c r="C370" s="24" t="s">
        <v>101</v>
      </c>
      <c r="D370" s="24" t="s">
        <v>102</v>
      </c>
      <c r="E370" s="24">
        <v>91083.683352528897</v>
      </c>
    </row>
    <row r="371" spans="1:5">
      <c r="A371" s="24" t="s">
        <v>266</v>
      </c>
      <c r="B371" s="40" t="s">
        <v>4</v>
      </c>
      <c r="C371" s="24" t="s">
        <v>103</v>
      </c>
      <c r="D371" s="24" t="s">
        <v>104</v>
      </c>
      <c r="E371" s="24">
        <v>81822.985135437601</v>
      </c>
    </row>
    <row r="372" spans="1:5">
      <c r="A372" s="24" t="s">
        <v>266</v>
      </c>
      <c r="B372" s="40" t="s">
        <v>4</v>
      </c>
      <c r="C372" s="24" t="s">
        <v>179</v>
      </c>
      <c r="D372" s="24" t="s">
        <v>180</v>
      </c>
      <c r="E372" s="24">
        <v>81822.985135437601</v>
      </c>
    </row>
    <row r="373" spans="1:5">
      <c r="A373" s="24" t="s">
        <v>266</v>
      </c>
      <c r="B373" s="40" t="s">
        <v>4</v>
      </c>
      <c r="C373" s="24" t="s">
        <v>105</v>
      </c>
      <c r="D373" s="24" t="s">
        <v>106</v>
      </c>
      <c r="E373" s="24">
        <v>5543.5605022758637</v>
      </c>
    </row>
    <row r="374" spans="1:5">
      <c r="A374" s="24" t="s">
        <v>266</v>
      </c>
      <c r="B374" s="40" t="s">
        <v>4</v>
      </c>
      <c r="C374" s="24" t="s">
        <v>181</v>
      </c>
      <c r="D374" s="24" t="s">
        <v>182</v>
      </c>
      <c r="E374" s="24">
        <v>5543.5605022758637</v>
      </c>
    </row>
    <row r="375" spans="1:5">
      <c r="A375" s="24" t="s">
        <v>266</v>
      </c>
      <c r="B375" s="40" t="s">
        <v>4</v>
      </c>
      <c r="C375" s="24" t="s">
        <v>71</v>
      </c>
      <c r="D375" s="24" t="s">
        <v>72</v>
      </c>
      <c r="E375" s="24">
        <v>8572.51624063278</v>
      </c>
    </row>
    <row r="376" spans="1:5">
      <c r="A376" s="24" t="s">
        <v>266</v>
      </c>
      <c r="B376" s="40" t="s">
        <v>4</v>
      </c>
      <c r="C376" s="24" t="s">
        <v>73</v>
      </c>
      <c r="D376" s="24" t="s">
        <v>74</v>
      </c>
      <c r="E376" s="24">
        <v>8572.51624063278</v>
      </c>
    </row>
    <row r="377" spans="1:5">
      <c r="A377" s="24" t="s">
        <v>266</v>
      </c>
      <c r="B377" s="40" t="s">
        <v>4</v>
      </c>
      <c r="C377" s="24" t="s">
        <v>183</v>
      </c>
      <c r="D377" s="24" t="s">
        <v>184</v>
      </c>
      <c r="E377" s="24">
        <v>244.48381137051521</v>
      </c>
    </row>
    <row r="378" spans="1:5">
      <c r="A378" s="24" t="s">
        <v>266</v>
      </c>
      <c r="B378" s="40" t="s">
        <v>4</v>
      </c>
      <c r="C378" s="24" t="s">
        <v>185</v>
      </c>
      <c r="D378" s="24" t="s">
        <v>186</v>
      </c>
      <c r="E378" s="24">
        <v>244.48381137051521</v>
      </c>
    </row>
    <row r="379" spans="1:5">
      <c r="A379" s="25" t="s">
        <v>317</v>
      </c>
      <c r="B379" s="40" t="s">
        <v>111</v>
      </c>
      <c r="C379" s="24" t="s">
        <v>5</v>
      </c>
      <c r="D379" s="24" t="s">
        <v>6</v>
      </c>
      <c r="E379" s="24">
        <v>0</v>
      </c>
    </row>
    <row r="380" spans="1:5">
      <c r="A380" s="25" t="s">
        <v>317</v>
      </c>
      <c r="B380" s="40" t="s">
        <v>111</v>
      </c>
      <c r="C380" s="24" t="s">
        <v>7</v>
      </c>
      <c r="D380" s="24" t="s">
        <v>8</v>
      </c>
      <c r="E380" s="24">
        <v>0</v>
      </c>
    </row>
    <row r="381" spans="1:5">
      <c r="A381" s="25" t="s">
        <v>317</v>
      </c>
      <c r="B381" s="40" t="s">
        <v>111</v>
      </c>
      <c r="C381" s="24" t="s">
        <v>9</v>
      </c>
      <c r="D381" s="24" t="s">
        <v>10</v>
      </c>
      <c r="E381" s="24">
        <v>0</v>
      </c>
    </row>
    <row r="382" spans="1:5">
      <c r="A382" s="25" t="s">
        <v>317</v>
      </c>
      <c r="B382" s="40" t="s">
        <v>111</v>
      </c>
      <c r="C382" s="24" t="s">
        <v>11</v>
      </c>
      <c r="D382" s="24" t="s">
        <v>12</v>
      </c>
      <c r="E382" s="24">
        <v>0</v>
      </c>
    </row>
    <row r="383" spans="1:5">
      <c r="A383" s="25" t="s">
        <v>317</v>
      </c>
      <c r="B383" s="40" t="s">
        <v>111</v>
      </c>
      <c r="C383" s="24" t="s">
        <v>13</v>
      </c>
      <c r="D383" s="24" t="s">
        <v>14</v>
      </c>
      <c r="E383" s="24">
        <v>0</v>
      </c>
    </row>
    <row r="384" spans="1:5">
      <c r="A384" s="25" t="s">
        <v>317</v>
      </c>
      <c r="B384" s="40" t="s">
        <v>111</v>
      </c>
      <c r="C384" s="24" t="s">
        <v>15</v>
      </c>
      <c r="D384" s="24" t="s">
        <v>16</v>
      </c>
      <c r="E384" s="24">
        <v>0</v>
      </c>
    </row>
    <row r="385" spans="1:5">
      <c r="A385" s="25" t="s">
        <v>317</v>
      </c>
      <c r="B385" s="40" t="s">
        <v>111</v>
      </c>
      <c r="C385" s="24" t="s">
        <v>17</v>
      </c>
      <c r="D385" s="24" t="s">
        <v>18</v>
      </c>
      <c r="E385" s="24">
        <v>0</v>
      </c>
    </row>
    <row r="386" spans="1:5">
      <c r="A386" s="25" t="s">
        <v>317</v>
      </c>
      <c r="B386" s="40" t="s">
        <v>111</v>
      </c>
      <c r="C386" s="24" t="s">
        <v>19</v>
      </c>
      <c r="D386" s="24" t="s">
        <v>20</v>
      </c>
      <c r="E386" s="24">
        <v>0</v>
      </c>
    </row>
    <row r="387" spans="1:5">
      <c r="A387" s="25" t="s">
        <v>317</v>
      </c>
      <c r="B387" s="40" t="s">
        <v>111</v>
      </c>
      <c r="C387" s="24" t="s">
        <v>171</v>
      </c>
      <c r="D387" s="24" t="s">
        <v>172</v>
      </c>
      <c r="E387" s="24">
        <v>0</v>
      </c>
    </row>
    <row r="388" spans="1:5">
      <c r="A388" s="25" t="s">
        <v>317</v>
      </c>
      <c r="B388" s="40" t="s">
        <v>111</v>
      </c>
      <c r="C388" s="24" t="s">
        <v>308</v>
      </c>
      <c r="D388" s="24" t="s">
        <v>284</v>
      </c>
      <c r="E388" s="24">
        <v>81822.985135437601</v>
      </c>
    </row>
    <row r="389" spans="1:5">
      <c r="A389" s="25" t="s">
        <v>317</v>
      </c>
      <c r="B389" s="40" t="s">
        <v>111</v>
      </c>
      <c r="C389" s="24" t="s">
        <v>309</v>
      </c>
      <c r="D389" s="24" t="s">
        <v>281</v>
      </c>
      <c r="E389" s="24">
        <v>91083.683352528897</v>
      </c>
    </row>
    <row r="390" spans="1:5">
      <c r="A390" s="25" t="s">
        <v>317</v>
      </c>
      <c r="B390" s="40" t="s">
        <v>111</v>
      </c>
      <c r="C390" s="24" t="s">
        <v>310</v>
      </c>
      <c r="D390" s="24" t="s">
        <v>282</v>
      </c>
      <c r="E390" s="24">
        <v>3846.2135066243391</v>
      </c>
    </row>
    <row r="391" spans="1:5">
      <c r="A391" s="25" t="s">
        <v>317</v>
      </c>
      <c r="B391" s="40" t="s">
        <v>111</v>
      </c>
      <c r="C391" s="24" t="s">
        <v>311</v>
      </c>
      <c r="D391" s="24" t="s">
        <v>285</v>
      </c>
      <c r="E391" s="24">
        <v>5543.5605022758637</v>
      </c>
    </row>
    <row r="392" spans="1:5">
      <c r="A392" s="25" t="s">
        <v>317</v>
      </c>
      <c r="B392" s="40" t="s">
        <v>111</v>
      </c>
      <c r="C392" s="24" t="s">
        <v>312</v>
      </c>
      <c r="D392" s="24" t="s">
        <v>283</v>
      </c>
      <c r="E392" s="24">
        <v>355.75210928451128</v>
      </c>
    </row>
    <row r="393" spans="1:5">
      <c r="A393" s="25" t="s">
        <v>317</v>
      </c>
      <c r="B393" s="40" t="s">
        <v>111</v>
      </c>
      <c r="C393" s="24" t="s">
        <v>313</v>
      </c>
      <c r="D393" s="24" t="s">
        <v>58</v>
      </c>
      <c r="E393" s="24">
        <v>313.07560606959856</v>
      </c>
    </row>
    <row r="394" spans="1:5">
      <c r="A394" s="25" t="s">
        <v>317</v>
      </c>
      <c r="B394" s="40" t="s">
        <v>111</v>
      </c>
      <c r="C394" s="24" t="s">
        <v>314</v>
      </c>
      <c r="D394" s="24" t="s">
        <v>60</v>
      </c>
      <c r="E394" s="24">
        <v>0</v>
      </c>
    </row>
    <row r="395" spans="1:5">
      <c r="A395" s="25" t="s">
        <v>317</v>
      </c>
      <c r="B395" s="40" t="s">
        <v>111</v>
      </c>
      <c r="C395" s="24" t="s">
        <v>315</v>
      </c>
      <c r="D395" s="24" t="s">
        <v>318</v>
      </c>
      <c r="E395" s="24">
        <v>8572.51624063278</v>
      </c>
    </row>
    <row r="396" spans="1:5">
      <c r="A396" s="25" t="s">
        <v>317</v>
      </c>
      <c r="B396" s="40" t="s">
        <v>111</v>
      </c>
      <c r="C396" s="24" t="s">
        <v>21</v>
      </c>
      <c r="D396" s="24" t="s">
        <v>22</v>
      </c>
      <c r="E396" s="24">
        <v>23000</v>
      </c>
    </row>
    <row r="397" spans="1:5">
      <c r="A397" s="25" t="s">
        <v>317</v>
      </c>
      <c r="B397" s="40" t="s">
        <v>111</v>
      </c>
      <c r="C397" s="24" t="s">
        <v>23</v>
      </c>
      <c r="D397" s="24" t="s">
        <v>24</v>
      </c>
      <c r="E397" s="24">
        <v>100</v>
      </c>
    </row>
    <row r="398" spans="1:5">
      <c r="A398" s="25" t="s">
        <v>317</v>
      </c>
      <c r="B398" s="40" t="s">
        <v>111</v>
      </c>
      <c r="C398" s="24" t="s">
        <v>109</v>
      </c>
      <c r="D398" s="24" t="s">
        <v>110</v>
      </c>
      <c r="E398" s="24">
        <v>975.07460190324673</v>
      </c>
    </row>
    <row r="399" spans="1:5">
      <c r="A399" s="25" t="s">
        <v>317</v>
      </c>
      <c r="B399" s="40" t="s">
        <v>111</v>
      </c>
      <c r="C399" s="24" t="s">
        <v>173</v>
      </c>
      <c r="D399" s="24" t="s">
        <v>174</v>
      </c>
      <c r="E399" s="24">
        <v>121.66600838005567</v>
      </c>
    </row>
    <row r="400" spans="1:5">
      <c r="A400" s="25" t="s">
        <v>317</v>
      </c>
      <c r="B400" s="40" t="s">
        <v>111</v>
      </c>
      <c r="C400" s="24" t="s">
        <v>25</v>
      </c>
      <c r="D400" s="24" t="s">
        <v>26</v>
      </c>
      <c r="E400" s="24">
        <v>100</v>
      </c>
    </row>
    <row r="401" spans="1:5">
      <c r="A401" s="25" t="s">
        <v>317</v>
      </c>
      <c r="B401" s="40" t="s">
        <v>111</v>
      </c>
      <c r="C401" s="24" t="s">
        <v>27</v>
      </c>
      <c r="D401" s="24" t="s">
        <v>28</v>
      </c>
      <c r="E401" s="24">
        <v>975.07460190324673</v>
      </c>
    </row>
    <row r="402" spans="1:5">
      <c r="A402" s="25" t="s">
        <v>317</v>
      </c>
      <c r="B402" s="40" t="s">
        <v>111</v>
      </c>
      <c r="C402" s="24" t="s">
        <v>29</v>
      </c>
      <c r="D402" s="24" t="s">
        <v>30</v>
      </c>
      <c r="E402" s="24">
        <v>0</v>
      </c>
    </row>
    <row r="403" spans="1:5">
      <c r="A403" s="25" t="s">
        <v>317</v>
      </c>
      <c r="B403" s="40" t="s">
        <v>111</v>
      </c>
      <c r="C403" s="24" t="s">
        <v>107</v>
      </c>
      <c r="D403" s="24" t="s">
        <v>108</v>
      </c>
      <c r="E403" s="24">
        <v>477.78655493259089</v>
      </c>
    </row>
    <row r="404" spans="1:5">
      <c r="A404" s="25" t="s">
        <v>317</v>
      </c>
      <c r="B404" s="40" t="s">
        <v>111</v>
      </c>
      <c r="C404" s="24" t="s">
        <v>31</v>
      </c>
      <c r="D404" s="24" t="s">
        <v>32</v>
      </c>
      <c r="E404" s="24">
        <v>0</v>
      </c>
    </row>
    <row r="405" spans="1:5">
      <c r="A405" s="25" t="s">
        <v>317</v>
      </c>
      <c r="B405" s="40" t="s">
        <v>111</v>
      </c>
      <c r="C405" s="24" t="s">
        <v>33</v>
      </c>
      <c r="D405" s="24" t="s">
        <v>34</v>
      </c>
      <c r="E405" s="24">
        <v>0</v>
      </c>
    </row>
    <row r="406" spans="1:5">
      <c r="A406" s="25" t="s">
        <v>317</v>
      </c>
      <c r="B406" s="40" t="s">
        <v>111</v>
      </c>
      <c r="C406" s="24" t="s">
        <v>35</v>
      </c>
      <c r="D406" s="24" t="s">
        <v>36</v>
      </c>
      <c r="E406" s="24">
        <v>23000</v>
      </c>
    </row>
    <row r="407" spans="1:5">
      <c r="A407" s="25" t="s">
        <v>317</v>
      </c>
      <c r="B407" s="40" t="s">
        <v>111</v>
      </c>
      <c r="C407" s="24" t="s">
        <v>37</v>
      </c>
      <c r="D407" s="24" t="s">
        <v>38</v>
      </c>
      <c r="E407" s="24">
        <v>1391.3032487999999</v>
      </c>
    </row>
    <row r="408" spans="1:5">
      <c r="A408" s="25" t="s">
        <v>317</v>
      </c>
      <c r="B408" s="40" t="s">
        <v>111</v>
      </c>
      <c r="C408" s="24" t="s">
        <v>39</v>
      </c>
      <c r="D408" s="24" t="s">
        <v>40</v>
      </c>
      <c r="E408" s="24">
        <v>1391.3032487999999</v>
      </c>
    </row>
    <row r="409" spans="1:5">
      <c r="A409" s="25" t="s">
        <v>317</v>
      </c>
      <c r="B409" s="40" t="s">
        <v>111</v>
      </c>
      <c r="C409" s="24" t="s">
        <v>41</v>
      </c>
      <c r="D409" s="24" t="s">
        <v>42</v>
      </c>
      <c r="E409" s="24">
        <v>1522.2134450674091</v>
      </c>
    </row>
    <row r="410" spans="1:5">
      <c r="A410" s="25" t="s">
        <v>317</v>
      </c>
      <c r="B410" s="40" t="s">
        <v>111</v>
      </c>
      <c r="C410" s="24" t="s">
        <v>43</v>
      </c>
      <c r="D410" s="24" t="s">
        <v>44</v>
      </c>
      <c r="E410" s="24">
        <v>1522.2134450674091</v>
      </c>
    </row>
    <row r="411" spans="1:5">
      <c r="A411" s="25" t="s">
        <v>317</v>
      </c>
      <c r="B411" s="40" t="s">
        <v>111</v>
      </c>
      <c r="C411" s="24" t="s">
        <v>45</v>
      </c>
      <c r="D411" s="24" t="s">
        <v>46</v>
      </c>
      <c r="E411" s="24">
        <v>477.78655493259089</v>
      </c>
    </row>
    <row r="412" spans="1:5">
      <c r="A412" s="25" t="s">
        <v>317</v>
      </c>
      <c r="B412" s="40" t="s">
        <v>111</v>
      </c>
      <c r="C412" s="24" t="s">
        <v>175</v>
      </c>
      <c r="D412" s="24" t="s">
        <v>176</v>
      </c>
      <c r="E412" s="24">
        <v>3768.258383962338</v>
      </c>
    </row>
    <row r="413" spans="1:5">
      <c r="A413" s="25" t="s">
        <v>317</v>
      </c>
      <c r="B413" s="40" t="s">
        <v>111</v>
      </c>
      <c r="C413" s="24" t="s">
        <v>47</v>
      </c>
      <c r="D413" s="24" t="s">
        <v>48</v>
      </c>
      <c r="E413" s="24">
        <v>64568.251803625433</v>
      </c>
    </row>
    <row r="414" spans="1:5">
      <c r="A414" s="25" t="s">
        <v>317</v>
      </c>
      <c r="B414" s="40" t="s">
        <v>111</v>
      </c>
      <c r="C414" s="24" t="s">
        <v>49</v>
      </c>
      <c r="D414" s="24" t="s">
        <v>50</v>
      </c>
      <c r="E414" s="24">
        <v>98999.40847693065</v>
      </c>
    </row>
    <row r="415" spans="1:5">
      <c r="A415" s="25" t="s">
        <v>317</v>
      </c>
      <c r="B415" s="40" t="s">
        <v>111</v>
      </c>
      <c r="C415" s="24" t="s">
        <v>51</v>
      </c>
      <c r="D415" s="24" t="s">
        <v>52</v>
      </c>
      <c r="E415" s="24">
        <v>2762.9970912485792</v>
      </c>
    </row>
    <row r="416" spans="1:5">
      <c r="A416" s="25" t="s">
        <v>317</v>
      </c>
      <c r="B416" s="40" t="s">
        <v>111</v>
      </c>
      <c r="C416" s="24" t="s">
        <v>53</v>
      </c>
      <c r="D416" s="24" t="s">
        <v>54</v>
      </c>
      <c r="E416" s="24">
        <v>5054.097529178387</v>
      </c>
    </row>
    <row r="417" spans="1:5">
      <c r="A417" s="25" t="s">
        <v>317</v>
      </c>
      <c r="B417" s="40" t="s">
        <v>111</v>
      </c>
      <c r="C417" s="24" t="s">
        <v>55</v>
      </c>
      <c r="D417" s="24" t="s">
        <v>56</v>
      </c>
      <c r="E417" s="24">
        <v>308.80468253907816</v>
      </c>
    </row>
    <row r="418" spans="1:5">
      <c r="A418" s="25" t="s">
        <v>317</v>
      </c>
      <c r="B418" s="40" t="s">
        <v>111</v>
      </c>
      <c r="C418" s="24" t="s">
        <v>287</v>
      </c>
      <c r="D418" s="24" t="s">
        <v>58</v>
      </c>
      <c r="E418" s="24">
        <v>228.8377394758956</v>
      </c>
    </row>
    <row r="419" spans="1:5">
      <c r="A419" s="25" t="s">
        <v>317</v>
      </c>
      <c r="B419" s="40" t="s">
        <v>111</v>
      </c>
      <c r="C419" s="24" t="s">
        <v>59</v>
      </c>
      <c r="D419" s="24" t="s">
        <v>60</v>
      </c>
      <c r="E419" s="24">
        <v>0</v>
      </c>
    </row>
    <row r="420" spans="1:5">
      <c r="A420" s="25" t="s">
        <v>317</v>
      </c>
      <c r="B420" s="40" t="s">
        <v>111</v>
      </c>
      <c r="C420" s="24" t="s">
        <v>61</v>
      </c>
      <c r="D420" s="24" t="s">
        <v>62</v>
      </c>
      <c r="E420" s="24">
        <v>7815.6147358428661</v>
      </c>
    </row>
    <row r="421" spans="1:5">
      <c r="A421" s="25" t="s">
        <v>317</v>
      </c>
      <c r="B421" s="40" t="s">
        <v>111</v>
      </c>
      <c r="C421" s="24" t="s">
        <v>63</v>
      </c>
      <c r="D421" s="24" t="s">
        <v>64</v>
      </c>
      <c r="E421" s="24">
        <v>304.89301804171782</v>
      </c>
    </row>
    <row r="422" spans="1:5">
      <c r="A422" s="25" t="s">
        <v>317</v>
      </c>
      <c r="B422" s="40" t="s">
        <v>111</v>
      </c>
      <c r="C422" s="24" t="s">
        <v>65</v>
      </c>
      <c r="D422" s="24" t="s">
        <v>66</v>
      </c>
      <c r="E422" s="24">
        <v>277.17547094701615</v>
      </c>
    </row>
    <row r="423" spans="1:5">
      <c r="A423" s="25" t="s">
        <v>317</v>
      </c>
      <c r="B423" s="40" t="s">
        <v>111</v>
      </c>
      <c r="C423" s="24" t="s">
        <v>67</v>
      </c>
      <c r="D423" s="24" t="s">
        <v>68</v>
      </c>
      <c r="E423" s="24">
        <v>2700.3151211240547</v>
      </c>
    </row>
    <row r="424" spans="1:5">
      <c r="A424" s="25" t="s">
        <v>317</v>
      </c>
      <c r="B424" s="40" t="s">
        <v>111</v>
      </c>
      <c r="C424" s="24" t="s">
        <v>69</v>
      </c>
      <c r="D424" s="24" t="s">
        <v>70</v>
      </c>
      <c r="E424" s="24">
        <v>2646.1824404790127</v>
      </c>
    </row>
    <row r="425" spans="1:5">
      <c r="A425" s="25" t="s">
        <v>317</v>
      </c>
      <c r="B425" s="40" t="s">
        <v>111</v>
      </c>
      <c r="C425" s="24" t="s">
        <v>177</v>
      </c>
      <c r="D425" s="24" t="s">
        <v>178</v>
      </c>
      <c r="E425" s="24">
        <v>95602.010100264131</v>
      </c>
    </row>
    <row r="426" spans="1:5">
      <c r="A426" s="25" t="s">
        <v>317</v>
      </c>
      <c r="B426" s="40" t="s">
        <v>111</v>
      </c>
      <c r="C426" s="24" t="s">
        <v>101</v>
      </c>
      <c r="D426" s="24" t="s">
        <v>102</v>
      </c>
      <c r="E426" s="24">
        <v>98235.623471105588</v>
      </c>
    </row>
    <row r="427" spans="1:5">
      <c r="A427" s="25" t="s">
        <v>317</v>
      </c>
      <c r="B427" s="40" t="s">
        <v>111</v>
      </c>
      <c r="C427" s="24" t="s">
        <v>103</v>
      </c>
      <c r="D427" s="24" t="s">
        <v>104</v>
      </c>
      <c r="E427" s="24">
        <v>63750.35831781372</v>
      </c>
    </row>
    <row r="428" spans="1:5">
      <c r="A428" s="25" t="s">
        <v>317</v>
      </c>
      <c r="B428" s="40" t="s">
        <v>111</v>
      </c>
      <c r="C428" s="24" t="s">
        <v>179</v>
      </c>
      <c r="D428" s="24" t="s">
        <v>180</v>
      </c>
      <c r="E428" s="24">
        <v>63750.35831781372</v>
      </c>
    </row>
    <row r="429" spans="1:5">
      <c r="A429" s="25" t="s">
        <v>317</v>
      </c>
      <c r="B429" s="40" t="s">
        <v>111</v>
      </c>
      <c r="C429" s="24" t="s">
        <v>105</v>
      </c>
      <c r="D429" s="24" t="s">
        <v>106</v>
      </c>
      <c r="E429" s="24">
        <v>4922.3735915340694</v>
      </c>
    </row>
    <row r="430" spans="1:5">
      <c r="A430" s="25" t="s">
        <v>317</v>
      </c>
      <c r="B430" s="40" t="s">
        <v>111</v>
      </c>
      <c r="C430" s="24" t="s">
        <v>181</v>
      </c>
      <c r="D430" s="24" t="s">
        <v>182</v>
      </c>
      <c r="E430" s="24">
        <v>5032.8484499933375</v>
      </c>
    </row>
    <row r="431" spans="1:5">
      <c r="A431" s="25" t="s">
        <v>317</v>
      </c>
      <c r="B431" s="40" t="s">
        <v>111</v>
      </c>
      <c r="C431" s="24" t="s">
        <v>71</v>
      </c>
      <c r="D431" s="24" t="s">
        <v>72</v>
      </c>
      <c r="E431" s="24">
        <v>7699.3656942313619</v>
      </c>
    </row>
    <row r="432" spans="1:5">
      <c r="A432" s="25" t="s">
        <v>317</v>
      </c>
      <c r="B432" s="40" t="s">
        <v>111</v>
      </c>
      <c r="C432" s="24" t="s">
        <v>73</v>
      </c>
      <c r="D432" s="24" t="s">
        <v>74</v>
      </c>
      <c r="E432" s="24">
        <v>7782.7553350412445</v>
      </c>
    </row>
    <row r="433" spans="1:5">
      <c r="A433" s="25" t="s">
        <v>317</v>
      </c>
      <c r="B433" s="40" t="s">
        <v>111</v>
      </c>
      <c r="C433" s="24" t="s">
        <v>183</v>
      </c>
      <c r="D433" s="24" t="s">
        <v>184</v>
      </c>
      <c r="E433" s="24">
        <v>223.61178158082905</v>
      </c>
    </row>
    <row r="434" spans="1:5">
      <c r="A434" s="25" t="s">
        <v>317</v>
      </c>
      <c r="B434" s="40" t="s">
        <v>111</v>
      </c>
      <c r="C434" s="24" t="s">
        <v>185</v>
      </c>
      <c r="D434" s="24" t="s">
        <v>186</v>
      </c>
      <c r="E434" s="24">
        <v>217.63472621458502</v>
      </c>
    </row>
    <row r="435" spans="1:5">
      <c r="A435" s="25" t="s">
        <v>317</v>
      </c>
      <c r="B435" s="40" t="s">
        <v>272</v>
      </c>
      <c r="C435" s="24" t="s">
        <v>5</v>
      </c>
      <c r="D435" s="24" t="s">
        <v>6</v>
      </c>
      <c r="E435" s="24">
        <v>0</v>
      </c>
    </row>
    <row r="436" spans="1:5">
      <c r="A436" s="25" t="s">
        <v>317</v>
      </c>
      <c r="B436" s="40" t="s">
        <v>272</v>
      </c>
      <c r="C436" s="24" t="s">
        <v>7</v>
      </c>
      <c r="D436" s="24" t="s">
        <v>8</v>
      </c>
      <c r="E436" s="24">
        <v>0</v>
      </c>
    </row>
    <row r="437" spans="1:5">
      <c r="A437" s="25" t="s">
        <v>317</v>
      </c>
      <c r="B437" s="40" t="s">
        <v>272</v>
      </c>
      <c r="C437" s="24" t="s">
        <v>9</v>
      </c>
      <c r="D437" s="24" t="s">
        <v>10</v>
      </c>
      <c r="E437" s="24">
        <v>0</v>
      </c>
    </row>
    <row r="438" spans="1:5">
      <c r="A438" s="25" t="s">
        <v>317</v>
      </c>
      <c r="B438" s="40" t="s">
        <v>272</v>
      </c>
      <c r="C438" s="24" t="s">
        <v>11</v>
      </c>
      <c r="D438" s="24" t="s">
        <v>12</v>
      </c>
      <c r="E438" s="24">
        <v>0</v>
      </c>
    </row>
    <row r="439" spans="1:5">
      <c r="A439" s="25" t="s">
        <v>317</v>
      </c>
      <c r="B439" s="40" t="s">
        <v>272</v>
      </c>
      <c r="C439" s="24" t="s">
        <v>13</v>
      </c>
      <c r="D439" s="24" t="s">
        <v>14</v>
      </c>
      <c r="E439" s="24">
        <v>0</v>
      </c>
    </row>
    <row r="440" spans="1:5">
      <c r="A440" s="25" t="s">
        <v>317</v>
      </c>
      <c r="B440" s="40" t="s">
        <v>272</v>
      </c>
      <c r="C440" s="24" t="s">
        <v>15</v>
      </c>
      <c r="D440" s="24" t="s">
        <v>16</v>
      </c>
      <c r="E440" s="24">
        <v>0</v>
      </c>
    </row>
    <row r="441" spans="1:5">
      <c r="A441" s="25" t="s">
        <v>317</v>
      </c>
      <c r="B441" s="40" t="s">
        <v>272</v>
      </c>
      <c r="C441" s="24" t="s">
        <v>17</v>
      </c>
      <c r="D441" s="24" t="s">
        <v>18</v>
      </c>
      <c r="E441" s="24">
        <v>0</v>
      </c>
    </row>
    <row r="442" spans="1:5">
      <c r="A442" s="25" t="s">
        <v>317</v>
      </c>
      <c r="B442" s="40" t="s">
        <v>272</v>
      </c>
      <c r="C442" s="24" t="s">
        <v>19</v>
      </c>
      <c r="D442" s="24" t="s">
        <v>20</v>
      </c>
      <c r="E442" s="24">
        <v>0</v>
      </c>
    </row>
    <row r="443" spans="1:5">
      <c r="A443" s="25" t="s">
        <v>317</v>
      </c>
      <c r="B443" s="40" t="s">
        <v>272</v>
      </c>
      <c r="C443" s="24" t="s">
        <v>171</v>
      </c>
      <c r="D443" s="24" t="s">
        <v>172</v>
      </c>
      <c r="E443" s="24">
        <v>0</v>
      </c>
    </row>
    <row r="444" spans="1:5">
      <c r="A444" s="25" t="s">
        <v>317</v>
      </c>
      <c r="B444" s="40" t="s">
        <v>272</v>
      </c>
      <c r="C444" s="24" t="s">
        <v>21</v>
      </c>
      <c r="D444" s="24" t="s">
        <v>22</v>
      </c>
      <c r="E444" s="24">
        <v>23000</v>
      </c>
    </row>
    <row r="445" spans="1:5">
      <c r="A445" s="25" t="s">
        <v>317</v>
      </c>
      <c r="B445" s="40" t="s">
        <v>272</v>
      </c>
      <c r="C445" s="24" t="s">
        <v>23</v>
      </c>
      <c r="D445" s="24" t="s">
        <v>24</v>
      </c>
      <c r="E445" s="24">
        <v>110</v>
      </c>
    </row>
    <row r="446" spans="1:5">
      <c r="A446" s="25" t="s">
        <v>317</v>
      </c>
      <c r="B446" s="40" t="s">
        <v>272</v>
      </c>
      <c r="C446" s="24" t="s">
        <v>109</v>
      </c>
      <c r="D446" s="24" t="s">
        <v>110</v>
      </c>
      <c r="E446" s="24">
        <v>1459.3054374217813</v>
      </c>
    </row>
    <row r="447" spans="1:5">
      <c r="A447" s="25" t="s">
        <v>317</v>
      </c>
      <c r="B447" s="40" t="s">
        <v>272</v>
      </c>
      <c r="C447" s="24" t="s">
        <v>173</v>
      </c>
      <c r="D447" s="24" t="s">
        <v>174</v>
      </c>
      <c r="E447" s="24">
        <v>104.62052517474952</v>
      </c>
    </row>
    <row r="448" spans="1:5">
      <c r="A448" s="25" t="s">
        <v>317</v>
      </c>
      <c r="B448" s="40" t="s">
        <v>272</v>
      </c>
      <c r="C448" s="24" t="s">
        <v>25</v>
      </c>
      <c r="D448" s="24" t="s">
        <v>26</v>
      </c>
      <c r="E448" s="24">
        <v>110</v>
      </c>
    </row>
    <row r="449" spans="1:5">
      <c r="A449" s="25" t="s">
        <v>317</v>
      </c>
      <c r="B449" s="40" t="s">
        <v>272</v>
      </c>
      <c r="C449" s="24" t="s">
        <v>27</v>
      </c>
      <c r="D449" s="24" t="s">
        <v>28</v>
      </c>
      <c r="E449" s="24">
        <v>1459.3054374217813</v>
      </c>
    </row>
    <row r="450" spans="1:5">
      <c r="A450" s="25" t="s">
        <v>317</v>
      </c>
      <c r="B450" s="40" t="s">
        <v>272</v>
      </c>
      <c r="C450" s="24" t="s">
        <v>29</v>
      </c>
      <c r="D450" s="24" t="s">
        <v>30</v>
      </c>
      <c r="E450" s="24">
        <v>0</v>
      </c>
    </row>
    <row r="451" spans="1:5">
      <c r="A451" s="25" t="s">
        <v>317</v>
      </c>
      <c r="B451" s="40" t="s">
        <v>272</v>
      </c>
      <c r="C451" s="24" t="s">
        <v>107</v>
      </c>
      <c r="D451" s="24" t="s">
        <v>108</v>
      </c>
      <c r="E451" s="24">
        <v>715.05966433667288</v>
      </c>
    </row>
    <row r="452" spans="1:5">
      <c r="A452" s="25" t="s">
        <v>317</v>
      </c>
      <c r="B452" s="40" t="s">
        <v>272</v>
      </c>
      <c r="C452" s="24" t="s">
        <v>31</v>
      </c>
      <c r="D452" s="24" t="s">
        <v>32</v>
      </c>
      <c r="E452" s="24">
        <v>0</v>
      </c>
    </row>
    <row r="453" spans="1:5">
      <c r="A453" s="25" t="s">
        <v>317</v>
      </c>
      <c r="B453" s="40" t="s">
        <v>272</v>
      </c>
      <c r="C453" s="24" t="s">
        <v>33</v>
      </c>
      <c r="D453" s="24" t="s">
        <v>34</v>
      </c>
      <c r="E453" s="24">
        <v>0</v>
      </c>
    </row>
    <row r="454" spans="1:5">
      <c r="A454" s="25" t="s">
        <v>317</v>
      </c>
      <c r="B454" s="40" t="s">
        <v>272</v>
      </c>
      <c r="C454" s="24" t="s">
        <v>35</v>
      </c>
      <c r="D454" s="24" t="s">
        <v>36</v>
      </c>
      <c r="E454" s="24">
        <v>23000</v>
      </c>
    </row>
    <row r="455" spans="1:5">
      <c r="A455" s="25" t="s">
        <v>317</v>
      </c>
      <c r="B455" s="40" t="s">
        <v>272</v>
      </c>
      <c r="C455" s="24" t="s">
        <v>37</v>
      </c>
      <c r="D455" s="24" t="s">
        <v>38</v>
      </c>
      <c r="E455" s="24">
        <v>2109.0260681497944</v>
      </c>
    </row>
    <row r="456" spans="1:5">
      <c r="A456" s="25" t="s">
        <v>317</v>
      </c>
      <c r="B456" s="40" t="s">
        <v>272</v>
      </c>
      <c r="C456" s="24" t="s">
        <v>39</v>
      </c>
      <c r="D456" s="24" t="s">
        <v>40</v>
      </c>
      <c r="E456" s="24">
        <v>2109.0260681497944</v>
      </c>
    </row>
    <row r="457" spans="1:5">
      <c r="A457" s="25" t="s">
        <v>317</v>
      </c>
      <c r="B457" s="40" t="s">
        <v>272</v>
      </c>
      <c r="C457" s="24" t="s">
        <v>41</v>
      </c>
      <c r="D457" s="24" t="s">
        <v>42</v>
      </c>
      <c r="E457" s="24">
        <v>1284.940335663327</v>
      </c>
    </row>
    <row r="458" spans="1:5">
      <c r="A458" s="25" t="s">
        <v>317</v>
      </c>
      <c r="B458" s="40" t="s">
        <v>272</v>
      </c>
      <c r="C458" s="24" t="s">
        <v>43</v>
      </c>
      <c r="D458" s="24" t="s">
        <v>44</v>
      </c>
      <c r="E458" s="24">
        <v>1284.940335663327</v>
      </c>
    </row>
    <row r="459" spans="1:5">
      <c r="A459" s="25" t="s">
        <v>317</v>
      </c>
      <c r="B459" s="40" t="s">
        <v>272</v>
      </c>
      <c r="C459" s="24" t="s">
        <v>45</v>
      </c>
      <c r="D459" s="24" t="s">
        <v>46</v>
      </c>
      <c r="E459" s="24">
        <v>715.05966433667288</v>
      </c>
    </row>
    <row r="460" spans="1:5">
      <c r="A460" s="25" t="s">
        <v>317</v>
      </c>
      <c r="B460" s="40" t="s">
        <v>272</v>
      </c>
      <c r="C460" s="24" t="s">
        <v>175</v>
      </c>
      <c r="D460" s="24" t="s">
        <v>176</v>
      </c>
      <c r="E460" s="24">
        <v>4773.4290009123688</v>
      </c>
    </row>
    <row r="461" spans="1:5">
      <c r="A461" s="25" t="s">
        <v>317</v>
      </c>
      <c r="B461" s="40" t="s">
        <v>272</v>
      </c>
      <c r="C461" s="24" t="s">
        <v>47</v>
      </c>
      <c r="D461" s="24" t="s">
        <v>48</v>
      </c>
      <c r="E461" s="24">
        <v>44478.029429879185</v>
      </c>
    </row>
    <row r="462" spans="1:5">
      <c r="A462" s="25" t="s">
        <v>317</v>
      </c>
      <c r="B462" s="40" t="s">
        <v>272</v>
      </c>
      <c r="C462" s="24" t="s">
        <v>49</v>
      </c>
      <c r="D462" s="24" t="s">
        <v>50</v>
      </c>
      <c r="E462" s="24">
        <v>105214.30740597905</v>
      </c>
    </row>
    <row r="463" spans="1:5">
      <c r="A463" s="25" t="s">
        <v>317</v>
      </c>
      <c r="B463" s="40" t="s">
        <v>272</v>
      </c>
      <c r="C463" s="24" t="s">
        <v>51</v>
      </c>
      <c r="D463" s="24" t="s">
        <v>52</v>
      </c>
      <c r="E463" s="24">
        <v>1671.4665519726509</v>
      </c>
    </row>
    <row r="464" spans="1:5">
      <c r="A464" s="25" t="s">
        <v>317</v>
      </c>
      <c r="B464" s="40" t="s">
        <v>272</v>
      </c>
      <c r="C464" s="24" t="s">
        <v>53</v>
      </c>
      <c r="D464" s="24" t="s">
        <v>54</v>
      </c>
      <c r="E464" s="24">
        <v>1934.8036702115537</v>
      </c>
    </row>
    <row r="465" spans="1:5">
      <c r="A465" s="25" t="s">
        <v>317</v>
      </c>
      <c r="B465" s="40" t="s">
        <v>272</v>
      </c>
      <c r="C465" s="24" t="s">
        <v>55</v>
      </c>
      <c r="D465" s="24" t="s">
        <v>56</v>
      </c>
      <c r="E465" s="24">
        <v>212.72101031681348</v>
      </c>
    </row>
    <row r="466" spans="1:5">
      <c r="A466" s="25" t="s">
        <v>317</v>
      </c>
      <c r="B466" s="40" t="s">
        <v>272</v>
      </c>
      <c r="C466" s="24" t="s">
        <v>57</v>
      </c>
      <c r="D466" s="24" t="s">
        <v>58</v>
      </c>
      <c r="E466" s="24">
        <v>140.23585606445863</v>
      </c>
    </row>
    <row r="467" spans="1:5">
      <c r="A467" s="25" t="s">
        <v>317</v>
      </c>
      <c r="B467" s="40" t="s">
        <v>272</v>
      </c>
      <c r="C467" s="24" t="s">
        <v>59</v>
      </c>
      <c r="D467" s="24" t="s">
        <v>60</v>
      </c>
      <c r="E467" s="24">
        <v>0</v>
      </c>
    </row>
    <row r="468" spans="1:5">
      <c r="A468" s="25" t="s">
        <v>317</v>
      </c>
      <c r="B468" s="40" t="s">
        <v>272</v>
      </c>
      <c r="C468" s="24" t="s">
        <v>61</v>
      </c>
      <c r="D468" s="24" t="s">
        <v>62</v>
      </c>
      <c r="E468" s="24">
        <v>6106.0498744315828</v>
      </c>
    </row>
    <row r="469" spans="1:5">
      <c r="A469" s="25" t="s">
        <v>317</v>
      </c>
      <c r="B469" s="40" t="s">
        <v>272</v>
      </c>
      <c r="C469" s="24" t="s">
        <v>63</v>
      </c>
      <c r="D469" s="24" t="s">
        <v>64</v>
      </c>
      <c r="E469" s="24">
        <v>212.72101031681348</v>
      </c>
    </row>
    <row r="470" spans="1:5">
      <c r="A470" s="25" t="s">
        <v>317</v>
      </c>
      <c r="B470" s="40" t="s">
        <v>272</v>
      </c>
      <c r="C470" s="24" t="s">
        <v>65</v>
      </c>
      <c r="D470" s="24" t="s">
        <v>66</v>
      </c>
      <c r="E470" s="24">
        <v>212.72101031681348</v>
      </c>
    </row>
    <row r="471" spans="1:5">
      <c r="A471" s="25" t="s">
        <v>317</v>
      </c>
      <c r="B471" s="40" t="s">
        <v>272</v>
      </c>
      <c r="C471" s="24" t="s">
        <v>67</v>
      </c>
      <c r="D471" s="24" t="s">
        <v>68</v>
      </c>
      <c r="E471" s="24">
        <v>1671.4665519726509</v>
      </c>
    </row>
    <row r="472" spans="1:5">
      <c r="A472" s="25" t="s">
        <v>317</v>
      </c>
      <c r="B472" s="40" t="s">
        <v>272</v>
      </c>
      <c r="C472" s="24" t="s">
        <v>69</v>
      </c>
      <c r="D472" s="24" t="s">
        <v>70</v>
      </c>
      <c r="E472" s="24">
        <v>1671.4665519726509</v>
      </c>
    </row>
    <row r="473" spans="1:5">
      <c r="A473" s="25" t="s">
        <v>317</v>
      </c>
      <c r="B473" s="40" t="s">
        <v>272</v>
      </c>
      <c r="C473" s="24" t="s">
        <v>177</v>
      </c>
      <c r="D473" s="24" t="s">
        <v>178</v>
      </c>
      <c r="E473" s="24">
        <v>105214.30740597905</v>
      </c>
    </row>
    <row r="474" spans="1:5">
      <c r="A474" s="25" t="s">
        <v>317</v>
      </c>
      <c r="B474" s="40" t="s">
        <v>272</v>
      </c>
      <c r="C474" s="24" t="s">
        <v>101</v>
      </c>
      <c r="D474" s="24" t="s">
        <v>102</v>
      </c>
      <c r="E474" s="24">
        <v>105214.30740597905</v>
      </c>
    </row>
    <row r="475" spans="1:5">
      <c r="A475" s="25" t="s">
        <v>317</v>
      </c>
      <c r="B475" s="40" t="s">
        <v>272</v>
      </c>
      <c r="C475" s="24" t="s">
        <v>103</v>
      </c>
      <c r="D475" s="24" t="s">
        <v>104</v>
      </c>
      <c r="E475" s="24">
        <v>44478.029429879185</v>
      </c>
    </row>
    <row r="476" spans="1:5">
      <c r="A476" s="25" t="s">
        <v>317</v>
      </c>
      <c r="B476" s="40" t="s">
        <v>272</v>
      </c>
      <c r="C476" s="24" t="s">
        <v>179</v>
      </c>
      <c r="D476" s="24" t="s">
        <v>180</v>
      </c>
      <c r="E476" s="24">
        <v>44478.029429879185</v>
      </c>
    </row>
    <row r="477" spans="1:5">
      <c r="A477" s="25" t="s">
        <v>317</v>
      </c>
      <c r="B477" s="40" t="s">
        <v>272</v>
      </c>
      <c r="C477" s="24" t="s">
        <v>105</v>
      </c>
      <c r="D477" s="24" t="s">
        <v>106</v>
      </c>
      <c r="E477" s="24">
        <v>1934.8036702115537</v>
      </c>
    </row>
    <row r="478" spans="1:5">
      <c r="A478" s="25" t="s">
        <v>317</v>
      </c>
      <c r="B478" s="40" t="s">
        <v>272</v>
      </c>
      <c r="C478" s="24" t="s">
        <v>181</v>
      </c>
      <c r="D478" s="24" t="s">
        <v>182</v>
      </c>
      <c r="E478" s="24">
        <v>1934.8036702115537</v>
      </c>
    </row>
    <row r="479" spans="1:5">
      <c r="A479" s="25" t="s">
        <v>317</v>
      </c>
      <c r="B479" s="40" t="s">
        <v>272</v>
      </c>
      <c r="C479" s="24" t="s">
        <v>71</v>
      </c>
      <c r="D479" s="24" t="s">
        <v>72</v>
      </c>
      <c r="E479" s="24">
        <v>6106.0498744315828</v>
      </c>
    </row>
    <row r="480" spans="1:5">
      <c r="A480" s="25" t="s">
        <v>317</v>
      </c>
      <c r="B480" s="40" t="s">
        <v>272</v>
      </c>
      <c r="C480" s="24" t="s">
        <v>73</v>
      </c>
      <c r="D480" s="24" t="s">
        <v>74</v>
      </c>
      <c r="E480" s="24">
        <v>6106.0498744315828</v>
      </c>
    </row>
    <row r="481" spans="1:5">
      <c r="A481" s="25" t="s">
        <v>317</v>
      </c>
      <c r="B481" s="40" t="s">
        <v>272</v>
      </c>
      <c r="C481" s="24" t="s">
        <v>183</v>
      </c>
      <c r="D481" s="24" t="s">
        <v>184</v>
      </c>
      <c r="E481" s="24">
        <v>140.23585606445863</v>
      </c>
    </row>
    <row r="482" spans="1:5">
      <c r="A482" s="25" t="s">
        <v>317</v>
      </c>
      <c r="B482" s="40" t="s">
        <v>272</v>
      </c>
      <c r="C482" s="24" t="s">
        <v>185</v>
      </c>
      <c r="D482" s="24" t="s">
        <v>186</v>
      </c>
      <c r="E482" s="24">
        <v>140.23585606445863</v>
      </c>
    </row>
  </sheetData>
  <autoFilter ref="A1:E226">
    <filterColumn colId="0">
      <filters>
        <filter val="TC_VFA_UC1"/>
      </filters>
    </filterColumn>
    <filterColumn colId="1">
      <filters>
        <filter val="31/12/2017"/>
      </filters>
    </filterColumn>
  </autoFilter>
  <sortState ref="A2:G275">
    <sortCondition ref="A266"/>
  </sortState>
  <conditionalFormatting sqref="D4:D5">
    <cfRule type="duplicateValues" dxfId="334" priority="271"/>
    <cfRule type="duplicateValues" dxfId="333" priority="272"/>
    <cfRule type="duplicateValues" dxfId="332" priority="273"/>
  </conditionalFormatting>
  <conditionalFormatting sqref="D6:D9">
    <cfRule type="duplicateValues" dxfId="331" priority="274"/>
    <cfRule type="duplicateValues" dxfId="330" priority="275"/>
    <cfRule type="duplicateValues" dxfId="329" priority="276"/>
  </conditionalFormatting>
  <conditionalFormatting sqref="D12">
    <cfRule type="duplicateValues" dxfId="328" priority="268"/>
    <cfRule type="duplicateValues" dxfId="327" priority="269"/>
    <cfRule type="duplicateValues" dxfId="326" priority="270"/>
  </conditionalFormatting>
  <conditionalFormatting sqref="D13">
    <cfRule type="duplicateValues" dxfId="325" priority="265"/>
    <cfRule type="duplicateValues" dxfId="324" priority="266"/>
    <cfRule type="duplicateValues" dxfId="323" priority="267"/>
  </conditionalFormatting>
  <conditionalFormatting sqref="D17">
    <cfRule type="duplicateValues" dxfId="322" priority="262"/>
    <cfRule type="duplicateValues" dxfId="321" priority="263"/>
    <cfRule type="duplicateValues" dxfId="320" priority="264"/>
  </conditionalFormatting>
  <conditionalFormatting sqref="D18">
    <cfRule type="duplicateValues" dxfId="319" priority="259"/>
    <cfRule type="duplicateValues" dxfId="318" priority="260"/>
    <cfRule type="duplicateValues" dxfId="317" priority="261"/>
  </conditionalFormatting>
  <conditionalFormatting sqref="D27">
    <cfRule type="duplicateValues" dxfId="316" priority="256"/>
    <cfRule type="duplicateValues" dxfId="315" priority="257"/>
    <cfRule type="duplicateValues" dxfId="314" priority="258"/>
  </conditionalFormatting>
  <conditionalFormatting sqref="D22:D24">
    <cfRule type="duplicateValues" dxfId="313" priority="253"/>
    <cfRule type="duplicateValues" dxfId="312" priority="254"/>
    <cfRule type="duplicateValues" dxfId="311" priority="255"/>
  </conditionalFormatting>
  <conditionalFormatting sqref="D25:D26">
    <cfRule type="duplicateValues" dxfId="310" priority="250"/>
    <cfRule type="duplicateValues" dxfId="309" priority="251"/>
    <cfRule type="duplicateValues" dxfId="308" priority="252"/>
  </conditionalFormatting>
  <conditionalFormatting sqref="D28:D29">
    <cfRule type="duplicateValues" dxfId="307" priority="247"/>
    <cfRule type="duplicateValues" dxfId="306" priority="248"/>
    <cfRule type="duplicateValues" dxfId="305" priority="249"/>
  </conditionalFormatting>
  <conditionalFormatting sqref="D32">
    <cfRule type="duplicateValues" dxfId="304" priority="244"/>
    <cfRule type="duplicateValues" dxfId="303" priority="245"/>
    <cfRule type="duplicateValues" dxfId="302" priority="246"/>
  </conditionalFormatting>
  <conditionalFormatting sqref="D34">
    <cfRule type="duplicateValues" dxfId="301" priority="241"/>
    <cfRule type="duplicateValues" dxfId="300" priority="242"/>
    <cfRule type="duplicateValues" dxfId="299" priority="243"/>
  </conditionalFormatting>
  <conditionalFormatting sqref="D37:D38">
    <cfRule type="duplicateValues" dxfId="298" priority="235"/>
    <cfRule type="duplicateValues" dxfId="297" priority="236"/>
    <cfRule type="duplicateValues" dxfId="296" priority="237"/>
  </conditionalFormatting>
  <conditionalFormatting sqref="D39:D42">
    <cfRule type="duplicateValues" dxfId="295" priority="238"/>
    <cfRule type="duplicateValues" dxfId="294" priority="239"/>
    <cfRule type="duplicateValues" dxfId="293" priority="240"/>
  </conditionalFormatting>
  <conditionalFormatting sqref="D43">
    <cfRule type="duplicateValues" dxfId="292" priority="232"/>
    <cfRule type="duplicateValues" dxfId="291" priority="233"/>
    <cfRule type="duplicateValues" dxfId="290" priority="234"/>
  </conditionalFormatting>
  <conditionalFormatting sqref="D46">
    <cfRule type="duplicateValues" dxfId="289" priority="229"/>
    <cfRule type="duplicateValues" dxfId="288" priority="230"/>
    <cfRule type="duplicateValues" dxfId="287" priority="231"/>
  </conditionalFormatting>
  <conditionalFormatting sqref="D47">
    <cfRule type="duplicateValues" dxfId="286" priority="226"/>
    <cfRule type="duplicateValues" dxfId="285" priority="227"/>
    <cfRule type="duplicateValues" dxfId="284" priority="228"/>
  </conditionalFormatting>
  <conditionalFormatting sqref="D49">
    <cfRule type="duplicateValues" dxfId="283" priority="223"/>
    <cfRule type="duplicateValues" dxfId="282" priority="224"/>
    <cfRule type="duplicateValues" dxfId="281" priority="225"/>
  </conditionalFormatting>
  <conditionalFormatting sqref="D50">
    <cfRule type="duplicateValues" dxfId="280" priority="220"/>
    <cfRule type="duplicateValues" dxfId="279" priority="221"/>
    <cfRule type="duplicateValues" dxfId="278" priority="222"/>
  </conditionalFormatting>
  <conditionalFormatting sqref="D51">
    <cfRule type="duplicateValues" dxfId="277" priority="217"/>
    <cfRule type="duplicateValues" dxfId="276" priority="218"/>
    <cfRule type="duplicateValues" dxfId="275" priority="219"/>
  </conditionalFormatting>
  <conditionalFormatting sqref="D55">
    <cfRule type="duplicateValues" dxfId="274" priority="214"/>
    <cfRule type="duplicateValues" dxfId="273" priority="215"/>
    <cfRule type="duplicateValues" dxfId="272" priority="216"/>
  </conditionalFormatting>
  <conditionalFormatting sqref="D56">
    <cfRule type="duplicateValues" dxfId="271" priority="211"/>
    <cfRule type="duplicateValues" dxfId="270" priority="212"/>
    <cfRule type="duplicateValues" dxfId="269" priority="213"/>
  </conditionalFormatting>
  <conditionalFormatting sqref="D60">
    <cfRule type="duplicateValues" dxfId="268" priority="210"/>
  </conditionalFormatting>
  <conditionalFormatting sqref="D66">
    <cfRule type="duplicateValues" dxfId="267" priority="207"/>
    <cfRule type="duplicateValues" dxfId="266" priority="208"/>
    <cfRule type="duplicateValues" dxfId="265" priority="209"/>
  </conditionalFormatting>
  <conditionalFormatting sqref="D61:D63">
    <cfRule type="duplicateValues" dxfId="264" priority="204"/>
    <cfRule type="duplicateValues" dxfId="263" priority="205"/>
    <cfRule type="duplicateValues" dxfId="262" priority="206"/>
  </conditionalFormatting>
  <conditionalFormatting sqref="D64:D65">
    <cfRule type="duplicateValues" dxfId="261" priority="201"/>
    <cfRule type="duplicateValues" dxfId="260" priority="202"/>
    <cfRule type="duplicateValues" dxfId="259" priority="203"/>
  </conditionalFormatting>
  <conditionalFormatting sqref="D67:D68">
    <cfRule type="duplicateValues" dxfId="258" priority="198"/>
    <cfRule type="duplicateValues" dxfId="257" priority="199"/>
    <cfRule type="duplicateValues" dxfId="256" priority="200"/>
  </conditionalFormatting>
  <conditionalFormatting sqref="D85:D86">
    <cfRule type="duplicateValues" dxfId="255" priority="143"/>
    <cfRule type="duplicateValues" dxfId="254" priority="144"/>
    <cfRule type="duplicateValues" dxfId="253" priority="145"/>
  </conditionalFormatting>
  <conditionalFormatting sqref="D87:D90">
    <cfRule type="duplicateValues" dxfId="252" priority="146"/>
    <cfRule type="duplicateValues" dxfId="251" priority="147"/>
    <cfRule type="duplicateValues" dxfId="250" priority="148"/>
  </conditionalFormatting>
  <conditionalFormatting sqref="D91">
    <cfRule type="duplicateValues" dxfId="249" priority="140"/>
    <cfRule type="duplicateValues" dxfId="248" priority="141"/>
    <cfRule type="duplicateValues" dxfId="247" priority="142"/>
  </conditionalFormatting>
  <conditionalFormatting sqref="D94">
    <cfRule type="duplicateValues" dxfId="246" priority="137"/>
    <cfRule type="duplicateValues" dxfId="245" priority="138"/>
    <cfRule type="duplicateValues" dxfId="244" priority="139"/>
  </conditionalFormatting>
  <conditionalFormatting sqref="D95">
    <cfRule type="duplicateValues" dxfId="243" priority="134"/>
    <cfRule type="duplicateValues" dxfId="242" priority="135"/>
    <cfRule type="duplicateValues" dxfId="241" priority="136"/>
  </conditionalFormatting>
  <conditionalFormatting sqref="D97">
    <cfRule type="duplicateValues" dxfId="240" priority="131"/>
    <cfRule type="duplicateValues" dxfId="239" priority="132"/>
    <cfRule type="duplicateValues" dxfId="238" priority="133"/>
  </conditionalFormatting>
  <conditionalFormatting sqref="D98">
    <cfRule type="duplicateValues" dxfId="237" priority="128"/>
    <cfRule type="duplicateValues" dxfId="236" priority="129"/>
    <cfRule type="duplicateValues" dxfId="235" priority="130"/>
  </conditionalFormatting>
  <conditionalFormatting sqref="D99">
    <cfRule type="duplicateValues" dxfId="234" priority="125"/>
    <cfRule type="duplicateValues" dxfId="233" priority="126"/>
    <cfRule type="duplicateValues" dxfId="232" priority="127"/>
  </conditionalFormatting>
  <conditionalFormatting sqref="D103">
    <cfRule type="duplicateValues" dxfId="231" priority="122"/>
    <cfRule type="duplicateValues" dxfId="230" priority="123"/>
    <cfRule type="duplicateValues" dxfId="229" priority="124"/>
  </conditionalFormatting>
  <conditionalFormatting sqref="D104">
    <cfRule type="duplicateValues" dxfId="228" priority="119"/>
    <cfRule type="duplicateValues" dxfId="227" priority="120"/>
    <cfRule type="duplicateValues" dxfId="226" priority="121"/>
  </conditionalFormatting>
  <conditionalFormatting sqref="C94">
    <cfRule type="duplicateValues" dxfId="225" priority="118"/>
  </conditionalFormatting>
  <conditionalFormatting sqref="C95">
    <cfRule type="duplicateValues" dxfId="224" priority="117"/>
  </conditionalFormatting>
  <conditionalFormatting sqref="C97">
    <cfRule type="duplicateValues" dxfId="223" priority="116"/>
  </conditionalFormatting>
  <conditionalFormatting sqref="C98">
    <cfRule type="duplicateValues" dxfId="222" priority="115"/>
  </conditionalFormatting>
  <conditionalFormatting sqref="C99">
    <cfRule type="duplicateValues" dxfId="221" priority="114"/>
  </conditionalFormatting>
  <conditionalFormatting sqref="C107">
    <cfRule type="duplicateValues" dxfId="220" priority="113"/>
  </conditionalFormatting>
  <conditionalFormatting sqref="D108">
    <cfRule type="duplicateValues" dxfId="219" priority="112"/>
  </conditionalFormatting>
  <conditionalFormatting sqref="D114">
    <cfRule type="duplicateValues" dxfId="218" priority="109"/>
    <cfRule type="duplicateValues" dxfId="217" priority="110"/>
    <cfRule type="duplicateValues" dxfId="216" priority="111"/>
  </conditionalFormatting>
  <conditionalFormatting sqref="D109:D111">
    <cfRule type="duplicateValues" dxfId="215" priority="106"/>
    <cfRule type="duplicateValues" dxfId="214" priority="107"/>
    <cfRule type="duplicateValues" dxfId="213" priority="108"/>
  </conditionalFormatting>
  <conditionalFormatting sqref="D112:D113">
    <cfRule type="duplicateValues" dxfId="212" priority="103"/>
    <cfRule type="duplicateValues" dxfId="211" priority="104"/>
    <cfRule type="duplicateValues" dxfId="210" priority="105"/>
  </conditionalFormatting>
  <conditionalFormatting sqref="D115:D116">
    <cfRule type="duplicateValues" dxfId="209" priority="100"/>
    <cfRule type="duplicateValues" dxfId="208" priority="101"/>
    <cfRule type="duplicateValues" dxfId="207" priority="102"/>
  </conditionalFormatting>
  <conditionalFormatting sqref="C109">
    <cfRule type="duplicateValues" dxfId="206" priority="99"/>
  </conditionalFormatting>
  <conditionalFormatting sqref="C110:C111">
    <cfRule type="duplicateValues" dxfId="205" priority="98"/>
  </conditionalFormatting>
  <conditionalFormatting sqref="C112:C116">
    <cfRule type="duplicateValues" dxfId="204" priority="97"/>
  </conditionalFormatting>
  <conditionalFormatting sqref="D119">
    <cfRule type="duplicateValues" dxfId="203" priority="94"/>
    <cfRule type="duplicateValues" dxfId="202" priority="95"/>
    <cfRule type="duplicateValues" dxfId="201" priority="96"/>
  </conditionalFormatting>
  <conditionalFormatting sqref="D127">
    <cfRule type="duplicateValues" dxfId="200" priority="91"/>
    <cfRule type="duplicateValues" dxfId="199" priority="92"/>
    <cfRule type="duplicateValues" dxfId="198" priority="93"/>
  </conditionalFormatting>
  <conditionalFormatting sqref="C123:C128 C117 C119 C121">
    <cfRule type="duplicateValues" dxfId="197" priority="90"/>
  </conditionalFormatting>
  <conditionalFormatting sqref="C118">
    <cfRule type="duplicateValues" dxfId="196" priority="89"/>
  </conditionalFormatting>
  <conditionalFormatting sqref="C120">
    <cfRule type="duplicateValues" dxfId="195" priority="88"/>
  </conditionalFormatting>
  <conditionalFormatting sqref="C129">
    <cfRule type="duplicateValues" dxfId="194" priority="87"/>
  </conditionalFormatting>
  <conditionalFormatting sqref="C130">
    <cfRule type="duplicateValues" dxfId="193" priority="86"/>
  </conditionalFormatting>
  <conditionalFormatting sqref="D277:D278">
    <cfRule type="duplicateValues" dxfId="192" priority="38"/>
    <cfRule type="duplicateValues" dxfId="191" priority="39"/>
    <cfRule type="duplicateValues" dxfId="190" priority="40"/>
  </conditionalFormatting>
  <conditionalFormatting sqref="D279:D282">
    <cfRule type="duplicateValues" dxfId="189" priority="41"/>
    <cfRule type="duplicateValues" dxfId="188" priority="42"/>
    <cfRule type="duplicateValues" dxfId="187" priority="43"/>
  </conditionalFormatting>
  <conditionalFormatting sqref="D283">
    <cfRule type="duplicateValues" dxfId="186" priority="35"/>
    <cfRule type="duplicateValues" dxfId="185" priority="36"/>
    <cfRule type="duplicateValues" dxfId="184" priority="37"/>
  </conditionalFormatting>
  <conditionalFormatting sqref="D292">
    <cfRule type="duplicateValues" dxfId="183" priority="32"/>
    <cfRule type="duplicateValues" dxfId="182" priority="33"/>
    <cfRule type="duplicateValues" dxfId="181" priority="34"/>
  </conditionalFormatting>
  <conditionalFormatting sqref="D293">
    <cfRule type="duplicateValues" dxfId="180" priority="29"/>
    <cfRule type="duplicateValues" dxfId="179" priority="30"/>
    <cfRule type="duplicateValues" dxfId="178" priority="31"/>
  </conditionalFormatting>
  <conditionalFormatting sqref="D295">
    <cfRule type="duplicateValues" dxfId="177" priority="26"/>
    <cfRule type="duplicateValues" dxfId="176" priority="27"/>
    <cfRule type="duplicateValues" dxfId="175" priority="28"/>
  </conditionalFormatting>
  <conditionalFormatting sqref="D296">
    <cfRule type="duplicateValues" dxfId="174" priority="23"/>
    <cfRule type="duplicateValues" dxfId="173" priority="24"/>
    <cfRule type="duplicateValues" dxfId="172" priority="25"/>
  </conditionalFormatting>
  <conditionalFormatting sqref="D297">
    <cfRule type="duplicateValues" dxfId="171" priority="20"/>
    <cfRule type="duplicateValues" dxfId="170" priority="21"/>
    <cfRule type="duplicateValues" dxfId="169" priority="22"/>
  </conditionalFormatting>
  <conditionalFormatting sqref="D301">
    <cfRule type="duplicateValues" dxfId="168" priority="17"/>
    <cfRule type="duplicateValues" dxfId="167" priority="18"/>
    <cfRule type="duplicateValues" dxfId="166" priority="19"/>
  </conditionalFormatting>
  <conditionalFormatting sqref="D302">
    <cfRule type="duplicateValues" dxfId="165" priority="14"/>
    <cfRule type="duplicateValues" dxfId="164" priority="15"/>
    <cfRule type="duplicateValues" dxfId="163" priority="16"/>
  </conditionalFormatting>
  <conditionalFormatting sqref="D310">
    <cfRule type="duplicateValues" dxfId="162" priority="11"/>
    <cfRule type="duplicateValues" dxfId="161" priority="12"/>
    <cfRule type="duplicateValues" dxfId="160" priority="13"/>
  </conditionalFormatting>
  <conditionalFormatting sqref="D311:D312">
    <cfRule type="duplicateValues" dxfId="159" priority="8"/>
    <cfRule type="duplicateValues" dxfId="158" priority="9"/>
    <cfRule type="duplicateValues" dxfId="157" priority="10"/>
  </conditionalFormatting>
  <conditionalFormatting sqref="D315">
    <cfRule type="duplicateValues" dxfId="156" priority="5"/>
    <cfRule type="duplicateValues" dxfId="155" priority="6"/>
    <cfRule type="duplicateValues" dxfId="154" priority="7"/>
  </conditionalFormatting>
  <conditionalFormatting sqref="D322">
    <cfRule type="duplicateValues" dxfId="153" priority="2"/>
    <cfRule type="duplicateValues" dxfId="152" priority="3"/>
    <cfRule type="duplicateValues" dxfId="151" priority="4"/>
  </conditionalFormatting>
  <conditionalFormatting sqref="D306">
    <cfRule type="duplicateValues" dxfId="150" priority="1"/>
  </conditionalFormatting>
  <conditionalFormatting sqref="D309">
    <cfRule type="duplicateValues" dxfId="149" priority="44"/>
    <cfRule type="duplicateValues" dxfId="148" priority="45"/>
    <cfRule type="duplicateValues" dxfId="147" priority="46"/>
  </conditionalFormatting>
  <conditionalFormatting sqref="D307:D308">
    <cfRule type="duplicateValues" dxfId="146" priority="47"/>
    <cfRule type="duplicateValues" dxfId="145" priority="48"/>
    <cfRule type="duplicateValues" dxfId="144" priority="49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filterMode="1"/>
  <dimension ref="A1:E434"/>
  <sheetViews>
    <sheetView tabSelected="1" workbookViewId="0">
      <selection activeCell="B42" sqref="B42:B83"/>
    </sheetView>
  </sheetViews>
  <sheetFormatPr defaultRowHeight="15"/>
  <cols>
    <col min="1" max="1" width="15.28515625" style="49" bestFit="1" customWidth="1"/>
    <col min="2" max="2" width="16.7109375" style="49" customWidth="1"/>
    <col min="3" max="3" width="70" style="49" customWidth="1"/>
    <col min="4" max="4" width="30.140625" style="49" bestFit="1" customWidth="1"/>
    <col min="5" max="5" width="12" style="4" bestFit="1" customWidth="1"/>
  </cols>
  <sheetData>
    <row r="1" spans="1:5">
      <c r="A1" s="48" t="s">
        <v>89</v>
      </c>
      <c r="B1" s="6" t="s">
        <v>0</v>
      </c>
      <c r="C1" s="5" t="s">
        <v>1</v>
      </c>
      <c r="D1" s="5" t="s">
        <v>2</v>
      </c>
      <c r="E1" s="3" t="s">
        <v>3</v>
      </c>
    </row>
    <row r="2" spans="1:5" hidden="1">
      <c r="A2" s="21" t="s">
        <v>112</v>
      </c>
      <c r="B2" s="21" t="s">
        <v>111</v>
      </c>
      <c r="C2" s="12" t="s">
        <v>5</v>
      </c>
      <c r="D2" s="21" t="s">
        <v>146</v>
      </c>
      <c r="E2" s="21">
        <v>85303542.611200005</v>
      </c>
    </row>
    <row r="3" spans="1:5" hidden="1">
      <c r="A3" s="21" t="s">
        <v>112</v>
      </c>
      <c r="B3" s="21" t="s">
        <v>111</v>
      </c>
      <c r="C3" s="21" t="s">
        <v>33</v>
      </c>
      <c r="D3" s="21" t="s">
        <v>155</v>
      </c>
      <c r="E3" s="16">
        <v>85303542.611200005</v>
      </c>
    </row>
    <row r="4" spans="1:5" hidden="1">
      <c r="A4" s="21" t="s">
        <v>112</v>
      </c>
      <c r="B4" s="21" t="s">
        <v>111</v>
      </c>
      <c r="C4" s="21" t="s">
        <v>25</v>
      </c>
      <c r="D4" s="21" t="s">
        <v>203</v>
      </c>
      <c r="E4" s="16">
        <v>87809334.175403997</v>
      </c>
    </row>
    <row r="5" spans="1:5" hidden="1">
      <c r="A5" s="21" t="s">
        <v>112</v>
      </c>
      <c r="B5" s="21" t="s">
        <v>111</v>
      </c>
      <c r="C5" s="21" t="s">
        <v>35</v>
      </c>
      <c r="D5" s="21" t="s">
        <v>204</v>
      </c>
      <c r="E5" s="16">
        <v>533147141.31999999</v>
      </c>
    </row>
    <row r="6" spans="1:5" hidden="1">
      <c r="A6" s="21" t="s">
        <v>112</v>
      </c>
      <c r="B6" s="21" t="s">
        <v>111</v>
      </c>
      <c r="C6" s="21" t="s">
        <v>205</v>
      </c>
      <c r="D6" s="21" t="s">
        <v>206</v>
      </c>
      <c r="E6" s="16">
        <v>0</v>
      </c>
    </row>
    <row r="7" spans="1:5" hidden="1">
      <c r="A7" s="21" t="s">
        <v>112</v>
      </c>
      <c r="B7" s="21" t="s">
        <v>111</v>
      </c>
      <c r="C7" s="21" t="s">
        <v>207</v>
      </c>
      <c r="D7" s="21" t="s">
        <v>208</v>
      </c>
      <c r="E7" s="16">
        <v>0</v>
      </c>
    </row>
    <row r="8" spans="1:5" hidden="1">
      <c r="A8" s="21" t="s">
        <v>112</v>
      </c>
      <c r="B8" s="21" t="s">
        <v>111</v>
      </c>
      <c r="C8" s="21" t="s">
        <v>209</v>
      </c>
      <c r="D8" s="21" t="s">
        <v>210</v>
      </c>
      <c r="E8" s="16">
        <v>31000</v>
      </c>
    </row>
    <row r="9" spans="1:5" hidden="1">
      <c r="A9" s="21" t="s">
        <v>112</v>
      </c>
      <c r="B9" s="21" t="s">
        <v>111</v>
      </c>
      <c r="C9" s="21" t="s">
        <v>211</v>
      </c>
      <c r="D9" s="21" t="s">
        <v>212</v>
      </c>
      <c r="E9" s="16">
        <v>3100</v>
      </c>
    </row>
    <row r="10" spans="1:5" hidden="1">
      <c r="A10" s="21" t="s">
        <v>112</v>
      </c>
      <c r="B10" s="21" t="s">
        <v>111</v>
      </c>
      <c r="C10" s="21" t="s">
        <v>23</v>
      </c>
      <c r="D10" s="21" t="s">
        <v>213</v>
      </c>
      <c r="E10" s="16">
        <v>87809334.175403997</v>
      </c>
    </row>
    <row r="11" spans="1:5" hidden="1">
      <c r="A11" s="21" t="s">
        <v>112</v>
      </c>
      <c r="B11" s="21" t="s">
        <v>111</v>
      </c>
      <c r="C11" s="21" t="s">
        <v>21</v>
      </c>
      <c r="D11" s="21" t="s">
        <v>214</v>
      </c>
      <c r="E11" s="16">
        <v>533147141.31999999</v>
      </c>
    </row>
    <row r="12" spans="1:5" hidden="1">
      <c r="A12" s="21" t="s">
        <v>112</v>
      </c>
      <c r="B12" s="21" t="s">
        <v>111</v>
      </c>
      <c r="C12" s="21" t="s">
        <v>31</v>
      </c>
      <c r="D12" s="21" t="s">
        <v>215</v>
      </c>
      <c r="E12" s="16">
        <v>85303542.611200005</v>
      </c>
    </row>
    <row r="13" spans="1:5" hidden="1">
      <c r="A13" s="21" t="s">
        <v>112</v>
      </c>
      <c r="B13" s="21" t="s">
        <v>111</v>
      </c>
      <c r="C13" s="21" t="s">
        <v>216</v>
      </c>
      <c r="D13" s="21" t="s">
        <v>217</v>
      </c>
      <c r="E13" s="16">
        <v>3132083.2285323068</v>
      </c>
    </row>
    <row r="14" spans="1:5" hidden="1">
      <c r="A14" s="21" t="s">
        <v>112</v>
      </c>
      <c r="B14" s="21" t="s">
        <v>111</v>
      </c>
      <c r="C14" s="21" t="s">
        <v>218</v>
      </c>
      <c r="D14" s="21" t="s">
        <v>219</v>
      </c>
      <c r="E14" s="16">
        <v>313208.32285323064</v>
      </c>
    </row>
    <row r="15" spans="1:5" hidden="1">
      <c r="A15" s="21" t="s">
        <v>112</v>
      </c>
      <c r="B15" s="21" t="s">
        <v>111</v>
      </c>
      <c r="C15" s="21" t="s">
        <v>7</v>
      </c>
      <c r="D15" s="21" t="s">
        <v>220</v>
      </c>
      <c r="E15" s="16">
        <v>533147141.31999999</v>
      </c>
    </row>
    <row r="16" spans="1:5" hidden="1">
      <c r="A16" s="21" t="s">
        <v>112</v>
      </c>
      <c r="B16" s="21" t="s">
        <v>111</v>
      </c>
      <c r="C16" s="21" t="s">
        <v>11</v>
      </c>
      <c r="D16" s="21" t="s">
        <v>221</v>
      </c>
      <c r="E16" s="16">
        <v>90020287.904720411</v>
      </c>
    </row>
    <row r="17" spans="1:5" hidden="1">
      <c r="A17" s="21" t="s">
        <v>112</v>
      </c>
      <c r="B17" s="21" t="s">
        <v>111</v>
      </c>
      <c r="C17" s="21" t="s">
        <v>15</v>
      </c>
      <c r="D17" s="21" t="s">
        <v>222</v>
      </c>
      <c r="E17" s="16">
        <v>189910691.61246279</v>
      </c>
    </row>
    <row r="18" spans="1:5" hidden="1">
      <c r="A18" s="21" t="s">
        <v>112</v>
      </c>
      <c r="B18" s="21" t="s">
        <v>111</v>
      </c>
      <c r="C18" s="21" t="s">
        <v>47</v>
      </c>
      <c r="D18" s="21" t="s">
        <v>91</v>
      </c>
      <c r="E18" s="16">
        <v>0</v>
      </c>
    </row>
    <row r="19" spans="1:5" hidden="1">
      <c r="A19" s="21" t="s">
        <v>112</v>
      </c>
      <c r="B19" s="21" t="s">
        <v>111</v>
      </c>
      <c r="C19" s="21" t="s">
        <v>51</v>
      </c>
      <c r="D19" s="21" t="s">
        <v>223</v>
      </c>
      <c r="E19" s="16">
        <v>90570730.18032369</v>
      </c>
    </row>
    <row r="20" spans="1:5" hidden="1">
      <c r="A20" s="21" t="s">
        <v>112</v>
      </c>
      <c r="B20" s="21" t="s">
        <v>111</v>
      </c>
      <c r="C20" s="21" t="s">
        <v>55</v>
      </c>
      <c r="D20" s="21" t="s">
        <v>224</v>
      </c>
      <c r="E20" s="16">
        <v>17344793.699330844</v>
      </c>
    </row>
    <row r="21" spans="1:5" hidden="1">
      <c r="A21" s="21" t="s">
        <v>112</v>
      </c>
      <c r="B21" s="21" t="s">
        <v>111</v>
      </c>
      <c r="C21" s="21" t="s">
        <v>225</v>
      </c>
      <c r="D21" s="21" t="s">
        <v>226</v>
      </c>
      <c r="E21" s="16">
        <v>0</v>
      </c>
    </row>
    <row r="22" spans="1:5" hidden="1">
      <c r="A22" s="21" t="s">
        <v>112</v>
      </c>
      <c r="B22" s="21" t="s">
        <v>111</v>
      </c>
      <c r="C22" s="21" t="s">
        <v>227</v>
      </c>
      <c r="D22" s="21" t="s">
        <v>228</v>
      </c>
      <c r="E22" s="16">
        <v>0</v>
      </c>
    </row>
    <row r="23" spans="1:5" hidden="1">
      <c r="A23" s="21" t="s">
        <v>112</v>
      </c>
      <c r="B23" s="21" t="s">
        <v>111</v>
      </c>
      <c r="C23" s="21" t="s">
        <v>229</v>
      </c>
      <c r="D23" s="21" t="s">
        <v>230</v>
      </c>
      <c r="E23" s="16">
        <v>669461.03417133563</v>
      </c>
    </row>
    <row r="24" spans="1:5" hidden="1">
      <c r="A24" s="21" t="s">
        <v>112</v>
      </c>
      <c r="B24" s="21" t="s">
        <v>111</v>
      </c>
      <c r="C24" s="21" t="s">
        <v>231</v>
      </c>
      <c r="D24" s="21" t="s">
        <v>232</v>
      </c>
      <c r="E24" s="16">
        <v>36738.715289890351</v>
      </c>
    </row>
    <row r="25" spans="1:5" hidden="1">
      <c r="A25" s="21" t="s">
        <v>112</v>
      </c>
      <c r="B25" s="21" t="s">
        <v>111</v>
      </c>
      <c r="C25" s="21" t="s">
        <v>103</v>
      </c>
      <c r="D25" s="21" t="s">
        <v>233</v>
      </c>
      <c r="E25" s="16">
        <v>0</v>
      </c>
    </row>
    <row r="26" spans="1:5" hidden="1">
      <c r="A26" s="21" t="s">
        <v>112</v>
      </c>
      <c r="B26" s="21" t="s">
        <v>111</v>
      </c>
      <c r="C26" s="21" t="s">
        <v>67</v>
      </c>
      <c r="D26" s="21" t="s">
        <v>234</v>
      </c>
      <c r="E26" s="16">
        <v>90460528.848461837</v>
      </c>
    </row>
    <row r="27" spans="1:5" hidden="1">
      <c r="A27" s="21" t="s">
        <v>112</v>
      </c>
      <c r="B27" s="21" t="s">
        <v>111</v>
      </c>
      <c r="C27" s="21" t="s">
        <v>63</v>
      </c>
      <c r="D27" s="21" t="s">
        <v>235</v>
      </c>
      <c r="E27" s="16">
        <v>17333623.7065937</v>
      </c>
    </row>
    <row r="28" spans="1:5" hidden="1">
      <c r="A28" s="21" t="s">
        <v>112</v>
      </c>
      <c r="B28" s="21" t="s">
        <v>111</v>
      </c>
      <c r="C28" s="21" t="s">
        <v>236</v>
      </c>
      <c r="D28" s="21" t="s">
        <v>237</v>
      </c>
      <c r="E28" s="16">
        <v>0</v>
      </c>
    </row>
    <row r="29" spans="1:5" hidden="1">
      <c r="A29" s="21" t="s">
        <v>112</v>
      </c>
      <c r="B29" s="21" t="s">
        <v>111</v>
      </c>
      <c r="C29" s="21" t="s">
        <v>238</v>
      </c>
      <c r="D29" s="21" t="s">
        <v>239</v>
      </c>
      <c r="E29" s="16">
        <v>0</v>
      </c>
    </row>
    <row r="30" spans="1:5" hidden="1">
      <c r="A30" s="21" t="s">
        <v>112</v>
      </c>
      <c r="B30" s="21" t="s">
        <v>111</v>
      </c>
      <c r="C30" s="21" t="s">
        <v>95</v>
      </c>
      <c r="D30" s="21" t="s">
        <v>240</v>
      </c>
      <c r="E30" s="16">
        <v>90460528.848461837</v>
      </c>
    </row>
    <row r="31" spans="1:5" hidden="1">
      <c r="A31" s="21" t="s">
        <v>112</v>
      </c>
      <c r="B31" s="21" t="s">
        <v>111</v>
      </c>
      <c r="C31" s="21" t="s">
        <v>87</v>
      </c>
      <c r="D31" s="21" t="s">
        <v>241</v>
      </c>
      <c r="E31" s="16">
        <v>17333623.7065937</v>
      </c>
    </row>
    <row r="32" spans="1:5" hidden="1">
      <c r="A32" s="21" t="s">
        <v>112</v>
      </c>
      <c r="B32" s="21" t="s">
        <v>111</v>
      </c>
      <c r="C32" s="21" t="s">
        <v>88</v>
      </c>
      <c r="D32" s="21" t="s">
        <v>242</v>
      </c>
      <c r="E32" s="16">
        <v>0</v>
      </c>
    </row>
    <row r="33" spans="1:5" hidden="1">
      <c r="A33" s="21" t="s">
        <v>112</v>
      </c>
      <c r="B33" s="21" t="s">
        <v>111</v>
      </c>
      <c r="C33" s="21" t="s">
        <v>243</v>
      </c>
      <c r="D33" s="21" t="s">
        <v>244</v>
      </c>
      <c r="E33" s="16">
        <v>0</v>
      </c>
    </row>
    <row r="34" spans="1:5" hidden="1">
      <c r="A34" s="21" t="s">
        <v>112</v>
      </c>
      <c r="B34" s="21" t="s">
        <v>111</v>
      </c>
      <c r="C34" s="21" t="s">
        <v>245</v>
      </c>
      <c r="D34" s="21" t="s">
        <v>246</v>
      </c>
      <c r="E34" s="16">
        <v>0</v>
      </c>
    </row>
    <row r="35" spans="1:5" hidden="1">
      <c r="A35" s="21" t="s">
        <v>112</v>
      </c>
      <c r="B35" s="21" t="s">
        <v>111</v>
      </c>
      <c r="C35" s="21" t="s">
        <v>247</v>
      </c>
      <c r="D35" s="21" t="s">
        <v>248</v>
      </c>
      <c r="E35" s="16">
        <v>3132083.2285323068</v>
      </c>
    </row>
    <row r="36" spans="1:5" hidden="1">
      <c r="A36" s="21" t="s">
        <v>112</v>
      </c>
      <c r="B36" s="21" t="s">
        <v>111</v>
      </c>
      <c r="C36" s="21" t="s">
        <v>249</v>
      </c>
      <c r="D36" s="21" t="s">
        <v>250</v>
      </c>
      <c r="E36" s="16">
        <v>313208.32285323064</v>
      </c>
    </row>
    <row r="37" spans="1:5" hidden="1">
      <c r="A37" s="21" t="s">
        <v>112</v>
      </c>
      <c r="B37" s="21" t="s">
        <v>111</v>
      </c>
      <c r="C37" s="21" t="s">
        <v>251</v>
      </c>
      <c r="D37" s="21" t="s">
        <v>252</v>
      </c>
      <c r="E37" s="16">
        <v>0</v>
      </c>
    </row>
    <row r="38" spans="1:5" hidden="1">
      <c r="A38" s="21" t="s">
        <v>112</v>
      </c>
      <c r="B38" s="21" t="s">
        <v>111</v>
      </c>
      <c r="C38" s="21" t="s">
        <v>253</v>
      </c>
      <c r="D38" s="21" t="s">
        <v>254</v>
      </c>
      <c r="E38" s="16">
        <v>0</v>
      </c>
    </row>
    <row r="39" spans="1:5" hidden="1">
      <c r="A39" s="21" t="s">
        <v>112</v>
      </c>
      <c r="B39" s="21" t="s">
        <v>111</v>
      </c>
      <c r="C39" s="21" t="s">
        <v>255</v>
      </c>
      <c r="D39" s="21" t="s">
        <v>256</v>
      </c>
      <c r="E39" s="16">
        <v>90020287.904720411</v>
      </c>
    </row>
    <row r="40" spans="1:5" hidden="1">
      <c r="A40" s="21" t="s">
        <v>112</v>
      </c>
      <c r="B40" s="21" t="s">
        <v>111</v>
      </c>
      <c r="C40" s="21" t="s">
        <v>257</v>
      </c>
      <c r="D40" s="21" t="s">
        <v>258</v>
      </c>
      <c r="E40" s="16">
        <v>189910691.61246279</v>
      </c>
    </row>
    <row r="41" spans="1:5" hidden="1">
      <c r="A41" s="21" t="s">
        <v>112</v>
      </c>
      <c r="B41" s="21" t="s">
        <v>111</v>
      </c>
      <c r="C41" s="21" t="s">
        <v>259</v>
      </c>
      <c r="D41" s="21" t="s">
        <v>260</v>
      </c>
      <c r="E41" s="16">
        <v>533147141.31999999</v>
      </c>
    </row>
    <row r="42" spans="1:5" s="19" customFormat="1">
      <c r="A42" s="49" t="s">
        <v>267</v>
      </c>
      <c r="B42" s="48" t="s">
        <v>347</v>
      </c>
      <c r="C42" s="48" t="s">
        <v>5</v>
      </c>
      <c r="D42" s="48" t="s">
        <v>146</v>
      </c>
      <c r="E42" s="19">
        <v>85303542.611200005</v>
      </c>
    </row>
    <row r="43" spans="1:5" s="19" customFormat="1">
      <c r="A43" s="49" t="s">
        <v>267</v>
      </c>
      <c r="B43" s="48" t="s">
        <v>347</v>
      </c>
      <c r="C43" s="48" t="s">
        <v>33</v>
      </c>
      <c r="D43" s="48" t="s">
        <v>155</v>
      </c>
      <c r="E43" s="19">
        <v>85303542.611200005</v>
      </c>
    </row>
    <row r="44" spans="1:5" s="19" customFormat="1">
      <c r="A44" s="49" t="s">
        <v>267</v>
      </c>
      <c r="B44" s="48" t="s">
        <v>347</v>
      </c>
      <c r="C44" s="48" t="s">
        <v>25</v>
      </c>
      <c r="D44" s="48" t="s">
        <v>203</v>
      </c>
      <c r="E44" s="42">
        <v>87809334.175403997</v>
      </c>
    </row>
    <row r="45" spans="1:5" s="19" customFormat="1">
      <c r="A45" s="49" t="s">
        <v>267</v>
      </c>
      <c r="B45" s="48" t="s">
        <v>347</v>
      </c>
      <c r="C45" s="48" t="s">
        <v>35</v>
      </c>
      <c r="D45" s="48" t="s">
        <v>204</v>
      </c>
      <c r="E45" s="19">
        <v>533147141.31999999</v>
      </c>
    </row>
    <row r="46" spans="1:5" s="19" customFormat="1">
      <c r="A46" s="49" t="s">
        <v>267</v>
      </c>
      <c r="B46" s="48" t="s">
        <v>347</v>
      </c>
      <c r="C46" s="48" t="s">
        <v>205</v>
      </c>
      <c r="D46" s="49" t="s">
        <v>206</v>
      </c>
      <c r="E46" s="19">
        <v>0</v>
      </c>
    </row>
    <row r="47" spans="1:5" s="19" customFormat="1">
      <c r="A47" s="49" t="s">
        <v>267</v>
      </c>
      <c r="B47" s="48" t="s">
        <v>347</v>
      </c>
      <c r="C47" s="48" t="s">
        <v>207</v>
      </c>
      <c r="D47" s="49" t="s">
        <v>208</v>
      </c>
      <c r="E47" s="19">
        <v>0</v>
      </c>
    </row>
    <row r="48" spans="1:5" s="19" customFormat="1">
      <c r="A48" s="49" t="s">
        <v>267</v>
      </c>
      <c r="B48" s="48" t="s">
        <v>347</v>
      </c>
      <c r="C48" s="48" t="s">
        <v>209</v>
      </c>
      <c r="D48" s="49" t="s">
        <v>210</v>
      </c>
      <c r="E48" s="42">
        <v>31000</v>
      </c>
    </row>
    <row r="49" spans="1:5" s="19" customFormat="1">
      <c r="A49" s="49" t="s">
        <v>267</v>
      </c>
      <c r="B49" s="48" t="s">
        <v>347</v>
      </c>
      <c r="C49" s="48" t="s">
        <v>211</v>
      </c>
      <c r="D49" s="49" t="s">
        <v>212</v>
      </c>
      <c r="E49" s="42">
        <v>3100</v>
      </c>
    </row>
    <row r="50" spans="1:5" s="19" customFormat="1">
      <c r="A50" s="49" t="s">
        <v>267</v>
      </c>
      <c r="B50" s="48" t="s">
        <v>347</v>
      </c>
      <c r="C50" s="48" t="s">
        <v>23</v>
      </c>
      <c r="D50" s="48" t="s">
        <v>213</v>
      </c>
      <c r="E50" s="19">
        <f>'[1]Assumed Cash Flow'!H43</f>
        <v>158113.4550077813</v>
      </c>
    </row>
    <row r="51" spans="1:5" s="19" customFormat="1">
      <c r="A51" s="49" t="s">
        <v>267</v>
      </c>
      <c r="B51" s="48" t="s">
        <v>347</v>
      </c>
      <c r="C51" s="48" t="s">
        <v>21</v>
      </c>
      <c r="D51" s="48" t="s">
        <v>214</v>
      </c>
      <c r="E51" s="19">
        <f>'[1]Assumed Cash Flow'!D43</f>
        <v>0</v>
      </c>
    </row>
    <row r="52" spans="1:5" s="19" customFormat="1">
      <c r="A52" s="49" t="s">
        <v>267</v>
      </c>
      <c r="B52" s="48" t="s">
        <v>347</v>
      </c>
      <c r="C52" s="48" t="s">
        <v>31</v>
      </c>
      <c r="D52" s="48" t="s">
        <v>215</v>
      </c>
      <c r="E52" s="19">
        <f>E42</f>
        <v>85303542.611200005</v>
      </c>
    </row>
    <row r="53" spans="1:5" s="19" customFormat="1">
      <c r="A53" s="49" t="s">
        <v>267</v>
      </c>
      <c r="B53" s="48" t="s">
        <v>347</v>
      </c>
      <c r="C53" s="50" t="s">
        <v>216</v>
      </c>
      <c r="D53" s="49" t="s">
        <v>217</v>
      </c>
      <c r="E53" s="42">
        <f>SUM('[1]Assumed Cash Flow'!N43:N63)</f>
        <v>88915935.245459542</v>
      </c>
    </row>
    <row r="54" spans="1:5" s="19" customFormat="1">
      <c r="A54" s="49" t="s">
        <v>267</v>
      </c>
      <c r="B54" s="48" t="s">
        <v>347</v>
      </c>
      <c r="C54" s="50" t="s">
        <v>218</v>
      </c>
      <c r="D54" s="49" t="s">
        <v>219</v>
      </c>
      <c r="E54" s="42">
        <f>SUM('[1]Assumed Cash Flow'!O43:O63)</f>
        <v>11422603.128871648</v>
      </c>
    </row>
    <row r="55" spans="1:5" s="19" customFormat="1">
      <c r="A55" s="49" t="s">
        <v>267</v>
      </c>
      <c r="B55" s="48" t="s">
        <v>347</v>
      </c>
      <c r="C55" s="48" t="s">
        <v>7</v>
      </c>
      <c r="D55" s="48" t="s">
        <v>220</v>
      </c>
      <c r="E55" s="19">
        <f>'[1]Assumed Cash Flow'!D43</f>
        <v>0</v>
      </c>
    </row>
    <row r="56" spans="1:5" s="19" customFormat="1">
      <c r="A56" s="49" t="s">
        <v>267</v>
      </c>
      <c r="B56" s="48" t="s">
        <v>347</v>
      </c>
      <c r="C56" s="48" t="s">
        <v>11</v>
      </c>
      <c r="D56" s="48" t="s">
        <v>221</v>
      </c>
      <c r="E56" s="42">
        <f>SUM('[1]Assumed Cash Flow'!K43:K63)</f>
        <v>268515.26889339625</v>
      </c>
    </row>
    <row r="57" spans="1:5" s="19" customFormat="1">
      <c r="A57" s="49" t="s">
        <v>267</v>
      </c>
      <c r="B57" s="48" t="s">
        <v>347</v>
      </c>
      <c r="C57" s="48" t="s">
        <v>15</v>
      </c>
      <c r="D57" s="48" t="s">
        <v>222</v>
      </c>
      <c r="E57" s="42">
        <f>SUM('[1]Assumed Cash Flow'!L43:L63)+SUM('[1]Assumed Cash Flow'!M43:M46)+'[1]Assumed Cash Flow'!E43</f>
        <v>6936449.9713884285</v>
      </c>
    </row>
    <row r="58" spans="1:5" s="19" customFormat="1">
      <c r="A58" s="49" t="s">
        <v>267</v>
      </c>
      <c r="B58" s="48" t="s">
        <v>347</v>
      </c>
      <c r="C58" s="51" t="s">
        <v>47</v>
      </c>
      <c r="D58" s="48" t="s">
        <v>91</v>
      </c>
      <c r="E58" s="19">
        <v>0</v>
      </c>
    </row>
    <row r="59" spans="1:5" s="19" customFormat="1">
      <c r="A59" s="49" t="s">
        <v>267</v>
      </c>
      <c r="B59" s="48" t="s">
        <v>347</v>
      </c>
      <c r="C59" s="51" t="s">
        <v>51</v>
      </c>
      <c r="D59" s="48" t="s">
        <v>223</v>
      </c>
      <c r="E59" s="42">
        <f>SUM('[1]Assumed Cash Flow'!M69:M88)</f>
        <v>5159.4619925660991</v>
      </c>
    </row>
    <row r="60" spans="1:5" s="19" customFormat="1">
      <c r="A60" s="49" t="s">
        <v>267</v>
      </c>
      <c r="B60" s="48" t="s">
        <v>347</v>
      </c>
      <c r="C60" s="52" t="s">
        <v>55</v>
      </c>
      <c r="D60" s="53" t="s">
        <v>224</v>
      </c>
      <c r="E60" s="42">
        <f>SUM('[1]Assumed Cash Flow'!N69:N88)+SUM('[1]Assumed Cash Flow'!O69:O71)</f>
        <v>1440829.5587549708</v>
      </c>
    </row>
    <row r="61" spans="1:5" s="19" customFormat="1">
      <c r="A61" s="49" t="s">
        <v>267</v>
      </c>
      <c r="B61" s="48" t="s">
        <v>347</v>
      </c>
      <c r="C61" s="54" t="s">
        <v>225</v>
      </c>
      <c r="D61" s="49" t="s">
        <v>226</v>
      </c>
      <c r="E61" s="19">
        <v>0</v>
      </c>
    </row>
    <row r="62" spans="1:5" s="19" customFormat="1">
      <c r="A62" s="49" t="s">
        <v>267</v>
      </c>
      <c r="B62" s="48" t="s">
        <v>347</v>
      </c>
      <c r="C62" s="54" t="s">
        <v>227</v>
      </c>
      <c r="D62" s="49" t="s">
        <v>228</v>
      </c>
      <c r="E62" s="19">
        <v>0</v>
      </c>
    </row>
    <row r="63" spans="1:5" s="19" customFormat="1">
      <c r="A63" s="49" t="s">
        <v>267</v>
      </c>
      <c r="B63" s="48" t="s">
        <v>347</v>
      </c>
      <c r="C63" s="51" t="s">
        <v>229</v>
      </c>
      <c r="D63" s="49" t="s">
        <v>230</v>
      </c>
      <c r="E63" s="42">
        <f>SUM('[1]Assumed Cash Flow'!R69:R88)</f>
        <v>34375.898410474205</v>
      </c>
    </row>
    <row r="64" spans="1:5" s="19" customFormat="1">
      <c r="A64" s="49" t="s">
        <v>267</v>
      </c>
      <c r="B64" s="48" t="s">
        <v>347</v>
      </c>
      <c r="C64" s="55" t="s">
        <v>231</v>
      </c>
      <c r="D64" s="49" t="s">
        <v>232</v>
      </c>
      <c r="E64" s="42">
        <f>SUM('[1]Assumed Cash Flow'!S69:S88)</f>
        <v>44108.804857649011</v>
      </c>
    </row>
    <row r="65" spans="1:5" s="19" customFormat="1">
      <c r="A65" s="49" t="s">
        <v>267</v>
      </c>
      <c r="B65" s="48" t="s">
        <v>347</v>
      </c>
      <c r="C65" s="48" t="s">
        <v>103</v>
      </c>
      <c r="D65" s="48" t="s">
        <v>233</v>
      </c>
      <c r="E65" s="19">
        <v>0</v>
      </c>
    </row>
    <row r="66" spans="1:5" s="19" customFormat="1">
      <c r="A66" s="49" t="s">
        <v>267</v>
      </c>
      <c r="B66" s="48" t="s">
        <v>347</v>
      </c>
      <c r="C66" s="56" t="s">
        <v>67</v>
      </c>
      <c r="D66" s="51" t="s">
        <v>234</v>
      </c>
      <c r="E66" s="42">
        <f>SUM('[1]Assumed Cash Flow'!T69:T88)</f>
        <v>3632.2442239616303</v>
      </c>
    </row>
    <row r="67" spans="1:5" s="19" customFormat="1">
      <c r="A67" s="49" t="s">
        <v>267</v>
      </c>
      <c r="B67" s="48" t="s">
        <v>347</v>
      </c>
      <c r="C67" s="56" t="s">
        <v>63</v>
      </c>
      <c r="D67" s="51" t="s">
        <v>235</v>
      </c>
      <c r="E67" s="42" t="e">
        <f>SUM('[1]Assumed Cash Flow'!V69:V71)+SUM('[1]Assumed Cash Flow'!U69:U88)</f>
        <v>#N/A</v>
      </c>
    </row>
    <row r="68" spans="1:5" s="19" customFormat="1">
      <c r="A68" s="49" t="s">
        <v>267</v>
      </c>
      <c r="B68" s="48" t="s">
        <v>347</v>
      </c>
      <c r="C68" s="54" t="s">
        <v>236</v>
      </c>
      <c r="D68" s="49" t="s">
        <v>237</v>
      </c>
      <c r="E68" s="19">
        <v>0</v>
      </c>
    </row>
    <row r="69" spans="1:5" s="19" customFormat="1">
      <c r="A69" s="49" t="s">
        <v>267</v>
      </c>
      <c r="B69" s="48" t="s">
        <v>347</v>
      </c>
      <c r="C69" s="54" t="s">
        <v>238</v>
      </c>
      <c r="D69" s="49" t="s">
        <v>239</v>
      </c>
      <c r="E69" s="19">
        <v>0</v>
      </c>
    </row>
    <row r="70" spans="1:5" s="19" customFormat="1">
      <c r="A70" s="49" t="s">
        <v>267</v>
      </c>
      <c r="B70" s="48" t="s">
        <v>347</v>
      </c>
      <c r="C70" s="51" t="s">
        <v>95</v>
      </c>
      <c r="D70" s="48" t="s">
        <v>240</v>
      </c>
      <c r="E70" s="42">
        <f>E66</f>
        <v>3632.2442239616303</v>
      </c>
    </row>
    <row r="71" spans="1:5" s="19" customFormat="1">
      <c r="A71" s="49" t="s">
        <v>267</v>
      </c>
      <c r="B71" s="48" t="s">
        <v>347</v>
      </c>
      <c r="C71" s="51" t="s">
        <v>87</v>
      </c>
      <c r="D71" s="48" t="s">
        <v>241</v>
      </c>
      <c r="E71" s="42" t="e">
        <f>E67</f>
        <v>#N/A</v>
      </c>
    </row>
    <row r="72" spans="1:5" s="19" customFormat="1">
      <c r="A72" s="49" t="s">
        <v>267</v>
      </c>
      <c r="B72" s="48" t="s">
        <v>347</v>
      </c>
      <c r="C72" s="48" t="s">
        <v>88</v>
      </c>
      <c r="D72" s="48" t="s">
        <v>242</v>
      </c>
      <c r="E72" s="19">
        <v>0</v>
      </c>
    </row>
    <row r="73" spans="1:5" s="19" customFormat="1">
      <c r="A73" s="49" t="s">
        <v>267</v>
      </c>
      <c r="B73" s="48" t="s">
        <v>347</v>
      </c>
      <c r="C73" s="50" t="s">
        <v>243</v>
      </c>
      <c r="D73" s="49" t="s">
        <v>244</v>
      </c>
      <c r="E73" s="19">
        <v>0</v>
      </c>
    </row>
    <row r="74" spans="1:5" s="19" customFormat="1">
      <c r="A74" s="49" t="s">
        <v>267</v>
      </c>
      <c r="B74" s="48" t="s">
        <v>347</v>
      </c>
      <c r="C74" s="50" t="s">
        <v>245</v>
      </c>
      <c r="D74" s="52" t="s">
        <v>246</v>
      </c>
      <c r="E74" s="19">
        <v>0</v>
      </c>
    </row>
    <row r="75" spans="1:5" s="19" customFormat="1">
      <c r="A75" s="49" t="s">
        <v>267</v>
      </c>
      <c r="B75" s="48" t="s">
        <v>347</v>
      </c>
      <c r="C75" s="50" t="s">
        <v>247</v>
      </c>
      <c r="D75" s="49" t="s">
        <v>248</v>
      </c>
      <c r="E75" s="42">
        <f>E53</f>
        <v>88915935.245459542</v>
      </c>
    </row>
    <row r="76" spans="1:5" s="19" customFormat="1">
      <c r="A76" s="49" t="s">
        <v>267</v>
      </c>
      <c r="B76" s="48" t="s">
        <v>347</v>
      </c>
      <c r="C76" s="57" t="s">
        <v>249</v>
      </c>
      <c r="D76" s="49" t="s">
        <v>250</v>
      </c>
      <c r="E76" s="42">
        <f>E54</f>
        <v>11422603.128871648</v>
      </c>
    </row>
    <row r="77" spans="1:5" s="19" customFormat="1">
      <c r="A77" s="49" t="s">
        <v>267</v>
      </c>
      <c r="B77" s="48" t="s">
        <v>347</v>
      </c>
      <c r="C77" s="50" t="s">
        <v>251</v>
      </c>
      <c r="D77" s="49" t="s">
        <v>252</v>
      </c>
      <c r="E77" s="19">
        <v>0</v>
      </c>
    </row>
    <row r="78" spans="1:5" s="19" customFormat="1">
      <c r="A78" s="49" t="s">
        <v>267</v>
      </c>
      <c r="B78" s="48" t="s">
        <v>347</v>
      </c>
      <c r="C78" s="50" t="s">
        <v>253</v>
      </c>
      <c r="D78" s="49" t="s">
        <v>254</v>
      </c>
      <c r="E78" s="19">
        <v>0</v>
      </c>
    </row>
    <row r="79" spans="1:5" s="19" customFormat="1">
      <c r="A79" s="49" t="s">
        <v>267</v>
      </c>
      <c r="B79" s="48" t="s">
        <v>347</v>
      </c>
      <c r="C79" s="57" t="s">
        <v>255</v>
      </c>
      <c r="D79" s="49" t="s">
        <v>256</v>
      </c>
      <c r="E79" s="42">
        <f>E56</f>
        <v>268515.26889339625</v>
      </c>
    </row>
    <row r="80" spans="1:5" s="19" customFormat="1">
      <c r="A80" s="49" t="s">
        <v>267</v>
      </c>
      <c r="B80" s="48" t="s">
        <v>347</v>
      </c>
      <c r="C80" s="57" t="s">
        <v>257</v>
      </c>
      <c r="D80" s="49" t="s">
        <v>258</v>
      </c>
      <c r="E80" s="42">
        <f>E57</f>
        <v>6936449.9713884285</v>
      </c>
    </row>
    <row r="81" spans="1:5" s="19" customFormat="1">
      <c r="A81" s="49" t="s">
        <v>267</v>
      </c>
      <c r="B81" s="48" t="s">
        <v>347</v>
      </c>
      <c r="C81" s="58" t="s">
        <v>259</v>
      </c>
      <c r="D81" s="49" t="s">
        <v>260</v>
      </c>
      <c r="E81" s="19">
        <f>E55</f>
        <v>0</v>
      </c>
    </row>
    <row r="82" spans="1:5" s="19" customFormat="1">
      <c r="A82" s="49" t="s">
        <v>267</v>
      </c>
      <c r="B82" s="48" t="s">
        <v>347</v>
      </c>
      <c r="C82" s="51" t="s">
        <v>268</v>
      </c>
      <c r="D82" s="49" t="s">
        <v>269</v>
      </c>
      <c r="E82" s="19">
        <v>987900</v>
      </c>
    </row>
    <row r="83" spans="1:5" s="19" customFormat="1">
      <c r="A83" s="49" t="s">
        <v>267</v>
      </c>
      <c r="B83" s="48" t="s">
        <v>347</v>
      </c>
      <c r="C83" s="51" t="s">
        <v>270</v>
      </c>
      <c r="D83" s="49" t="s">
        <v>271</v>
      </c>
      <c r="E83" s="19">
        <f>E82*0.9</f>
        <v>889110</v>
      </c>
    </row>
    <row r="84" spans="1:5" s="19" customFormat="1">
      <c r="A84" s="49" t="s">
        <v>267</v>
      </c>
      <c r="B84" s="48" t="s">
        <v>272</v>
      </c>
      <c r="C84" s="48" t="s">
        <v>5</v>
      </c>
      <c r="D84" s="48" t="s">
        <v>146</v>
      </c>
      <c r="E84" s="19">
        <v>0</v>
      </c>
    </row>
    <row r="85" spans="1:5" s="19" customFormat="1">
      <c r="A85" s="49" t="s">
        <v>267</v>
      </c>
      <c r="B85" s="48" t="s">
        <v>272</v>
      </c>
      <c r="C85" s="48" t="s">
        <v>33</v>
      </c>
      <c r="D85" s="48" t="s">
        <v>155</v>
      </c>
      <c r="E85" s="19">
        <v>0</v>
      </c>
    </row>
    <row r="86" spans="1:5" s="19" customFormat="1">
      <c r="A86" s="49" t="s">
        <v>267</v>
      </c>
      <c r="B86" s="48" t="s">
        <v>272</v>
      </c>
      <c r="C86" s="48" t="s">
        <v>25</v>
      </c>
      <c r="D86" s="48" t="s">
        <v>203</v>
      </c>
      <c r="E86" s="42">
        <v>3838659.417504</v>
      </c>
    </row>
    <row r="87" spans="1:5" s="19" customFormat="1">
      <c r="A87" s="49" t="s">
        <v>267</v>
      </c>
      <c r="B87" s="48" t="s">
        <v>272</v>
      </c>
      <c r="C87" s="48" t="s">
        <v>35</v>
      </c>
      <c r="D87" s="48" t="s">
        <v>204</v>
      </c>
      <c r="E87" s="19">
        <v>0</v>
      </c>
    </row>
    <row r="88" spans="1:5" s="19" customFormat="1">
      <c r="A88" s="49" t="s">
        <v>267</v>
      </c>
      <c r="B88" s="48" t="s">
        <v>272</v>
      </c>
      <c r="C88" s="48" t="s">
        <v>205</v>
      </c>
      <c r="D88" s="49" t="s">
        <v>206</v>
      </c>
      <c r="E88" s="42">
        <v>337316.34748613997</v>
      </c>
    </row>
    <row r="89" spans="1:5" s="19" customFormat="1">
      <c r="A89" s="49" t="s">
        <v>267</v>
      </c>
      <c r="B89" s="48" t="s">
        <v>272</v>
      </c>
      <c r="C89" s="48" t="s">
        <v>207</v>
      </c>
      <c r="D89" s="49" t="s">
        <v>208</v>
      </c>
      <c r="E89" s="42">
        <v>33731.634748614</v>
      </c>
    </row>
    <row r="90" spans="1:5" s="19" customFormat="1">
      <c r="A90" s="49" t="s">
        <v>267</v>
      </c>
      <c r="B90" s="48" t="s">
        <v>272</v>
      </c>
      <c r="C90" s="48" t="s">
        <v>209</v>
      </c>
      <c r="D90" s="49" t="s">
        <v>210</v>
      </c>
      <c r="E90" s="42">
        <v>224683.65251386</v>
      </c>
    </row>
    <row r="91" spans="1:5" s="19" customFormat="1">
      <c r="A91" s="49" t="s">
        <v>267</v>
      </c>
      <c r="B91" s="48" t="s">
        <v>272</v>
      </c>
      <c r="C91" s="48" t="s">
        <v>211</v>
      </c>
      <c r="D91" s="49" t="s">
        <v>212</v>
      </c>
      <c r="E91" s="42">
        <v>22468.365251386</v>
      </c>
    </row>
    <row r="92" spans="1:5" s="19" customFormat="1">
      <c r="A92" s="49" t="s">
        <v>267</v>
      </c>
      <c r="B92" s="48" t="s">
        <v>272</v>
      </c>
      <c r="C92" s="48" t="s">
        <v>23</v>
      </c>
      <c r="D92" s="48" t="s">
        <v>213</v>
      </c>
      <c r="E92" s="42">
        <f>E86</f>
        <v>3838659.417504</v>
      </c>
    </row>
    <row r="93" spans="1:5" s="19" customFormat="1">
      <c r="A93" s="49" t="s">
        <v>267</v>
      </c>
      <c r="B93" s="48" t="s">
        <v>272</v>
      </c>
      <c r="C93" s="48" t="s">
        <v>21</v>
      </c>
      <c r="D93" s="48" t="s">
        <v>214</v>
      </c>
      <c r="E93" s="19">
        <v>0</v>
      </c>
    </row>
    <row r="94" spans="1:5" s="19" customFormat="1">
      <c r="A94" s="49" t="s">
        <v>267</v>
      </c>
      <c r="B94" s="48" t="s">
        <v>272</v>
      </c>
      <c r="C94" s="48" t="s">
        <v>31</v>
      </c>
      <c r="D94" s="48" t="s">
        <v>215</v>
      </c>
      <c r="E94" s="19">
        <v>0</v>
      </c>
    </row>
    <row r="95" spans="1:5" s="19" customFormat="1">
      <c r="A95" s="49" t="s">
        <v>267</v>
      </c>
      <c r="B95" s="48" t="s">
        <v>272</v>
      </c>
      <c r="C95" s="51" t="s">
        <v>216</v>
      </c>
      <c r="D95" s="48" t="s">
        <v>217</v>
      </c>
      <c r="E95" s="42">
        <f>SUM('[1]Assumed Cash Flow'!O56:O75)</f>
        <v>10733921.974450242</v>
      </c>
    </row>
    <row r="96" spans="1:5" s="19" customFormat="1">
      <c r="A96" s="49" t="s">
        <v>267</v>
      </c>
      <c r="B96" s="48" t="s">
        <v>272</v>
      </c>
      <c r="C96" s="48" t="s">
        <v>218</v>
      </c>
      <c r="D96" s="49" t="s">
        <v>219</v>
      </c>
      <c r="E96" s="42">
        <f>SUM('[1]Assumed Cash Flow'!P56:P75)</f>
        <v>0</v>
      </c>
    </row>
    <row r="97" spans="1:5" s="19" customFormat="1">
      <c r="A97" s="49" t="s">
        <v>267</v>
      </c>
      <c r="B97" s="48" t="s">
        <v>272</v>
      </c>
      <c r="C97" s="48" t="s">
        <v>7</v>
      </c>
      <c r="D97" s="49" t="s">
        <v>220</v>
      </c>
      <c r="E97" s="19">
        <v>0</v>
      </c>
    </row>
    <row r="98" spans="1:5" s="19" customFormat="1">
      <c r="A98" s="49" t="s">
        <v>267</v>
      </c>
      <c r="B98" s="48" t="s">
        <v>272</v>
      </c>
      <c r="C98" s="48" t="s">
        <v>11</v>
      </c>
      <c r="D98" s="48" t="s">
        <v>221</v>
      </c>
      <c r="E98" s="19">
        <v>0</v>
      </c>
    </row>
    <row r="99" spans="1:5" s="19" customFormat="1">
      <c r="A99" s="49" t="s">
        <v>267</v>
      </c>
      <c r="B99" s="48" t="s">
        <v>272</v>
      </c>
      <c r="C99" s="48" t="s">
        <v>15</v>
      </c>
      <c r="D99" s="48" t="s">
        <v>222</v>
      </c>
      <c r="E99" s="42">
        <v>0</v>
      </c>
    </row>
    <row r="100" spans="1:5" s="19" customFormat="1">
      <c r="A100" s="49" t="s">
        <v>267</v>
      </c>
      <c r="B100" s="48" t="s">
        <v>272</v>
      </c>
      <c r="C100" s="48" t="s">
        <v>47</v>
      </c>
      <c r="D100" s="48" t="s">
        <v>91</v>
      </c>
      <c r="E100" s="43">
        <v>0</v>
      </c>
    </row>
    <row r="101" spans="1:5" s="19" customFormat="1">
      <c r="A101" s="49" t="s">
        <v>267</v>
      </c>
      <c r="B101" s="48" t="s">
        <v>272</v>
      </c>
      <c r="C101" s="48" t="s">
        <v>51</v>
      </c>
      <c r="D101" s="48" t="s">
        <v>223</v>
      </c>
      <c r="E101" s="42">
        <f>SUM('[1]Assumed Cash Flow'!N81:N99)</f>
        <v>0</v>
      </c>
    </row>
    <row r="102" spans="1:5" s="19" customFormat="1">
      <c r="A102" s="49" t="s">
        <v>267</v>
      </c>
      <c r="B102" s="48" t="s">
        <v>272</v>
      </c>
      <c r="C102" s="48" t="s">
        <v>55</v>
      </c>
      <c r="D102" s="48" t="s">
        <v>224</v>
      </c>
      <c r="E102" s="42">
        <f>SUM('[1]Assumed Cash Flow'!P81:P82)+SUM('[1]Assumed Cash Flow'!O81:O99)</f>
        <v>0</v>
      </c>
    </row>
    <row r="103" spans="1:5" s="19" customFormat="1">
      <c r="A103" s="49" t="s">
        <v>267</v>
      </c>
      <c r="B103" s="48" t="s">
        <v>272</v>
      </c>
      <c r="C103" s="48" t="s">
        <v>225</v>
      </c>
      <c r="D103" s="48" t="s">
        <v>226</v>
      </c>
      <c r="E103" s="42">
        <f>SUM('[1]Assumed Cash Flow'!U81:U99)</f>
        <v>0</v>
      </c>
    </row>
    <row r="104" spans="1:5" s="19" customFormat="1">
      <c r="A104" s="49" t="s">
        <v>267</v>
      </c>
      <c r="B104" s="48" t="s">
        <v>272</v>
      </c>
      <c r="C104" s="48" t="s">
        <v>227</v>
      </c>
      <c r="D104" s="53" t="s">
        <v>228</v>
      </c>
      <c r="E104" s="42">
        <f>SUM('[1]Assumed Cash Flow'!V81:V99)</f>
        <v>0</v>
      </c>
    </row>
    <row r="105" spans="1:5" s="19" customFormat="1">
      <c r="A105" s="49" t="s">
        <v>267</v>
      </c>
      <c r="B105" s="48" t="s">
        <v>272</v>
      </c>
      <c r="C105" s="48" t="s">
        <v>229</v>
      </c>
      <c r="D105" s="53" t="s">
        <v>230</v>
      </c>
      <c r="E105" s="42">
        <f>SUM('[1]Assumed Cash Flow'!S81:S99)</f>
        <v>0</v>
      </c>
    </row>
    <row r="106" spans="1:5" s="19" customFormat="1">
      <c r="A106" s="49" t="s">
        <v>267</v>
      </c>
      <c r="B106" s="48" t="s">
        <v>272</v>
      </c>
      <c r="C106" s="48" t="s">
        <v>231</v>
      </c>
      <c r="D106" s="49" t="s">
        <v>232</v>
      </c>
      <c r="E106" s="42">
        <f>SUM('[1]Assumed Cash Flow'!T81:T99)</f>
        <v>0</v>
      </c>
    </row>
    <row r="107" spans="1:5" s="19" customFormat="1">
      <c r="A107" s="49" t="s">
        <v>267</v>
      </c>
      <c r="B107" s="48" t="s">
        <v>272</v>
      </c>
      <c r="C107" s="48" t="s">
        <v>103</v>
      </c>
      <c r="D107" s="49" t="s">
        <v>233</v>
      </c>
      <c r="E107" s="42">
        <v>0</v>
      </c>
    </row>
    <row r="108" spans="1:5" s="19" customFormat="1">
      <c r="A108" s="49" t="s">
        <v>267</v>
      </c>
      <c r="B108" s="48" t="s">
        <v>272</v>
      </c>
      <c r="C108" s="48" t="s">
        <v>67</v>
      </c>
      <c r="D108" s="49" t="s">
        <v>234</v>
      </c>
      <c r="E108" s="42">
        <f>SUM('[1]Assumed Cash Flow'!W81:W99)</f>
        <v>0</v>
      </c>
    </row>
    <row r="109" spans="1:5" s="19" customFormat="1">
      <c r="A109" s="49" t="s">
        <v>267</v>
      </c>
      <c r="B109" s="48" t="s">
        <v>272</v>
      </c>
      <c r="C109" s="48" t="s">
        <v>63</v>
      </c>
      <c r="D109" s="48" t="s">
        <v>235</v>
      </c>
      <c r="E109" s="42">
        <f>SUM('[1]Assumed Cash Flow'!X81:X99)+SUM('[1]Assumed Cash Flow'!Y81:Y82)</f>
        <v>0</v>
      </c>
    </row>
    <row r="110" spans="1:5" s="19" customFormat="1">
      <c r="A110" s="49" t="s">
        <v>267</v>
      </c>
      <c r="B110" s="48" t="s">
        <v>272</v>
      </c>
      <c r="C110" s="48" t="s">
        <v>236</v>
      </c>
      <c r="D110" s="48" t="s">
        <v>237</v>
      </c>
      <c r="E110" s="42">
        <f>SUM('[1]Assumed Cash Flow'!AD81:AD99)</f>
        <v>0</v>
      </c>
    </row>
    <row r="111" spans="1:5" s="19" customFormat="1">
      <c r="A111" s="49" t="s">
        <v>267</v>
      </c>
      <c r="B111" s="48" t="s">
        <v>272</v>
      </c>
      <c r="C111" s="48" t="s">
        <v>238</v>
      </c>
      <c r="D111" s="51" t="s">
        <v>239</v>
      </c>
      <c r="E111" s="42">
        <f>SUM('[1]Assumed Cash Flow'!AE81:AE99)</f>
        <v>0</v>
      </c>
    </row>
    <row r="112" spans="1:5" s="19" customFormat="1">
      <c r="A112" s="49" t="s">
        <v>267</v>
      </c>
      <c r="B112" s="48" t="s">
        <v>272</v>
      </c>
      <c r="C112" s="48" t="s">
        <v>95</v>
      </c>
      <c r="D112" s="48" t="s">
        <v>240</v>
      </c>
      <c r="E112" s="42">
        <f>SUM('[1]Assumed Cash Flow'!AF81:AF99)</f>
        <v>0</v>
      </c>
    </row>
    <row r="113" spans="1:5" s="19" customFormat="1">
      <c r="A113" s="49" t="s">
        <v>267</v>
      </c>
      <c r="B113" s="48" t="s">
        <v>272</v>
      </c>
      <c r="C113" s="48" t="s">
        <v>87</v>
      </c>
      <c r="D113" s="49" t="s">
        <v>241</v>
      </c>
      <c r="E113" s="42">
        <f>SUM('[1]Assumed Cash Flow'!AG81:AG99)+SUM('[1]Assumed Cash Flow'!AH81:AH82)</f>
        <v>0</v>
      </c>
    </row>
    <row r="114" spans="1:5" s="19" customFormat="1">
      <c r="A114" s="49" t="s">
        <v>267</v>
      </c>
      <c r="B114" s="48" t="s">
        <v>272</v>
      </c>
      <c r="C114" s="48" t="s">
        <v>88</v>
      </c>
      <c r="D114" s="49" t="s">
        <v>242</v>
      </c>
      <c r="E114" s="19">
        <v>0</v>
      </c>
    </row>
    <row r="115" spans="1:5" s="19" customFormat="1">
      <c r="A115" s="49" t="s">
        <v>267</v>
      </c>
      <c r="B115" s="48" t="s">
        <v>272</v>
      </c>
      <c r="C115" s="48" t="s">
        <v>243</v>
      </c>
      <c r="D115" s="48" t="s">
        <v>244</v>
      </c>
      <c r="E115" s="42">
        <v>0</v>
      </c>
    </row>
    <row r="116" spans="1:5" s="19" customFormat="1">
      <c r="A116" s="49" t="s">
        <v>267</v>
      </c>
      <c r="B116" s="48" t="s">
        <v>272</v>
      </c>
      <c r="C116" s="48" t="s">
        <v>245</v>
      </c>
      <c r="D116" s="48" t="s">
        <v>246</v>
      </c>
      <c r="E116" s="42">
        <v>0</v>
      </c>
    </row>
    <row r="117" spans="1:5" s="19" customFormat="1">
      <c r="A117" s="49" t="s">
        <v>267</v>
      </c>
      <c r="B117" s="48" t="s">
        <v>272</v>
      </c>
      <c r="C117" s="48" t="s">
        <v>247</v>
      </c>
      <c r="D117" s="48" t="s">
        <v>248</v>
      </c>
      <c r="E117" s="42" t="e">
        <f>SUM('[1]Assumed Cash Flow'!V56:V75)</f>
        <v>#N/A</v>
      </c>
    </row>
    <row r="118" spans="1:5" s="19" customFormat="1">
      <c r="A118" s="49" t="s">
        <v>267</v>
      </c>
      <c r="B118" s="48" t="s">
        <v>272</v>
      </c>
      <c r="C118" s="48" t="s">
        <v>249</v>
      </c>
      <c r="D118" s="48" t="s">
        <v>250</v>
      </c>
      <c r="E118" s="42">
        <f>SUM('[1]Assumed Cash Flow'!W56:W75)</f>
        <v>78497447.149597272</v>
      </c>
    </row>
    <row r="119" spans="1:5" s="19" customFormat="1">
      <c r="A119" s="49" t="s">
        <v>267</v>
      </c>
      <c r="B119" s="48" t="s">
        <v>272</v>
      </c>
      <c r="C119" s="48" t="s">
        <v>251</v>
      </c>
      <c r="D119" s="52" t="s">
        <v>252</v>
      </c>
      <c r="E119" s="42">
        <f>SUM('[1]Assumed Cash Flow'!Q56:Q75)</f>
        <v>15313186.754733184</v>
      </c>
    </row>
    <row r="120" spans="1:5" s="19" customFormat="1">
      <c r="A120" s="49" t="s">
        <v>267</v>
      </c>
      <c r="B120" s="48" t="s">
        <v>272</v>
      </c>
      <c r="C120" s="48" t="s">
        <v>253</v>
      </c>
      <c r="D120" s="52" t="s">
        <v>254</v>
      </c>
      <c r="E120" s="42">
        <f>SUM('[1]Assumed Cash Flow'!R56:R75)</f>
        <v>2099786.39417037</v>
      </c>
    </row>
    <row r="121" spans="1:5" s="19" customFormat="1">
      <c r="A121" s="49" t="s">
        <v>267</v>
      </c>
      <c r="B121" s="48" t="s">
        <v>272</v>
      </c>
      <c r="C121" s="48" t="s">
        <v>255</v>
      </c>
      <c r="D121" s="49" t="s">
        <v>256</v>
      </c>
      <c r="E121" s="42">
        <f>E57</f>
        <v>6936449.9713884285</v>
      </c>
    </row>
    <row r="122" spans="1:5" s="19" customFormat="1">
      <c r="A122" s="49" t="s">
        <v>267</v>
      </c>
      <c r="B122" s="48" t="s">
        <v>272</v>
      </c>
      <c r="C122" s="48" t="s">
        <v>257</v>
      </c>
      <c r="D122" s="49" t="s">
        <v>258</v>
      </c>
      <c r="E122" s="42">
        <f>E58</f>
        <v>0</v>
      </c>
    </row>
    <row r="123" spans="1:5" s="19" customFormat="1">
      <c r="A123" s="49" t="s">
        <v>267</v>
      </c>
      <c r="B123" s="48" t="s">
        <v>272</v>
      </c>
      <c r="C123" s="48" t="s">
        <v>259</v>
      </c>
      <c r="D123" s="49" t="s">
        <v>260</v>
      </c>
      <c r="E123" s="19">
        <v>0</v>
      </c>
    </row>
    <row r="124" spans="1:5" s="19" customFormat="1">
      <c r="A124" s="49" t="s">
        <v>267</v>
      </c>
      <c r="B124" s="48" t="s">
        <v>272</v>
      </c>
      <c r="C124" s="51" t="s">
        <v>268</v>
      </c>
      <c r="D124" s="49" t="s">
        <v>269</v>
      </c>
      <c r="E124" s="19">
        <f>E81</f>
        <v>0</v>
      </c>
    </row>
    <row r="125" spans="1:5" s="19" customFormat="1">
      <c r="A125" s="49" t="s">
        <v>267</v>
      </c>
      <c r="B125" s="48" t="s">
        <v>272</v>
      </c>
      <c r="C125" s="51" t="s">
        <v>270</v>
      </c>
      <c r="D125" s="49" t="s">
        <v>271</v>
      </c>
      <c r="E125" s="19">
        <f>0.85*E124</f>
        <v>0</v>
      </c>
    </row>
    <row r="126" spans="1:5" hidden="1">
      <c r="A126" s="24" t="s">
        <v>273</v>
      </c>
      <c r="B126" s="24" t="s">
        <v>111</v>
      </c>
      <c r="C126" s="24" t="s">
        <v>274</v>
      </c>
      <c r="D126" s="24" t="s">
        <v>275</v>
      </c>
      <c r="E126" s="24">
        <v>0</v>
      </c>
    </row>
    <row r="127" spans="1:5" hidden="1">
      <c r="A127" s="24" t="s">
        <v>273</v>
      </c>
      <c r="B127" s="24" t="s">
        <v>111</v>
      </c>
      <c r="C127" s="24" t="s">
        <v>98</v>
      </c>
      <c r="D127" s="24" t="s">
        <v>83</v>
      </c>
      <c r="E127" s="24">
        <v>191820.50266622368</v>
      </c>
    </row>
    <row r="128" spans="1:5" hidden="1">
      <c r="A128" s="24" t="s">
        <v>273</v>
      </c>
      <c r="B128" s="24" t="s">
        <v>111</v>
      </c>
      <c r="C128" s="24" t="s">
        <v>96</v>
      </c>
      <c r="D128" s="24" t="s">
        <v>76</v>
      </c>
      <c r="E128" s="24">
        <v>5281.8121483479354</v>
      </c>
    </row>
    <row r="129" spans="1:5" hidden="1">
      <c r="A129" s="24" t="s">
        <v>273</v>
      </c>
      <c r="B129" s="24" t="s">
        <v>111</v>
      </c>
      <c r="C129" s="24" t="s">
        <v>276</v>
      </c>
      <c r="D129" s="24" t="s">
        <v>277</v>
      </c>
      <c r="E129" s="24">
        <v>227251.28489913329</v>
      </c>
    </row>
    <row r="130" spans="1:5" hidden="1">
      <c r="A130" s="24" t="s">
        <v>273</v>
      </c>
      <c r="B130" s="24" t="s">
        <v>111</v>
      </c>
      <c r="C130" s="24" t="s">
        <v>97</v>
      </c>
      <c r="D130" s="24" t="s">
        <v>77</v>
      </c>
      <c r="E130" s="24">
        <v>2587.8689751666052</v>
      </c>
    </row>
    <row r="131" spans="1:5" hidden="1">
      <c r="A131" s="24" t="s">
        <v>273</v>
      </c>
      <c r="B131" s="24" t="s">
        <v>111</v>
      </c>
      <c r="C131" s="24" t="s">
        <v>278</v>
      </c>
      <c r="D131" s="24" t="s">
        <v>279</v>
      </c>
      <c r="E131" s="24">
        <v>5973.0532551344777</v>
      </c>
    </row>
    <row r="132" spans="1:5" hidden="1">
      <c r="A132" s="24" t="s">
        <v>273</v>
      </c>
      <c r="B132" s="24" t="s">
        <v>111</v>
      </c>
      <c r="C132" s="24" t="str">
        <f>'[2]IFRS17_Input Variable'!$A$141</f>
        <v>PV of Cost of Guarantee and Option At Transition</v>
      </c>
      <c r="D132" s="24" t="s">
        <v>280</v>
      </c>
      <c r="E132" s="24">
        <v>0</v>
      </c>
    </row>
    <row r="133" spans="1:5" hidden="1">
      <c r="A133" s="24" t="s">
        <v>273</v>
      </c>
      <c r="B133" s="24" t="s">
        <v>111</v>
      </c>
      <c r="C133" s="24" t="str">
        <f>'[2]IFRS17_Input Variable'!$A$140</f>
        <v>PV Investment Component of Benefit Payments At Transition</v>
      </c>
      <c r="D133" s="24" t="s">
        <v>281</v>
      </c>
      <c r="E133" s="24">
        <v>211515.85314362109</v>
      </c>
    </row>
    <row r="134" spans="1:5" hidden="1">
      <c r="A134" s="24" t="s">
        <v>273</v>
      </c>
      <c r="B134" s="24" t="s">
        <v>111</v>
      </c>
      <c r="C134" s="24" t="str">
        <f>'[2]IFRS17_Input Variable'!$A$115</f>
        <v>PV Insurance Component of Benefit Payments At Transition</v>
      </c>
      <c r="D134" s="24" t="s">
        <v>282</v>
      </c>
      <c r="E134" s="24">
        <v>6141.1702204491403</v>
      </c>
    </row>
    <row r="135" spans="1:5" hidden="1">
      <c r="A135" s="24" t="s">
        <v>273</v>
      </c>
      <c r="B135" s="24" t="s">
        <v>111</v>
      </c>
      <c r="C135" s="24" t="str">
        <f>'[2]IFRS17_Input Variable'!$A$146</f>
        <v>PV Of Expenses At Transition</v>
      </c>
      <c r="D135" s="24" t="s">
        <v>283</v>
      </c>
      <c r="E135" s="24">
        <v>3008.9188025530812</v>
      </c>
    </row>
    <row r="136" spans="1:5" hidden="1">
      <c r="A136" s="24" t="s">
        <v>273</v>
      </c>
      <c r="B136" s="24" t="s">
        <v>111</v>
      </c>
      <c r="C136" s="24" t="str">
        <f>'[2]IFRS17_Input Variable'!$A$139</f>
        <v>PV Gross Premium At Transition</v>
      </c>
      <c r="D136" s="24" t="s">
        <v>284</v>
      </c>
      <c r="E136" s="24">
        <v>223564.87509599811</v>
      </c>
    </row>
    <row r="137" spans="1:5" hidden="1">
      <c r="A137" s="24" t="s">
        <v>273</v>
      </c>
      <c r="B137" s="24" t="s">
        <v>111</v>
      </c>
      <c r="C137" s="24" t="str">
        <f>'[2]IFRS17_Input Variable'!$A$147</f>
        <v>PV Of Payouts Due to Withdrawals At Transition</v>
      </c>
      <c r="D137" s="24" t="s">
        <v>285</v>
      </c>
      <c r="E137" s="24">
        <v>5842.4055233603667</v>
      </c>
    </row>
    <row r="138" spans="1:5" hidden="1">
      <c r="A138" s="24" t="s">
        <v>273</v>
      </c>
      <c r="B138" s="24" t="s">
        <v>111</v>
      </c>
      <c r="C138" s="24" t="str">
        <f>'[2]IFRS17_Input Variable'!$A$149</f>
        <v>Risk Adjustment At Transition</v>
      </c>
      <c r="D138" s="24" t="s">
        <v>286</v>
      </c>
      <c r="E138" s="24">
        <v>1238.4693277905767</v>
      </c>
    </row>
    <row r="139" spans="1:5" hidden="1">
      <c r="A139" s="24" t="s">
        <v>273</v>
      </c>
      <c r="B139" s="24" t="s">
        <v>111</v>
      </c>
      <c r="C139" s="24" t="s">
        <v>55</v>
      </c>
      <c r="D139" s="24" t="s">
        <v>56</v>
      </c>
      <c r="E139" s="24">
        <v>3853.2593376747645</v>
      </c>
    </row>
    <row r="140" spans="1:5" hidden="1">
      <c r="A140" s="24" t="s">
        <v>273</v>
      </c>
      <c r="B140" s="24" t="s">
        <v>111</v>
      </c>
      <c r="C140" s="24" t="s">
        <v>53</v>
      </c>
      <c r="D140" s="24" t="s">
        <v>54</v>
      </c>
      <c r="E140" s="24">
        <v>5921.735738240317</v>
      </c>
    </row>
    <row r="141" spans="1:5" hidden="1">
      <c r="A141" s="24" t="s">
        <v>273</v>
      </c>
      <c r="B141" s="24" t="s">
        <v>111</v>
      </c>
      <c r="C141" s="24" t="s">
        <v>59</v>
      </c>
      <c r="D141" s="24" t="s">
        <v>60</v>
      </c>
      <c r="E141" s="24">
        <v>0</v>
      </c>
    </row>
    <row r="142" spans="1:5" hidden="1">
      <c r="A142" s="24" t="s">
        <v>273</v>
      </c>
      <c r="B142" s="24" t="s">
        <v>111</v>
      </c>
      <c r="C142" s="24" t="s">
        <v>47</v>
      </c>
      <c r="D142" s="24" t="s">
        <v>48</v>
      </c>
      <c r="E142" s="24">
        <v>190862.14010538592</v>
      </c>
    </row>
    <row r="143" spans="1:5" hidden="1">
      <c r="A143" s="24" t="s">
        <v>273</v>
      </c>
      <c r="B143" s="24" t="s">
        <v>111</v>
      </c>
      <c r="C143" s="24" t="s">
        <v>49</v>
      </c>
      <c r="D143" s="24" t="s">
        <v>50</v>
      </c>
      <c r="E143" s="24">
        <v>224495.93484113691</v>
      </c>
    </row>
    <row r="144" spans="1:5" hidden="1">
      <c r="A144" s="24" t="s">
        <v>273</v>
      </c>
      <c r="B144" s="24" t="s">
        <v>111</v>
      </c>
      <c r="C144" s="24" t="s">
        <v>51</v>
      </c>
      <c r="D144" s="24" t="s">
        <v>52</v>
      </c>
      <c r="E144" s="24">
        <v>5242.9733178835359</v>
      </c>
    </row>
    <row r="145" spans="1:5" hidden="1">
      <c r="A145" s="24" t="s">
        <v>273</v>
      </c>
      <c r="B145" s="24" t="s">
        <v>111</v>
      </c>
      <c r="C145" s="24" t="s">
        <v>287</v>
      </c>
      <c r="D145" s="24" t="s">
        <v>288</v>
      </c>
      <c r="E145" s="24">
        <v>1056.3624296695871</v>
      </c>
    </row>
    <row r="146" spans="1:5" hidden="1">
      <c r="A146" s="24" t="s">
        <v>273</v>
      </c>
      <c r="B146" s="24" t="s">
        <v>111</v>
      </c>
      <c r="C146" s="24" t="s">
        <v>289</v>
      </c>
      <c r="D146" s="24" t="s">
        <v>290</v>
      </c>
      <c r="E146" s="24">
        <v>0</v>
      </c>
    </row>
    <row r="147" spans="1:5" hidden="1">
      <c r="A147" s="24" t="s">
        <v>273</v>
      </c>
      <c r="B147" s="24" t="s">
        <v>111</v>
      </c>
      <c r="C147" s="24" t="s">
        <v>87</v>
      </c>
      <c r="D147" s="24" t="s">
        <v>81</v>
      </c>
      <c r="E147" s="24">
        <v>3881.8034627499082</v>
      </c>
    </row>
    <row r="148" spans="1:5" hidden="1">
      <c r="A148" s="24" t="s">
        <v>273</v>
      </c>
      <c r="B148" s="24" t="s">
        <v>111</v>
      </c>
      <c r="C148" s="24" t="s">
        <v>88</v>
      </c>
      <c r="D148" s="24" t="s">
        <v>82</v>
      </c>
      <c r="E148" s="24">
        <v>191820.50266622368</v>
      </c>
    </row>
    <row r="149" spans="1:5" hidden="1">
      <c r="A149" s="24" t="s">
        <v>273</v>
      </c>
      <c r="B149" s="24" t="s">
        <v>111</v>
      </c>
      <c r="C149" s="24" t="s">
        <v>95</v>
      </c>
      <c r="D149" s="24" t="s">
        <v>80</v>
      </c>
      <c r="E149" s="24">
        <v>5281.8121483479354</v>
      </c>
    </row>
    <row r="150" spans="1:5" hidden="1">
      <c r="A150" s="24" t="s">
        <v>273</v>
      </c>
      <c r="B150" s="24" t="s">
        <v>111</v>
      </c>
      <c r="C150" s="24" t="s">
        <v>291</v>
      </c>
      <c r="D150" s="24" t="s">
        <v>292</v>
      </c>
      <c r="E150" s="24">
        <v>227251.28489913329</v>
      </c>
    </row>
    <row r="151" spans="1:5" hidden="1">
      <c r="A151" s="24" t="s">
        <v>273</v>
      </c>
      <c r="B151" s="24" t="s">
        <v>111</v>
      </c>
      <c r="C151" s="24" t="s">
        <v>293</v>
      </c>
      <c r="D151" s="24" t="s">
        <v>294</v>
      </c>
      <c r="E151" s="24">
        <v>5973.0532551344777</v>
      </c>
    </row>
    <row r="152" spans="1:5" hidden="1">
      <c r="A152" s="24" t="s">
        <v>273</v>
      </c>
      <c r="B152" s="24" t="s">
        <v>111</v>
      </c>
      <c r="C152" s="24" t="s">
        <v>63</v>
      </c>
      <c r="D152" s="24" t="s">
        <v>64</v>
      </c>
      <c r="E152" s="24">
        <v>3881.8034627499082</v>
      </c>
    </row>
    <row r="153" spans="1:5" hidden="1">
      <c r="A153" s="24" t="s">
        <v>273</v>
      </c>
      <c r="B153" s="24" t="s">
        <v>111</v>
      </c>
      <c r="C153" s="24" t="s">
        <v>295</v>
      </c>
      <c r="D153" s="24" t="s">
        <v>70</v>
      </c>
      <c r="E153" s="24">
        <v>5281.8121483479354</v>
      </c>
    </row>
    <row r="154" spans="1:5" hidden="1">
      <c r="A154" s="24" t="s">
        <v>273</v>
      </c>
      <c r="B154" s="24" t="s">
        <v>111</v>
      </c>
      <c r="C154" s="24" t="s">
        <v>101</v>
      </c>
      <c r="D154" s="24" t="s">
        <v>102</v>
      </c>
      <c r="E154" s="24">
        <v>227251.28489913329</v>
      </c>
    </row>
    <row r="155" spans="1:5" hidden="1">
      <c r="A155" s="24" t="s">
        <v>273</v>
      </c>
      <c r="B155" s="24" t="s">
        <v>111</v>
      </c>
      <c r="C155" s="24" t="s">
        <v>296</v>
      </c>
      <c r="D155" s="24" t="s">
        <v>297</v>
      </c>
      <c r="E155" s="24">
        <v>0</v>
      </c>
    </row>
    <row r="156" spans="1:5" hidden="1">
      <c r="A156" s="24" t="s">
        <v>273</v>
      </c>
      <c r="B156" s="24" t="s">
        <v>111</v>
      </c>
      <c r="C156" s="24" t="s">
        <v>103</v>
      </c>
      <c r="D156" s="24" t="s">
        <v>104</v>
      </c>
      <c r="E156" s="24">
        <v>191820.50266622368</v>
      </c>
    </row>
    <row r="157" spans="1:5" hidden="1">
      <c r="A157" s="24" t="s">
        <v>273</v>
      </c>
      <c r="B157" s="24" t="s">
        <v>111</v>
      </c>
      <c r="C157" s="24" t="s">
        <v>105</v>
      </c>
      <c r="D157" s="24" t="s">
        <v>106</v>
      </c>
      <c r="E157" s="24">
        <v>5973.0532551344777</v>
      </c>
    </row>
    <row r="158" spans="1:5" hidden="1">
      <c r="A158" s="24" t="s">
        <v>273</v>
      </c>
      <c r="B158" s="24" t="s">
        <v>111</v>
      </c>
      <c r="C158" s="24" t="s">
        <v>185</v>
      </c>
      <c r="D158" s="24" t="s">
        <v>186</v>
      </c>
      <c r="E158" s="24">
        <v>1200</v>
      </c>
    </row>
    <row r="159" spans="1:5" hidden="1">
      <c r="A159" s="24" t="s">
        <v>273</v>
      </c>
      <c r="B159" s="24" t="s">
        <v>111</v>
      </c>
      <c r="C159" s="24" t="s">
        <v>5</v>
      </c>
      <c r="D159" s="24" t="s">
        <v>6</v>
      </c>
      <c r="E159" s="24">
        <v>5200</v>
      </c>
    </row>
    <row r="160" spans="1:5" hidden="1">
      <c r="A160" s="24" t="s">
        <v>273</v>
      </c>
      <c r="B160" s="24" t="s">
        <v>111</v>
      </c>
      <c r="C160" s="24" t="s">
        <v>33</v>
      </c>
      <c r="D160" s="24" t="s">
        <v>34</v>
      </c>
      <c r="E160" s="24">
        <v>0</v>
      </c>
    </row>
    <row r="161" spans="1:5" hidden="1">
      <c r="A161" s="24" t="s">
        <v>273</v>
      </c>
      <c r="B161" s="24" t="s">
        <v>111</v>
      </c>
      <c r="C161" s="24" t="s">
        <v>298</v>
      </c>
      <c r="D161" s="24" t="s">
        <v>299</v>
      </c>
      <c r="E161" s="24">
        <v>0</v>
      </c>
    </row>
    <row r="162" spans="1:5" hidden="1">
      <c r="A162" s="24" t="s">
        <v>273</v>
      </c>
      <c r="B162" s="24" t="s">
        <v>111</v>
      </c>
      <c r="C162" s="24" t="s">
        <v>25</v>
      </c>
      <c r="D162" s="24" t="s">
        <v>26</v>
      </c>
      <c r="E162" s="24">
        <v>729.63088854046521</v>
      </c>
    </row>
    <row r="163" spans="1:5" hidden="1">
      <c r="A163" s="24" t="s">
        <v>273</v>
      </c>
      <c r="B163" s="24" t="s">
        <v>111</v>
      </c>
      <c r="C163" s="24" t="s">
        <v>45</v>
      </c>
      <c r="D163" s="24" t="s">
        <v>46</v>
      </c>
      <c r="E163" s="24">
        <v>5956.6745115522308</v>
      </c>
    </row>
    <row r="164" spans="1:5" hidden="1">
      <c r="A164" s="24" t="s">
        <v>273</v>
      </c>
      <c r="B164" s="24" t="s">
        <v>111</v>
      </c>
      <c r="C164" s="24" t="s">
        <v>41</v>
      </c>
      <c r="D164" s="24" t="s">
        <v>42</v>
      </c>
      <c r="E164" s="24">
        <v>1489.1686278880579</v>
      </c>
    </row>
    <row r="165" spans="1:5" hidden="1">
      <c r="A165" s="24" t="s">
        <v>273</v>
      </c>
      <c r="B165" s="24" t="s">
        <v>111</v>
      </c>
      <c r="C165" s="24" t="s">
        <v>35</v>
      </c>
      <c r="D165" s="24" t="s">
        <v>36</v>
      </c>
      <c r="E165" s="24">
        <v>50000</v>
      </c>
    </row>
    <row r="166" spans="1:5" hidden="1">
      <c r="A166" s="24" t="s">
        <v>273</v>
      </c>
      <c r="B166" s="24" t="s">
        <v>111</v>
      </c>
      <c r="C166" s="24" t="s">
        <v>27</v>
      </c>
      <c r="D166" s="24" t="s">
        <v>28</v>
      </c>
      <c r="E166" s="24">
        <v>468.52287215203495</v>
      </c>
    </row>
    <row r="167" spans="1:5" hidden="1">
      <c r="A167" s="24" t="s">
        <v>273</v>
      </c>
      <c r="B167" s="24" t="s">
        <v>111</v>
      </c>
      <c r="C167" s="24" t="s">
        <v>31</v>
      </c>
      <c r="D167" s="24" t="s">
        <v>32</v>
      </c>
      <c r="E167" s="24">
        <v>0</v>
      </c>
    </row>
    <row r="168" spans="1:5" hidden="1">
      <c r="A168" s="24" t="s">
        <v>273</v>
      </c>
      <c r="B168" s="24" t="s">
        <v>111</v>
      </c>
      <c r="C168" s="24" t="s">
        <v>29</v>
      </c>
      <c r="D168" s="24" t="s">
        <v>30</v>
      </c>
      <c r="E168" s="24">
        <v>0</v>
      </c>
    </row>
    <row r="169" spans="1:5" hidden="1">
      <c r="A169" s="24" t="s">
        <v>273</v>
      </c>
      <c r="B169" s="24" t="s">
        <v>111</v>
      </c>
      <c r="C169" s="24" t="s">
        <v>23</v>
      </c>
      <c r="D169" s="24" t="s">
        <v>24</v>
      </c>
      <c r="E169" s="24">
        <v>729.63088854046521</v>
      </c>
    </row>
    <row r="170" spans="1:5" hidden="1">
      <c r="A170" s="24" t="s">
        <v>273</v>
      </c>
      <c r="B170" s="24" t="s">
        <v>111</v>
      </c>
      <c r="C170" s="24" t="s">
        <v>107</v>
      </c>
      <c r="D170" s="24" t="s">
        <v>108</v>
      </c>
      <c r="E170" s="24">
        <v>5956.6745115522308</v>
      </c>
    </row>
    <row r="171" spans="1:5" hidden="1">
      <c r="A171" s="24" t="s">
        <v>273</v>
      </c>
      <c r="B171" s="24" t="s">
        <v>111</v>
      </c>
      <c r="C171" s="24" t="s">
        <v>43</v>
      </c>
      <c r="D171" s="24" t="s">
        <v>44</v>
      </c>
      <c r="E171" s="24">
        <v>1489.1686278880579</v>
      </c>
    </row>
    <row r="172" spans="1:5" hidden="1">
      <c r="A172" s="24" t="s">
        <v>273</v>
      </c>
      <c r="B172" s="24" t="s">
        <v>111</v>
      </c>
      <c r="C172" s="24" t="s">
        <v>21</v>
      </c>
      <c r="D172" s="24" t="s">
        <v>22</v>
      </c>
      <c r="E172" s="24">
        <v>50000</v>
      </c>
    </row>
    <row r="173" spans="1:5" hidden="1">
      <c r="A173" s="24" t="s">
        <v>273</v>
      </c>
      <c r="B173" s="24" t="s">
        <v>111</v>
      </c>
      <c r="C173" s="24" t="s">
        <v>109</v>
      </c>
      <c r="D173" s="24" t="s">
        <v>110</v>
      </c>
      <c r="E173" s="24">
        <v>468.52287215203495</v>
      </c>
    </row>
    <row r="174" spans="1:5" hidden="1">
      <c r="A174" s="24" t="s">
        <v>273</v>
      </c>
      <c r="B174" s="24" t="s">
        <v>111</v>
      </c>
      <c r="C174" s="24" t="s">
        <v>268</v>
      </c>
      <c r="D174" s="24" t="s">
        <v>269</v>
      </c>
      <c r="E174" s="24">
        <v>100</v>
      </c>
    </row>
    <row r="175" spans="1:5" hidden="1">
      <c r="A175" s="24" t="s">
        <v>273</v>
      </c>
      <c r="B175" s="24" t="s">
        <v>111</v>
      </c>
      <c r="C175" s="24" t="s">
        <v>270</v>
      </c>
      <c r="D175" s="24" t="s">
        <v>271</v>
      </c>
      <c r="E175" s="24">
        <v>85.295808783099432</v>
      </c>
    </row>
    <row r="176" spans="1:5" hidden="1">
      <c r="A176" s="24" t="s">
        <v>273</v>
      </c>
      <c r="B176" s="24" t="s">
        <v>111</v>
      </c>
      <c r="C176" s="24" t="str">
        <f>'[2]IFRS17_Input Variable'!$A$136</f>
        <v>Fair Value of Liability At Transition</v>
      </c>
      <c r="D176" s="24" t="s">
        <v>300</v>
      </c>
      <c r="E176" s="24">
        <v>5000</v>
      </c>
    </row>
    <row r="177" spans="1:5" hidden="1">
      <c r="A177" s="24" t="s">
        <v>301</v>
      </c>
      <c r="B177" s="24" t="s">
        <v>111</v>
      </c>
      <c r="C177" s="24" t="s">
        <v>85</v>
      </c>
      <c r="D177" s="24" t="s">
        <v>78</v>
      </c>
      <c r="E177" s="24">
        <v>533147141.31999999</v>
      </c>
    </row>
    <row r="178" spans="1:5" hidden="1">
      <c r="A178" s="24" t="s">
        <v>301</v>
      </c>
      <c r="B178" s="24" t="s">
        <v>111</v>
      </c>
      <c r="C178" s="24" t="s">
        <v>5</v>
      </c>
      <c r="D178" s="24" t="s">
        <v>6</v>
      </c>
      <c r="E178" s="24"/>
    </row>
    <row r="179" spans="1:5" hidden="1">
      <c r="A179" s="24" t="s">
        <v>301</v>
      </c>
      <c r="B179" s="24" t="s">
        <v>111</v>
      </c>
      <c r="C179" s="24" t="s">
        <v>33</v>
      </c>
      <c r="D179" s="24" t="s">
        <v>34</v>
      </c>
      <c r="E179" s="24">
        <v>85303542.611200005</v>
      </c>
    </row>
    <row r="180" spans="1:5" hidden="1">
      <c r="A180" s="24" t="s">
        <v>301</v>
      </c>
      <c r="B180" s="24" t="s">
        <v>111</v>
      </c>
      <c r="C180" s="24" t="s">
        <v>15</v>
      </c>
      <c r="D180" s="24" t="s">
        <v>16</v>
      </c>
      <c r="E180" s="24">
        <v>189910691.61246279</v>
      </c>
    </row>
    <row r="181" spans="1:5" hidden="1">
      <c r="A181" s="24" t="s">
        <v>301</v>
      </c>
      <c r="B181" s="24" t="s">
        <v>111</v>
      </c>
      <c r="C181" s="24" t="s">
        <v>7</v>
      </c>
      <c r="D181" s="24" t="s">
        <v>8</v>
      </c>
      <c r="E181" s="24">
        <v>533147141.31999999</v>
      </c>
    </row>
    <row r="182" spans="1:5" hidden="1">
      <c r="A182" s="24" t="s">
        <v>301</v>
      </c>
      <c r="B182" s="24" t="s">
        <v>111</v>
      </c>
      <c r="C182" s="24" t="s">
        <v>35</v>
      </c>
      <c r="D182" s="24" t="s">
        <v>36</v>
      </c>
      <c r="E182" s="24">
        <v>533147141.31999999</v>
      </c>
    </row>
    <row r="183" spans="1:5" hidden="1">
      <c r="A183" s="24" t="s">
        <v>301</v>
      </c>
      <c r="B183" s="24" t="s">
        <v>111</v>
      </c>
      <c r="C183" s="24" t="s">
        <v>94</v>
      </c>
      <c r="D183" s="24" t="s">
        <v>189</v>
      </c>
      <c r="E183" s="24">
        <v>31000</v>
      </c>
    </row>
    <row r="184" spans="1:5" hidden="1">
      <c r="A184" s="24" t="s">
        <v>301</v>
      </c>
      <c r="B184" s="24" t="s">
        <v>111</v>
      </c>
      <c r="C184" s="24" t="s">
        <v>86</v>
      </c>
      <c r="D184" s="24" t="s">
        <v>79</v>
      </c>
      <c r="E184" s="24">
        <v>0</v>
      </c>
    </row>
    <row r="185" spans="1:5" hidden="1">
      <c r="A185" s="24" t="s">
        <v>301</v>
      </c>
      <c r="B185" s="24" t="s">
        <v>111</v>
      </c>
      <c r="C185" s="24" t="s">
        <v>11</v>
      </c>
      <c r="D185" s="24" t="s">
        <v>12</v>
      </c>
      <c r="E185" s="24">
        <v>90020287.904720411</v>
      </c>
    </row>
    <row r="186" spans="1:5" hidden="1">
      <c r="A186" s="24" t="s">
        <v>301</v>
      </c>
      <c r="B186" s="24" t="s">
        <v>111</v>
      </c>
      <c r="C186" s="24" t="s">
        <v>95</v>
      </c>
      <c r="D186" s="24" t="s">
        <v>80</v>
      </c>
      <c r="E186" s="24">
        <v>90570730.18032369</v>
      </c>
    </row>
    <row r="187" spans="1:5" hidden="1">
      <c r="A187" s="24" t="s">
        <v>301</v>
      </c>
      <c r="B187" s="24" t="s">
        <v>111</v>
      </c>
      <c r="C187" s="24" t="s">
        <v>87</v>
      </c>
      <c r="D187" s="24" t="s">
        <v>81</v>
      </c>
      <c r="E187" s="24">
        <v>17344793.699330844</v>
      </c>
    </row>
    <row r="188" spans="1:5" hidden="1">
      <c r="A188" s="24" t="s">
        <v>301</v>
      </c>
      <c r="B188" s="24" t="s">
        <v>111</v>
      </c>
      <c r="C188" s="24" t="s">
        <v>88</v>
      </c>
      <c r="D188" s="24" t="s">
        <v>82</v>
      </c>
      <c r="E188" s="24"/>
    </row>
    <row r="189" spans="1:5" hidden="1">
      <c r="A189" s="24" t="s">
        <v>301</v>
      </c>
      <c r="B189" s="24" t="s">
        <v>111</v>
      </c>
      <c r="C189" s="24" t="s">
        <v>96</v>
      </c>
      <c r="D189" s="24" t="s">
        <v>76</v>
      </c>
      <c r="E189" s="24">
        <v>90460528.848461837</v>
      </c>
    </row>
    <row r="190" spans="1:5" hidden="1">
      <c r="A190" s="24" t="s">
        <v>301</v>
      </c>
      <c r="B190" s="24" t="s">
        <v>111</v>
      </c>
      <c r="C190" s="24" t="s">
        <v>97</v>
      </c>
      <c r="D190" s="24" t="s">
        <v>77</v>
      </c>
      <c r="E190" s="24">
        <v>16796018.206789695</v>
      </c>
    </row>
    <row r="191" spans="1:5" hidden="1">
      <c r="A191" s="24" t="s">
        <v>301</v>
      </c>
      <c r="B191" s="24" t="s">
        <v>111</v>
      </c>
      <c r="C191" s="24" t="s">
        <v>21</v>
      </c>
      <c r="D191" s="24" t="s">
        <v>22</v>
      </c>
      <c r="E191" s="24">
        <v>533147141.31999999</v>
      </c>
    </row>
    <row r="192" spans="1:5" hidden="1">
      <c r="A192" s="24" t="s">
        <v>301</v>
      </c>
      <c r="B192" s="24" t="s">
        <v>111</v>
      </c>
      <c r="C192" s="24" t="s">
        <v>31</v>
      </c>
      <c r="D192" s="24" t="s">
        <v>32</v>
      </c>
      <c r="E192" s="24">
        <v>85303542.611200005</v>
      </c>
    </row>
    <row r="193" spans="1:5" hidden="1">
      <c r="A193" s="24" t="s">
        <v>301</v>
      </c>
      <c r="B193" s="24" t="s">
        <v>111</v>
      </c>
      <c r="C193" s="24" t="s">
        <v>41</v>
      </c>
      <c r="D193" s="24" t="s">
        <v>42</v>
      </c>
      <c r="E193" s="24">
        <v>31000</v>
      </c>
    </row>
    <row r="194" spans="1:5" hidden="1">
      <c r="A194" s="24" t="s">
        <v>301</v>
      </c>
      <c r="B194" s="24" t="s">
        <v>111</v>
      </c>
      <c r="C194" s="24" t="s">
        <v>25</v>
      </c>
      <c r="D194" s="24" t="s">
        <v>26</v>
      </c>
      <c r="E194" s="24">
        <v>87809334.175403997</v>
      </c>
    </row>
    <row r="195" spans="1:5" hidden="1">
      <c r="A195" s="24" t="s">
        <v>301</v>
      </c>
      <c r="B195" s="24" t="s">
        <v>111</v>
      </c>
      <c r="C195" s="24" t="s">
        <v>43</v>
      </c>
      <c r="D195" s="24" t="s">
        <v>44</v>
      </c>
      <c r="E195" s="24">
        <v>17966.190690841249</v>
      </c>
    </row>
    <row r="196" spans="1:5" hidden="1">
      <c r="A196" s="24" t="s">
        <v>301</v>
      </c>
      <c r="B196" s="24" t="s">
        <v>111</v>
      </c>
      <c r="C196" s="24" t="s">
        <v>23</v>
      </c>
      <c r="D196" s="24" t="s">
        <v>24</v>
      </c>
      <c r="E196" s="24">
        <v>173114673.40567309</v>
      </c>
    </row>
    <row r="197" spans="1:5" hidden="1">
      <c r="A197" s="24" t="s">
        <v>301</v>
      </c>
      <c r="B197" s="24" t="s">
        <v>111</v>
      </c>
      <c r="C197" s="24" t="s">
        <v>99</v>
      </c>
      <c r="D197" s="24" t="s">
        <v>190</v>
      </c>
      <c r="E197" s="24">
        <v>0</v>
      </c>
    </row>
    <row r="198" spans="1:5" hidden="1">
      <c r="A198" s="24" t="s">
        <v>301</v>
      </c>
      <c r="B198" s="24" t="s">
        <v>111</v>
      </c>
      <c r="C198" s="24" t="s">
        <v>198</v>
      </c>
      <c r="D198" s="24" t="s">
        <v>199</v>
      </c>
      <c r="E198" s="24"/>
    </row>
    <row r="199" spans="1:5" hidden="1">
      <c r="A199" s="24" t="s">
        <v>301</v>
      </c>
      <c r="B199" s="24" t="s">
        <v>111</v>
      </c>
      <c r="C199" s="24" t="s">
        <v>100</v>
      </c>
      <c r="D199" s="24" t="s">
        <v>84</v>
      </c>
      <c r="E199" s="24">
        <v>533147141.31999999</v>
      </c>
    </row>
    <row r="200" spans="1:5" hidden="1">
      <c r="A200" s="24" t="s">
        <v>302</v>
      </c>
      <c r="B200" s="24" t="s">
        <v>111</v>
      </c>
      <c r="C200" s="44" t="s">
        <v>274</v>
      </c>
      <c r="D200" s="44" t="s">
        <v>275</v>
      </c>
      <c r="E200" s="19">
        <v>0</v>
      </c>
    </row>
    <row r="201" spans="1:5" hidden="1">
      <c r="A201" s="24" t="s">
        <v>302</v>
      </c>
      <c r="B201" s="24" t="s">
        <v>111</v>
      </c>
      <c r="C201" s="44" t="s">
        <v>98</v>
      </c>
      <c r="D201" s="44" t="s">
        <v>83</v>
      </c>
      <c r="E201" s="19">
        <v>191820.50266622368</v>
      </c>
    </row>
    <row r="202" spans="1:5" hidden="1">
      <c r="A202" s="24" t="s">
        <v>302</v>
      </c>
      <c r="B202" s="24" t="s">
        <v>111</v>
      </c>
      <c r="C202" s="44" t="s">
        <v>96</v>
      </c>
      <c r="D202" s="44" t="s">
        <v>76</v>
      </c>
      <c r="E202" s="19">
        <v>5281.8121483479354</v>
      </c>
    </row>
    <row r="203" spans="1:5" hidden="1">
      <c r="A203" s="24" t="s">
        <v>302</v>
      </c>
      <c r="B203" s="24" t="s">
        <v>111</v>
      </c>
      <c r="C203" s="44" t="s">
        <v>276</v>
      </c>
      <c r="D203" s="44" t="s">
        <v>277</v>
      </c>
      <c r="E203" s="19">
        <v>227251.28489913329</v>
      </c>
    </row>
    <row r="204" spans="1:5" hidden="1">
      <c r="A204" s="24" t="s">
        <v>302</v>
      </c>
      <c r="B204" s="24" t="s">
        <v>111</v>
      </c>
      <c r="C204" s="44" t="s">
        <v>97</v>
      </c>
      <c r="D204" s="44" t="s">
        <v>77</v>
      </c>
      <c r="E204" s="19">
        <v>2587.8689751666052</v>
      </c>
    </row>
    <row r="205" spans="1:5" hidden="1">
      <c r="A205" s="24" t="s">
        <v>302</v>
      </c>
      <c r="B205" s="24" t="s">
        <v>111</v>
      </c>
      <c r="C205" s="44" t="s">
        <v>278</v>
      </c>
      <c r="D205" s="44" t="s">
        <v>279</v>
      </c>
      <c r="E205" s="19">
        <v>5973.0532551344777</v>
      </c>
    </row>
    <row r="206" spans="1:5" hidden="1">
      <c r="A206" s="24" t="s">
        <v>302</v>
      </c>
      <c r="B206" s="24" t="s">
        <v>111</v>
      </c>
      <c r="C206" s="24" t="str">
        <f>'[2]IFRS17_Input Variable'!$A$141</f>
        <v>PV of Cost of Guarantee and Option At Transition</v>
      </c>
      <c r="D206" s="24" t="s">
        <v>280</v>
      </c>
      <c r="E206" s="19">
        <v>0</v>
      </c>
    </row>
    <row r="207" spans="1:5" hidden="1">
      <c r="A207" s="24" t="s">
        <v>302</v>
      </c>
      <c r="B207" s="24" t="s">
        <v>111</v>
      </c>
      <c r="C207" s="24" t="str">
        <f>'[2]IFRS17_Input Variable'!$A$140</f>
        <v>PV Investment Component of Benefit Payments At Transition</v>
      </c>
      <c r="D207" s="24" t="s">
        <v>281</v>
      </c>
      <c r="E207" s="19">
        <v>211515.85314362109</v>
      </c>
    </row>
    <row r="208" spans="1:5" hidden="1">
      <c r="A208" s="24" t="s">
        <v>302</v>
      </c>
      <c r="B208" s="24" t="s">
        <v>111</v>
      </c>
      <c r="C208" s="24" t="str">
        <f>'[2]IFRS17_Input Variable'!$A$115</f>
        <v>PV Insurance Component of Benefit Payments At Transition</v>
      </c>
      <c r="D208" s="24" t="s">
        <v>282</v>
      </c>
      <c r="E208" s="19">
        <v>6141.1702204491403</v>
      </c>
    </row>
    <row r="209" spans="1:5" hidden="1">
      <c r="A209" s="24" t="s">
        <v>302</v>
      </c>
      <c r="B209" s="24" t="s">
        <v>111</v>
      </c>
      <c r="C209" s="24" t="str">
        <f>'[2]IFRS17_Input Variable'!$A$146</f>
        <v>PV Of Expenses At Transition</v>
      </c>
      <c r="D209" s="24" t="s">
        <v>283</v>
      </c>
      <c r="E209" s="19">
        <v>3008.9188025530812</v>
      </c>
    </row>
    <row r="210" spans="1:5" hidden="1">
      <c r="A210" s="24" t="s">
        <v>302</v>
      </c>
      <c r="B210" s="24" t="s">
        <v>111</v>
      </c>
      <c r="C210" s="24" t="str">
        <f>'[2]IFRS17_Input Variable'!$A$139</f>
        <v>PV Gross Premium At Transition</v>
      </c>
      <c r="D210" s="24" t="s">
        <v>284</v>
      </c>
      <c r="E210" s="19">
        <v>223564.87509599811</v>
      </c>
    </row>
    <row r="211" spans="1:5" hidden="1">
      <c r="A211" s="24" t="s">
        <v>302</v>
      </c>
      <c r="B211" s="24" t="s">
        <v>111</v>
      </c>
      <c r="C211" s="24" t="str">
        <f>'[2]IFRS17_Input Variable'!$A$147</f>
        <v>PV Of Payouts Due to Withdrawals At Transition</v>
      </c>
      <c r="D211" s="24" t="s">
        <v>285</v>
      </c>
      <c r="E211" s="19">
        <v>5842.4055233603667</v>
      </c>
    </row>
    <row r="212" spans="1:5" hidden="1">
      <c r="A212" s="24" t="s">
        <v>302</v>
      </c>
      <c r="B212" s="24" t="s">
        <v>111</v>
      </c>
      <c r="C212" s="24" t="str">
        <f>'[2]IFRS17_Input Variable'!$A$149</f>
        <v>Risk Adjustment At Transition</v>
      </c>
      <c r="D212" s="24" t="s">
        <v>286</v>
      </c>
      <c r="E212" s="19">
        <v>1238.4693277905767</v>
      </c>
    </row>
    <row r="213" spans="1:5" hidden="1">
      <c r="A213" s="24" t="s">
        <v>302</v>
      </c>
      <c r="B213" s="24" t="s">
        <v>111</v>
      </c>
      <c r="C213" s="44" t="s">
        <v>55</v>
      </c>
      <c r="D213" s="44" t="s">
        <v>56</v>
      </c>
      <c r="E213" s="19">
        <v>3853.2593376747645</v>
      </c>
    </row>
    <row r="214" spans="1:5" hidden="1">
      <c r="A214" s="24" t="s">
        <v>302</v>
      </c>
      <c r="B214" s="24" t="s">
        <v>111</v>
      </c>
      <c r="C214" s="44" t="s">
        <v>53</v>
      </c>
      <c r="D214" s="44" t="s">
        <v>54</v>
      </c>
      <c r="E214" s="19">
        <v>5921.735738240317</v>
      </c>
    </row>
    <row r="215" spans="1:5" hidden="1">
      <c r="A215" s="24" t="s">
        <v>302</v>
      </c>
      <c r="B215" s="24" t="s">
        <v>111</v>
      </c>
      <c r="C215" s="44" t="s">
        <v>59</v>
      </c>
      <c r="D215" s="44" t="s">
        <v>60</v>
      </c>
      <c r="E215" s="19">
        <v>0</v>
      </c>
    </row>
    <row r="216" spans="1:5" hidden="1">
      <c r="A216" s="24" t="s">
        <v>302</v>
      </c>
      <c r="B216" s="24" t="s">
        <v>111</v>
      </c>
      <c r="C216" s="44" t="s">
        <v>47</v>
      </c>
      <c r="D216" s="44" t="s">
        <v>48</v>
      </c>
      <c r="E216" s="19">
        <v>190862.14010538592</v>
      </c>
    </row>
    <row r="217" spans="1:5" hidden="1">
      <c r="A217" s="24" t="s">
        <v>302</v>
      </c>
      <c r="B217" s="24" t="s">
        <v>111</v>
      </c>
      <c r="C217" s="44" t="s">
        <v>49</v>
      </c>
      <c r="D217" s="44" t="s">
        <v>50</v>
      </c>
      <c r="E217" s="19">
        <v>224495.93484113691</v>
      </c>
    </row>
    <row r="218" spans="1:5" hidden="1">
      <c r="A218" s="24" t="s">
        <v>302</v>
      </c>
      <c r="B218" s="24" t="s">
        <v>111</v>
      </c>
      <c r="C218" s="44" t="s">
        <v>51</v>
      </c>
      <c r="D218" s="44" t="s">
        <v>52</v>
      </c>
      <c r="E218" s="19">
        <v>5242.9733178835359</v>
      </c>
    </row>
    <row r="219" spans="1:5" hidden="1">
      <c r="A219" s="24" t="s">
        <v>302</v>
      </c>
      <c r="B219" s="24" t="s">
        <v>111</v>
      </c>
      <c r="C219" s="44" t="s">
        <v>287</v>
      </c>
      <c r="D219" s="44" t="s">
        <v>288</v>
      </c>
      <c r="E219" s="19">
        <v>1056.3624296695871</v>
      </c>
    </row>
    <row r="220" spans="1:5" hidden="1">
      <c r="A220" s="24" t="s">
        <v>302</v>
      </c>
      <c r="B220" s="24" t="s">
        <v>111</v>
      </c>
      <c r="C220" s="44" t="s">
        <v>289</v>
      </c>
      <c r="D220" s="44" t="s">
        <v>290</v>
      </c>
      <c r="E220" s="19">
        <v>0</v>
      </c>
    </row>
    <row r="221" spans="1:5" hidden="1">
      <c r="A221" s="24" t="s">
        <v>302</v>
      </c>
      <c r="B221" s="24" t="s">
        <v>111</v>
      </c>
      <c r="C221" s="44" t="s">
        <v>87</v>
      </c>
      <c r="D221" s="44" t="s">
        <v>81</v>
      </c>
      <c r="E221" s="19">
        <v>3881.8034627499082</v>
      </c>
    </row>
    <row r="222" spans="1:5" hidden="1">
      <c r="A222" s="24" t="s">
        <v>302</v>
      </c>
      <c r="B222" s="24" t="s">
        <v>111</v>
      </c>
      <c r="C222" s="44" t="s">
        <v>88</v>
      </c>
      <c r="D222" s="44" t="s">
        <v>82</v>
      </c>
      <c r="E222" s="19">
        <v>191820.50266622368</v>
      </c>
    </row>
    <row r="223" spans="1:5" hidden="1">
      <c r="A223" s="24" t="s">
        <v>302</v>
      </c>
      <c r="B223" s="24" t="s">
        <v>111</v>
      </c>
      <c r="C223" s="44" t="s">
        <v>95</v>
      </c>
      <c r="D223" s="44" t="s">
        <v>80</v>
      </c>
      <c r="E223" s="19">
        <v>5281.8121483479354</v>
      </c>
    </row>
    <row r="224" spans="1:5" hidden="1">
      <c r="A224" s="24" t="s">
        <v>302</v>
      </c>
      <c r="B224" s="24" t="s">
        <v>111</v>
      </c>
      <c r="C224" s="44" t="s">
        <v>291</v>
      </c>
      <c r="D224" s="44" t="s">
        <v>292</v>
      </c>
      <c r="E224" s="19">
        <v>227251.28489913329</v>
      </c>
    </row>
    <row r="225" spans="1:5" hidden="1">
      <c r="A225" s="24" t="s">
        <v>302</v>
      </c>
      <c r="B225" s="24" t="s">
        <v>111</v>
      </c>
      <c r="C225" s="44" t="s">
        <v>293</v>
      </c>
      <c r="D225" s="44" t="s">
        <v>294</v>
      </c>
      <c r="E225" s="19">
        <v>5973.0532551344777</v>
      </c>
    </row>
    <row r="226" spans="1:5" hidden="1">
      <c r="A226" s="24" t="s">
        <v>302</v>
      </c>
      <c r="B226" s="24" t="s">
        <v>111</v>
      </c>
      <c r="C226" s="44" t="s">
        <v>63</v>
      </c>
      <c r="D226" s="44" t="s">
        <v>64</v>
      </c>
      <c r="E226" s="19">
        <v>3881.8034627499082</v>
      </c>
    </row>
    <row r="227" spans="1:5" hidden="1">
      <c r="A227" s="24" t="s">
        <v>302</v>
      </c>
      <c r="B227" s="24" t="s">
        <v>111</v>
      </c>
      <c r="C227" s="24" t="s">
        <v>303</v>
      </c>
      <c r="D227" s="24" t="s">
        <v>234</v>
      </c>
      <c r="E227" s="19">
        <v>5281.8121483479354</v>
      </c>
    </row>
    <row r="228" spans="1:5" hidden="1">
      <c r="A228" s="24" t="s">
        <v>302</v>
      </c>
      <c r="B228" s="24" t="s">
        <v>111</v>
      </c>
      <c r="C228" s="24" t="s">
        <v>304</v>
      </c>
      <c r="D228" s="24" t="s">
        <v>305</v>
      </c>
      <c r="E228" s="19">
        <v>227251.28489913329</v>
      </c>
    </row>
    <row r="229" spans="1:5" hidden="1">
      <c r="A229" s="24" t="s">
        <v>302</v>
      </c>
      <c r="B229" s="24" t="s">
        <v>111</v>
      </c>
      <c r="C229" s="44" t="s">
        <v>296</v>
      </c>
      <c r="D229" s="44" t="s">
        <v>297</v>
      </c>
      <c r="E229" s="19">
        <v>0</v>
      </c>
    </row>
    <row r="230" spans="1:5" hidden="1">
      <c r="A230" s="24" t="s">
        <v>302</v>
      </c>
      <c r="B230" s="24" t="s">
        <v>111</v>
      </c>
      <c r="C230" s="44" t="s">
        <v>103</v>
      </c>
      <c r="D230" s="44" t="s">
        <v>104</v>
      </c>
      <c r="E230" s="19">
        <v>191820.50266622368</v>
      </c>
    </row>
    <row r="231" spans="1:5" hidden="1">
      <c r="A231" s="24" t="s">
        <v>302</v>
      </c>
      <c r="B231" s="24" t="s">
        <v>111</v>
      </c>
      <c r="C231" s="44" t="s">
        <v>105</v>
      </c>
      <c r="D231" s="44" t="s">
        <v>106</v>
      </c>
      <c r="E231" s="19">
        <v>5973.0532551344777</v>
      </c>
    </row>
    <row r="232" spans="1:5" hidden="1">
      <c r="A232" s="24" t="s">
        <v>302</v>
      </c>
      <c r="B232" s="24" t="s">
        <v>111</v>
      </c>
      <c r="C232" s="24" t="s">
        <v>185</v>
      </c>
      <c r="D232" s="24" t="s">
        <v>186</v>
      </c>
      <c r="E232" s="19">
        <v>1200</v>
      </c>
    </row>
    <row r="233" spans="1:5" hidden="1">
      <c r="A233" s="24" t="s">
        <v>302</v>
      </c>
      <c r="B233" s="24" t="s">
        <v>111</v>
      </c>
      <c r="C233" s="44" t="s">
        <v>5</v>
      </c>
      <c r="D233" s="44" t="s">
        <v>6</v>
      </c>
      <c r="E233" s="19">
        <v>5200</v>
      </c>
    </row>
    <row r="234" spans="1:5" hidden="1">
      <c r="A234" s="24" t="s">
        <v>302</v>
      </c>
      <c r="B234" s="24" t="s">
        <v>111</v>
      </c>
      <c r="C234" s="44" t="s">
        <v>33</v>
      </c>
      <c r="D234" s="44" t="s">
        <v>34</v>
      </c>
      <c r="E234" s="19">
        <v>0</v>
      </c>
    </row>
    <row r="235" spans="1:5" hidden="1">
      <c r="A235" s="24" t="s">
        <v>302</v>
      </c>
      <c r="B235" s="24" t="s">
        <v>111</v>
      </c>
      <c r="C235" s="44" t="s">
        <v>298</v>
      </c>
      <c r="D235" s="44" t="s">
        <v>299</v>
      </c>
      <c r="E235" s="19">
        <v>0</v>
      </c>
    </row>
    <row r="236" spans="1:5" hidden="1">
      <c r="A236" s="24" t="s">
        <v>302</v>
      </c>
      <c r="B236" s="24" t="s">
        <v>111</v>
      </c>
      <c r="C236" s="44" t="s">
        <v>25</v>
      </c>
      <c r="D236" s="44" t="s">
        <v>26</v>
      </c>
      <c r="E236" s="19">
        <v>729.63088854046521</v>
      </c>
    </row>
    <row r="237" spans="1:5" hidden="1">
      <c r="A237" s="24" t="s">
        <v>302</v>
      </c>
      <c r="B237" s="24" t="s">
        <v>111</v>
      </c>
      <c r="C237" s="44" t="s">
        <v>45</v>
      </c>
      <c r="D237" s="44" t="s">
        <v>46</v>
      </c>
      <c r="E237" s="19">
        <v>5956.6745115522308</v>
      </c>
    </row>
    <row r="238" spans="1:5" hidden="1">
      <c r="A238" s="24" t="s">
        <v>302</v>
      </c>
      <c r="B238" s="24" t="s">
        <v>111</v>
      </c>
      <c r="C238" s="44" t="s">
        <v>41</v>
      </c>
      <c r="D238" s="44" t="s">
        <v>42</v>
      </c>
      <c r="E238" s="19">
        <v>1489.1686278880579</v>
      </c>
    </row>
    <row r="239" spans="1:5" hidden="1">
      <c r="A239" s="24" t="s">
        <v>302</v>
      </c>
      <c r="B239" s="24" t="s">
        <v>111</v>
      </c>
      <c r="C239" s="44" t="s">
        <v>35</v>
      </c>
      <c r="D239" s="44" t="s">
        <v>36</v>
      </c>
      <c r="E239" s="19">
        <v>50000</v>
      </c>
    </row>
    <row r="240" spans="1:5" hidden="1">
      <c r="A240" s="24" t="s">
        <v>302</v>
      </c>
      <c r="B240" s="24" t="s">
        <v>111</v>
      </c>
      <c r="C240" s="44" t="s">
        <v>27</v>
      </c>
      <c r="D240" s="44" t="s">
        <v>28</v>
      </c>
      <c r="E240" s="19">
        <v>468.52287215203495</v>
      </c>
    </row>
    <row r="241" spans="1:5" hidden="1">
      <c r="A241" s="24" t="s">
        <v>302</v>
      </c>
      <c r="B241" s="24" t="s">
        <v>111</v>
      </c>
      <c r="C241" s="44" t="s">
        <v>31</v>
      </c>
      <c r="D241" s="44" t="s">
        <v>32</v>
      </c>
      <c r="E241" s="19">
        <v>0</v>
      </c>
    </row>
    <row r="242" spans="1:5" hidden="1">
      <c r="A242" s="24" t="s">
        <v>302</v>
      </c>
      <c r="B242" s="24" t="s">
        <v>111</v>
      </c>
      <c r="C242" s="44" t="s">
        <v>29</v>
      </c>
      <c r="D242" s="44" t="s">
        <v>30</v>
      </c>
      <c r="E242" s="19">
        <v>0</v>
      </c>
    </row>
    <row r="243" spans="1:5" hidden="1">
      <c r="A243" s="24" t="s">
        <v>302</v>
      </c>
      <c r="B243" s="24" t="s">
        <v>111</v>
      </c>
      <c r="C243" s="44" t="s">
        <v>23</v>
      </c>
      <c r="D243" s="44" t="s">
        <v>24</v>
      </c>
      <c r="E243" s="19">
        <v>729.63088854046521</v>
      </c>
    </row>
    <row r="244" spans="1:5" hidden="1">
      <c r="A244" s="24" t="s">
        <v>302</v>
      </c>
      <c r="B244" s="24" t="s">
        <v>111</v>
      </c>
      <c r="C244" s="44" t="s">
        <v>107</v>
      </c>
      <c r="D244" s="44" t="s">
        <v>108</v>
      </c>
      <c r="E244" s="19">
        <v>5956.6745115522308</v>
      </c>
    </row>
    <row r="245" spans="1:5" hidden="1">
      <c r="A245" s="24" t="s">
        <v>302</v>
      </c>
      <c r="B245" s="24" t="s">
        <v>111</v>
      </c>
      <c r="C245" s="44" t="s">
        <v>43</v>
      </c>
      <c r="D245" s="44" t="s">
        <v>44</v>
      </c>
      <c r="E245" s="19">
        <v>1489.1686278880579</v>
      </c>
    </row>
    <row r="246" spans="1:5" hidden="1">
      <c r="A246" s="24" t="s">
        <v>302</v>
      </c>
      <c r="B246" s="24" t="s">
        <v>111</v>
      </c>
      <c r="C246" s="44" t="s">
        <v>21</v>
      </c>
      <c r="D246" s="44" t="s">
        <v>22</v>
      </c>
      <c r="E246" s="19">
        <v>50000</v>
      </c>
    </row>
    <row r="247" spans="1:5" hidden="1">
      <c r="A247" s="24" t="s">
        <v>302</v>
      </c>
      <c r="B247" s="24" t="s">
        <v>111</v>
      </c>
      <c r="C247" s="44" t="s">
        <v>109</v>
      </c>
      <c r="D247" s="44" t="s">
        <v>110</v>
      </c>
      <c r="E247" s="19">
        <v>468.52287215203495</v>
      </c>
    </row>
    <row r="248" spans="1:5" hidden="1">
      <c r="A248" s="24" t="s">
        <v>302</v>
      </c>
      <c r="B248" s="24" t="s">
        <v>111</v>
      </c>
      <c r="C248" s="44" t="s">
        <v>268</v>
      </c>
      <c r="D248" s="44" t="s">
        <v>269</v>
      </c>
      <c r="E248" s="19">
        <v>100</v>
      </c>
    </row>
    <row r="249" spans="1:5" hidden="1">
      <c r="A249" s="24" t="s">
        <v>302</v>
      </c>
      <c r="B249" s="24" t="s">
        <v>111</v>
      </c>
      <c r="C249" s="24" t="str">
        <f>'[2]IFRS17_Input Variable'!$A$136</f>
        <v>Fair Value of Liability At Transition</v>
      </c>
      <c r="D249" s="24" t="s">
        <v>300</v>
      </c>
      <c r="E249" s="19">
        <v>5000</v>
      </c>
    </row>
    <row r="250" spans="1:5" hidden="1">
      <c r="A250" s="19" t="s">
        <v>306</v>
      </c>
      <c r="B250" s="24" t="s">
        <v>111</v>
      </c>
      <c r="C250" s="24" t="s">
        <v>274</v>
      </c>
      <c r="D250" s="24" t="s">
        <v>275</v>
      </c>
      <c r="E250" s="19">
        <v>0</v>
      </c>
    </row>
    <row r="251" spans="1:5" hidden="1">
      <c r="A251" s="19" t="s">
        <v>306</v>
      </c>
      <c r="B251" s="24" t="s">
        <v>111</v>
      </c>
      <c r="C251" s="24" t="s">
        <v>98</v>
      </c>
      <c r="D251" s="24" t="s">
        <v>83</v>
      </c>
      <c r="E251" s="19">
        <v>191820.50266622368</v>
      </c>
    </row>
    <row r="252" spans="1:5" hidden="1">
      <c r="A252" s="19" t="s">
        <v>306</v>
      </c>
      <c r="B252" s="24" t="s">
        <v>111</v>
      </c>
      <c r="C252" s="24" t="s">
        <v>96</v>
      </c>
      <c r="D252" s="24" t="s">
        <v>76</v>
      </c>
      <c r="E252" s="19">
        <v>5281.8121483479354</v>
      </c>
    </row>
    <row r="253" spans="1:5" hidden="1">
      <c r="A253" s="19" t="s">
        <v>306</v>
      </c>
      <c r="B253" s="24" t="s">
        <v>111</v>
      </c>
      <c r="C253" s="24" t="s">
        <v>276</v>
      </c>
      <c r="D253" s="24" t="s">
        <v>277</v>
      </c>
      <c r="E253" s="19">
        <v>227251.28489913329</v>
      </c>
    </row>
    <row r="254" spans="1:5" hidden="1">
      <c r="A254" s="19" t="s">
        <v>306</v>
      </c>
      <c r="B254" s="24" t="s">
        <v>111</v>
      </c>
      <c r="C254" s="24" t="s">
        <v>97</v>
      </c>
      <c r="D254" s="24" t="s">
        <v>77</v>
      </c>
      <c r="E254" s="19">
        <v>2587.8689751666052</v>
      </c>
    </row>
    <row r="255" spans="1:5" hidden="1">
      <c r="A255" s="19" t="s">
        <v>306</v>
      </c>
      <c r="B255" s="24" t="s">
        <v>111</v>
      </c>
      <c r="C255" s="24" t="s">
        <v>278</v>
      </c>
      <c r="D255" s="24" t="s">
        <v>279</v>
      </c>
      <c r="E255" s="19">
        <v>5973.0532551344777</v>
      </c>
    </row>
    <row r="256" spans="1:5" hidden="1">
      <c r="A256" s="19" t="s">
        <v>306</v>
      </c>
      <c r="B256" s="24" t="s">
        <v>111</v>
      </c>
      <c r="C256" s="24" t="str">
        <f>'[2]IFRS17_Input Variable'!$A$141</f>
        <v>PV of Cost of Guarantee and Option At Transition</v>
      </c>
      <c r="D256" s="24" t="s">
        <v>280</v>
      </c>
      <c r="E256" s="19">
        <v>0</v>
      </c>
    </row>
    <row r="257" spans="1:5" hidden="1">
      <c r="A257" s="19" t="s">
        <v>306</v>
      </c>
      <c r="B257" s="24" t="s">
        <v>111</v>
      </c>
      <c r="C257" s="24" t="str">
        <f>'[2]IFRS17_Input Variable'!$A$140</f>
        <v>PV Investment Component of Benefit Payments At Transition</v>
      </c>
      <c r="D257" s="24" t="s">
        <v>281</v>
      </c>
      <c r="E257" s="19">
        <v>211515.85314362109</v>
      </c>
    </row>
    <row r="258" spans="1:5" hidden="1">
      <c r="A258" s="19" t="s">
        <v>306</v>
      </c>
      <c r="B258" s="24" t="s">
        <v>111</v>
      </c>
      <c r="C258" s="24" t="str">
        <f>'[2]IFRS17_Input Variable'!$A$115</f>
        <v>PV Insurance Component of Benefit Payments At Transition</v>
      </c>
      <c r="D258" s="24" t="s">
        <v>282</v>
      </c>
      <c r="E258" s="19">
        <v>6141.1702204491403</v>
      </c>
    </row>
    <row r="259" spans="1:5" hidden="1">
      <c r="A259" s="19" t="s">
        <v>306</v>
      </c>
      <c r="B259" s="24" t="s">
        <v>111</v>
      </c>
      <c r="C259" s="24" t="str">
        <f>'[2]IFRS17_Input Variable'!$A$146</f>
        <v>PV Of Expenses At Transition</v>
      </c>
      <c r="D259" s="24" t="s">
        <v>283</v>
      </c>
      <c r="E259" s="19">
        <v>3008.9188025530812</v>
      </c>
    </row>
    <row r="260" spans="1:5" hidden="1">
      <c r="A260" s="19" t="s">
        <v>306</v>
      </c>
      <c r="B260" s="24" t="s">
        <v>111</v>
      </c>
      <c r="C260" s="24" t="str">
        <f>'[2]IFRS17_Input Variable'!$A$139</f>
        <v>PV Gross Premium At Transition</v>
      </c>
      <c r="D260" s="24" t="s">
        <v>284</v>
      </c>
      <c r="E260" s="19">
        <v>223564.87509599811</v>
      </c>
    </row>
    <row r="261" spans="1:5" hidden="1">
      <c r="A261" s="19" t="s">
        <v>306</v>
      </c>
      <c r="B261" s="24" t="s">
        <v>111</v>
      </c>
      <c r="C261" s="24" t="str">
        <f>'[2]IFRS17_Input Variable'!$A$147</f>
        <v>PV Of Payouts Due to Withdrawals At Transition</v>
      </c>
      <c r="D261" s="24" t="s">
        <v>285</v>
      </c>
      <c r="E261" s="19">
        <v>5842.4055233603667</v>
      </c>
    </row>
    <row r="262" spans="1:5" hidden="1">
      <c r="A262" s="19" t="s">
        <v>306</v>
      </c>
      <c r="B262" s="24" t="s">
        <v>111</v>
      </c>
      <c r="C262" s="24" t="str">
        <f>'[2]IFRS17_Input Variable'!$A$149</f>
        <v>Risk Adjustment At Transition</v>
      </c>
      <c r="D262" s="24" t="s">
        <v>286</v>
      </c>
      <c r="E262" s="19">
        <v>248</v>
      </c>
    </row>
    <row r="263" spans="1:5" hidden="1">
      <c r="A263" s="19" t="s">
        <v>306</v>
      </c>
      <c r="B263" s="24" t="s">
        <v>111</v>
      </c>
      <c r="C263" s="24" t="s">
        <v>55</v>
      </c>
      <c r="D263" s="24" t="s">
        <v>56</v>
      </c>
      <c r="E263" s="19">
        <v>3853.2593376747645</v>
      </c>
    </row>
    <row r="264" spans="1:5" hidden="1">
      <c r="A264" s="19" t="s">
        <v>306</v>
      </c>
      <c r="B264" s="24" t="s">
        <v>111</v>
      </c>
      <c r="C264" s="24" t="s">
        <v>53</v>
      </c>
      <c r="D264" s="24" t="s">
        <v>54</v>
      </c>
      <c r="E264" s="19">
        <v>5921.735738240317</v>
      </c>
    </row>
    <row r="265" spans="1:5" hidden="1">
      <c r="A265" s="19" t="s">
        <v>306</v>
      </c>
      <c r="B265" s="24" t="s">
        <v>111</v>
      </c>
      <c r="C265" s="24" t="s">
        <v>59</v>
      </c>
      <c r="D265" s="24" t="s">
        <v>60</v>
      </c>
      <c r="E265" s="19">
        <v>0</v>
      </c>
    </row>
    <row r="266" spans="1:5" hidden="1">
      <c r="A266" s="19" t="s">
        <v>306</v>
      </c>
      <c r="B266" s="24" t="s">
        <v>111</v>
      </c>
      <c r="C266" s="24" t="s">
        <v>47</v>
      </c>
      <c r="D266" s="24" t="s">
        <v>48</v>
      </c>
      <c r="E266" s="19">
        <v>190862.14010538592</v>
      </c>
    </row>
    <row r="267" spans="1:5" hidden="1">
      <c r="A267" s="19" t="s">
        <v>306</v>
      </c>
      <c r="B267" s="24" t="s">
        <v>111</v>
      </c>
      <c r="C267" s="24" t="s">
        <v>49</v>
      </c>
      <c r="D267" s="24" t="s">
        <v>50</v>
      </c>
      <c r="E267" s="19">
        <v>224495.93484113691</v>
      </c>
    </row>
    <row r="268" spans="1:5" hidden="1">
      <c r="A268" s="19" t="s">
        <v>306</v>
      </c>
      <c r="B268" s="24" t="s">
        <v>111</v>
      </c>
      <c r="C268" s="24" t="s">
        <v>51</v>
      </c>
      <c r="D268" s="24" t="s">
        <v>52</v>
      </c>
      <c r="E268" s="19">
        <v>5242.9733178835359</v>
      </c>
    </row>
    <row r="269" spans="1:5" hidden="1">
      <c r="A269" s="19" t="s">
        <v>306</v>
      </c>
      <c r="B269" s="24" t="s">
        <v>111</v>
      </c>
      <c r="C269" s="24" t="s">
        <v>287</v>
      </c>
      <c r="D269" s="24" t="s">
        <v>288</v>
      </c>
      <c r="E269" s="19">
        <v>211</v>
      </c>
    </row>
    <row r="270" spans="1:5" hidden="1">
      <c r="A270" s="19" t="s">
        <v>306</v>
      </c>
      <c r="B270" s="24" t="s">
        <v>111</v>
      </c>
      <c r="C270" s="24" t="s">
        <v>289</v>
      </c>
      <c r="D270" s="24" t="s">
        <v>290</v>
      </c>
      <c r="E270" s="19">
        <v>0</v>
      </c>
    </row>
    <row r="271" spans="1:5" hidden="1">
      <c r="A271" s="19" t="s">
        <v>306</v>
      </c>
      <c r="B271" s="24" t="s">
        <v>111</v>
      </c>
      <c r="C271" s="24" t="s">
        <v>87</v>
      </c>
      <c r="D271" s="24" t="s">
        <v>81</v>
      </c>
      <c r="E271" s="19">
        <v>3881.8034627499082</v>
      </c>
    </row>
    <row r="272" spans="1:5" hidden="1">
      <c r="A272" s="19" t="s">
        <v>306</v>
      </c>
      <c r="B272" s="24" t="s">
        <v>111</v>
      </c>
      <c r="C272" s="24" t="s">
        <v>88</v>
      </c>
      <c r="D272" s="24" t="s">
        <v>82</v>
      </c>
      <c r="E272" s="19">
        <v>191820.50266622368</v>
      </c>
    </row>
    <row r="273" spans="1:5" hidden="1">
      <c r="A273" s="19" t="s">
        <v>306</v>
      </c>
      <c r="B273" s="24" t="s">
        <v>111</v>
      </c>
      <c r="C273" s="24" t="s">
        <v>95</v>
      </c>
      <c r="D273" s="24" t="s">
        <v>80</v>
      </c>
      <c r="E273" s="19">
        <v>5281.8121483479354</v>
      </c>
    </row>
    <row r="274" spans="1:5" hidden="1">
      <c r="A274" s="19" t="s">
        <v>306</v>
      </c>
      <c r="B274" s="24" t="s">
        <v>111</v>
      </c>
      <c r="C274" s="24" t="s">
        <v>291</v>
      </c>
      <c r="D274" s="24" t="s">
        <v>292</v>
      </c>
      <c r="E274" s="19">
        <v>227251.28489913329</v>
      </c>
    </row>
    <row r="275" spans="1:5" hidden="1">
      <c r="A275" s="19" t="s">
        <v>306</v>
      </c>
      <c r="B275" s="24" t="s">
        <v>111</v>
      </c>
      <c r="C275" s="24" t="s">
        <v>293</v>
      </c>
      <c r="D275" s="24" t="s">
        <v>294</v>
      </c>
      <c r="E275" s="19">
        <v>5973.0532551344777</v>
      </c>
    </row>
    <row r="276" spans="1:5" hidden="1">
      <c r="A276" s="19" t="s">
        <v>306</v>
      </c>
      <c r="B276" s="24" t="s">
        <v>111</v>
      </c>
      <c r="C276" s="24" t="s">
        <v>63</v>
      </c>
      <c r="D276" s="24" t="s">
        <v>64</v>
      </c>
      <c r="E276" s="19">
        <v>3881.8034627499082</v>
      </c>
    </row>
    <row r="277" spans="1:5" hidden="1">
      <c r="A277" s="19" t="s">
        <v>306</v>
      </c>
      <c r="B277" s="24" t="s">
        <v>111</v>
      </c>
      <c r="C277" s="24" t="s">
        <v>303</v>
      </c>
      <c r="D277" s="24" t="s">
        <v>234</v>
      </c>
      <c r="E277" s="19">
        <v>5281.8121483479354</v>
      </c>
    </row>
    <row r="278" spans="1:5" hidden="1">
      <c r="A278" s="19" t="s">
        <v>306</v>
      </c>
      <c r="B278" s="24" t="s">
        <v>111</v>
      </c>
      <c r="C278" s="24" t="s">
        <v>304</v>
      </c>
      <c r="D278" s="24" t="s">
        <v>305</v>
      </c>
      <c r="E278" s="19">
        <v>227251.28489913329</v>
      </c>
    </row>
    <row r="279" spans="1:5" hidden="1">
      <c r="A279" s="19" t="s">
        <v>306</v>
      </c>
      <c r="B279" s="24" t="s">
        <v>111</v>
      </c>
      <c r="C279" s="24" t="s">
        <v>296</v>
      </c>
      <c r="D279" s="24" t="s">
        <v>297</v>
      </c>
      <c r="E279" s="19">
        <v>0</v>
      </c>
    </row>
    <row r="280" spans="1:5" hidden="1">
      <c r="A280" s="19" t="s">
        <v>306</v>
      </c>
      <c r="B280" s="24" t="s">
        <v>111</v>
      </c>
      <c r="C280" s="24" t="s">
        <v>103</v>
      </c>
      <c r="D280" s="24" t="s">
        <v>104</v>
      </c>
      <c r="E280" s="19">
        <v>191820.50266622368</v>
      </c>
    </row>
    <row r="281" spans="1:5" hidden="1">
      <c r="A281" s="19" t="s">
        <v>306</v>
      </c>
      <c r="B281" s="24" t="s">
        <v>111</v>
      </c>
      <c r="C281" s="24" t="s">
        <v>105</v>
      </c>
      <c r="D281" s="24" t="s">
        <v>106</v>
      </c>
      <c r="E281" s="19">
        <v>5973.0532551344777</v>
      </c>
    </row>
    <row r="282" spans="1:5" hidden="1">
      <c r="A282" s="19" t="s">
        <v>306</v>
      </c>
      <c r="B282" s="24" t="s">
        <v>111</v>
      </c>
      <c r="C282" s="24" t="s">
        <v>185</v>
      </c>
      <c r="D282" s="24" t="s">
        <v>186</v>
      </c>
      <c r="E282" s="19">
        <v>200</v>
      </c>
    </row>
    <row r="283" spans="1:5" hidden="1">
      <c r="A283" s="19" t="s">
        <v>306</v>
      </c>
      <c r="B283" s="24" t="s">
        <v>111</v>
      </c>
      <c r="C283" s="24" t="s">
        <v>5</v>
      </c>
      <c r="D283" s="24" t="s">
        <v>6</v>
      </c>
      <c r="E283" s="19">
        <v>0</v>
      </c>
    </row>
    <row r="284" spans="1:5" hidden="1">
      <c r="A284" s="19" t="s">
        <v>306</v>
      </c>
      <c r="B284" s="24" t="s">
        <v>111</v>
      </c>
      <c r="C284" s="24" t="s">
        <v>33</v>
      </c>
      <c r="D284" s="24" t="s">
        <v>34</v>
      </c>
      <c r="E284" s="19">
        <v>0</v>
      </c>
    </row>
    <row r="285" spans="1:5" hidden="1">
      <c r="A285" s="19" t="s">
        <v>306</v>
      </c>
      <c r="B285" s="24" t="s">
        <v>111</v>
      </c>
      <c r="C285" s="24" t="s">
        <v>298</v>
      </c>
      <c r="D285" s="24" t="s">
        <v>299</v>
      </c>
      <c r="E285" s="19">
        <v>0</v>
      </c>
    </row>
    <row r="286" spans="1:5" hidden="1">
      <c r="A286" s="19" t="s">
        <v>306</v>
      </c>
      <c r="B286" s="24" t="s">
        <v>111</v>
      </c>
      <c r="C286" s="24" t="s">
        <v>25</v>
      </c>
      <c r="D286" s="24" t="s">
        <v>26</v>
      </c>
      <c r="E286" s="19">
        <v>729.63088854046521</v>
      </c>
    </row>
    <row r="287" spans="1:5" hidden="1">
      <c r="A287" s="19" t="s">
        <v>306</v>
      </c>
      <c r="B287" s="24" t="s">
        <v>111</v>
      </c>
      <c r="C287" s="24" t="s">
        <v>45</v>
      </c>
      <c r="D287" s="24" t="s">
        <v>46</v>
      </c>
      <c r="E287" s="19">
        <v>5956.6745115522308</v>
      </c>
    </row>
    <row r="288" spans="1:5" hidden="1">
      <c r="A288" s="19" t="s">
        <v>306</v>
      </c>
      <c r="B288" s="24" t="s">
        <v>111</v>
      </c>
      <c r="C288" s="24" t="s">
        <v>41</v>
      </c>
      <c r="D288" s="24" t="s">
        <v>42</v>
      </c>
      <c r="E288" s="19">
        <v>1489.1686278880579</v>
      </c>
    </row>
    <row r="289" spans="1:5" hidden="1">
      <c r="A289" s="19" t="s">
        <v>306</v>
      </c>
      <c r="B289" s="24" t="s">
        <v>111</v>
      </c>
      <c r="C289" s="24" t="s">
        <v>35</v>
      </c>
      <c r="D289" s="24" t="s">
        <v>36</v>
      </c>
      <c r="E289" s="19">
        <v>50000</v>
      </c>
    </row>
    <row r="290" spans="1:5" hidden="1">
      <c r="A290" s="19" t="s">
        <v>306</v>
      </c>
      <c r="B290" s="24" t="s">
        <v>111</v>
      </c>
      <c r="C290" s="24" t="s">
        <v>27</v>
      </c>
      <c r="D290" s="24" t="s">
        <v>28</v>
      </c>
      <c r="E290" s="19">
        <v>468.52287215203495</v>
      </c>
    </row>
    <row r="291" spans="1:5" hidden="1">
      <c r="A291" s="19" t="s">
        <v>306</v>
      </c>
      <c r="B291" s="24" t="s">
        <v>111</v>
      </c>
      <c r="C291" s="24" t="s">
        <v>31</v>
      </c>
      <c r="D291" s="24" t="s">
        <v>32</v>
      </c>
      <c r="E291" s="19">
        <v>0</v>
      </c>
    </row>
    <row r="292" spans="1:5" hidden="1">
      <c r="A292" s="19" t="s">
        <v>306</v>
      </c>
      <c r="B292" s="24" t="s">
        <v>111</v>
      </c>
      <c r="C292" s="24" t="s">
        <v>29</v>
      </c>
      <c r="D292" s="24" t="s">
        <v>30</v>
      </c>
      <c r="E292" s="19">
        <v>0</v>
      </c>
    </row>
    <row r="293" spans="1:5" hidden="1">
      <c r="A293" s="19" t="s">
        <v>306</v>
      </c>
      <c r="B293" s="24" t="s">
        <v>111</v>
      </c>
      <c r="C293" s="24" t="s">
        <v>23</v>
      </c>
      <c r="D293" s="24" t="s">
        <v>24</v>
      </c>
      <c r="E293" s="19">
        <v>729.63088854046521</v>
      </c>
    </row>
    <row r="294" spans="1:5" hidden="1">
      <c r="A294" s="19" t="s">
        <v>306</v>
      </c>
      <c r="B294" s="24" t="s">
        <v>111</v>
      </c>
      <c r="C294" s="24" t="s">
        <v>107</v>
      </c>
      <c r="D294" s="24" t="s">
        <v>108</v>
      </c>
      <c r="E294" s="19">
        <v>5956.6745115522308</v>
      </c>
    </row>
    <row r="295" spans="1:5" hidden="1">
      <c r="A295" s="19" t="s">
        <v>306</v>
      </c>
      <c r="B295" s="24" t="s">
        <v>111</v>
      </c>
      <c r="C295" s="24" t="s">
        <v>43</v>
      </c>
      <c r="D295" s="24" t="s">
        <v>44</v>
      </c>
      <c r="E295" s="19">
        <v>1489.1686278880579</v>
      </c>
    </row>
    <row r="296" spans="1:5" hidden="1">
      <c r="A296" s="19" t="s">
        <v>306</v>
      </c>
      <c r="B296" s="24" t="s">
        <v>111</v>
      </c>
      <c r="C296" s="24" t="s">
        <v>21</v>
      </c>
      <c r="D296" s="24" t="s">
        <v>22</v>
      </c>
      <c r="E296" s="19">
        <v>50000</v>
      </c>
    </row>
    <row r="297" spans="1:5" hidden="1">
      <c r="A297" s="19" t="s">
        <v>306</v>
      </c>
      <c r="B297" s="24" t="s">
        <v>111</v>
      </c>
      <c r="C297" s="24" t="s">
        <v>109</v>
      </c>
      <c r="D297" s="24" t="s">
        <v>110</v>
      </c>
      <c r="E297" s="19">
        <v>468.52287215203495</v>
      </c>
    </row>
    <row r="298" spans="1:5" hidden="1">
      <c r="A298" s="19" t="s">
        <v>306</v>
      </c>
      <c r="B298" s="24" t="s">
        <v>111</v>
      </c>
      <c r="C298" s="24" t="s">
        <v>268</v>
      </c>
      <c r="D298" s="24" t="s">
        <v>269</v>
      </c>
      <c r="E298" s="19">
        <v>100</v>
      </c>
    </row>
    <row r="299" spans="1:5" hidden="1">
      <c r="A299" s="19" t="s">
        <v>306</v>
      </c>
      <c r="B299" s="24" t="s">
        <v>111</v>
      </c>
      <c r="C299" s="24" t="s">
        <v>270</v>
      </c>
      <c r="D299" s="24" t="s">
        <v>271</v>
      </c>
      <c r="E299" s="19">
        <v>0</v>
      </c>
    </row>
    <row r="300" spans="1:5" hidden="1">
      <c r="A300" s="19" t="s">
        <v>306</v>
      </c>
      <c r="B300" s="24" t="s">
        <v>111</v>
      </c>
      <c r="C300" s="24" t="str">
        <f>'[2]IFRS17_Input Variable'!$A$136</f>
        <v>Fair Value of Liability At Transition</v>
      </c>
      <c r="D300" s="24" t="s">
        <v>300</v>
      </c>
      <c r="E300" s="19">
        <v>5000</v>
      </c>
    </row>
    <row r="301" spans="1:5" hidden="1">
      <c r="A301" s="19" t="s">
        <v>306</v>
      </c>
      <c r="B301" s="24" t="s">
        <v>272</v>
      </c>
      <c r="C301" s="44" t="s">
        <v>274</v>
      </c>
      <c r="D301" s="44" t="s">
        <v>275</v>
      </c>
      <c r="E301" s="19">
        <v>0</v>
      </c>
    </row>
    <row r="302" spans="1:5" hidden="1">
      <c r="A302" s="19" t="s">
        <v>306</v>
      </c>
      <c r="B302" s="24" t="s">
        <v>272</v>
      </c>
      <c r="C302" s="44" t="s">
        <v>98</v>
      </c>
      <c r="D302" s="44" t="s">
        <v>83</v>
      </c>
      <c r="E302" s="19">
        <v>157209.11946118411</v>
      </c>
    </row>
    <row r="303" spans="1:5" hidden="1">
      <c r="A303" s="19" t="s">
        <v>306</v>
      </c>
      <c r="B303" s="24" t="s">
        <v>272</v>
      </c>
      <c r="C303" s="44" t="s">
        <v>96</v>
      </c>
      <c r="D303" s="44" t="s">
        <v>76</v>
      </c>
      <c r="E303" s="19">
        <v>4334.0821870041345</v>
      </c>
    </row>
    <row r="304" spans="1:5" hidden="1">
      <c r="A304" s="19" t="s">
        <v>306</v>
      </c>
      <c r="B304" s="24" t="s">
        <v>272</v>
      </c>
      <c r="C304" s="44" t="s">
        <v>276</v>
      </c>
      <c r="D304" s="44" t="s">
        <v>277</v>
      </c>
      <c r="E304" s="19">
        <v>242870.46258989954</v>
      </c>
    </row>
    <row r="305" spans="1:5" hidden="1">
      <c r="A305" s="19" t="s">
        <v>306</v>
      </c>
      <c r="B305" s="24" t="s">
        <v>272</v>
      </c>
      <c r="C305" s="44" t="s">
        <v>97</v>
      </c>
      <c r="D305" s="44" t="s">
        <v>77</v>
      </c>
      <c r="E305" s="19">
        <v>3185.280878763861</v>
      </c>
    </row>
    <row r="306" spans="1:5" hidden="1">
      <c r="A306" s="19" t="s">
        <v>306</v>
      </c>
      <c r="B306" s="24" t="s">
        <v>272</v>
      </c>
      <c r="C306" s="44" t="s">
        <v>278</v>
      </c>
      <c r="D306" s="44" t="s">
        <v>279</v>
      </c>
      <c r="E306" s="19">
        <v>5639.6542801081032</v>
      </c>
    </row>
    <row r="307" spans="1:5" hidden="1">
      <c r="A307" s="19" t="s">
        <v>306</v>
      </c>
      <c r="B307" s="24" t="s">
        <v>272</v>
      </c>
      <c r="C307" s="24" t="str">
        <f>'[2]IFRS17_Input Variable'!$A$141</f>
        <v>PV of Cost of Guarantee and Option At Transition</v>
      </c>
      <c r="D307" s="24" t="s">
        <v>280</v>
      </c>
      <c r="E307" s="19">
        <v>0</v>
      </c>
    </row>
    <row r="308" spans="1:5" hidden="1">
      <c r="A308" s="19" t="s">
        <v>306</v>
      </c>
      <c r="B308" s="24" t="s">
        <v>272</v>
      </c>
      <c r="C308" s="24" t="str">
        <f>'[2]IFRS17_Input Variable'!$A$140</f>
        <v>PV Investment Component of Benefit Payments At Transition</v>
      </c>
      <c r="D308" s="24" t="s">
        <v>281</v>
      </c>
      <c r="E308" s="19">
        <v>0</v>
      </c>
    </row>
    <row r="309" spans="1:5" hidden="1">
      <c r="A309" s="19" t="s">
        <v>306</v>
      </c>
      <c r="B309" s="24" t="s">
        <v>272</v>
      </c>
      <c r="C309" s="24" t="str">
        <f>'[2]IFRS17_Input Variable'!$A$115</f>
        <v>PV Insurance Component of Benefit Payments At Transition</v>
      </c>
      <c r="D309" s="24" t="s">
        <v>282</v>
      </c>
      <c r="E309" s="19">
        <v>0</v>
      </c>
    </row>
    <row r="310" spans="1:5" hidden="1">
      <c r="A310" s="19" t="s">
        <v>306</v>
      </c>
      <c r="B310" s="24" t="s">
        <v>272</v>
      </c>
      <c r="C310" s="24" t="str">
        <f>'[2]IFRS17_Input Variable'!$A$146</f>
        <v>PV Of Expenses At Transition</v>
      </c>
      <c r="D310" s="24" t="s">
        <v>283</v>
      </c>
      <c r="E310" s="19">
        <v>0</v>
      </c>
    </row>
    <row r="311" spans="1:5" hidden="1">
      <c r="A311" s="19" t="s">
        <v>306</v>
      </c>
      <c r="B311" s="24" t="s">
        <v>272</v>
      </c>
      <c r="C311" s="24" t="str">
        <f>'[2]IFRS17_Input Variable'!$A$139</f>
        <v>PV Gross Premium At Transition</v>
      </c>
      <c r="D311" s="24" t="s">
        <v>284</v>
      </c>
      <c r="E311" s="19">
        <v>0</v>
      </c>
    </row>
    <row r="312" spans="1:5" hidden="1">
      <c r="A312" s="19" t="s">
        <v>306</v>
      </c>
      <c r="B312" s="24" t="s">
        <v>272</v>
      </c>
      <c r="C312" s="24" t="str">
        <f>'[2]IFRS17_Input Variable'!$A$147</f>
        <v>PV Of Payouts Due to Withdrawals At Transition</v>
      </c>
      <c r="D312" s="24" t="s">
        <v>285</v>
      </c>
      <c r="E312" s="19">
        <v>0</v>
      </c>
    </row>
    <row r="313" spans="1:5" hidden="1">
      <c r="A313" s="19" t="s">
        <v>306</v>
      </c>
      <c r="B313" s="24" t="s">
        <v>272</v>
      </c>
      <c r="C313" s="24" t="str">
        <f>'[2]IFRS17_Input Variable'!$A$149</f>
        <v>Risk Adjustment At Transition</v>
      </c>
      <c r="D313" s="24" t="s">
        <v>286</v>
      </c>
      <c r="E313" s="19">
        <v>0</v>
      </c>
    </row>
    <row r="314" spans="1:5" hidden="1">
      <c r="A314" s="19" t="s">
        <v>306</v>
      </c>
      <c r="B314" s="24" t="s">
        <v>272</v>
      </c>
      <c r="C314" s="44" t="s">
        <v>55</v>
      </c>
      <c r="D314" s="44" t="s">
        <v>56</v>
      </c>
      <c r="E314" s="19">
        <v>3186.7974129374616</v>
      </c>
    </row>
    <row r="315" spans="1:5" hidden="1">
      <c r="A315" s="19" t="s">
        <v>306</v>
      </c>
      <c r="B315" s="24" t="s">
        <v>272</v>
      </c>
      <c r="C315" s="44" t="s">
        <v>53</v>
      </c>
      <c r="D315" s="44" t="s">
        <v>54</v>
      </c>
      <c r="E315" s="19">
        <v>5642.5285991840192</v>
      </c>
    </row>
    <row r="316" spans="1:5" hidden="1">
      <c r="A316" s="19" t="s">
        <v>306</v>
      </c>
      <c r="B316" s="24" t="s">
        <v>272</v>
      </c>
      <c r="C316" s="44" t="s">
        <v>59</v>
      </c>
      <c r="D316" s="44" t="s">
        <v>60</v>
      </c>
      <c r="E316" s="19">
        <v>0</v>
      </c>
    </row>
    <row r="317" spans="1:5" hidden="1">
      <c r="A317" s="19" t="s">
        <v>306</v>
      </c>
      <c r="B317" s="24" t="s">
        <v>272</v>
      </c>
      <c r="C317" s="44" t="s">
        <v>47</v>
      </c>
      <c r="D317" s="44" t="s">
        <v>48</v>
      </c>
      <c r="E317" s="19">
        <v>157297.71395814419</v>
      </c>
    </row>
    <row r="318" spans="1:5" hidden="1">
      <c r="A318" s="19" t="s">
        <v>306</v>
      </c>
      <c r="B318" s="24" t="s">
        <v>272</v>
      </c>
      <c r="C318" s="44" t="s">
        <v>49</v>
      </c>
      <c r="D318" s="44" t="s">
        <v>50</v>
      </c>
      <c r="E318" s="19">
        <v>242960.24987022841</v>
      </c>
    </row>
    <row r="319" spans="1:5" hidden="1">
      <c r="A319" s="19" t="s">
        <v>306</v>
      </c>
      <c r="B319" s="24" t="s">
        <v>272</v>
      </c>
      <c r="C319" s="44" t="s">
        <v>51</v>
      </c>
      <c r="D319" s="44" t="s">
        <v>52</v>
      </c>
      <c r="E319" s="19">
        <v>4336.1456733960595</v>
      </c>
    </row>
    <row r="320" spans="1:5" hidden="1">
      <c r="A320" s="19" t="s">
        <v>306</v>
      </c>
      <c r="B320" s="24" t="s">
        <v>272</v>
      </c>
      <c r="C320" s="44" t="s">
        <v>287</v>
      </c>
      <c r="D320" s="44" t="s">
        <v>288</v>
      </c>
      <c r="E320" s="19">
        <v>173.36328748016538</v>
      </c>
    </row>
    <row r="321" spans="1:5" hidden="1">
      <c r="A321" s="19" t="s">
        <v>306</v>
      </c>
      <c r="B321" s="24" t="s">
        <v>272</v>
      </c>
      <c r="C321" s="44" t="s">
        <v>289</v>
      </c>
      <c r="D321" s="44" t="s">
        <v>290</v>
      </c>
      <c r="E321" s="19">
        <v>0</v>
      </c>
    </row>
    <row r="322" spans="1:5" hidden="1">
      <c r="A322" s="19" t="s">
        <v>306</v>
      </c>
      <c r="B322" s="24" t="s">
        <v>272</v>
      </c>
      <c r="C322" s="44" t="s">
        <v>87</v>
      </c>
      <c r="D322" s="44" t="s">
        <v>81</v>
      </c>
      <c r="E322" s="19">
        <v>3185.280878763861</v>
      </c>
    </row>
    <row r="323" spans="1:5" hidden="1">
      <c r="A323" s="19" t="s">
        <v>306</v>
      </c>
      <c r="B323" s="24" t="s">
        <v>272</v>
      </c>
      <c r="C323" s="44" t="s">
        <v>88</v>
      </c>
      <c r="D323" s="44" t="s">
        <v>82</v>
      </c>
      <c r="E323" s="19">
        <v>157209.11946118411</v>
      </c>
    </row>
    <row r="324" spans="1:5" hidden="1">
      <c r="A324" s="19" t="s">
        <v>306</v>
      </c>
      <c r="B324" s="24" t="s">
        <v>272</v>
      </c>
      <c r="C324" s="44" t="s">
        <v>95</v>
      </c>
      <c r="D324" s="44" t="s">
        <v>80</v>
      </c>
      <c r="E324" s="19">
        <v>4334.0821870041345</v>
      </c>
    </row>
    <row r="325" spans="1:5" hidden="1">
      <c r="A325" s="19" t="s">
        <v>306</v>
      </c>
      <c r="B325" s="24" t="s">
        <v>272</v>
      </c>
      <c r="C325" s="44" t="s">
        <v>291</v>
      </c>
      <c r="D325" s="44" t="s">
        <v>292</v>
      </c>
      <c r="E325" s="19">
        <v>242870.46258989954</v>
      </c>
    </row>
    <row r="326" spans="1:5" hidden="1">
      <c r="A326" s="19" t="s">
        <v>306</v>
      </c>
      <c r="B326" s="24" t="s">
        <v>272</v>
      </c>
      <c r="C326" s="44" t="s">
        <v>293</v>
      </c>
      <c r="D326" s="44" t="s">
        <v>294</v>
      </c>
      <c r="E326" s="19">
        <v>5639.6542801081032</v>
      </c>
    </row>
    <row r="327" spans="1:5" hidden="1">
      <c r="A327" s="19" t="s">
        <v>306</v>
      </c>
      <c r="B327" s="24" t="s">
        <v>272</v>
      </c>
      <c r="C327" s="44" t="s">
        <v>63</v>
      </c>
      <c r="D327" s="44" t="s">
        <v>64</v>
      </c>
      <c r="E327" s="19">
        <v>3165.4026875773889</v>
      </c>
    </row>
    <row r="328" spans="1:5" hidden="1">
      <c r="A328" s="19" t="s">
        <v>306</v>
      </c>
      <c r="B328" s="24" t="s">
        <v>272</v>
      </c>
      <c r="C328" s="24" t="s">
        <v>303</v>
      </c>
      <c r="D328" s="24" t="s">
        <v>234</v>
      </c>
      <c r="E328" s="19">
        <v>4307.0347404490967</v>
      </c>
    </row>
    <row r="329" spans="1:5" hidden="1">
      <c r="A329" s="19" t="s">
        <v>306</v>
      </c>
      <c r="B329" s="24" t="s">
        <v>272</v>
      </c>
      <c r="C329" s="24" t="s">
        <v>304</v>
      </c>
      <c r="D329" s="24" t="s">
        <v>305</v>
      </c>
      <c r="E329" s="19">
        <v>240517.13948361433</v>
      </c>
    </row>
    <row r="330" spans="1:5" hidden="1">
      <c r="A330" s="19" t="s">
        <v>306</v>
      </c>
      <c r="B330" s="24" t="s">
        <v>272</v>
      </c>
      <c r="C330" s="44" t="s">
        <v>296</v>
      </c>
      <c r="D330" s="44" t="s">
        <v>297</v>
      </c>
      <c r="E330" s="19">
        <v>0</v>
      </c>
    </row>
    <row r="331" spans="1:5" hidden="1">
      <c r="A331" s="19" t="s">
        <v>306</v>
      </c>
      <c r="B331" s="24" t="s">
        <v>272</v>
      </c>
      <c r="C331" s="44" t="s">
        <v>103</v>
      </c>
      <c r="D331" s="44" t="s">
        <v>104</v>
      </c>
      <c r="E331" s="19">
        <v>156593.42686434722</v>
      </c>
    </row>
    <row r="332" spans="1:5" hidden="1">
      <c r="A332" s="19" t="s">
        <v>306</v>
      </c>
      <c r="B332" s="24" t="s">
        <v>272</v>
      </c>
      <c r="C332" s="44" t="s">
        <v>105</v>
      </c>
      <c r="D332" s="44" t="s">
        <v>106</v>
      </c>
      <c r="E332" s="19">
        <v>5600.9530783046685</v>
      </c>
    </row>
    <row r="333" spans="1:5" hidden="1">
      <c r="A333" s="19" t="s">
        <v>306</v>
      </c>
      <c r="B333" s="24" t="s">
        <v>272</v>
      </c>
      <c r="C333" s="24" t="s">
        <v>185</v>
      </c>
      <c r="D333" s="24" t="s">
        <v>186</v>
      </c>
      <c r="E333" s="19">
        <v>173.36328748016538</v>
      </c>
    </row>
    <row r="334" spans="1:5" hidden="1">
      <c r="A334" s="19" t="s">
        <v>306</v>
      </c>
      <c r="B334" s="24" t="s">
        <v>272</v>
      </c>
      <c r="C334" s="44" t="s">
        <v>5</v>
      </c>
      <c r="D334" s="44" t="s">
        <v>6</v>
      </c>
      <c r="E334" s="19">
        <v>0</v>
      </c>
    </row>
    <row r="335" spans="1:5" hidden="1">
      <c r="A335" s="19" t="s">
        <v>306</v>
      </c>
      <c r="B335" s="24" t="s">
        <v>272</v>
      </c>
      <c r="C335" s="44" t="s">
        <v>33</v>
      </c>
      <c r="D335" s="44" t="s">
        <v>34</v>
      </c>
      <c r="E335" s="19">
        <v>0</v>
      </c>
    </row>
    <row r="336" spans="1:5" hidden="1">
      <c r="A336" s="19" t="s">
        <v>306</v>
      </c>
      <c r="B336" s="24" t="s">
        <v>272</v>
      </c>
      <c r="C336" s="44" t="s">
        <v>298</v>
      </c>
      <c r="D336" s="44" t="s">
        <v>299</v>
      </c>
      <c r="E336" s="19">
        <v>0</v>
      </c>
    </row>
    <row r="337" spans="1:5" hidden="1">
      <c r="A337" s="19" t="s">
        <v>306</v>
      </c>
      <c r="B337" s="24" t="s">
        <v>272</v>
      </c>
      <c r="C337" s="44" t="s">
        <v>25</v>
      </c>
      <c r="D337" s="44" t="s">
        <v>26</v>
      </c>
      <c r="E337" s="19">
        <v>820</v>
      </c>
    </row>
    <row r="338" spans="1:5" hidden="1">
      <c r="A338" s="19" t="s">
        <v>306</v>
      </c>
      <c r="B338" s="24" t="s">
        <v>272</v>
      </c>
      <c r="C338" s="44" t="s">
        <v>45</v>
      </c>
      <c r="D338" s="44" t="s">
        <v>46</v>
      </c>
      <c r="E338" s="19">
        <v>6250</v>
      </c>
    </row>
    <row r="339" spans="1:5" hidden="1">
      <c r="A339" s="19" t="s">
        <v>306</v>
      </c>
      <c r="B339" s="24" t="s">
        <v>272</v>
      </c>
      <c r="C339" s="44" t="s">
        <v>41</v>
      </c>
      <c r="D339" s="44" t="s">
        <v>42</v>
      </c>
      <c r="E339" s="19">
        <v>1540</v>
      </c>
    </row>
    <row r="340" spans="1:5" hidden="1">
      <c r="A340" s="19" t="s">
        <v>306</v>
      </c>
      <c r="B340" s="24" t="s">
        <v>272</v>
      </c>
      <c r="C340" s="44" t="s">
        <v>35</v>
      </c>
      <c r="D340" s="44" t="s">
        <v>36</v>
      </c>
      <c r="E340" s="19">
        <v>48300</v>
      </c>
    </row>
    <row r="341" spans="1:5" hidden="1">
      <c r="A341" s="19" t="s">
        <v>306</v>
      </c>
      <c r="B341" s="24" t="s">
        <v>272</v>
      </c>
      <c r="C341" s="44" t="s">
        <v>27</v>
      </c>
      <c r="D341" s="44" t="s">
        <v>28</v>
      </c>
      <c r="E341" s="19">
        <v>912</v>
      </c>
    </row>
    <row r="342" spans="1:5" hidden="1">
      <c r="A342" s="19" t="s">
        <v>306</v>
      </c>
      <c r="B342" s="24" t="s">
        <v>272</v>
      </c>
      <c r="C342" s="44" t="s">
        <v>31</v>
      </c>
      <c r="D342" s="44" t="s">
        <v>32</v>
      </c>
      <c r="E342" s="19">
        <v>0</v>
      </c>
    </row>
    <row r="343" spans="1:5" hidden="1">
      <c r="A343" s="19" t="s">
        <v>306</v>
      </c>
      <c r="B343" s="24" t="s">
        <v>272</v>
      </c>
      <c r="C343" s="44" t="s">
        <v>29</v>
      </c>
      <c r="D343" s="44" t="s">
        <v>30</v>
      </c>
      <c r="E343" s="19">
        <v>0</v>
      </c>
    </row>
    <row r="344" spans="1:5" hidden="1">
      <c r="A344" s="19" t="s">
        <v>306</v>
      </c>
      <c r="B344" s="24" t="s">
        <v>272</v>
      </c>
      <c r="C344" s="44" t="s">
        <v>23</v>
      </c>
      <c r="D344" s="44" t="s">
        <v>24</v>
      </c>
      <c r="E344" s="19">
        <v>1062.0606608571361</v>
      </c>
    </row>
    <row r="345" spans="1:5" hidden="1">
      <c r="A345" s="19" t="s">
        <v>306</v>
      </c>
      <c r="B345" s="24" t="s">
        <v>272</v>
      </c>
      <c r="C345" s="44" t="s">
        <v>107</v>
      </c>
      <c r="D345" s="44" t="s">
        <v>108</v>
      </c>
      <c r="E345" s="19">
        <v>5780.4110430915598</v>
      </c>
    </row>
    <row r="346" spans="1:5" hidden="1">
      <c r="A346" s="19" t="s">
        <v>306</v>
      </c>
      <c r="B346" s="24" t="s">
        <v>272</v>
      </c>
      <c r="C346" s="44" t="s">
        <v>43</v>
      </c>
      <c r="D346" s="44" t="s">
        <v>44</v>
      </c>
      <c r="E346" s="19">
        <v>1445.1027607728902</v>
      </c>
    </row>
    <row r="347" spans="1:5" hidden="1">
      <c r="A347" s="19" t="s">
        <v>306</v>
      </c>
      <c r="B347" s="24" t="s">
        <v>272</v>
      </c>
      <c r="C347" s="44" t="s">
        <v>21</v>
      </c>
      <c r="D347" s="44" t="s">
        <v>22</v>
      </c>
      <c r="E347" s="19">
        <v>48520.454087940932</v>
      </c>
    </row>
    <row r="348" spans="1:5" hidden="1">
      <c r="A348" s="19" t="s">
        <v>306</v>
      </c>
      <c r="B348" s="24" t="s">
        <v>272</v>
      </c>
      <c r="C348" s="44" t="s">
        <v>109</v>
      </c>
      <c r="D348" s="44" t="s">
        <v>110</v>
      </c>
      <c r="E348" s="19">
        <v>895.8639274337603</v>
      </c>
    </row>
    <row r="349" spans="1:5" hidden="1">
      <c r="A349" s="19" t="s">
        <v>306</v>
      </c>
      <c r="B349" s="24" t="s">
        <v>272</v>
      </c>
      <c r="C349" s="44" t="s">
        <v>268</v>
      </c>
      <c r="D349" s="44" t="s">
        <v>269</v>
      </c>
      <c r="E349" s="19">
        <v>85.96769519723351</v>
      </c>
    </row>
    <row r="350" spans="1:5" hidden="1">
      <c r="A350" s="19" t="s">
        <v>306</v>
      </c>
      <c r="B350" s="45" t="s">
        <v>272</v>
      </c>
      <c r="C350" s="45" t="str">
        <f>'[2]IFRS17_Input Variable'!$A$136</f>
        <v>Fair Value of Liability At Transition</v>
      </c>
      <c r="D350" s="45" t="s">
        <v>300</v>
      </c>
      <c r="E350" s="19">
        <v>0</v>
      </c>
    </row>
    <row r="351" spans="1:5">
      <c r="A351" s="48" t="s">
        <v>267</v>
      </c>
      <c r="B351" s="48" t="s">
        <v>111</v>
      </c>
      <c r="C351" s="48" t="s">
        <v>5</v>
      </c>
      <c r="D351" s="48" t="s">
        <v>146</v>
      </c>
      <c r="E351" s="24">
        <v>85303542.611200005</v>
      </c>
    </row>
    <row r="352" spans="1:5">
      <c r="A352" s="48" t="s">
        <v>267</v>
      </c>
      <c r="B352" s="48" t="s">
        <v>111</v>
      </c>
      <c r="C352" s="48" t="s">
        <v>33</v>
      </c>
      <c r="D352" s="48" t="s">
        <v>155</v>
      </c>
      <c r="E352" s="24">
        <v>85303542.611200005</v>
      </c>
    </row>
    <row r="353" spans="1:5">
      <c r="A353" s="48" t="s">
        <v>267</v>
      </c>
      <c r="B353" s="48" t="s">
        <v>111</v>
      </c>
      <c r="C353" s="48" t="s">
        <v>25</v>
      </c>
      <c r="D353" s="48" t="s">
        <v>203</v>
      </c>
      <c r="E353" s="24">
        <v>87809334.175403997</v>
      </c>
    </row>
    <row r="354" spans="1:5">
      <c r="A354" s="48" t="s">
        <v>267</v>
      </c>
      <c r="B354" s="48" t="s">
        <v>111</v>
      </c>
      <c r="C354" s="48" t="s">
        <v>35</v>
      </c>
      <c r="D354" s="48" t="s">
        <v>204</v>
      </c>
      <c r="E354" s="24">
        <v>533147141.31999999</v>
      </c>
    </row>
    <row r="355" spans="1:5">
      <c r="A355" s="48" t="s">
        <v>267</v>
      </c>
      <c r="B355" s="48" t="s">
        <v>111</v>
      </c>
      <c r="C355" s="48" t="s">
        <v>205</v>
      </c>
      <c r="D355" s="48" t="s">
        <v>206</v>
      </c>
      <c r="E355" s="24">
        <v>0</v>
      </c>
    </row>
    <row r="356" spans="1:5">
      <c r="A356" s="48" t="s">
        <v>267</v>
      </c>
      <c r="B356" s="48" t="s">
        <v>111</v>
      </c>
      <c r="C356" s="48" t="s">
        <v>207</v>
      </c>
      <c r="D356" s="48" t="s">
        <v>208</v>
      </c>
      <c r="E356" s="24">
        <v>0</v>
      </c>
    </row>
    <row r="357" spans="1:5">
      <c r="A357" s="48" t="s">
        <v>267</v>
      </c>
      <c r="B357" s="48" t="s">
        <v>111</v>
      </c>
      <c r="C357" s="48" t="s">
        <v>209</v>
      </c>
      <c r="D357" s="48" t="s">
        <v>210</v>
      </c>
      <c r="E357" s="24">
        <v>31000</v>
      </c>
    </row>
    <row r="358" spans="1:5">
      <c r="A358" s="48" t="s">
        <v>267</v>
      </c>
      <c r="B358" s="48" t="s">
        <v>111</v>
      </c>
      <c r="C358" s="48" t="s">
        <v>211</v>
      </c>
      <c r="D358" s="48" t="s">
        <v>212</v>
      </c>
      <c r="E358" s="24">
        <v>3100</v>
      </c>
    </row>
    <row r="359" spans="1:5">
      <c r="A359" s="48" t="s">
        <v>267</v>
      </c>
      <c r="B359" s="48" t="s">
        <v>111</v>
      </c>
      <c r="C359" s="48" t="s">
        <v>23</v>
      </c>
      <c r="D359" s="48" t="s">
        <v>213</v>
      </c>
      <c r="E359" s="24">
        <v>87809334.175403997</v>
      </c>
    </row>
    <row r="360" spans="1:5">
      <c r="A360" s="48" t="s">
        <v>267</v>
      </c>
      <c r="B360" s="48" t="s">
        <v>111</v>
      </c>
      <c r="C360" s="48" t="s">
        <v>21</v>
      </c>
      <c r="D360" s="48" t="s">
        <v>214</v>
      </c>
      <c r="E360" s="24">
        <v>533147141.31999999</v>
      </c>
    </row>
    <row r="361" spans="1:5">
      <c r="A361" s="48" t="s">
        <v>267</v>
      </c>
      <c r="B361" s="48" t="s">
        <v>111</v>
      </c>
      <c r="C361" s="48" t="s">
        <v>31</v>
      </c>
      <c r="D361" s="48" t="s">
        <v>215</v>
      </c>
      <c r="E361" s="24">
        <v>85303542.611200005</v>
      </c>
    </row>
    <row r="362" spans="1:5">
      <c r="A362" s="48" t="s">
        <v>267</v>
      </c>
      <c r="B362" s="48" t="s">
        <v>111</v>
      </c>
      <c r="C362" s="48" t="s">
        <v>216</v>
      </c>
      <c r="D362" s="48" t="s">
        <v>217</v>
      </c>
      <c r="E362" s="24">
        <v>3132083.2285323068</v>
      </c>
    </row>
    <row r="363" spans="1:5">
      <c r="A363" s="48" t="s">
        <v>267</v>
      </c>
      <c r="B363" s="48" t="s">
        <v>111</v>
      </c>
      <c r="C363" s="48" t="s">
        <v>218</v>
      </c>
      <c r="D363" s="48" t="s">
        <v>219</v>
      </c>
      <c r="E363" s="24">
        <v>313208.32285323064</v>
      </c>
    </row>
    <row r="364" spans="1:5">
      <c r="A364" s="48" t="s">
        <v>267</v>
      </c>
      <c r="B364" s="48" t="s">
        <v>111</v>
      </c>
      <c r="C364" s="48" t="s">
        <v>7</v>
      </c>
      <c r="D364" s="48" t="s">
        <v>220</v>
      </c>
      <c r="E364" s="24">
        <v>533147141.31999999</v>
      </c>
    </row>
    <row r="365" spans="1:5">
      <c r="A365" s="48" t="s">
        <v>267</v>
      </c>
      <c r="B365" s="48" t="s">
        <v>111</v>
      </c>
      <c r="C365" s="48" t="s">
        <v>11</v>
      </c>
      <c r="D365" s="48" t="s">
        <v>221</v>
      </c>
      <c r="E365" s="24">
        <v>90020287.904720411</v>
      </c>
    </row>
    <row r="366" spans="1:5">
      <c r="A366" s="48" t="s">
        <v>267</v>
      </c>
      <c r="B366" s="48" t="s">
        <v>111</v>
      </c>
      <c r="C366" s="48" t="s">
        <v>15</v>
      </c>
      <c r="D366" s="48" t="s">
        <v>222</v>
      </c>
      <c r="E366" s="24">
        <v>189910691.61246279</v>
      </c>
    </row>
    <row r="367" spans="1:5">
      <c r="A367" s="48" t="s">
        <v>267</v>
      </c>
      <c r="B367" s="48" t="s">
        <v>111</v>
      </c>
      <c r="C367" s="48" t="s">
        <v>47</v>
      </c>
      <c r="D367" s="48" t="s">
        <v>91</v>
      </c>
      <c r="E367" s="24">
        <v>0</v>
      </c>
    </row>
    <row r="368" spans="1:5">
      <c r="A368" s="48" t="s">
        <v>267</v>
      </c>
      <c r="B368" s="48" t="s">
        <v>111</v>
      </c>
      <c r="C368" s="48" t="s">
        <v>51</v>
      </c>
      <c r="D368" s="48" t="s">
        <v>223</v>
      </c>
      <c r="E368" s="24">
        <v>90570730.18032369</v>
      </c>
    </row>
    <row r="369" spans="1:5">
      <c r="A369" s="48" t="s">
        <v>267</v>
      </c>
      <c r="B369" s="48" t="s">
        <v>111</v>
      </c>
      <c r="C369" s="48" t="s">
        <v>55</v>
      </c>
      <c r="D369" s="48" t="s">
        <v>224</v>
      </c>
      <c r="E369" s="24">
        <v>17344793.699330844</v>
      </c>
    </row>
    <row r="370" spans="1:5">
      <c r="A370" s="48" t="s">
        <v>267</v>
      </c>
      <c r="B370" s="48" t="s">
        <v>111</v>
      </c>
      <c r="C370" s="48" t="s">
        <v>225</v>
      </c>
      <c r="D370" s="48" t="s">
        <v>226</v>
      </c>
      <c r="E370" s="24">
        <v>0</v>
      </c>
    </row>
    <row r="371" spans="1:5">
      <c r="A371" s="48" t="s">
        <v>267</v>
      </c>
      <c r="B371" s="48" t="s">
        <v>111</v>
      </c>
      <c r="C371" s="48" t="s">
        <v>227</v>
      </c>
      <c r="D371" s="48" t="s">
        <v>228</v>
      </c>
      <c r="E371" s="24">
        <v>0</v>
      </c>
    </row>
    <row r="372" spans="1:5">
      <c r="A372" s="48" t="s">
        <v>267</v>
      </c>
      <c r="B372" s="48" t="s">
        <v>111</v>
      </c>
      <c r="C372" s="48" t="s">
        <v>229</v>
      </c>
      <c r="D372" s="48" t="s">
        <v>230</v>
      </c>
      <c r="E372" s="24">
        <v>669461.03417133563</v>
      </c>
    </row>
    <row r="373" spans="1:5">
      <c r="A373" s="48" t="s">
        <v>267</v>
      </c>
      <c r="B373" s="48" t="s">
        <v>111</v>
      </c>
      <c r="C373" s="48" t="s">
        <v>231</v>
      </c>
      <c r="D373" s="48" t="s">
        <v>232</v>
      </c>
      <c r="E373" s="24">
        <v>36738.715289890351</v>
      </c>
    </row>
    <row r="374" spans="1:5">
      <c r="A374" s="48" t="s">
        <v>267</v>
      </c>
      <c r="B374" s="48" t="s">
        <v>111</v>
      </c>
      <c r="C374" s="48" t="s">
        <v>103</v>
      </c>
      <c r="D374" s="48" t="s">
        <v>233</v>
      </c>
      <c r="E374" s="24">
        <v>0</v>
      </c>
    </row>
    <row r="375" spans="1:5">
      <c r="A375" s="48" t="s">
        <v>267</v>
      </c>
      <c r="B375" s="48" t="s">
        <v>111</v>
      </c>
      <c r="C375" s="48" t="s">
        <v>67</v>
      </c>
      <c r="D375" s="48" t="s">
        <v>234</v>
      </c>
      <c r="E375" s="24">
        <v>90460528.848461837</v>
      </c>
    </row>
    <row r="376" spans="1:5">
      <c r="A376" s="48" t="s">
        <v>267</v>
      </c>
      <c r="B376" s="48" t="s">
        <v>111</v>
      </c>
      <c r="C376" s="48" t="s">
        <v>63</v>
      </c>
      <c r="D376" s="48" t="s">
        <v>235</v>
      </c>
      <c r="E376" s="24">
        <v>17333623.7065937</v>
      </c>
    </row>
    <row r="377" spans="1:5">
      <c r="A377" s="48" t="s">
        <v>267</v>
      </c>
      <c r="B377" s="48" t="s">
        <v>111</v>
      </c>
      <c r="C377" s="48" t="s">
        <v>236</v>
      </c>
      <c r="D377" s="48" t="s">
        <v>237</v>
      </c>
      <c r="E377" s="24">
        <v>0</v>
      </c>
    </row>
    <row r="378" spans="1:5">
      <c r="A378" s="48" t="s">
        <v>267</v>
      </c>
      <c r="B378" s="48" t="s">
        <v>111</v>
      </c>
      <c r="C378" s="48" t="s">
        <v>238</v>
      </c>
      <c r="D378" s="48" t="s">
        <v>239</v>
      </c>
      <c r="E378" s="24">
        <v>0</v>
      </c>
    </row>
    <row r="379" spans="1:5">
      <c r="A379" s="48" t="s">
        <v>267</v>
      </c>
      <c r="B379" s="48" t="s">
        <v>111</v>
      </c>
      <c r="C379" s="48" t="s">
        <v>95</v>
      </c>
      <c r="D379" s="48" t="s">
        <v>240</v>
      </c>
      <c r="E379" s="24">
        <v>90460528.848461837</v>
      </c>
    </row>
    <row r="380" spans="1:5">
      <c r="A380" s="48" t="s">
        <v>267</v>
      </c>
      <c r="B380" s="48" t="s">
        <v>111</v>
      </c>
      <c r="C380" s="48" t="s">
        <v>87</v>
      </c>
      <c r="D380" s="48" t="s">
        <v>241</v>
      </c>
      <c r="E380" s="24">
        <v>17333623.7065937</v>
      </c>
    </row>
    <row r="381" spans="1:5">
      <c r="A381" s="48" t="s">
        <v>267</v>
      </c>
      <c r="B381" s="48" t="s">
        <v>111</v>
      </c>
      <c r="C381" s="48" t="s">
        <v>88</v>
      </c>
      <c r="D381" s="48" t="s">
        <v>242</v>
      </c>
      <c r="E381" s="24">
        <v>0</v>
      </c>
    </row>
    <row r="382" spans="1:5">
      <c r="A382" s="48" t="s">
        <v>267</v>
      </c>
      <c r="B382" s="48" t="s">
        <v>111</v>
      </c>
      <c r="C382" s="48" t="s">
        <v>243</v>
      </c>
      <c r="D382" s="48" t="s">
        <v>244</v>
      </c>
      <c r="E382" s="24">
        <v>0</v>
      </c>
    </row>
    <row r="383" spans="1:5">
      <c r="A383" s="48" t="s">
        <v>267</v>
      </c>
      <c r="B383" s="48" t="s">
        <v>111</v>
      </c>
      <c r="C383" s="48" t="s">
        <v>245</v>
      </c>
      <c r="D383" s="48" t="s">
        <v>246</v>
      </c>
      <c r="E383" s="24">
        <v>0</v>
      </c>
    </row>
    <row r="384" spans="1:5">
      <c r="A384" s="48" t="s">
        <v>267</v>
      </c>
      <c r="B384" s="48" t="s">
        <v>111</v>
      </c>
      <c r="C384" s="48" t="s">
        <v>247</v>
      </c>
      <c r="D384" s="48" t="s">
        <v>248</v>
      </c>
      <c r="E384" s="24">
        <v>3132083.2285323068</v>
      </c>
    </row>
    <row r="385" spans="1:5">
      <c r="A385" s="48" t="s">
        <v>267</v>
      </c>
      <c r="B385" s="48" t="s">
        <v>111</v>
      </c>
      <c r="C385" s="48" t="s">
        <v>249</v>
      </c>
      <c r="D385" s="48" t="s">
        <v>250</v>
      </c>
      <c r="E385" s="24">
        <v>313208.32285323064</v>
      </c>
    </row>
    <row r="386" spans="1:5">
      <c r="A386" s="48" t="s">
        <v>267</v>
      </c>
      <c r="B386" s="48" t="s">
        <v>111</v>
      </c>
      <c r="C386" s="48" t="s">
        <v>251</v>
      </c>
      <c r="D386" s="48" t="s">
        <v>252</v>
      </c>
      <c r="E386" s="24">
        <v>0</v>
      </c>
    </row>
    <row r="387" spans="1:5">
      <c r="A387" s="48" t="s">
        <v>267</v>
      </c>
      <c r="B387" s="48" t="s">
        <v>111</v>
      </c>
      <c r="C387" s="48" t="s">
        <v>253</v>
      </c>
      <c r="D387" s="48" t="s">
        <v>254</v>
      </c>
      <c r="E387" s="24">
        <v>0</v>
      </c>
    </row>
    <row r="388" spans="1:5">
      <c r="A388" s="48" t="s">
        <v>267</v>
      </c>
      <c r="B388" s="48" t="s">
        <v>111</v>
      </c>
      <c r="C388" s="48" t="s">
        <v>255</v>
      </c>
      <c r="D388" s="48" t="s">
        <v>256</v>
      </c>
      <c r="E388" s="24">
        <v>90020287.904720411</v>
      </c>
    </row>
    <row r="389" spans="1:5">
      <c r="A389" s="48" t="s">
        <v>267</v>
      </c>
      <c r="B389" s="48" t="s">
        <v>111</v>
      </c>
      <c r="C389" s="48" t="s">
        <v>257</v>
      </c>
      <c r="D389" s="48" t="s">
        <v>258</v>
      </c>
      <c r="E389" s="24">
        <v>189910691.61246279</v>
      </c>
    </row>
    <row r="390" spans="1:5">
      <c r="A390" s="48" t="s">
        <v>267</v>
      </c>
      <c r="B390" s="48" t="s">
        <v>111</v>
      </c>
      <c r="C390" s="48" t="s">
        <v>259</v>
      </c>
      <c r="D390" s="48" t="s">
        <v>260</v>
      </c>
      <c r="E390" s="24">
        <v>533147141.31999999</v>
      </c>
    </row>
    <row r="391" spans="1:5">
      <c r="A391" s="48" t="s">
        <v>267</v>
      </c>
      <c r="B391" s="48" t="s">
        <v>111</v>
      </c>
      <c r="C391" s="48" t="s">
        <v>268</v>
      </c>
      <c r="D391" s="48" t="s">
        <v>269</v>
      </c>
      <c r="E391" s="24">
        <v>987900</v>
      </c>
    </row>
    <row r="392" spans="1:5">
      <c r="A392" s="48" t="s">
        <v>267</v>
      </c>
      <c r="B392" s="48" t="s">
        <v>111</v>
      </c>
      <c r="C392" s="48" t="s">
        <v>270</v>
      </c>
      <c r="D392" s="48" t="s">
        <v>271</v>
      </c>
      <c r="E392" s="24">
        <v>889110</v>
      </c>
    </row>
    <row r="393" spans="1:5">
      <c r="A393" s="48" t="s">
        <v>267</v>
      </c>
      <c r="B393" s="48" t="s">
        <v>272</v>
      </c>
      <c r="C393" s="48" t="s">
        <v>5</v>
      </c>
      <c r="D393" s="48" t="s">
        <v>146</v>
      </c>
      <c r="E393" s="24">
        <v>0</v>
      </c>
    </row>
    <row r="394" spans="1:5">
      <c r="A394" s="48" t="s">
        <v>267</v>
      </c>
      <c r="B394" s="48" t="s">
        <v>272</v>
      </c>
      <c r="C394" s="48" t="s">
        <v>33</v>
      </c>
      <c r="D394" s="48" t="s">
        <v>155</v>
      </c>
      <c r="E394" s="24">
        <v>0</v>
      </c>
    </row>
    <row r="395" spans="1:5">
      <c r="A395" s="48" t="s">
        <v>267</v>
      </c>
      <c r="B395" s="48" t="s">
        <v>272</v>
      </c>
      <c r="C395" s="48" t="s">
        <v>25</v>
      </c>
      <c r="D395" s="48" t="s">
        <v>203</v>
      </c>
      <c r="E395" s="24">
        <v>3838659.417504</v>
      </c>
    </row>
    <row r="396" spans="1:5">
      <c r="A396" s="48" t="s">
        <v>267</v>
      </c>
      <c r="B396" s="48" t="s">
        <v>272</v>
      </c>
      <c r="C396" s="48" t="s">
        <v>35</v>
      </c>
      <c r="D396" s="48" t="s">
        <v>204</v>
      </c>
      <c r="E396" s="24">
        <v>0</v>
      </c>
    </row>
    <row r="397" spans="1:5">
      <c r="A397" s="48" t="s">
        <v>267</v>
      </c>
      <c r="B397" s="48" t="s">
        <v>272</v>
      </c>
      <c r="C397" s="48" t="s">
        <v>205</v>
      </c>
      <c r="D397" s="48" t="s">
        <v>206</v>
      </c>
      <c r="E397" s="24">
        <v>337316.34748613997</v>
      </c>
    </row>
    <row r="398" spans="1:5">
      <c r="A398" s="48" t="s">
        <v>267</v>
      </c>
      <c r="B398" s="48" t="s">
        <v>272</v>
      </c>
      <c r="C398" s="48" t="s">
        <v>207</v>
      </c>
      <c r="D398" s="48" t="s">
        <v>208</v>
      </c>
      <c r="E398" s="24">
        <v>33731.634748614</v>
      </c>
    </row>
    <row r="399" spans="1:5">
      <c r="A399" s="48" t="s">
        <v>267</v>
      </c>
      <c r="B399" s="48" t="s">
        <v>272</v>
      </c>
      <c r="C399" s="48" t="s">
        <v>209</v>
      </c>
      <c r="D399" s="48" t="s">
        <v>210</v>
      </c>
      <c r="E399" s="24">
        <v>224683.65251386</v>
      </c>
    </row>
    <row r="400" spans="1:5">
      <c r="A400" s="48" t="s">
        <v>267</v>
      </c>
      <c r="B400" s="48" t="s">
        <v>272</v>
      </c>
      <c r="C400" s="48" t="s">
        <v>211</v>
      </c>
      <c r="D400" s="48" t="s">
        <v>212</v>
      </c>
      <c r="E400" s="24">
        <v>22468.365251386</v>
      </c>
    </row>
    <row r="401" spans="1:5">
      <c r="A401" s="48" t="s">
        <v>267</v>
      </c>
      <c r="B401" s="48" t="s">
        <v>272</v>
      </c>
      <c r="C401" s="48" t="s">
        <v>23</v>
      </c>
      <c r="D401" s="48" t="s">
        <v>213</v>
      </c>
      <c r="E401" s="24">
        <v>3838659.417504</v>
      </c>
    </row>
    <row r="402" spans="1:5">
      <c r="A402" s="48" t="s">
        <v>267</v>
      </c>
      <c r="B402" s="48" t="s">
        <v>272</v>
      </c>
      <c r="C402" s="48" t="s">
        <v>21</v>
      </c>
      <c r="D402" s="48" t="s">
        <v>214</v>
      </c>
      <c r="E402" s="24">
        <v>0</v>
      </c>
    </row>
    <row r="403" spans="1:5">
      <c r="A403" s="48" t="s">
        <v>267</v>
      </c>
      <c r="B403" s="48" t="s">
        <v>272</v>
      </c>
      <c r="C403" s="48" t="s">
        <v>31</v>
      </c>
      <c r="D403" s="48" t="s">
        <v>215</v>
      </c>
      <c r="E403" s="24">
        <v>0</v>
      </c>
    </row>
    <row r="404" spans="1:5">
      <c r="A404" s="48" t="s">
        <v>267</v>
      </c>
      <c r="B404" s="48" t="s">
        <v>272</v>
      </c>
      <c r="C404" s="48" t="s">
        <v>216</v>
      </c>
      <c r="D404" s="48" t="s">
        <v>217</v>
      </c>
      <c r="E404" s="24">
        <v>10087734.579814222</v>
      </c>
    </row>
    <row r="405" spans="1:5">
      <c r="A405" s="48" t="s">
        <v>267</v>
      </c>
      <c r="B405" s="48" t="s">
        <v>272</v>
      </c>
      <c r="C405" s="48" t="s">
        <v>218</v>
      </c>
      <c r="D405" s="48" t="s">
        <v>219</v>
      </c>
      <c r="E405" s="24">
        <v>1051266.0291627878</v>
      </c>
    </row>
    <row r="406" spans="1:5">
      <c r="A406" s="48" t="s">
        <v>267</v>
      </c>
      <c r="B406" s="48" t="s">
        <v>272</v>
      </c>
      <c r="C406" s="48" t="s">
        <v>7</v>
      </c>
      <c r="D406" s="48" t="s">
        <v>220</v>
      </c>
      <c r="E406" s="24">
        <v>0</v>
      </c>
    </row>
    <row r="407" spans="1:5">
      <c r="A407" s="48" t="s">
        <v>267</v>
      </c>
      <c r="B407" s="48" t="s">
        <v>272</v>
      </c>
      <c r="C407" s="48" t="s">
        <v>11</v>
      </c>
      <c r="D407" s="48" t="s">
        <v>221</v>
      </c>
      <c r="E407" s="24">
        <v>0</v>
      </c>
    </row>
    <row r="408" spans="1:5">
      <c r="A408" s="48" t="s">
        <v>267</v>
      </c>
      <c r="B408" s="48" t="s">
        <v>272</v>
      </c>
      <c r="C408" s="48" t="s">
        <v>15</v>
      </c>
      <c r="D408" s="48" t="s">
        <v>222</v>
      </c>
      <c r="E408" s="24">
        <v>0</v>
      </c>
    </row>
    <row r="409" spans="1:5">
      <c r="A409" s="48" t="s">
        <v>267</v>
      </c>
      <c r="B409" s="48" t="s">
        <v>272</v>
      </c>
      <c r="C409" s="48" t="s">
        <v>47</v>
      </c>
      <c r="D409" s="48" t="s">
        <v>91</v>
      </c>
      <c r="E409" s="24">
        <v>0</v>
      </c>
    </row>
    <row r="410" spans="1:5">
      <c r="A410" s="48" t="s">
        <v>267</v>
      </c>
      <c r="B410" s="48" t="s">
        <v>272</v>
      </c>
      <c r="C410" s="48" t="s">
        <v>51</v>
      </c>
      <c r="D410" s="48" t="s">
        <v>223</v>
      </c>
      <c r="E410" s="24">
        <v>87753453.948181719</v>
      </c>
    </row>
    <row r="411" spans="1:5">
      <c r="A411" s="48" t="s">
        <v>267</v>
      </c>
      <c r="B411" s="48" t="s">
        <v>272</v>
      </c>
      <c r="C411" s="48" t="s">
        <v>55</v>
      </c>
      <c r="D411" s="48" t="s">
        <v>224</v>
      </c>
      <c r="E411" s="24">
        <v>16269123.367696516</v>
      </c>
    </row>
    <row r="412" spans="1:5">
      <c r="A412" s="48" t="s">
        <v>267</v>
      </c>
      <c r="B412" s="48" t="s">
        <v>272</v>
      </c>
      <c r="C412" s="48" t="s">
        <v>225</v>
      </c>
      <c r="D412" s="48" t="s">
        <v>226</v>
      </c>
      <c r="E412" s="24">
        <v>2282167.8067233972</v>
      </c>
    </row>
    <row r="413" spans="1:5">
      <c r="A413" s="48" t="s">
        <v>267</v>
      </c>
      <c r="B413" s="48" t="s">
        <v>272</v>
      </c>
      <c r="C413" s="48" t="s">
        <v>227</v>
      </c>
      <c r="D413" s="48" t="s">
        <v>228</v>
      </c>
      <c r="E413" s="24">
        <v>187930.52454797504</v>
      </c>
    </row>
    <row r="414" spans="1:5">
      <c r="A414" s="48" t="s">
        <v>267</v>
      </c>
      <c r="B414" s="48" t="s">
        <v>272</v>
      </c>
      <c r="C414" s="48" t="s">
        <v>229</v>
      </c>
      <c r="D414" s="48" t="s">
        <v>230</v>
      </c>
      <c r="E414" s="24">
        <v>3020380.6135530779</v>
      </c>
    </row>
    <row r="415" spans="1:5">
      <c r="A415" s="48" t="s">
        <v>267</v>
      </c>
      <c r="B415" s="48" t="s">
        <v>272</v>
      </c>
      <c r="C415" s="48" t="s">
        <v>231</v>
      </c>
      <c r="D415" s="48" t="s">
        <v>232</v>
      </c>
      <c r="E415" s="24">
        <v>248720.41020266703</v>
      </c>
    </row>
    <row r="416" spans="1:5">
      <c r="A416" s="48" t="s">
        <v>267</v>
      </c>
      <c r="B416" s="48" t="s">
        <v>272</v>
      </c>
      <c r="C416" s="48" t="s">
        <v>103</v>
      </c>
      <c r="D416" s="48" t="s">
        <v>233</v>
      </c>
      <c r="E416" s="24">
        <v>0</v>
      </c>
    </row>
    <row r="417" spans="1:5">
      <c r="A417" s="48" t="s">
        <v>267</v>
      </c>
      <c r="B417" s="48" t="s">
        <v>272</v>
      </c>
      <c r="C417" s="48" t="s">
        <v>67</v>
      </c>
      <c r="D417" s="48" t="s">
        <v>234</v>
      </c>
      <c r="E417" s="24">
        <v>87977584.232886016</v>
      </c>
    </row>
    <row r="418" spans="1:5">
      <c r="A418" s="48" t="s">
        <v>267</v>
      </c>
      <c r="B418" s="48" t="s">
        <v>272</v>
      </c>
      <c r="C418" s="48" t="s">
        <v>63</v>
      </c>
      <c r="D418" s="48" t="s">
        <v>235</v>
      </c>
      <c r="E418" s="24">
        <v>16301431.317178486</v>
      </c>
    </row>
    <row r="419" spans="1:5">
      <c r="A419" s="48" t="s">
        <v>267</v>
      </c>
      <c r="B419" s="48" t="s">
        <v>272</v>
      </c>
      <c r="C419" s="48" t="s">
        <v>236</v>
      </c>
      <c r="D419" s="48" t="s">
        <v>237</v>
      </c>
      <c r="E419" s="24">
        <v>2287996.6704005566</v>
      </c>
    </row>
    <row r="420" spans="1:5">
      <c r="A420" s="48" t="s">
        <v>267</v>
      </c>
      <c r="B420" s="48" t="s">
        <v>272</v>
      </c>
      <c r="C420" s="48" t="s">
        <v>238</v>
      </c>
      <c r="D420" s="48" t="s">
        <v>239</v>
      </c>
      <c r="E420" s="24">
        <v>188410.51616171177</v>
      </c>
    </row>
    <row r="421" spans="1:5">
      <c r="A421" s="48" t="s">
        <v>267</v>
      </c>
      <c r="B421" s="48" t="s">
        <v>272</v>
      </c>
      <c r="C421" s="48" t="s">
        <v>95</v>
      </c>
      <c r="D421" s="48" t="s">
        <v>240</v>
      </c>
      <c r="E421" s="24">
        <v>87871624.43797183</v>
      </c>
    </row>
    <row r="422" spans="1:5">
      <c r="A422" s="48" t="s">
        <v>267</v>
      </c>
      <c r="B422" s="48" t="s">
        <v>272</v>
      </c>
      <c r="C422" s="48" t="s">
        <v>87</v>
      </c>
      <c r="D422" s="48" t="s">
        <v>241</v>
      </c>
      <c r="E422" s="24">
        <v>16287788.435739156</v>
      </c>
    </row>
    <row r="423" spans="1:5">
      <c r="A423" s="48" t="s">
        <v>267</v>
      </c>
      <c r="B423" s="48" t="s">
        <v>272</v>
      </c>
      <c r="C423" s="48" t="s">
        <v>88</v>
      </c>
      <c r="D423" s="48" t="s">
        <v>242</v>
      </c>
      <c r="E423" s="24">
        <v>0</v>
      </c>
    </row>
    <row r="424" spans="1:5">
      <c r="A424" s="48" t="s">
        <v>267</v>
      </c>
      <c r="B424" s="48" t="s">
        <v>272</v>
      </c>
      <c r="C424" s="48" t="s">
        <v>243</v>
      </c>
      <c r="D424" s="48" t="s">
        <v>244</v>
      </c>
      <c r="E424" s="24">
        <v>0</v>
      </c>
    </row>
    <row r="425" spans="1:5">
      <c r="A425" s="48" t="s">
        <v>267</v>
      </c>
      <c r="B425" s="48" t="s">
        <v>272</v>
      </c>
      <c r="C425" s="48" t="s">
        <v>245</v>
      </c>
      <c r="D425" s="48" t="s">
        <v>246</v>
      </c>
      <c r="E425" s="24">
        <v>0</v>
      </c>
    </row>
    <row r="426" spans="1:5">
      <c r="A426" s="48" t="s">
        <v>267</v>
      </c>
      <c r="B426" s="48" t="s">
        <v>272</v>
      </c>
      <c r="C426" s="48" t="s">
        <v>247</v>
      </c>
      <c r="D426" s="48" t="s">
        <v>248</v>
      </c>
      <c r="E426" s="24">
        <v>10075460.396047002</v>
      </c>
    </row>
    <row r="427" spans="1:5">
      <c r="A427" s="48" t="s">
        <v>267</v>
      </c>
      <c r="B427" s="48" t="s">
        <v>272</v>
      </c>
      <c r="C427" s="48" t="s">
        <v>249</v>
      </c>
      <c r="D427" s="48" t="s">
        <v>250</v>
      </c>
      <c r="E427" s="24">
        <v>1049986.9082334964</v>
      </c>
    </row>
    <row r="428" spans="1:5">
      <c r="A428" s="48" t="s">
        <v>267</v>
      </c>
      <c r="B428" s="48" t="s">
        <v>272</v>
      </c>
      <c r="C428" s="48" t="s">
        <v>251</v>
      </c>
      <c r="D428" s="48" t="s">
        <v>252</v>
      </c>
      <c r="E428" s="24">
        <v>669461.03417133563</v>
      </c>
    </row>
    <row r="429" spans="1:5">
      <c r="A429" s="48" t="s">
        <v>267</v>
      </c>
      <c r="B429" s="48" t="s">
        <v>272</v>
      </c>
      <c r="C429" s="48" t="s">
        <v>253</v>
      </c>
      <c r="D429" s="48" t="s">
        <v>254</v>
      </c>
      <c r="E429" s="24">
        <v>36738.715289890351</v>
      </c>
    </row>
    <row r="430" spans="1:5">
      <c r="A430" s="48" t="s">
        <v>267</v>
      </c>
      <c r="B430" s="48" t="s">
        <v>272</v>
      </c>
      <c r="C430" s="48" t="s">
        <v>255</v>
      </c>
      <c r="D430" s="48" t="s">
        <v>256</v>
      </c>
      <c r="E430" s="24">
        <v>90460528.848461837</v>
      </c>
    </row>
    <row r="431" spans="1:5">
      <c r="A431" s="48" t="s">
        <v>267</v>
      </c>
      <c r="B431" s="48" t="s">
        <v>272</v>
      </c>
      <c r="C431" s="48" t="s">
        <v>257</v>
      </c>
      <c r="D431" s="48" t="s">
        <v>258</v>
      </c>
      <c r="E431" s="24">
        <v>17333623.7065937</v>
      </c>
    </row>
    <row r="432" spans="1:5">
      <c r="A432" s="48" t="s">
        <v>267</v>
      </c>
      <c r="B432" s="48" t="s">
        <v>272</v>
      </c>
      <c r="C432" s="48" t="s">
        <v>259</v>
      </c>
      <c r="D432" s="48" t="s">
        <v>260</v>
      </c>
      <c r="E432" s="24">
        <v>0</v>
      </c>
    </row>
    <row r="433" spans="1:5">
      <c r="A433" s="48" t="s">
        <v>267</v>
      </c>
      <c r="B433" s="48" t="s">
        <v>272</v>
      </c>
      <c r="C433" s="48" t="s">
        <v>268</v>
      </c>
      <c r="D433" s="48" t="s">
        <v>269</v>
      </c>
      <c r="E433" s="24">
        <v>889110</v>
      </c>
    </row>
    <row r="434" spans="1:5">
      <c r="A434" s="48" t="s">
        <v>267</v>
      </c>
      <c r="B434" s="48" t="s">
        <v>272</v>
      </c>
      <c r="C434" s="48" t="s">
        <v>270</v>
      </c>
      <c r="D434" s="48" t="s">
        <v>271</v>
      </c>
      <c r="E434" s="24">
        <v>755743.5</v>
      </c>
    </row>
  </sheetData>
  <autoFilter ref="A1:E434">
    <filterColumn colId="0">
      <filters>
        <filter val="TC_GMM_GI"/>
      </filters>
    </filterColumn>
  </autoFilter>
  <conditionalFormatting sqref="C44:C45">
    <cfRule type="duplicateValues" dxfId="143" priority="29"/>
  </conditionalFormatting>
  <conditionalFormatting sqref="D70 D57 D42:D45 D55 D50:D52">
    <cfRule type="duplicateValues" dxfId="142" priority="30"/>
    <cfRule type="duplicateValues" dxfId="141" priority="31"/>
    <cfRule type="duplicateValues" dxfId="140" priority="32"/>
  </conditionalFormatting>
  <conditionalFormatting sqref="C70:C72 C57 C42:C43 C55">
    <cfRule type="duplicateValues" dxfId="139" priority="33"/>
  </conditionalFormatting>
  <conditionalFormatting sqref="D71:D72 D60">
    <cfRule type="duplicateValues" dxfId="138" priority="34"/>
    <cfRule type="duplicateValues" dxfId="137" priority="35"/>
    <cfRule type="duplicateValues" dxfId="136" priority="36"/>
  </conditionalFormatting>
  <conditionalFormatting sqref="C60">
    <cfRule type="duplicateValues" dxfId="135" priority="37"/>
  </conditionalFormatting>
  <conditionalFormatting sqref="D104:D105">
    <cfRule type="duplicateValues" dxfId="134" priority="24"/>
  </conditionalFormatting>
  <conditionalFormatting sqref="C86:D87">
    <cfRule type="duplicateValues" dxfId="133" priority="25"/>
  </conditionalFormatting>
  <conditionalFormatting sqref="E115 E100 E84:E87 E98 E92:E95">
    <cfRule type="duplicateValues" dxfId="132" priority="26"/>
    <cfRule type="duplicateValues" dxfId="131" priority="27"/>
    <cfRule type="duplicateValues" dxfId="130" priority="28"/>
  </conditionalFormatting>
  <conditionalFormatting sqref="D115 D100 D84:D87 D98 D92:D95">
    <cfRule type="duplicateValues" dxfId="129" priority="21"/>
    <cfRule type="duplicateValues" dxfId="128" priority="22"/>
    <cfRule type="duplicateValues" dxfId="127" priority="23"/>
  </conditionalFormatting>
  <conditionalFormatting sqref="D115:D117 D100 C84:D85 D98">
    <cfRule type="duplicateValues" dxfId="126" priority="38"/>
  </conditionalFormatting>
  <conditionalFormatting sqref="E116:E117 E104:E105">
    <cfRule type="duplicateValues" dxfId="125" priority="39"/>
    <cfRule type="duplicateValues" dxfId="124" priority="40"/>
    <cfRule type="duplicateValues" dxfId="123" priority="41"/>
  </conditionalFormatting>
  <conditionalFormatting sqref="D116:D117 D104:D105">
    <cfRule type="duplicateValues" dxfId="122" priority="42"/>
    <cfRule type="duplicateValues" dxfId="121" priority="43"/>
    <cfRule type="duplicateValues" dxfId="120" priority="44"/>
  </conditionalFormatting>
  <conditionalFormatting sqref="D126">
    <cfRule type="duplicateValues" dxfId="119" priority="17"/>
    <cfRule type="duplicateValues" dxfId="118" priority="18"/>
    <cfRule type="duplicateValues" dxfId="117" priority="19"/>
  </conditionalFormatting>
  <conditionalFormatting sqref="C126">
    <cfRule type="duplicateValues" dxfId="116" priority="20"/>
  </conditionalFormatting>
  <conditionalFormatting sqref="D177">
    <cfRule type="duplicateValues" dxfId="115" priority="13"/>
    <cfRule type="duplicateValues" dxfId="114" priority="14"/>
    <cfRule type="duplicateValues" dxfId="113" priority="15"/>
  </conditionalFormatting>
  <conditionalFormatting sqref="D177">
    <cfRule type="duplicateValues" dxfId="112" priority="16"/>
  </conditionalFormatting>
  <conditionalFormatting sqref="D178">
    <cfRule type="duplicateValues" dxfId="111" priority="12"/>
  </conditionalFormatting>
  <conditionalFormatting sqref="D179">
    <cfRule type="duplicateValues" dxfId="110" priority="11"/>
  </conditionalFormatting>
  <conditionalFormatting sqref="D180">
    <cfRule type="duplicateValues" dxfId="109" priority="7"/>
    <cfRule type="duplicateValues" dxfId="108" priority="8"/>
    <cfRule type="duplicateValues" dxfId="107" priority="9"/>
  </conditionalFormatting>
  <conditionalFormatting sqref="D180">
    <cfRule type="duplicateValues" dxfId="106" priority="10"/>
  </conditionalFormatting>
  <conditionalFormatting sqref="D181">
    <cfRule type="duplicateValues" dxfId="105" priority="6"/>
  </conditionalFormatting>
  <conditionalFormatting sqref="D182">
    <cfRule type="duplicateValues" dxfId="104" priority="5"/>
  </conditionalFormatting>
  <conditionalFormatting sqref="D184">
    <cfRule type="duplicateValues" dxfId="103" priority="4"/>
  </conditionalFormatting>
  <conditionalFormatting sqref="D197">
    <cfRule type="duplicateValues" dxfId="102" priority="3"/>
  </conditionalFormatting>
  <conditionalFormatting sqref="D198">
    <cfRule type="duplicateValues" dxfId="101" priority="2"/>
  </conditionalFormatting>
  <conditionalFormatting sqref="D199">
    <cfRule type="duplicateValues" dxfId="100" priority="1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filterMode="1"/>
  <dimension ref="A1:E109"/>
  <sheetViews>
    <sheetView zoomScale="102" zoomScaleNormal="91" workbookViewId="0"/>
  </sheetViews>
  <sheetFormatPr defaultRowHeight="15"/>
  <cols>
    <col min="1" max="1" width="15.28515625" bestFit="1" customWidth="1"/>
    <col min="2" max="2" width="16.7109375" customWidth="1"/>
    <col min="3" max="3" width="70" customWidth="1"/>
    <col min="4" max="4" width="30.140625" bestFit="1" customWidth="1"/>
    <col min="5" max="5" width="12" bestFit="1" customWidth="1"/>
  </cols>
  <sheetData>
    <row r="1" spans="1:5">
      <c r="A1" s="1" t="s">
        <v>89</v>
      </c>
      <c r="B1" s="2" t="s">
        <v>0</v>
      </c>
      <c r="C1" s="3" t="s">
        <v>1</v>
      </c>
      <c r="D1" s="3" t="s">
        <v>2</v>
      </c>
      <c r="E1" s="3" t="s">
        <v>3</v>
      </c>
    </row>
    <row r="2" spans="1:5">
      <c r="A2" s="1" t="s">
        <v>170</v>
      </c>
      <c r="B2" s="18" t="s">
        <v>202</v>
      </c>
      <c r="C2" s="17" t="s">
        <v>113</v>
      </c>
      <c r="D2" s="20" t="s">
        <v>114</v>
      </c>
      <c r="E2" s="19">
        <v>36445.099088215946</v>
      </c>
    </row>
    <row r="3" spans="1:5" ht="30">
      <c r="A3" s="17" t="s">
        <v>170</v>
      </c>
      <c r="B3" s="18" t="s">
        <v>202</v>
      </c>
      <c r="C3" s="17" t="s">
        <v>115</v>
      </c>
      <c r="D3" s="20" t="s">
        <v>116</v>
      </c>
      <c r="E3" s="19">
        <v>42790.917436955067</v>
      </c>
    </row>
    <row r="4" spans="1:5">
      <c r="A4" s="17" t="s">
        <v>170</v>
      </c>
      <c r="B4" s="18" t="s">
        <v>202</v>
      </c>
      <c r="C4" s="17" t="s">
        <v>117</v>
      </c>
      <c r="D4" s="20" t="s">
        <v>118</v>
      </c>
      <c r="E4" s="19">
        <v>36445.099088215953</v>
      </c>
    </row>
    <row r="5" spans="1:5">
      <c r="A5" s="17" t="s">
        <v>170</v>
      </c>
      <c r="B5" s="18" t="s">
        <v>202</v>
      </c>
      <c r="C5" s="17" t="s">
        <v>119</v>
      </c>
      <c r="D5" s="20" t="s">
        <v>120</v>
      </c>
      <c r="E5" s="19">
        <v>34540.337183454045</v>
      </c>
    </row>
    <row r="6" spans="1:5" ht="30">
      <c r="A6" s="17" t="s">
        <v>170</v>
      </c>
      <c r="B6" s="18" t="s">
        <v>202</v>
      </c>
      <c r="C6" s="17" t="s">
        <v>121</v>
      </c>
      <c r="D6" s="20" t="s">
        <v>122</v>
      </c>
      <c r="E6" s="19">
        <v>31081.000634724438</v>
      </c>
    </row>
    <row r="7" spans="1:5" ht="30">
      <c r="A7" s="17" t="s">
        <v>170</v>
      </c>
      <c r="B7" s="18" t="s">
        <v>202</v>
      </c>
      <c r="C7" s="17" t="s">
        <v>123</v>
      </c>
      <c r="D7" s="20" t="s">
        <v>124</v>
      </c>
      <c r="E7" s="19">
        <v>34540.337183454045</v>
      </c>
    </row>
    <row r="8" spans="1:5">
      <c r="A8" s="17" t="s">
        <v>170</v>
      </c>
      <c r="B8" s="18" t="s">
        <v>202</v>
      </c>
      <c r="C8" s="17" t="s">
        <v>125</v>
      </c>
      <c r="D8" s="20" t="s">
        <v>126</v>
      </c>
      <c r="E8" s="19">
        <v>31081.000634724438</v>
      </c>
    </row>
    <row r="9" spans="1:5" ht="30">
      <c r="A9" s="17" t="s">
        <v>170</v>
      </c>
      <c r="B9" s="18" t="s">
        <v>202</v>
      </c>
      <c r="C9" s="17" t="s">
        <v>127</v>
      </c>
      <c r="D9" s="20" t="s">
        <v>128</v>
      </c>
      <c r="E9" s="19">
        <v>32635.050666460662</v>
      </c>
    </row>
    <row r="10" spans="1:5" ht="30">
      <c r="A10" s="17" t="s">
        <v>170</v>
      </c>
      <c r="B10" s="18" t="s">
        <v>202</v>
      </c>
      <c r="C10" s="17" t="s">
        <v>129</v>
      </c>
      <c r="D10" s="20" t="s">
        <v>130</v>
      </c>
      <c r="E10" s="19">
        <v>36267.35404262675</v>
      </c>
    </row>
    <row r="11" spans="1:5" ht="30">
      <c r="A11" s="17" t="s">
        <v>170</v>
      </c>
      <c r="B11" s="18" t="s">
        <v>202</v>
      </c>
      <c r="C11" s="17" t="s">
        <v>131</v>
      </c>
      <c r="D11" s="20" t="s">
        <v>132</v>
      </c>
      <c r="E11" s="19">
        <v>32635.050666460662</v>
      </c>
    </row>
    <row r="12" spans="1:5" ht="30">
      <c r="A12" s="17" t="s">
        <v>170</v>
      </c>
      <c r="B12" s="18" t="s">
        <v>202</v>
      </c>
      <c r="C12" s="17" t="s">
        <v>133</v>
      </c>
      <c r="D12" s="20" t="s">
        <v>134</v>
      </c>
      <c r="E12" s="19">
        <v>36267.35404262675</v>
      </c>
    </row>
    <row r="13" spans="1:5">
      <c r="A13" s="17" t="s">
        <v>170</v>
      </c>
      <c r="B13" s="18" t="s">
        <v>202</v>
      </c>
      <c r="C13" s="17" t="s">
        <v>41</v>
      </c>
      <c r="D13" s="20" t="s">
        <v>135</v>
      </c>
      <c r="E13" s="19">
        <v>2000</v>
      </c>
    </row>
    <row r="14" spans="1:5">
      <c r="A14" s="17" t="s">
        <v>170</v>
      </c>
      <c r="B14" s="18" t="s">
        <v>202</v>
      </c>
      <c r="C14" s="17" t="s">
        <v>136</v>
      </c>
      <c r="D14" s="20" t="s">
        <v>137</v>
      </c>
      <c r="E14" s="19">
        <v>5364.098453491506</v>
      </c>
    </row>
    <row r="15" spans="1:5">
      <c r="A15" s="17" t="s">
        <v>170</v>
      </c>
      <c r="B15" s="18" t="s">
        <v>202</v>
      </c>
      <c r="C15" s="17" t="s">
        <v>138</v>
      </c>
      <c r="D15" s="20" t="s">
        <v>139</v>
      </c>
      <c r="E15" s="19">
        <v>1904.7619047619046</v>
      </c>
    </row>
    <row r="16" spans="1:5">
      <c r="A16" s="17" t="s">
        <v>170</v>
      </c>
      <c r="B16" s="18" t="s">
        <v>202</v>
      </c>
      <c r="C16" s="17" t="s">
        <v>140</v>
      </c>
      <c r="D16" s="20" t="s">
        <v>141</v>
      </c>
      <c r="E16" s="19">
        <v>5364.098453491506</v>
      </c>
    </row>
    <row r="17" spans="1:5">
      <c r="A17" s="17" t="s">
        <v>170</v>
      </c>
      <c r="B17" s="18" t="s">
        <v>202</v>
      </c>
      <c r="C17" s="17" t="s">
        <v>142</v>
      </c>
      <c r="D17" s="20" t="s">
        <v>143</v>
      </c>
      <c r="E17" s="19">
        <v>1904.7619047619046</v>
      </c>
    </row>
    <row r="18" spans="1:5">
      <c r="A18" s="17" t="s">
        <v>170</v>
      </c>
      <c r="B18" s="18" t="s">
        <v>202</v>
      </c>
      <c r="C18" s="17" t="s">
        <v>144</v>
      </c>
      <c r="D18" s="20" t="s">
        <v>145</v>
      </c>
      <c r="E18" s="19">
        <v>5364.098453491506</v>
      </c>
    </row>
    <row r="19" spans="1:5" ht="30">
      <c r="A19" s="17" t="s">
        <v>170</v>
      </c>
      <c r="B19" s="18" t="s">
        <v>202</v>
      </c>
      <c r="C19" s="17" t="s">
        <v>5</v>
      </c>
      <c r="D19" s="20" t="s">
        <v>146</v>
      </c>
      <c r="E19" s="19">
        <v>80</v>
      </c>
    </row>
    <row r="20" spans="1:5" ht="30">
      <c r="A20" s="17" t="s">
        <v>170</v>
      </c>
      <c r="B20" s="18" t="s">
        <v>202</v>
      </c>
      <c r="C20" s="17" t="s">
        <v>147</v>
      </c>
      <c r="D20" s="20" t="s">
        <v>148</v>
      </c>
      <c r="E20" s="19">
        <v>10000</v>
      </c>
    </row>
    <row r="21" spans="1:5">
      <c r="A21" s="17" t="s">
        <v>170</v>
      </c>
      <c r="B21" s="18" t="s">
        <v>202</v>
      </c>
      <c r="C21" s="17" t="s">
        <v>149</v>
      </c>
      <c r="D21" s="20" t="s">
        <v>150</v>
      </c>
      <c r="E21" s="19">
        <v>10000</v>
      </c>
    </row>
    <row r="22" spans="1:5">
      <c r="A22" s="17" t="s">
        <v>170</v>
      </c>
      <c r="B22" s="18" t="s">
        <v>202</v>
      </c>
      <c r="C22" s="17" t="s">
        <v>151</v>
      </c>
      <c r="D22" s="20" t="s">
        <v>152</v>
      </c>
      <c r="E22" s="19">
        <v>100000</v>
      </c>
    </row>
    <row r="23" spans="1:5">
      <c r="A23" s="17" t="s">
        <v>170</v>
      </c>
      <c r="B23" s="18" t="s">
        <v>202</v>
      </c>
      <c r="C23" s="17" t="s">
        <v>153</v>
      </c>
      <c r="D23" s="20" t="s">
        <v>154</v>
      </c>
      <c r="E23" s="19">
        <v>90000</v>
      </c>
    </row>
    <row r="24" spans="1:5">
      <c r="A24" s="17" t="s">
        <v>170</v>
      </c>
      <c r="B24" s="18" t="s">
        <v>202</v>
      </c>
      <c r="C24" s="17" t="s">
        <v>33</v>
      </c>
      <c r="D24" s="20" t="s">
        <v>155</v>
      </c>
      <c r="E24" s="19">
        <v>80</v>
      </c>
    </row>
    <row r="25" spans="1:5">
      <c r="A25" s="17" t="s">
        <v>170</v>
      </c>
      <c r="B25" s="18" t="s">
        <v>202</v>
      </c>
      <c r="C25" s="17" t="s">
        <v>156</v>
      </c>
      <c r="D25" s="20" t="s">
        <v>157</v>
      </c>
      <c r="E25" s="19">
        <v>81078.21675644051</v>
      </c>
    </row>
    <row r="26" spans="1:5">
      <c r="A26" s="17" t="s">
        <v>170</v>
      </c>
      <c r="B26" s="18" t="s">
        <v>202</v>
      </c>
      <c r="C26" s="17" t="s">
        <v>158</v>
      </c>
      <c r="D26" s="20" t="s">
        <v>159</v>
      </c>
      <c r="E26" s="19">
        <v>74632.127594262536</v>
      </c>
    </row>
    <row r="27" spans="1:5">
      <c r="A27" s="17" t="s">
        <v>170</v>
      </c>
      <c r="B27" s="18" t="s">
        <v>202</v>
      </c>
      <c r="C27" s="17" t="s">
        <v>160</v>
      </c>
      <c r="D27" s="20" t="s">
        <v>161</v>
      </c>
      <c r="E27" s="19">
        <v>5364.098453491506</v>
      </c>
    </row>
    <row r="28" spans="1:5">
      <c r="A28" s="17" t="s">
        <v>170</v>
      </c>
      <c r="B28" s="18" t="s">
        <v>202</v>
      </c>
      <c r="C28" s="17" t="s">
        <v>162</v>
      </c>
      <c r="D28" s="20" t="s">
        <v>163</v>
      </c>
      <c r="E28" s="19">
        <v>31081.000634724438</v>
      </c>
    </row>
    <row r="29" spans="1:5" ht="30">
      <c r="A29" s="17" t="s">
        <v>170</v>
      </c>
      <c r="B29" s="18" t="s">
        <v>202</v>
      </c>
      <c r="C29" s="17" t="s">
        <v>164</v>
      </c>
      <c r="D29" s="20" t="s">
        <v>165</v>
      </c>
      <c r="E29" s="19">
        <v>6298.094937030105</v>
      </c>
    </row>
    <row r="30" spans="1:5" ht="30">
      <c r="A30" s="17" t="s">
        <v>170</v>
      </c>
      <c r="B30" s="18" t="s">
        <v>202</v>
      </c>
      <c r="C30" s="17" t="s">
        <v>166</v>
      </c>
      <c r="D30" s="20" t="s">
        <v>167</v>
      </c>
      <c r="E30" s="19">
        <v>36492.822499924958</v>
      </c>
    </row>
    <row r="31" spans="1:5">
      <c r="A31" s="17" t="s">
        <v>170</v>
      </c>
      <c r="B31" s="18" t="s">
        <v>202</v>
      </c>
      <c r="C31" s="17" t="s">
        <v>168</v>
      </c>
      <c r="D31" s="20" t="s">
        <v>169</v>
      </c>
      <c r="E31" s="19">
        <v>71078.21675644051</v>
      </c>
    </row>
    <row r="32" spans="1:5" hidden="1">
      <c r="A32" s="1" t="s">
        <v>170</v>
      </c>
      <c r="B32" s="1" t="s">
        <v>75</v>
      </c>
      <c r="C32" s="13" t="s">
        <v>113</v>
      </c>
      <c r="D32" s="13" t="s">
        <v>114</v>
      </c>
      <c r="E32" s="1">
        <v>0</v>
      </c>
    </row>
    <row r="33" spans="1:5" ht="30" hidden="1">
      <c r="A33" s="1" t="s">
        <v>170</v>
      </c>
      <c r="B33" s="1" t="s">
        <v>75</v>
      </c>
      <c r="C33" s="13" t="s">
        <v>115</v>
      </c>
      <c r="D33" s="13" t="s">
        <v>116</v>
      </c>
      <c r="E33" s="1">
        <v>0</v>
      </c>
    </row>
    <row r="34" spans="1:5" hidden="1">
      <c r="A34" s="1" t="s">
        <v>170</v>
      </c>
      <c r="B34" s="1" t="s">
        <v>75</v>
      </c>
      <c r="C34" s="13" t="s">
        <v>117</v>
      </c>
      <c r="D34" s="13" t="s">
        <v>118</v>
      </c>
      <c r="E34" s="1">
        <v>0</v>
      </c>
    </row>
    <row r="35" spans="1:5" ht="30" hidden="1">
      <c r="A35" s="1" t="s">
        <v>170</v>
      </c>
      <c r="B35" s="1" t="s">
        <v>75</v>
      </c>
      <c r="C35" s="13" t="s">
        <v>119</v>
      </c>
      <c r="D35" s="13" t="s">
        <v>120</v>
      </c>
      <c r="E35" s="1">
        <v>31809.910244584036</v>
      </c>
    </row>
    <row r="36" spans="1:5" ht="30" hidden="1">
      <c r="A36" s="1" t="s">
        <v>170</v>
      </c>
      <c r="B36" s="1" t="s">
        <v>75</v>
      </c>
      <c r="C36" s="13" t="s">
        <v>121</v>
      </c>
      <c r="D36" s="13" t="s">
        <v>122</v>
      </c>
      <c r="E36" s="1">
        <v>26008.633155384192</v>
      </c>
    </row>
    <row r="37" spans="1:5" ht="30" hidden="1">
      <c r="A37" s="1" t="s">
        <v>170</v>
      </c>
      <c r="B37" s="1" t="s">
        <v>75</v>
      </c>
      <c r="C37" s="13" t="s">
        <v>123</v>
      </c>
      <c r="D37" s="13" t="s">
        <v>124</v>
      </c>
      <c r="E37" s="1">
        <v>33467.35404262675</v>
      </c>
    </row>
    <row r="38" spans="1:5" ht="30" hidden="1">
      <c r="A38" s="1" t="s">
        <v>170</v>
      </c>
      <c r="B38" s="1" t="s">
        <v>75</v>
      </c>
      <c r="C38" s="13" t="s">
        <v>125</v>
      </c>
      <c r="D38" s="13" t="s">
        <v>126</v>
      </c>
      <c r="E38" s="1">
        <v>27378.234182038992</v>
      </c>
    </row>
    <row r="39" spans="1:5" ht="30" hidden="1">
      <c r="A39" s="1" t="s">
        <v>170</v>
      </c>
      <c r="B39" s="1" t="s">
        <v>75</v>
      </c>
      <c r="C39" s="13" t="s">
        <v>127</v>
      </c>
      <c r="D39" s="13" t="s">
        <v>128</v>
      </c>
      <c r="E39" s="1">
        <v>27309.064813153404</v>
      </c>
    </row>
    <row r="40" spans="1:5" ht="30" hidden="1">
      <c r="A40" s="1" t="s">
        <v>170</v>
      </c>
      <c r="B40" s="1" t="s">
        <v>75</v>
      </c>
      <c r="C40" s="13" t="s">
        <v>129</v>
      </c>
      <c r="D40" s="13" t="s">
        <v>130</v>
      </c>
      <c r="E40" s="1">
        <v>33400.405756813241</v>
      </c>
    </row>
    <row r="41" spans="1:5" ht="30" hidden="1">
      <c r="A41" s="1" t="s">
        <v>170</v>
      </c>
      <c r="B41" s="1" t="s">
        <v>75</v>
      </c>
      <c r="C41" s="13" t="s">
        <v>131</v>
      </c>
      <c r="D41" s="13" t="s">
        <v>132</v>
      </c>
      <c r="E41" s="1">
        <v>27309.064813153404</v>
      </c>
    </row>
    <row r="42" spans="1:5" ht="30" hidden="1">
      <c r="A42" s="1" t="s">
        <v>170</v>
      </c>
      <c r="B42" s="1" t="s">
        <v>75</v>
      </c>
      <c r="C42" s="13" t="s">
        <v>133</v>
      </c>
      <c r="D42" s="13" t="s">
        <v>134</v>
      </c>
      <c r="E42" s="1">
        <v>33400.405756813241</v>
      </c>
    </row>
    <row r="43" spans="1:5" hidden="1">
      <c r="A43" s="1" t="s">
        <v>170</v>
      </c>
      <c r="B43" s="1" t="s">
        <v>75</v>
      </c>
      <c r="C43" s="13" t="s">
        <v>41</v>
      </c>
      <c r="D43" s="13" t="s">
        <v>135</v>
      </c>
      <c r="E43" s="1">
        <v>2450</v>
      </c>
    </row>
    <row r="44" spans="1:5" hidden="1">
      <c r="A44" s="1" t="s">
        <v>170</v>
      </c>
      <c r="B44" s="1" t="s">
        <v>75</v>
      </c>
      <c r="C44" s="1" t="s">
        <v>136</v>
      </c>
      <c r="D44" s="13" t="s">
        <v>137</v>
      </c>
      <c r="E44" s="1">
        <v>4892.5705488091216</v>
      </c>
    </row>
    <row r="45" spans="1:5" hidden="1">
      <c r="A45" s="1" t="s">
        <v>170</v>
      </c>
      <c r="B45" s="1" t="s">
        <v>75</v>
      </c>
      <c r="C45" s="1" t="s">
        <v>138</v>
      </c>
      <c r="D45" s="13" t="s">
        <v>139</v>
      </c>
      <c r="E45" s="1">
        <v>2333.333333333333</v>
      </c>
    </row>
    <row r="46" spans="1:5" hidden="1">
      <c r="A46" s="1" t="s">
        <v>170</v>
      </c>
      <c r="B46" s="1" t="s">
        <v>75</v>
      </c>
      <c r="C46" s="1" t="s">
        <v>140</v>
      </c>
      <c r="D46" s="13" t="s">
        <v>141</v>
      </c>
      <c r="E46" s="1">
        <v>4892.5705488091216</v>
      </c>
    </row>
    <row r="47" spans="1:5" hidden="1">
      <c r="A47" s="1" t="s">
        <v>170</v>
      </c>
      <c r="B47" s="1" t="s">
        <v>75</v>
      </c>
      <c r="C47" s="1" t="s">
        <v>142</v>
      </c>
      <c r="D47" s="13" t="s">
        <v>143</v>
      </c>
      <c r="E47" s="1">
        <v>2800</v>
      </c>
    </row>
    <row r="48" spans="1:5" hidden="1">
      <c r="A48" s="1" t="s">
        <v>170</v>
      </c>
      <c r="B48" s="1" t="s">
        <v>75</v>
      </c>
      <c r="C48" s="1" t="s">
        <v>144</v>
      </c>
      <c r="D48" s="13" t="s">
        <v>145</v>
      </c>
      <c r="E48" s="1">
        <v>5256.8164844216763</v>
      </c>
    </row>
    <row r="49" spans="1:5" ht="30" hidden="1">
      <c r="A49" s="1" t="s">
        <v>170</v>
      </c>
      <c r="B49" s="1" t="s">
        <v>75</v>
      </c>
      <c r="C49" s="13" t="s">
        <v>5</v>
      </c>
      <c r="D49" s="13" t="s">
        <v>146</v>
      </c>
      <c r="E49" s="1">
        <v>0</v>
      </c>
    </row>
    <row r="50" spans="1:5" ht="30" hidden="1">
      <c r="A50" s="1" t="s">
        <v>170</v>
      </c>
      <c r="B50" s="1" t="s">
        <v>75</v>
      </c>
      <c r="C50" s="1" t="s">
        <v>147</v>
      </c>
      <c r="D50" s="13" t="s">
        <v>148</v>
      </c>
      <c r="E50" s="1">
        <v>1000</v>
      </c>
    </row>
    <row r="51" spans="1:5" hidden="1">
      <c r="A51" s="1" t="s">
        <v>170</v>
      </c>
      <c r="B51" s="1" t="s">
        <v>75</v>
      </c>
      <c r="C51" s="1" t="s">
        <v>149</v>
      </c>
      <c r="D51" s="13" t="s">
        <v>150</v>
      </c>
      <c r="E51" s="1">
        <v>700</v>
      </c>
    </row>
    <row r="52" spans="1:5" hidden="1">
      <c r="A52" s="1" t="s">
        <v>170</v>
      </c>
      <c r="B52" s="1" t="s">
        <v>75</v>
      </c>
      <c r="C52" s="1" t="s">
        <v>151</v>
      </c>
      <c r="D52" s="13" t="s">
        <v>152</v>
      </c>
      <c r="E52" s="1">
        <v>4000</v>
      </c>
    </row>
    <row r="53" spans="1:5" hidden="1">
      <c r="A53" s="1" t="s">
        <v>170</v>
      </c>
      <c r="B53" s="1" t="s">
        <v>75</v>
      </c>
      <c r="C53" s="1" t="s">
        <v>153</v>
      </c>
      <c r="D53" s="13" t="s">
        <v>154</v>
      </c>
      <c r="E53" s="1">
        <v>2300</v>
      </c>
    </row>
    <row r="54" spans="1:5" hidden="1">
      <c r="A54" s="1" t="s">
        <v>170</v>
      </c>
      <c r="B54" s="1" t="s">
        <v>75</v>
      </c>
      <c r="C54" s="1" t="s">
        <v>33</v>
      </c>
      <c r="D54" s="13" t="s">
        <v>155</v>
      </c>
      <c r="E54" s="1">
        <v>10</v>
      </c>
    </row>
    <row r="55" spans="1:5" hidden="1">
      <c r="A55" s="1" t="s">
        <v>170</v>
      </c>
      <c r="B55" s="1" t="s">
        <v>75</v>
      </c>
      <c r="C55" s="1" t="s">
        <v>156</v>
      </c>
      <c r="D55" s="13" t="s">
        <v>157</v>
      </c>
      <c r="E55" s="1">
        <v>3723.2480293704784</v>
      </c>
    </row>
    <row r="56" spans="1:5">
      <c r="A56" s="47" t="s">
        <v>346</v>
      </c>
      <c r="B56" s="18" t="s">
        <v>4</v>
      </c>
      <c r="C56" s="13" t="s">
        <v>113</v>
      </c>
      <c r="D56" s="13" t="s">
        <v>114</v>
      </c>
      <c r="E56" s="24">
        <v>36445.099088215946</v>
      </c>
    </row>
    <row r="57" spans="1:5" ht="30">
      <c r="A57" s="47" t="s">
        <v>346</v>
      </c>
      <c r="B57" s="18" t="s">
        <v>4</v>
      </c>
      <c r="C57" s="13" t="s">
        <v>115</v>
      </c>
      <c r="D57" s="13" t="s">
        <v>116</v>
      </c>
      <c r="E57" s="24">
        <v>42790.917436955067</v>
      </c>
    </row>
    <row r="58" spans="1:5">
      <c r="A58" s="47" t="s">
        <v>346</v>
      </c>
      <c r="B58" s="18" t="s">
        <v>4</v>
      </c>
      <c r="C58" s="13" t="s">
        <v>117</v>
      </c>
      <c r="D58" s="13" t="s">
        <v>118</v>
      </c>
      <c r="E58" s="24">
        <v>36445.099088215953</v>
      </c>
    </row>
    <row r="59" spans="1:5" ht="30">
      <c r="A59" s="47" t="s">
        <v>346</v>
      </c>
      <c r="B59" s="18" t="s">
        <v>4</v>
      </c>
      <c r="C59" s="13" t="s">
        <v>119</v>
      </c>
      <c r="D59" s="13" t="s">
        <v>120</v>
      </c>
      <c r="E59" s="24">
        <v>34540.337183454045</v>
      </c>
    </row>
    <row r="60" spans="1:5" ht="30">
      <c r="A60" s="47" t="s">
        <v>346</v>
      </c>
      <c r="B60" s="18" t="s">
        <v>4</v>
      </c>
      <c r="C60" s="13" t="s">
        <v>121</v>
      </c>
      <c r="D60" s="13" t="s">
        <v>122</v>
      </c>
      <c r="E60" s="24">
        <v>31081.000634724438</v>
      </c>
    </row>
    <row r="61" spans="1:5" ht="30">
      <c r="A61" s="47" t="s">
        <v>346</v>
      </c>
      <c r="B61" s="18" t="s">
        <v>4</v>
      </c>
      <c r="C61" s="13" t="s">
        <v>123</v>
      </c>
      <c r="D61" s="13" t="s">
        <v>124</v>
      </c>
      <c r="E61" s="24">
        <v>34540.337183454045</v>
      </c>
    </row>
    <row r="62" spans="1:5" ht="30">
      <c r="A62" s="47" t="s">
        <v>346</v>
      </c>
      <c r="B62" s="18" t="s">
        <v>4</v>
      </c>
      <c r="C62" s="13" t="s">
        <v>125</v>
      </c>
      <c r="D62" s="13" t="s">
        <v>126</v>
      </c>
      <c r="E62" s="24">
        <v>31081.000634724438</v>
      </c>
    </row>
    <row r="63" spans="1:5" ht="30">
      <c r="A63" s="47" t="s">
        <v>346</v>
      </c>
      <c r="B63" s="18" t="s">
        <v>4</v>
      </c>
      <c r="C63" s="13" t="s">
        <v>127</v>
      </c>
      <c r="D63" s="13" t="s">
        <v>128</v>
      </c>
      <c r="E63" s="24">
        <v>32635.050666460662</v>
      </c>
    </row>
    <row r="64" spans="1:5" ht="30">
      <c r="A64" s="47" t="s">
        <v>346</v>
      </c>
      <c r="B64" s="18" t="s">
        <v>4</v>
      </c>
      <c r="C64" s="13" t="s">
        <v>129</v>
      </c>
      <c r="D64" s="13" t="s">
        <v>130</v>
      </c>
      <c r="E64" s="24">
        <v>36267.35404262675</v>
      </c>
    </row>
    <row r="65" spans="1:5" ht="30">
      <c r="A65" s="47" t="s">
        <v>346</v>
      </c>
      <c r="B65" s="18" t="s">
        <v>4</v>
      </c>
      <c r="C65" s="13" t="s">
        <v>131</v>
      </c>
      <c r="D65" s="13" t="s">
        <v>132</v>
      </c>
      <c r="E65" s="24">
        <v>32635.050666460662</v>
      </c>
    </row>
    <row r="66" spans="1:5" ht="30">
      <c r="A66" s="47" t="s">
        <v>346</v>
      </c>
      <c r="B66" s="18" t="s">
        <v>4</v>
      </c>
      <c r="C66" s="13" t="s">
        <v>133</v>
      </c>
      <c r="D66" s="13" t="s">
        <v>134</v>
      </c>
      <c r="E66" s="24">
        <v>36267.35404262675</v>
      </c>
    </row>
    <row r="67" spans="1:5">
      <c r="A67" s="47" t="s">
        <v>346</v>
      </c>
      <c r="B67" s="18" t="s">
        <v>4</v>
      </c>
      <c r="C67" s="13" t="s">
        <v>41</v>
      </c>
      <c r="D67" s="13" t="s">
        <v>135</v>
      </c>
      <c r="E67" s="24">
        <v>2000</v>
      </c>
    </row>
    <row r="68" spans="1:5">
      <c r="A68" s="47" t="s">
        <v>346</v>
      </c>
      <c r="B68" s="18" t="s">
        <v>4</v>
      </c>
      <c r="C68" s="24" t="s">
        <v>136</v>
      </c>
      <c r="D68" s="13" t="s">
        <v>137</v>
      </c>
      <c r="E68" s="24">
        <v>5364.098453491506</v>
      </c>
    </row>
    <row r="69" spans="1:5">
      <c r="A69" s="47" t="s">
        <v>346</v>
      </c>
      <c r="B69" s="18" t="s">
        <v>4</v>
      </c>
      <c r="C69" s="24" t="s">
        <v>138</v>
      </c>
      <c r="D69" s="13" t="s">
        <v>139</v>
      </c>
      <c r="E69" s="24">
        <v>1904.7619047619046</v>
      </c>
    </row>
    <row r="70" spans="1:5">
      <c r="A70" s="47" t="s">
        <v>346</v>
      </c>
      <c r="B70" s="18" t="s">
        <v>4</v>
      </c>
      <c r="C70" s="24" t="s">
        <v>140</v>
      </c>
      <c r="D70" s="13" t="s">
        <v>141</v>
      </c>
      <c r="E70" s="24">
        <v>5364.098453491506</v>
      </c>
    </row>
    <row r="71" spans="1:5">
      <c r="A71" s="47" t="s">
        <v>346</v>
      </c>
      <c r="B71" s="18" t="s">
        <v>4</v>
      </c>
      <c r="C71" s="24" t="s">
        <v>142</v>
      </c>
      <c r="D71" s="13" t="s">
        <v>143</v>
      </c>
      <c r="E71" s="24">
        <v>1904.7619047619046</v>
      </c>
    </row>
    <row r="72" spans="1:5">
      <c r="A72" s="47" t="s">
        <v>346</v>
      </c>
      <c r="B72" s="18" t="s">
        <v>4</v>
      </c>
      <c r="C72" s="24" t="s">
        <v>144</v>
      </c>
      <c r="D72" s="13" t="s">
        <v>145</v>
      </c>
      <c r="E72" s="24">
        <v>5364.098453491506</v>
      </c>
    </row>
    <row r="73" spans="1:5" ht="30">
      <c r="A73" s="47" t="s">
        <v>346</v>
      </c>
      <c r="B73" s="18" t="s">
        <v>4</v>
      </c>
      <c r="C73" s="13" t="s">
        <v>5</v>
      </c>
      <c r="D73" s="13" t="s">
        <v>146</v>
      </c>
      <c r="E73" s="24">
        <v>80</v>
      </c>
    </row>
    <row r="74" spans="1:5" ht="30">
      <c r="A74" s="47" t="s">
        <v>346</v>
      </c>
      <c r="B74" s="18" t="s">
        <v>4</v>
      </c>
      <c r="C74" s="24" t="s">
        <v>147</v>
      </c>
      <c r="D74" s="13" t="s">
        <v>148</v>
      </c>
      <c r="E74" s="24">
        <v>10000</v>
      </c>
    </row>
    <row r="75" spans="1:5">
      <c r="A75" s="47" t="s">
        <v>346</v>
      </c>
      <c r="B75" s="18" t="s">
        <v>4</v>
      </c>
      <c r="C75" s="24" t="s">
        <v>149</v>
      </c>
      <c r="D75" s="13" t="s">
        <v>150</v>
      </c>
      <c r="E75" s="24">
        <v>10000</v>
      </c>
    </row>
    <row r="76" spans="1:5">
      <c r="A76" s="47" t="s">
        <v>346</v>
      </c>
      <c r="B76" s="18" t="s">
        <v>4</v>
      </c>
      <c r="C76" s="24" t="s">
        <v>151</v>
      </c>
      <c r="D76" s="13" t="s">
        <v>152</v>
      </c>
      <c r="E76" s="24">
        <v>100000</v>
      </c>
    </row>
    <row r="77" spans="1:5">
      <c r="A77" s="47" t="s">
        <v>346</v>
      </c>
      <c r="B77" s="18" t="s">
        <v>4</v>
      </c>
      <c r="C77" s="24" t="s">
        <v>153</v>
      </c>
      <c r="D77" s="14" t="s">
        <v>154</v>
      </c>
      <c r="E77" s="24">
        <v>90000</v>
      </c>
    </row>
    <row r="78" spans="1:5">
      <c r="A78" s="47" t="s">
        <v>346</v>
      </c>
      <c r="B78" s="18" t="s">
        <v>4</v>
      </c>
      <c r="C78" s="24" t="s">
        <v>33</v>
      </c>
      <c r="D78" s="13" t="s">
        <v>155</v>
      </c>
      <c r="E78" s="24">
        <v>80</v>
      </c>
    </row>
    <row r="79" spans="1:5">
      <c r="A79" s="47" t="s">
        <v>346</v>
      </c>
      <c r="B79" s="18" t="s">
        <v>4</v>
      </c>
      <c r="C79" s="24" t="s">
        <v>156</v>
      </c>
      <c r="D79" s="14" t="s">
        <v>157</v>
      </c>
      <c r="E79" s="24">
        <v>81078.21675644051</v>
      </c>
    </row>
    <row r="80" spans="1:5">
      <c r="A80" s="47" t="s">
        <v>346</v>
      </c>
      <c r="B80" s="18" t="s">
        <v>4</v>
      </c>
      <c r="C80" s="24" t="s">
        <v>158</v>
      </c>
      <c r="D80" s="13" t="s">
        <v>159</v>
      </c>
      <c r="E80" s="24">
        <v>74632.127594262536</v>
      </c>
    </row>
    <row r="81" spans="1:5" ht="30">
      <c r="A81" s="47" t="s">
        <v>346</v>
      </c>
      <c r="B81" s="18" t="s">
        <v>4</v>
      </c>
      <c r="C81" s="13" t="s">
        <v>160</v>
      </c>
      <c r="D81" s="13" t="s">
        <v>161</v>
      </c>
      <c r="E81" s="24">
        <v>5364.098453491506</v>
      </c>
    </row>
    <row r="82" spans="1:5" ht="30">
      <c r="A82" s="47" t="s">
        <v>346</v>
      </c>
      <c r="B82" s="18" t="s">
        <v>4</v>
      </c>
      <c r="C82" s="13" t="s">
        <v>162</v>
      </c>
      <c r="D82" s="13" t="s">
        <v>163</v>
      </c>
      <c r="E82" s="24">
        <v>31081.000634724438</v>
      </c>
    </row>
    <row r="83" spans="1:5" ht="30">
      <c r="A83" s="47" t="s">
        <v>346</v>
      </c>
      <c r="B83" s="18" t="s">
        <v>4</v>
      </c>
      <c r="C83" s="13" t="s">
        <v>164</v>
      </c>
      <c r="D83" s="13" t="s">
        <v>165</v>
      </c>
      <c r="E83" s="24">
        <v>6298.094937030105</v>
      </c>
    </row>
    <row r="84" spans="1:5" ht="30">
      <c r="A84" s="47" t="s">
        <v>346</v>
      </c>
      <c r="B84" s="18" t="s">
        <v>4</v>
      </c>
      <c r="C84" s="13" t="s">
        <v>166</v>
      </c>
      <c r="D84" s="13" t="s">
        <v>167</v>
      </c>
      <c r="E84" s="24">
        <v>36492.822499924958</v>
      </c>
    </row>
    <row r="85" spans="1:5" ht="30">
      <c r="A85" s="47" t="s">
        <v>346</v>
      </c>
      <c r="B85" s="18" t="s">
        <v>4</v>
      </c>
      <c r="C85" s="13" t="s">
        <v>168</v>
      </c>
      <c r="D85" s="13" t="s">
        <v>169</v>
      </c>
      <c r="E85" s="24">
        <v>71078.21675644051</v>
      </c>
    </row>
    <row r="86" spans="1:5">
      <c r="A86" s="47" t="s">
        <v>346</v>
      </c>
      <c r="B86" s="24" t="s">
        <v>75</v>
      </c>
      <c r="C86" s="13" t="s">
        <v>113</v>
      </c>
      <c r="D86" s="13" t="s">
        <v>114</v>
      </c>
      <c r="E86" s="24">
        <v>0</v>
      </c>
    </row>
    <row r="87" spans="1:5" ht="30">
      <c r="A87" s="47" t="s">
        <v>346</v>
      </c>
      <c r="B87" s="24" t="s">
        <v>75</v>
      </c>
      <c r="C87" s="13" t="s">
        <v>115</v>
      </c>
      <c r="D87" s="13" t="s">
        <v>116</v>
      </c>
      <c r="E87" s="24">
        <v>0</v>
      </c>
    </row>
    <row r="88" spans="1:5">
      <c r="A88" s="47" t="s">
        <v>346</v>
      </c>
      <c r="B88" s="24" t="s">
        <v>75</v>
      </c>
      <c r="C88" s="13" t="s">
        <v>117</v>
      </c>
      <c r="D88" s="13" t="s">
        <v>118</v>
      </c>
      <c r="E88" s="24">
        <v>0</v>
      </c>
    </row>
    <row r="89" spans="1:5" ht="30">
      <c r="A89" s="47" t="s">
        <v>346</v>
      </c>
      <c r="B89" s="24" t="s">
        <v>75</v>
      </c>
      <c r="C89" s="13" t="s">
        <v>119</v>
      </c>
      <c r="D89" s="13" t="s">
        <v>120</v>
      </c>
      <c r="E89" s="24">
        <v>31809.910244584</v>
      </c>
    </row>
    <row r="90" spans="1:5" ht="30">
      <c r="A90" s="47" t="s">
        <v>346</v>
      </c>
      <c r="B90" s="24" t="s">
        <v>75</v>
      </c>
      <c r="C90" s="13" t="s">
        <v>121</v>
      </c>
      <c r="D90" s="13" t="s">
        <v>122</v>
      </c>
      <c r="E90" s="24">
        <v>26008.633155384192</v>
      </c>
    </row>
    <row r="91" spans="1:5" ht="30">
      <c r="A91" s="47" t="s">
        <v>346</v>
      </c>
      <c r="B91" s="24" t="s">
        <v>75</v>
      </c>
      <c r="C91" s="13" t="s">
        <v>123</v>
      </c>
      <c r="D91" s="13" t="s">
        <v>124</v>
      </c>
      <c r="E91" s="24">
        <v>33467.35404262675</v>
      </c>
    </row>
    <row r="92" spans="1:5" ht="30">
      <c r="A92" s="47" t="s">
        <v>346</v>
      </c>
      <c r="B92" s="24" t="s">
        <v>75</v>
      </c>
      <c r="C92" s="13" t="s">
        <v>125</v>
      </c>
      <c r="D92" s="13" t="s">
        <v>126</v>
      </c>
      <c r="E92" s="24">
        <v>27378.234182038992</v>
      </c>
    </row>
    <row r="93" spans="1:5" ht="30">
      <c r="A93" s="47" t="s">
        <v>346</v>
      </c>
      <c r="B93" s="24" t="s">
        <v>75</v>
      </c>
      <c r="C93" s="13" t="s">
        <v>127</v>
      </c>
      <c r="D93" s="13" t="s">
        <v>128</v>
      </c>
      <c r="E93" s="24">
        <v>27309.064813153404</v>
      </c>
    </row>
    <row r="94" spans="1:5" ht="30">
      <c r="A94" s="47" t="s">
        <v>346</v>
      </c>
      <c r="B94" s="24" t="s">
        <v>75</v>
      </c>
      <c r="C94" s="13" t="s">
        <v>129</v>
      </c>
      <c r="D94" s="13" t="s">
        <v>130</v>
      </c>
      <c r="E94" s="24">
        <v>33400.405756813241</v>
      </c>
    </row>
    <row r="95" spans="1:5" ht="30">
      <c r="A95" s="47" t="s">
        <v>346</v>
      </c>
      <c r="B95" s="24" t="s">
        <v>75</v>
      </c>
      <c r="C95" s="13" t="s">
        <v>131</v>
      </c>
      <c r="D95" s="13" t="s">
        <v>132</v>
      </c>
      <c r="E95" s="24">
        <v>27309.064813153404</v>
      </c>
    </row>
    <row r="96" spans="1:5" ht="30">
      <c r="A96" s="47" t="s">
        <v>346</v>
      </c>
      <c r="B96" s="24" t="s">
        <v>75</v>
      </c>
      <c r="C96" s="13" t="s">
        <v>133</v>
      </c>
      <c r="D96" s="13" t="s">
        <v>134</v>
      </c>
      <c r="E96" s="24">
        <v>33400.405756813241</v>
      </c>
    </row>
    <row r="97" spans="1:5">
      <c r="A97" s="47" t="s">
        <v>346</v>
      </c>
      <c r="B97" s="24" t="s">
        <v>75</v>
      </c>
      <c r="C97" s="13" t="s">
        <v>41</v>
      </c>
      <c r="D97" s="13" t="s">
        <v>135</v>
      </c>
      <c r="E97" s="24">
        <v>2450</v>
      </c>
    </row>
    <row r="98" spans="1:5">
      <c r="A98" s="47" t="s">
        <v>346</v>
      </c>
      <c r="B98" s="24" t="s">
        <v>75</v>
      </c>
      <c r="C98" s="24" t="s">
        <v>136</v>
      </c>
      <c r="D98" s="13" t="s">
        <v>137</v>
      </c>
      <c r="E98" s="24">
        <v>4892.5705488091216</v>
      </c>
    </row>
    <row r="99" spans="1:5">
      <c r="A99" s="47" t="s">
        <v>346</v>
      </c>
      <c r="B99" s="24" t="s">
        <v>75</v>
      </c>
      <c r="C99" s="24" t="s">
        <v>138</v>
      </c>
      <c r="D99" s="13" t="s">
        <v>139</v>
      </c>
      <c r="E99" s="24">
        <v>2333.333333333333</v>
      </c>
    </row>
    <row r="100" spans="1:5">
      <c r="A100" s="47" t="s">
        <v>346</v>
      </c>
      <c r="B100" s="24" t="s">
        <v>75</v>
      </c>
      <c r="C100" s="24" t="s">
        <v>140</v>
      </c>
      <c r="D100" s="13" t="s">
        <v>141</v>
      </c>
      <c r="E100" s="24">
        <v>4892.5705488091216</v>
      </c>
    </row>
    <row r="101" spans="1:5">
      <c r="A101" s="47" t="s">
        <v>346</v>
      </c>
      <c r="B101" s="24" t="s">
        <v>75</v>
      </c>
      <c r="C101" s="24" t="s">
        <v>142</v>
      </c>
      <c r="D101" s="13" t="s">
        <v>143</v>
      </c>
      <c r="E101" s="24">
        <v>2800</v>
      </c>
    </row>
    <row r="102" spans="1:5">
      <c r="A102" s="47" t="s">
        <v>346</v>
      </c>
      <c r="B102" s="24" t="s">
        <v>75</v>
      </c>
      <c r="C102" s="24" t="s">
        <v>144</v>
      </c>
      <c r="D102" s="13" t="s">
        <v>145</v>
      </c>
      <c r="E102" s="24">
        <v>5256.8164844216763</v>
      </c>
    </row>
    <row r="103" spans="1:5" ht="30">
      <c r="A103" s="47" t="s">
        <v>346</v>
      </c>
      <c r="B103" s="24" t="s">
        <v>75</v>
      </c>
      <c r="C103" s="13" t="s">
        <v>5</v>
      </c>
      <c r="D103" s="13" t="s">
        <v>146</v>
      </c>
      <c r="E103" s="24">
        <v>0</v>
      </c>
    </row>
    <row r="104" spans="1:5" ht="30">
      <c r="A104" s="47" t="s">
        <v>346</v>
      </c>
      <c r="B104" s="24" t="s">
        <v>75</v>
      </c>
      <c r="C104" s="24" t="s">
        <v>147</v>
      </c>
      <c r="D104" s="13" t="s">
        <v>148</v>
      </c>
      <c r="E104" s="24">
        <v>1000</v>
      </c>
    </row>
    <row r="105" spans="1:5">
      <c r="A105" s="47" t="s">
        <v>346</v>
      </c>
      <c r="B105" s="24" t="s">
        <v>75</v>
      </c>
      <c r="C105" s="24" t="s">
        <v>149</v>
      </c>
      <c r="D105" s="13" t="s">
        <v>150</v>
      </c>
      <c r="E105" s="24">
        <v>700</v>
      </c>
    </row>
    <row r="106" spans="1:5">
      <c r="A106" s="47" t="s">
        <v>346</v>
      </c>
      <c r="B106" s="24" t="s">
        <v>75</v>
      </c>
      <c r="C106" s="24" t="s">
        <v>151</v>
      </c>
      <c r="D106" s="13" t="s">
        <v>152</v>
      </c>
      <c r="E106" s="24">
        <v>4000</v>
      </c>
    </row>
    <row r="107" spans="1:5">
      <c r="A107" s="47" t="s">
        <v>346</v>
      </c>
      <c r="B107" s="24" t="s">
        <v>75</v>
      </c>
      <c r="C107" s="24" t="s">
        <v>153</v>
      </c>
      <c r="D107" s="14" t="s">
        <v>154</v>
      </c>
      <c r="E107" s="24">
        <v>2300</v>
      </c>
    </row>
    <row r="108" spans="1:5">
      <c r="A108" s="47" t="s">
        <v>346</v>
      </c>
      <c r="B108" s="24" t="s">
        <v>75</v>
      </c>
      <c r="C108" s="24" t="s">
        <v>33</v>
      </c>
      <c r="D108" s="13" t="s">
        <v>155</v>
      </c>
      <c r="E108" s="24">
        <v>10</v>
      </c>
    </row>
    <row r="109" spans="1:5">
      <c r="A109" s="47" t="s">
        <v>346</v>
      </c>
      <c r="B109" s="24" t="s">
        <v>75</v>
      </c>
      <c r="C109" s="24" t="s">
        <v>156</v>
      </c>
      <c r="D109" s="14" t="s">
        <v>157</v>
      </c>
      <c r="E109" s="24">
        <v>3723.2480293704784</v>
      </c>
    </row>
  </sheetData>
  <autoFilter ref="A1:E55">
    <filterColumn colId="1">
      <filters>
        <filter val="31/12/2017"/>
      </filters>
    </filterColumn>
  </autoFilter>
  <sortState ref="A2:H85">
    <sortCondition ref="B1"/>
  </sortState>
  <conditionalFormatting sqref="C20">
    <cfRule type="duplicateValues" dxfId="99" priority="18"/>
  </conditionalFormatting>
  <conditionalFormatting sqref="C21">
    <cfRule type="duplicateValues" dxfId="98" priority="17"/>
  </conditionalFormatting>
  <conditionalFormatting sqref="C22">
    <cfRule type="duplicateValues" dxfId="97" priority="16"/>
  </conditionalFormatting>
  <conditionalFormatting sqref="C27:C28">
    <cfRule type="duplicateValues" dxfId="96" priority="15"/>
  </conditionalFormatting>
  <conditionalFormatting sqref="C29">
    <cfRule type="duplicateValues" dxfId="95" priority="14"/>
  </conditionalFormatting>
  <conditionalFormatting sqref="C30">
    <cfRule type="duplicateValues" dxfId="94" priority="13"/>
  </conditionalFormatting>
  <conditionalFormatting sqref="C50">
    <cfRule type="duplicateValues" dxfId="93" priority="12"/>
  </conditionalFormatting>
  <conditionalFormatting sqref="C51">
    <cfRule type="duplicateValues" dxfId="92" priority="11"/>
  </conditionalFormatting>
  <conditionalFormatting sqref="C52">
    <cfRule type="duplicateValues" dxfId="91" priority="10"/>
  </conditionalFormatting>
  <conditionalFormatting sqref="C74">
    <cfRule type="duplicateValues" dxfId="90" priority="9"/>
  </conditionalFormatting>
  <conditionalFormatting sqref="C75">
    <cfRule type="duplicateValues" dxfId="89" priority="8"/>
  </conditionalFormatting>
  <conditionalFormatting sqref="C76">
    <cfRule type="duplicateValues" dxfId="88" priority="7"/>
  </conditionalFormatting>
  <conditionalFormatting sqref="C81:C82">
    <cfRule type="duplicateValues" dxfId="87" priority="6"/>
  </conditionalFormatting>
  <conditionalFormatting sqref="C83">
    <cfRule type="duplicateValues" dxfId="86" priority="5"/>
  </conditionalFormatting>
  <conditionalFormatting sqref="C84">
    <cfRule type="duplicateValues" dxfId="85" priority="4"/>
  </conditionalFormatting>
  <conditionalFormatting sqref="C104">
    <cfRule type="duplicateValues" dxfId="84" priority="3"/>
  </conditionalFormatting>
  <conditionalFormatting sqref="C105">
    <cfRule type="duplicateValues" dxfId="83" priority="2"/>
  </conditionalFormatting>
  <conditionalFormatting sqref="C106">
    <cfRule type="duplicateValues" dxfId="82" priority="1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filterMode="1"/>
  <dimension ref="A1:E181"/>
  <sheetViews>
    <sheetView workbookViewId="0">
      <selection activeCell="F1" sqref="F1:G1048576"/>
    </sheetView>
  </sheetViews>
  <sheetFormatPr defaultRowHeight="15"/>
  <cols>
    <col min="1" max="1" width="16.5703125" bestFit="1" customWidth="1"/>
    <col min="2" max="2" width="11.5703125" bestFit="1" customWidth="1"/>
    <col min="3" max="3" width="32.28515625" bestFit="1" customWidth="1"/>
    <col min="4" max="4" width="34.140625" bestFit="1" customWidth="1"/>
    <col min="5" max="5" width="10.28515625" bestFit="1" customWidth="1"/>
  </cols>
  <sheetData>
    <row r="1" spans="1:5">
      <c r="A1" s="6" t="s">
        <v>89</v>
      </c>
      <c r="B1" s="6" t="s">
        <v>0</v>
      </c>
      <c r="C1" s="5" t="s">
        <v>1</v>
      </c>
      <c r="D1" s="5" t="s">
        <v>2</v>
      </c>
      <c r="E1" s="5" t="s">
        <v>3</v>
      </c>
    </row>
    <row r="2" spans="1:5" ht="30" hidden="1">
      <c r="A2" s="10" t="s">
        <v>200</v>
      </c>
      <c r="B2" s="11" t="s">
        <v>93</v>
      </c>
      <c r="C2" s="23" t="s">
        <v>85</v>
      </c>
      <c r="D2" s="23" t="s">
        <v>78</v>
      </c>
      <c r="E2" s="22">
        <v>16000</v>
      </c>
    </row>
    <row r="3" spans="1:5" hidden="1">
      <c r="A3" s="10" t="s">
        <v>200</v>
      </c>
      <c r="B3" s="11" t="s">
        <v>93</v>
      </c>
      <c r="C3" s="23" t="s">
        <v>5</v>
      </c>
      <c r="D3" s="23" t="s">
        <v>6</v>
      </c>
      <c r="E3" s="21"/>
    </row>
    <row r="4" spans="1:5" ht="30" hidden="1">
      <c r="A4" s="10" t="s">
        <v>200</v>
      </c>
      <c r="B4" s="11" t="s">
        <v>93</v>
      </c>
      <c r="C4" s="23" t="s">
        <v>33</v>
      </c>
      <c r="D4" s="23" t="s">
        <v>34</v>
      </c>
      <c r="E4" s="21">
        <v>3200</v>
      </c>
    </row>
    <row r="5" spans="1:5" hidden="1">
      <c r="A5" s="10" t="s">
        <v>200</v>
      </c>
      <c r="B5" s="11" t="s">
        <v>93</v>
      </c>
      <c r="C5" s="23" t="s">
        <v>15</v>
      </c>
      <c r="D5" s="23" t="s">
        <v>16</v>
      </c>
      <c r="E5" s="21">
        <v>3832.9150968498607</v>
      </c>
    </row>
    <row r="6" spans="1:5" hidden="1">
      <c r="A6" s="10" t="s">
        <v>200</v>
      </c>
      <c r="B6" s="11" t="s">
        <v>93</v>
      </c>
      <c r="C6" s="23" t="s">
        <v>7</v>
      </c>
      <c r="D6" s="23" t="s">
        <v>8</v>
      </c>
      <c r="E6" s="21">
        <v>16000</v>
      </c>
    </row>
    <row r="7" spans="1:5" ht="30" hidden="1">
      <c r="A7" s="10" t="s">
        <v>200</v>
      </c>
      <c r="B7" s="11" t="s">
        <v>93</v>
      </c>
      <c r="C7" s="23" t="s">
        <v>35</v>
      </c>
      <c r="D7" s="23" t="s">
        <v>36</v>
      </c>
      <c r="E7" s="21">
        <v>16000</v>
      </c>
    </row>
    <row r="8" spans="1:5" hidden="1">
      <c r="A8" s="10" t="s">
        <v>200</v>
      </c>
      <c r="B8" s="11" t="s">
        <v>93</v>
      </c>
      <c r="C8" s="23" t="s">
        <v>196</v>
      </c>
      <c r="D8" s="23" t="s">
        <v>197</v>
      </c>
      <c r="E8" s="21"/>
    </row>
    <row r="9" spans="1:5" ht="30" hidden="1">
      <c r="A9" s="10" t="s">
        <v>200</v>
      </c>
      <c r="B9" s="11" t="s">
        <v>93</v>
      </c>
      <c r="C9" s="23" t="s">
        <v>94</v>
      </c>
      <c r="D9" s="23" t="s">
        <v>189</v>
      </c>
      <c r="E9" s="21">
        <v>30</v>
      </c>
    </row>
    <row r="10" spans="1:5" ht="30" hidden="1">
      <c r="A10" s="10" t="s">
        <v>200</v>
      </c>
      <c r="B10" s="11" t="s">
        <v>93</v>
      </c>
      <c r="C10" s="23" t="s">
        <v>86</v>
      </c>
      <c r="D10" s="23" t="s">
        <v>79</v>
      </c>
      <c r="E10" s="21">
        <v>50</v>
      </c>
    </row>
    <row r="11" spans="1:5" ht="30" hidden="1">
      <c r="A11" s="10" t="s">
        <v>200</v>
      </c>
      <c r="B11" s="11" t="s">
        <v>93</v>
      </c>
      <c r="C11" s="23" t="s">
        <v>11</v>
      </c>
      <c r="D11" s="23" t="s">
        <v>12</v>
      </c>
      <c r="E11" s="21">
        <v>14464.86744858107</v>
      </c>
    </row>
    <row r="12" spans="1:5" ht="60" hidden="1">
      <c r="A12" s="10" t="s">
        <v>200</v>
      </c>
      <c r="B12" s="11" t="s">
        <v>93</v>
      </c>
      <c r="C12" s="23" t="s">
        <v>95</v>
      </c>
      <c r="D12" s="23" t="s">
        <v>80</v>
      </c>
      <c r="E12" s="21">
        <v>12544.393013197243</v>
      </c>
    </row>
    <row r="13" spans="1:5" ht="45" hidden="1">
      <c r="A13" s="10" t="s">
        <v>200</v>
      </c>
      <c r="B13" s="11" t="s">
        <v>93</v>
      </c>
      <c r="C13" s="23" t="s">
        <v>87</v>
      </c>
      <c r="D13" s="23" t="s">
        <v>81</v>
      </c>
      <c r="E13" s="21">
        <v>547.9527770171286</v>
      </c>
    </row>
    <row r="14" spans="1:5" ht="45" hidden="1">
      <c r="A14" s="10" t="s">
        <v>200</v>
      </c>
      <c r="B14" s="11" t="s">
        <v>93</v>
      </c>
      <c r="C14" s="23" t="s">
        <v>88</v>
      </c>
      <c r="D14" s="23" t="s">
        <v>82</v>
      </c>
      <c r="E14" s="21">
        <v>0</v>
      </c>
    </row>
    <row r="15" spans="1:5" ht="60" hidden="1">
      <c r="A15" s="10" t="s">
        <v>200</v>
      </c>
      <c r="B15" s="11" t="s">
        <v>93</v>
      </c>
      <c r="C15" s="23" t="s">
        <v>96</v>
      </c>
      <c r="D15" s="23" t="s">
        <v>76</v>
      </c>
      <c r="E15" s="21">
        <v>12544.393013197243</v>
      </c>
    </row>
    <row r="16" spans="1:5" ht="60" hidden="1">
      <c r="A16" s="10" t="s">
        <v>200</v>
      </c>
      <c r="B16" s="11" t="s">
        <v>93</v>
      </c>
      <c r="C16" s="23" t="s">
        <v>97</v>
      </c>
      <c r="D16" s="23" t="s">
        <v>77</v>
      </c>
      <c r="E16" s="21">
        <v>547.9527770171286</v>
      </c>
    </row>
    <row r="17" spans="1:5" ht="45" hidden="1">
      <c r="A17" s="10" t="s">
        <v>200</v>
      </c>
      <c r="B17" s="11" t="s">
        <v>93</v>
      </c>
      <c r="C17" s="23" t="s">
        <v>98</v>
      </c>
      <c r="D17" s="23" t="s">
        <v>83</v>
      </c>
      <c r="E17" s="21">
        <v>0</v>
      </c>
    </row>
    <row r="18" spans="1:5" ht="30" hidden="1">
      <c r="A18" s="10" t="s">
        <v>200</v>
      </c>
      <c r="B18" s="11" t="s">
        <v>93</v>
      </c>
      <c r="C18" s="23" t="s">
        <v>21</v>
      </c>
      <c r="D18" s="23" t="s">
        <v>22</v>
      </c>
      <c r="E18" s="21">
        <v>16000</v>
      </c>
    </row>
    <row r="19" spans="1:5" ht="30" hidden="1">
      <c r="A19" s="10" t="s">
        <v>200</v>
      </c>
      <c r="B19" s="11" t="s">
        <v>93</v>
      </c>
      <c r="C19" s="23" t="s">
        <v>31</v>
      </c>
      <c r="D19" s="23" t="s">
        <v>32</v>
      </c>
      <c r="E19" s="21">
        <v>3200</v>
      </c>
    </row>
    <row r="20" spans="1:5" ht="45" hidden="1">
      <c r="A20" s="10" t="s">
        <v>200</v>
      </c>
      <c r="B20" s="11" t="s">
        <v>93</v>
      </c>
      <c r="C20" s="23" t="s">
        <v>41</v>
      </c>
      <c r="D20" s="23" t="s">
        <v>42</v>
      </c>
      <c r="E20" s="21">
        <v>50</v>
      </c>
    </row>
    <row r="21" spans="1:5" ht="30" hidden="1">
      <c r="A21" s="10" t="s">
        <v>200</v>
      </c>
      <c r="B21" s="11" t="s">
        <v>93</v>
      </c>
      <c r="C21" s="23" t="s">
        <v>25</v>
      </c>
      <c r="D21" s="23" t="s">
        <v>26</v>
      </c>
      <c r="E21" s="21">
        <v>100</v>
      </c>
    </row>
    <row r="22" spans="1:5" ht="45" hidden="1">
      <c r="A22" s="10" t="s">
        <v>200</v>
      </c>
      <c r="B22" s="11" t="s">
        <v>93</v>
      </c>
      <c r="C22" s="23" t="s">
        <v>43</v>
      </c>
      <c r="D22" s="23" t="s">
        <v>44</v>
      </c>
      <c r="E22" s="21">
        <v>2264.1509433962265</v>
      </c>
    </row>
    <row r="23" spans="1:5" ht="30" hidden="1">
      <c r="A23" s="10" t="s">
        <v>200</v>
      </c>
      <c r="B23" s="11" t="s">
        <v>93</v>
      </c>
      <c r="C23" s="23" t="s">
        <v>23</v>
      </c>
      <c r="D23" s="23" t="s">
        <v>24</v>
      </c>
      <c r="E23" s="21">
        <v>100</v>
      </c>
    </row>
    <row r="24" spans="1:5" ht="30" hidden="1">
      <c r="A24" s="10" t="s">
        <v>200</v>
      </c>
      <c r="B24" s="11" t="s">
        <v>93</v>
      </c>
      <c r="C24" s="23" t="s">
        <v>99</v>
      </c>
      <c r="D24" s="23" t="s">
        <v>190</v>
      </c>
      <c r="E24" s="21">
        <v>50</v>
      </c>
    </row>
    <row r="25" spans="1:5" hidden="1">
      <c r="A25" s="10" t="s">
        <v>200</v>
      </c>
      <c r="B25" s="11" t="s">
        <v>93</v>
      </c>
      <c r="C25" s="23" t="s">
        <v>198</v>
      </c>
      <c r="D25" s="23" t="s">
        <v>199</v>
      </c>
      <c r="E25" s="21" t="s">
        <v>261</v>
      </c>
    </row>
    <row r="26" spans="1:5" ht="30" hidden="1">
      <c r="A26" s="10" t="s">
        <v>200</v>
      </c>
      <c r="B26" s="11" t="s">
        <v>93</v>
      </c>
      <c r="C26" s="23" t="s">
        <v>100</v>
      </c>
      <c r="D26" s="23" t="s">
        <v>84</v>
      </c>
      <c r="E26" s="21">
        <v>16000</v>
      </c>
    </row>
    <row r="27" spans="1:5" ht="30" hidden="1">
      <c r="A27" s="10" t="s">
        <v>200</v>
      </c>
      <c r="B27" s="11" t="s">
        <v>93</v>
      </c>
      <c r="C27" s="23" t="s">
        <v>191</v>
      </c>
      <c r="D27" s="23" t="s">
        <v>192</v>
      </c>
      <c r="E27" s="21">
        <v>2E-3</v>
      </c>
    </row>
    <row r="28" spans="1:5" ht="30" hidden="1">
      <c r="A28" s="10" t="s">
        <v>200</v>
      </c>
      <c r="B28" s="11" t="s">
        <v>93</v>
      </c>
      <c r="C28" s="23" t="s">
        <v>193</v>
      </c>
      <c r="D28" s="23" t="s">
        <v>194</v>
      </c>
      <c r="E28" s="21">
        <v>0.14199999999999999</v>
      </c>
    </row>
    <row r="29" spans="1:5" ht="30" hidden="1">
      <c r="A29" s="10" t="s">
        <v>200</v>
      </c>
      <c r="B29" s="11" t="s">
        <v>93</v>
      </c>
      <c r="C29" s="23" t="s">
        <v>195</v>
      </c>
      <c r="D29" s="23" t="s">
        <v>184</v>
      </c>
      <c r="E29" s="21" t="e">
        <v>#VALUE!</v>
      </c>
    </row>
    <row r="30" spans="1:5">
      <c r="A30" s="10" t="s">
        <v>92</v>
      </c>
      <c r="B30" s="11" t="s">
        <v>93</v>
      </c>
      <c r="C30" s="26" t="s">
        <v>85</v>
      </c>
      <c r="D30" s="24" t="s">
        <v>78</v>
      </c>
      <c r="E30" s="32">
        <v>16000</v>
      </c>
    </row>
    <row r="31" spans="1:5">
      <c r="A31" s="10" t="s">
        <v>92</v>
      </c>
      <c r="B31" s="11" t="s">
        <v>93</v>
      </c>
      <c r="C31" s="24" t="s">
        <v>5</v>
      </c>
      <c r="D31" s="24" t="s">
        <v>6</v>
      </c>
      <c r="E31" s="32"/>
    </row>
    <row r="32" spans="1:5">
      <c r="A32" s="10" t="s">
        <v>92</v>
      </c>
      <c r="B32" s="11" t="s">
        <v>93</v>
      </c>
      <c r="C32" s="24" t="s">
        <v>33</v>
      </c>
      <c r="D32" s="24" t="s">
        <v>34</v>
      </c>
      <c r="E32" s="32">
        <v>3200</v>
      </c>
    </row>
    <row r="33" spans="1:5">
      <c r="A33" s="10" t="s">
        <v>92</v>
      </c>
      <c r="B33" s="11" t="s">
        <v>93</v>
      </c>
      <c r="C33" s="31" t="s">
        <v>15</v>
      </c>
      <c r="D33" s="31" t="s">
        <v>16</v>
      </c>
      <c r="E33" s="33">
        <v>3832.9150968498607</v>
      </c>
    </row>
    <row r="34" spans="1:5">
      <c r="A34" s="10" t="s">
        <v>92</v>
      </c>
      <c r="B34" s="11" t="s">
        <v>93</v>
      </c>
      <c r="C34" s="31" t="s">
        <v>7</v>
      </c>
      <c r="D34" s="31" t="s">
        <v>8</v>
      </c>
      <c r="E34" s="33">
        <v>16000</v>
      </c>
    </row>
    <row r="35" spans="1:5">
      <c r="A35" s="10" t="s">
        <v>92</v>
      </c>
      <c r="B35" s="11" t="s">
        <v>93</v>
      </c>
      <c r="C35" s="30" t="s">
        <v>35</v>
      </c>
      <c r="D35" s="24" t="s">
        <v>36</v>
      </c>
      <c r="E35" s="32">
        <v>16000</v>
      </c>
    </row>
    <row r="36" spans="1:5">
      <c r="A36" s="10" t="s">
        <v>92</v>
      </c>
      <c r="B36" s="11" t="s">
        <v>93</v>
      </c>
      <c r="C36" s="24" t="s">
        <v>196</v>
      </c>
      <c r="D36" s="28" t="s">
        <v>197</v>
      </c>
      <c r="E36" s="32"/>
    </row>
    <row r="37" spans="1:5">
      <c r="A37" s="10" t="s">
        <v>92</v>
      </c>
      <c r="B37" s="11" t="s">
        <v>93</v>
      </c>
      <c r="C37" s="24" t="s">
        <v>94</v>
      </c>
      <c r="D37" s="29" t="s">
        <v>189</v>
      </c>
      <c r="E37" s="32">
        <v>30</v>
      </c>
    </row>
    <row r="38" spans="1:5">
      <c r="A38" s="10" t="s">
        <v>92</v>
      </c>
      <c r="B38" s="11" t="s">
        <v>93</v>
      </c>
      <c r="C38" s="24" t="s">
        <v>86</v>
      </c>
      <c r="D38" s="24" t="s">
        <v>79</v>
      </c>
      <c r="E38" s="32">
        <v>30</v>
      </c>
    </row>
    <row r="39" spans="1:5">
      <c r="A39" s="10" t="s">
        <v>92</v>
      </c>
      <c r="B39" s="11" t="s">
        <v>93</v>
      </c>
      <c r="C39" s="29" t="s">
        <v>11</v>
      </c>
      <c r="D39" s="24" t="s">
        <v>12</v>
      </c>
      <c r="E39" s="32">
        <v>14464.86744858107</v>
      </c>
    </row>
    <row r="40" spans="1:5">
      <c r="A40" s="10" t="s">
        <v>92</v>
      </c>
      <c r="B40" s="11" t="s">
        <v>93</v>
      </c>
      <c r="C40" s="29" t="s">
        <v>95</v>
      </c>
      <c r="D40" s="24" t="s">
        <v>80</v>
      </c>
      <c r="E40" s="32">
        <v>12544.393013197243</v>
      </c>
    </row>
    <row r="41" spans="1:5">
      <c r="A41" s="10" t="s">
        <v>92</v>
      </c>
      <c r="B41" s="11" t="s">
        <v>93</v>
      </c>
      <c r="C41" s="31" t="s">
        <v>87</v>
      </c>
      <c r="D41" s="31" t="s">
        <v>81</v>
      </c>
      <c r="E41" s="33">
        <v>547.9527770171286</v>
      </c>
    </row>
    <row r="42" spans="1:5">
      <c r="A42" s="10" t="s">
        <v>92</v>
      </c>
      <c r="B42" s="11" t="s">
        <v>93</v>
      </c>
      <c r="C42" s="24" t="s">
        <v>88</v>
      </c>
      <c r="D42" s="24" t="s">
        <v>82</v>
      </c>
      <c r="E42" s="32">
        <v>0</v>
      </c>
    </row>
    <row r="43" spans="1:5">
      <c r="A43" s="10" t="s">
        <v>92</v>
      </c>
      <c r="B43" s="11" t="s">
        <v>93</v>
      </c>
      <c r="C43" s="31" t="s">
        <v>96</v>
      </c>
      <c r="D43" s="31" t="s">
        <v>76</v>
      </c>
      <c r="E43" s="33">
        <v>12544.393013197243</v>
      </c>
    </row>
    <row r="44" spans="1:5">
      <c r="A44" s="10" t="s">
        <v>92</v>
      </c>
      <c r="B44" s="11" t="s">
        <v>93</v>
      </c>
      <c r="C44" s="31" t="s">
        <v>97</v>
      </c>
      <c r="D44" s="31" t="s">
        <v>77</v>
      </c>
      <c r="E44" s="33">
        <v>547.9527770171286</v>
      </c>
    </row>
    <row r="45" spans="1:5">
      <c r="A45" s="10" t="s">
        <v>92</v>
      </c>
      <c r="B45" s="11" t="s">
        <v>93</v>
      </c>
      <c r="C45" s="29" t="s">
        <v>98</v>
      </c>
      <c r="D45" s="24" t="s">
        <v>83</v>
      </c>
      <c r="E45" s="32">
        <v>0</v>
      </c>
    </row>
    <row r="46" spans="1:5">
      <c r="A46" s="10" t="s">
        <v>92</v>
      </c>
      <c r="B46" s="11" t="s">
        <v>93</v>
      </c>
      <c r="C46" s="29" t="s">
        <v>21</v>
      </c>
      <c r="D46" s="24" t="s">
        <v>22</v>
      </c>
      <c r="E46" s="32">
        <v>16000</v>
      </c>
    </row>
    <row r="47" spans="1:5">
      <c r="A47" s="10" t="s">
        <v>92</v>
      </c>
      <c r="B47" s="11" t="s">
        <v>93</v>
      </c>
      <c r="C47" s="29" t="s">
        <v>31</v>
      </c>
      <c r="D47" s="24" t="s">
        <v>32</v>
      </c>
      <c r="E47" s="32">
        <v>3200</v>
      </c>
    </row>
    <row r="48" spans="1:5">
      <c r="A48" s="10" t="s">
        <v>92</v>
      </c>
      <c r="B48" s="11" t="s">
        <v>93</v>
      </c>
      <c r="C48" s="29" t="s">
        <v>41</v>
      </c>
      <c r="D48" s="24" t="s">
        <v>42</v>
      </c>
      <c r="E48" s="32">
        <v>30</v>
      </c>
    </row>
    <row r="49" spans="1:5">
      <c r="A49" s="10" t="s">
        <v>92</v>
      </c>
      <c r="B49" s="11" t="s">
        <v>93</v>
      </c>
      <c r="C49" s="29" t="s">
        <v>25</v>
      </c>
      <c r="D49" s="24" t="s">
        <v>26</v>
      </c>
      <c r="E49" s="32">
        <v>100</v>
      </c>
    </row>
    <row r="50" spans="1:5">
      <c r="A50" s="10" t="s">
        <v>92</v>
      </c>
      <c r="B50" s="11" t="s">
        <v>93</v>
      </c>
      <c r="C50" s="29" t="s">
        <v>43</v>
      </c>
      <c r="D50" s="24" t="s">
        <v>44</v>
      </c>
      <c r="E50" s="32">
        <v>2264.1509433962265</v>
      </c>
    </row>
    <row r="51" spans="1:5">
      <c r="A51" s="10" t="s">
        <v>92</v>
      </c>
      <c r="B51" s="11" t="s">
        <v>93</v>
      </c>
      <c r="C51" s="29" t="s">
        <v>23</v>
      </c>
      <c r="D51" s="24" t="s">
        <v>24</v>
      </c>
      <c r="E51" s="32">
        <v>100</v>
      </c>
    </row>
    <row r="52" spans="1:5">
      <c r="A52" s="10" t="s">
        <v>92</v>
      </c>
      <c r="B52" s="11" t="s">
        <v>93</v>
      </c>
      <c r="C52" s="31" t="s">
        <v>99</v>
      </c>
      <c r="D52" s="31" t="s">
        <v>190</v>
      </c>
      <c r="E52" s="33">
        <v>30</v>
      </c>
    </row>
    <row r="53" spans="1:5">
      <c r="A53" s="10" t="s">
        <v>92</v>
      </c>
      <c r="B53" s="11" t="s">
        <v>93</v>
      </c>
      <c r="C53" s="24" t="s">
        <v>198</v>
      </c>
      <c r="D53" s="29" t="s">
        <v>199</v>
      </c>
      <c r="E53" s="32" t="s">
        <v>261</v>
      </c>
    </row>
    <row r="54" spans="1:5">
      <c r="A54" s="10" t="s">
        <v>92</v>
      </c>
      <c r="B54" s="11" t="s">
        <v>93</v>
      </c>
      <c r="C54" s="30" t="s">
        <v>100</v>
      </c>
      <c r="D54" s="24" t="s">
        <v>84</v>
      </c>
      <c r="E54" s="32">
        <v>16000</v>
      </c>
    </row>
    <row r="55" spans="1:5" ht="30">
      <c r="A55" s="10" t="s">
        <v>92</v>
      </c>
      <c r="B55" s="11" t="s">
        <v>93</v>
      </c>
      <c r="C55" s="27" t="s">
        <v>191</v>
      </c>
      <c r="D55" s="24" t="s">
        <v>192</v>
      </c>
      <c r="E55" s="32">
        <v>2E-3</v>
      </c>
    </row>
    <row r="56" spans="1:5" ht="30">
      <c r="A56" s="10" t="s">
        <v>92</v>
      </c>
      <c r="B56" s="11" t="s">
        <v>93</v>
      </c>
      <c r="C56" s="27" t="s">
        <v>193</v>
      </c>
      <c r="D56" s="25" t="s">
        <v>194</v>
      </c>
      <c r="E56" s="32">
        <v>0.14199999999999999</v>
      </c>
    </row>
    <row r="57" spans="1:5" ht="30">
      <c r="A57" s="10" t="s">
        <v>92</v>
      </c>
      <c r="B57" s="11" t="s">
        <v>93</v>
      </c>
      <c r="C57" s="27" t="s">
        <v>195</v>
      </c>
      <c r="D57" s="25" t="s">
        <v>184</v>
      </c>
      <c r="E57" s="32" t="e">
        <v>#VALUE!</v>
      </c>
    </row>
    <row r="58" spans="1:5" hidden="1">
      <c r="A58" s="24" t="s">
        <v>262</v>
      </c>
      <c r="B58" s="11" t="s">
        <v>263</v>
      </c>
      <c r="C58" s="24" t="s">
        <v>85</v>
      </c>
      <c r="D58" s="24" t="s">
        <v>78</v>
      </c>
      <c r="E58" s="24">
        <v>150000</v>
      </c>
    </row>
    <row r="59" spans="1:5" hidden="1">
      <c r="A59" s="24" t="s">
        <v>262</v>
      </c>
      <c r="B59" s="11" t="s">
        <v>263</v>
      </c>
      <c r="C59" s="24" t="s">
        <v>5</v>
      </c>
      <c r="D59" s="24" t="s">
        <v>6</v>
      </c>
      <c r="E59" s="24">
        <v>37500</v>
      </c>
    </row>
    <row r="60" spans="1:5" hidden="1">
      <c r="A60" s="24" t="s">
        <v>262</v>
      </c>
      <c r="B60" s="11" t="s">
        <v>263</v>
      </c>
      <c r="C60" s="24" t="s">
        <v>33</v>
      </c>
      <c r="D60" s="24" t="s">
        <v>34</v>
      </c>
      <c r="E60" s="24">
        <v>37500</v>
      </c>
    </row>
    <row r="61" spans="1:5" hidden="1">
      <c r="A61" s="24" t="s">
        <v>262</v>
      </c>
      <c r="B61" s="11" t="s">
        <v>263</v>
      </c>
      <c r="C61" s="24" t="s">
        <v>15</v>
      </c>
      <c r="D61" s="24" t="s">
        <v>16</v>
      </c>
      <c r="E61" s="24">
        <v>46732.050275636997</v>
      </c>
    </row>
    <row r="62" spans="1:5" hidden="1">
      <c r="A62" s="24" t="s">
        <v>262</v>
      </c>
      <c r="B62" s="11" t="s">
        <v>263</v>
      </c>
      <c r="C62" s="24" t="s">
        <v>7</v>
      </c>
      <c r="D62" s="24" t="s">
        <v>8</v>
      </c>
      <c r="E62" s="24">
        <v>150000</v>
      </c>
    </row>
    <row r="63" spans="1:5" hidden="1">
      <c r="A63" s="24" t="s">
        <v>262</v>
      </c>
      <c r="B63" s="11" t="s">
        <v>263</v>
      </c>
      <c r="C63" s="24" t="s">
        <v>35</v>
      </c>
      <c r="D63" s="24" t="s">
        <v>36</v>
      </c>
      <c r="E63" s="24">
        <v>150000</v>
      </c>
    </row>
    <row r="64" spans="1:5" hidden="1">
      <c r="A64" s="24" t="s">
        <v>262</v>
      </c>
      <c r="B64" s="11" t="s">
        <v>263</v>
      </c>
      <c r="C64" s="24" t="s">
        <v>196</v>
      </c>
      <c r="D64" s="24" t="s">
        <v>197</v>
      </c>
      <c r="E64" s="24">
        <v>99750.142165408033</v>
      </c>
    </row>
    <row r="65" spans="1:5" hidden="1">
      <c r="A65" s="24" t="s">
        <v>262</v>
      </c>
      <c r="B65" s="11" t="s">
        <v>263</v>
      </c>
      <c r="C65" s="24" t="s">
        <v>94</v>
      </c>
      <c r="D65" s="24" t="s">
        <v>189</v>
      </c>
      <c r="E65" s="24"/>
    </row>
    <row r="66" spans="1:5" hidden="1">
      <c r="A66" s="24" t="s">
        <v>262</v>
      </c>
      <c r="B66" s="11" t="s">
        <v>263</v>
      </c>
      <c r="C66" s="24" t="s">
        <v>86</v>
      </c>
      <c r="D66" s="24" t="s">
        <v>79</v>
      </c>
      <c r="E66" s="24"/>
    </row>
    <row r="67" spans="1:5" hidden="1">
      <c r="A67" s="24" t="s">
        <v>262</v>
      </c>
      <c r="B67" s="11" t="s">
        <v>263</v>
      </c>
      <c r="C67" s="24" t="s">
        <v>11</v>
      </c>
      <c r="D67" s="24" t="s">
        <v>12</v>
      </c>
      <c r="E67" s="24">
        <v>90518.091889771036</v>
      </c>
    </row>
    <row r="68" spans="1:5" hidden="1">
      <c r="A68" s="24" t="s">
        <v>262</v>
      </c>
      <c r="B68" s="11" t="s">
        <v>263</v>
      </c>
      <c r="C68" s="24" t="s">
        <v>95</v>
      </c>
      <c r="D68" s="24" t="s">
        <v>80</v>
      </c>
      <c r="E68" s="24"/>
    </row>
    <row r="69" spans="1:5" hidden="1">
      <c r="A69" s="24" t="s">
        <v>262</v>
      </c>
      <c r="B69" s="11" t="s">
        <v>263</v>
      </c>
      <c r="C69" s="24" t="s">
        <v>87</v>
      </c>
      <c r="D69" s="24" t="s">
        <v>81</v>
      </c>
      <c r="E69" s="24"/>
    </row>
    <row r="70" spans="1:5" hidden="1">
      <c r="A70" s="24" t="s">
        <v>262</v>
      </c>
      <c r="B70" s="11" t="s">
        <v>263</v>
      </c>
      <c r="C70" s="24" t="s">
        <v>88</v>
      </c>
      <c r="D70" s="24" t="s">
        <v>82</v>
      </c>
      <c r="E70" s="24"/>
    </row>
    <row r="71" spans="1:5" hidden="1">
      <c r="A71" s="24" t="s">
        <v>262</v>
      </c>
      <c r="B71" s="11" t="s">
        <v>263</v>
      </c>
      <c r="C71" s="24" t="s">
        <v>96</v>
      </c>
      <c r="D71" s="24" t="s">
        <v>76</v>
      </c>
      <c r="E71" s="24"/>
    </row>
    <row r="72" spans="1:5" hidden="1">
      <c r="A72" s="24" t="s">
        <v>262</v>
      </c>
      <c r="B72" s="11" t="s">
        <v>263</v>
      </c>
      <c r="C72" s="24" t="s">
        <v>97</v>
      </c>
      <c r="D72" s="24" t="s">
        <v>77</v>
      </c>
      <c r="E72" s="24"/>
    </row>
    <row r="73" spans="1:5" hidden="1">
      <c r="A73" s="24" t="s">
        <v>262</v>
      </c>
      <c r="B73" s="11" t="s">
        <v>263</v>
      </c>
      <c r="C73" s="24" t="s">
        <v>98</v>
      </c>
      <c r="D73" s="24" t="s">
        <v>83</v>
      </c>
      <c r="E73" s="24"/>
    </row>
    <row r="74" spans="1:5" hidden="1">
      <c r="A74" s="24" t="s">
        <v>262</v>
      </c>
      <c r="B74" s="11" t="s">
        <v>263</v>
      </c>
      <c r="C74" s="24" t="s">
        <v>21</v>
      </c>
      <c r="D74" s="24" t="s">
        <v>22</v>
      </c>
      <c r="E74" s="24">
        <v>150000</v>
      </c>
    </row>
    <row r="75" spans="1:5" hidden="1">
      <c r="A75" s="24" t="s">
        <v>262</v>
      </c>
      <c r="B75" s="11" t="s">
        <v>263</v>
      </c>
      <c r="C75" s="24" t="s">
        <v>31</v>
      </c>
      <c r="D75" s="24" t="s">
        <v>32</v>
      </c>
      <c r="E75" s="24">
        <v>37500</v>
      </c>
    </row>
    <row r="76" spans="1:5" hidden="1">
      <c r="A76" s="24" t="s">
        <v>262</v>
      </c>
      <c r="B76" s="11" t="s">
        <v>263</v>
      </c>
      <c r="C76" s="24" t="s">
        <v>41</v>
      </c>
      <c r="D76" s="24" t="s">
        <v>42</v>
      </c>
      <c r="E76" s="24"/>
    </row>
    <row r="77" spans="1:5" hidden="1">
      <c r="A77" s="24" t="s">
        <v>262</v>
      </c>
      <c r="B77" s="11" t="s">
        <v>263</v>
      </c>
      <c r="C77" s="24" t="s">
        <v>25</v>
      </c>
      <c r="D77" s="24" t="s">
        <v>26</v>
      </c>
      <c r="E77" s="24"/>
    </row>
    <row r="78" spans="1:5" hidden="1">
      <c r="A78" s="24" t="s">
        <v>262</v>
      </c>
      <c r="B78" s="11" t="s">
        <v>263</v>
      </c>
      <c r="C78" s="24" t="s">
        <v>43</v>
      </c>
      <c r="D78" s="24" t="s">
        <v>44</v>
      </c>
      <c r="E78" s="24"/>
    </row>
    <row r="79" spans="1:5" hidden="1">
      <c r="A79" s="24" t="s">
        <v>262</v>
      </c>
      <c r="B79" s="11" t="s">
        <v>263</v>
      </c>
      <c r="C79" s="24" t="s">
        <v>23</v>
      </c>
      <c r="D79" s="24" t="s">
        <v>24</v>
      </c>
      <c r="E79" s="24"/>
    </row>
    <row r="80" spans="1:5" hidden="1">
      <c r="A80" s="24" t="s">
        <v>262</v>
      </c>
      <c r="B80" s="11" t="s">
        <v>263</v>
      </c>
      <c r="C80" s="24" t="s">
        <v>99</v>
      </c>
      <c r="D80" s="24" t="s">
        <v>190</v>
      </c>
      <c r="E80" s="24"/>
    </row>
    <row r="81" spans="1:5" hidden="1">
      <c r="A81" s="24" t="s">
        <v>262</v>
      </c>
      <c r="B81" s="11" t="s">
        <v>263</v>
      </c>
      <c r="C81" s="24" t="s">
        <v>198</v>
      </c>
      <c r="D81" s="24" t="s">
        <v>199</v>
      </c>
      <c r="E81" s="24"/>
    </row>
    <row r="82" spans="1:5" hidden="1">
      <c r="A82" s="24" t="s">
        <v>262</v>
      </c>
      <c r="B82" s="11" t="s">
        <v>263</v>
      </c>
      <c r="C82" s="24" t="s">
        <v>100</v>
      </c>
      <c r="D82" s="24" t="s">
        <v>84</v>
      </c>
      <c r="E82" s="24">
        <v>150000</v>
      </c>
    </row>
    <row r="83" spans="1:5" hidden="1">
      <c r="A83" s="24" t="s">
        <v>262</v>
      </c>
      <c r="B83" s="11" t="s">
        <v>263</v>
      </c>
      <c r="C83" s="24" t="s">
        <v>193</v>
      </c>
      <c r="D83" s="24" t="s">
        <v>194</v>
      </c>
      <c r="E83" s="24"/>
    </row>
    <row r="84" spans="1:5" hidden="1">
      <c r="A84" s="24" t="s">
        <v>262</v>
      </c>
      <c r="B84" s="11" t="s">
        <v>263</v>
      </c>
      <c r="C84" s="24" t="s">
        <v>195</v>
      </c>
      <c r="D84" s="24" t="s">
        <v>184</v>
      </c>
      <c r="E84" s="24"/>
    </row>
    <row r="85" spans="1:5" hidden="1">
      <c r="A85" s="24" t="s">
        <v>262</v>
      </c>
      <c r="B85" s="11" t="s">
        <v>263</v>
      </c>
      <c r="C85" s="24" t="s">
        <v>264</v>
      </c>
      <c r="D85" s="24" t="s">
        <v>265</v>
      </c>
      <c r="E85" s="24"/>
    </row>
    <row r="86" spans="1:5" hidden="1">
      <c r="A86" s="24" t="s">
        <v>262</v>
      </c>
      <c r="B86" s="11" t="s">
        <v>263</v>
      </c>
      <c r="C86" s="24" t="s">
        <v>191</v>
      </c>
      <c r="D86" s="24" t="s">
        <v>192</v>
      </c>
      <c r="E86" s="24">
        <v>0</v>
      </c>
    </row>
    <row r="87" spans="1:5" hidden="1">
      <c r="A87" s="24" t="s">
        <v>262</v>
      </c>
      <c r="B87" s="11" t="s">
        <v>93</v>
      </c>
      <c r="C87" s="41" t="s">
        <v>85</v>
      </c>
      <c r="D87" s="24" t="s">
        <v>78</v>
      </c>
      <c r="E87" s="24"/>
    </row>
    <row r="88" spans="1:5" hidden="1">
      <c r="A88" s="24" t="s">
        <v>262</v>
      </c>
      <c r="B88" s="11" t="s">
        <v>93</v>
      </c>
      <c r="C88" s="41" t="s">
        <v>5</v>
      </c>
      <c r="D88" s="24" t="s">
        <v>6</v>
      </c>
      <c r="E88">
        <v>0</v>
      </c>
    </row>
    <row r="89" spans="1:5" hidden="1">
      <c r="A89" s="24" t="s">
        <v>262</v>
      </c>
      <c r="B89" s="11" t="s">
        <v>93</v>
      </c>
      <c r="C89" s="24" t="s">
        <v>33</v>
      </c>
      <c r="D89" s="24" t="s">
        <v>34</v>
      </c>
      <c r="E89">
        <v>0</v>
      </c>
    </row>
    <row r="90" spans="1:5" hidden="1">
      <c r="A90" s="24" t="s">
        <v>262</v>
      </c>
      <c r="B90" s="11" t="s">
        <v>93</v>
      </c>
      <c r="C90" s="41" t="s">
        <v>15</v>
      </c>
      <c r="D90" s="24" t="s">
        <v>16</v>
      </c>
      <c r="E90">
        <v>0</v>
      </c>
    </row>
    <row r="91" spans="1:5" hidden="1">
      <c r="A91" s="24" t="s">
        <v>262</v>
      </c>
      <c r="B91" s="11" t="s">
        <v>93</v>
      </c>
      <c r="C91" s="41" t="s">
        <v>7</v>
      </c>
      <c r="D91" s="24" t="s">
        <v>8</v>
      </c>
      <c r="E91">
        <v>0</v>
      </c>
    </row>
    <row r="92" spans="1:5" hidden="1">
      <c r="A92" s="24" t="s">
        <v>262</v>
      </c>
      <c r="B92" s="11" t="s">
        <v>93</v>
      </c>
      <c r="C92" s="24" t="s">
        <v>35</v>
      </c>
      <c r="D92" s="24" t="s">
        <v>36</v>
      </c>
      <c r="E92">
        <v>0</v>
      </c>
    </row>
    <row r="93" spans="1:5" hidden="1">
      <c r="A93" s="24" t="s">
        <v>262</v>
      </c>
      <c r="B93" s="11" t="s">
        <v>93</v>
      </c>
      <c r="C93" s="41" t="s">
        <v>196</v>
      </c>
      <c r="D93" s="28" t="s">
        <v>197</v>
      </c>
      <c r="E93">
        <v>0</v>
      </c>
    </row>
    <row r="94" spans="1:5" hidden="1">
      <c r="A94" s="24" t="s">
        <v>262</v>
      </c>
      <c r="B94" s="11" t="s">
        <v>93</v>
      </c>
      <c r="C94" s="24" t="s">
        <v>94</v>
      </c>
      <c r="D94" s="24" t="s">
        <v>189</v>
      </c>
    </row>
    <row r="95" spans="1:5" hidden="1">
      <c r="A95" s="24" t="s">
        <v>262</v>
      </c>
      <c r="B95" s="11" t="s">
        <v>93</v>
      </c>
      <c r="C95" s="24" t="s">
        <v>86</v>
      </c>
      <c r="D95" s="24" t="s">
        <v>79</v>
      </c>
      <c r="E95">
        <v>1687.3239436619699</v>
      </c>
    </row>
    <row r="96" spans="1:5" hidden="1">
      <c r="A96" s="24" t="s">
        <v>262</v>
      </c>
      <c r="B96" s="11" t="s">
        <v>93</v>
      </c>
      <c r="C96" s="41" t="s">
        <v>11</v>
      </c>
      <c r="D96" s="24" t="s">
        <v>12</v>
      </c>
      <c r="E96">
        <v>0</v>
      </c>
    </row>
    <row r="97" spans="1:5" hidden="1">
      <c r="A97" s="24" t="s">
        <v>262</v>
      </c>
      <c r="B97" s="11" t="s">
        <v>93</v>
      </c>
      <c r="C97" s="24" t="s">
        <v>95</v>
      </c>
      <c r="D97" s="24" t="s">
        <v>80</v>
      </c>
      <c r="E97">
        <v>90981.423100275293</v>
      </c>
    </row>
    <row r="98" spans="1:5" hidden="1">
      <c r="A98" s="24" t="s">
        <v>262</v>
      </c>
      <c r="B98" s="11" t="s">
        <v>93</v>
      </c>
      <c r="C98" s="24" t="s">
        <v>87</v>
      </c>
      <c r="D98" s="24" t="s">
        <v>81</v>
      </c>
      <c r="E98">
        <v>8651.3982103349445</v>
      </c>
    </row>
    <row r="99" spans="1:5" hidden="1">
      <c r="A99" s="24" t="s">
        <v>262</v>
      </c>
      <c r="B99" s="11" t="s">
        <v>93</v>
      </c>
      <c r="C99" s="24" t="s">
        <v>88</v>
      </c>
      <c r="D99" s="24" t="s">
        <v>82</v>
      </c>
    </row>
    <row r="100" spans="1:5" hidden="1">
      <c r="A100" s="24" t="s">
        <v>262</v>
      </c>
      <c r="B100" s="11" t="s">
        <v>93</v>
      </c>
      <c r="C100" s="24" t="s">
        <v>96</v>
      </c>
      <c r="D100" s="24" t="s">
        <v>76</v>
      </c>
      <c r="E100">
        <v>90981.423100275293</v>
      </c>
    </row>
    <row r="101" spans="1:5" hidden="1">
      <c r="A101" s="24" t="s">
        <v>262</v>
      </c>
      <c r="B101" s="11" t="s">
        <v>93</v>
      </c>
      <c r="C101" s="24" t="s">
        <v>97</v>
      </c>
      <c r="D101" s="24" t="s">
        <v>77</v>
      </c>
      <c r="E101">
        <v>8651.3982103349445</v>
      </c>
    </row>
    <row r="102" spans="1:5" hidden="1">
      <c r="A102" s="24" t="s">
        <v>262</v>
      </c>
      <c r="B102" s="11" t="s">
        <v>93</v>
      </c>
      <c r="C102" s="24" t="s">
        <v>98</v>
      </c>
      <c r="D102" s="24" t="s">
        <v>83</v>
      </c>
    </row>
    <row r="103" spans="1:5" hidden="1">
      <c r="A103" s="24" t="s">
        <v>262</v>
      </c>
      <c r="B103" s="11" t="s">
        <v>93</v>
      </c>
      <c r="C103" s="24" t="s">
        <v>21</v>
      </c>
      <c r="D103" s="24" t="s">
        <v>22</v>
      </c>
      <c r="E103">
        <v>0</v>
      </c>
    </row>
    <row r="104" spans="1:5" hidden="1">
      <c r="A104" s="24" t="s">
        <v>262</v>
      </c>
      <c r="B104" s="11" t="s">
        <v>93</v>
      </c>
      <c r="C104" s="24" t="s">
        <v>31</v>
      </c>
      <c r="D104" s="24" t="s">
        <v>32</v>
      </c>
      <c r="E104">
        <v>0</v>
      </c>
    </row>
    <row r="105" spans="1:5" hidden="1">
      <c r="A105" s="24" t="s">
        <v>262</v>
      </c>
      <c r="B105" s="11" t="s">
        <v>93</v>
      </c>
      <c r="C105" s="24" t="s">
        <v>41</v>
      </c>
      <c r="D105" s="24" t="s">
        <v>42</v>
      </c>
      <c r="E105">
        <v>1687.3239436619699</v>
      </c>
    </row>
    <row r="106" spans="1:5" hidden="1">
      <c r="A106" s="24" t="s">
        <v>262</v>
      </c>
      <c r="B106" s="11" t="s">
        <v>93</v>
      </c>
      <c r="C106" s="24" t="s">
        <v>25</v>
      </c>
      <c r="D106" s="24" t="s">
        <v>26</v>
      </c>
      <c r="E106">
        <v>800</v>
      </c>
    </row>
    <row r="107" spans="1:5" hidden="1">
      <c r="A107" s="24" t="s">
        <v>262</v>
      </c>
      <c r="B107" s="11" t="s">
        <v>93</v>
      </c>
      <c r="C107" s="24" t="s">
        <v>43</v>
      </c>
      <c r="D107" s="24" t="s">
        <v>44</v>
      </c>
      <c r="E107">
        <v>1687.3239436619699</v>
      </c>
    </row>
    <row r="108" spans="1:5" hidden="1">
      <c r="A108" s="24" t="s">
        <v>262</v>
      </c>
      <c r="B108" s="11" t="s">
        <v>93</v>
      </c>
      <c r="C108" s="24" t="s">
        <v>23</v>
      </c>
      <c r="D108" s="24" t="s">
        <v>24</v>
      </c>
      <c r="E108">
        <v>800</v>
      </c>
    </row>
    <row r="109" spans="1:5" hidden="1">
      <c r="A109" s="24" t="s">
        <v>262</v>
      </c>
      <c r="B109" s="11" t="s">
        <v>93</v>
      </c>
      <c r="C109" s="24" t="s">
        <v>99</v>
      </c>
      <c r="D109" s="24" t="s">
        <v>190</v>
      </c>
      <c r="E109">
        <v>1687.3239436619699</v>
      </c>
    </row>
    <row r="110" spans="1:5" hidden="1">
      <c r="A110" s="24" t="s">
        <v>262</v>
      </c>
      <c r="B110" s="11" t="s">
        <v>93</v>
      </c>
      <c r="C110" s="24" t="s">
        <v>198</v>
      </c>
      <c r="D110" s="24" t="s">
        <v>199</v>
      </c>
      <c r="E110">
        <v>1687.3239436619699</v>
      </c>
    </row>
    <row r="111" spans="1:5" hidden="1">
      <c r="A111" s="24" t="s">
        <v>262</v>
      </c>
      <c r="B111" s="11" t="s">
        <v>93</v>
      </c>
      <c r="C111" s="41" t="s">
        <v>100</v>
      </c>
      <c r="D111" s="24" t="s">
        <v>84</v>
      </c>
      <c r="E111">
        <v>0</v>
      </c>
    </row>
    <row r="112" spans="1:5" ht="30" hidden="1">
      <c r="A112" s="24" t="s">
        <v>262</v>
      </c>
      <c r="B112" s="11" t="s">
        <v>93</v>
      </c>
      <c r="C112" s="27" t="s">
        <v>193</v>
      </c>
      <c r="D112" s="25" t="s">
        <v>194</v>
      </c>
    </row>
    <row r="113" spans="1:5" ht="30" hidden="1">
      <c r="A113" s="24" t="s">
        <v>262</v>
      </c>
      <c r="B113" s="11" t="s">
        <v>93</v>
      </c>
      <c r="C113" s="27" t="s">
        <v>195</v>
      </c>
      <c r="D113" s="29" t="s">
        <v>184</v>
      </c>
    </row>
    <row r="114" spans="1:5" hidden="1">
      <c r="A114" s="24" t="s">
        <v>262</v>
      </c>
      <c r="B114" s="11" t="s">
        <v>93</v>
      </c>
      <c r="C114" s="27" t="s">
        <v>264</v>
      </c>
      <c r="D114" s="25" t="s">
        <v>265</v>
      </c>
      <c r="E114">
        <v>0</v>
      </c>
    </row>
    <row r="115" spans="1:5" ht="30" hidden="1">
      <c r="A115" s="24" t="s">
        <v>262</v>
      </c>
      <c r="B115" s="11" t="s">
        <v>93</v>
      </c>
      <c r="C115" s="27" t="s">
        <v>191</v>
      </c>
      <c r="D115" s="24" t="s">
        <v>192</v>
      </c>
      <c r="E115">
        <v>2.37593956E-2</v>
      </c>
    </row>
    <row r="116" spans="1:5">
      <c r="A116" s="10" t="s">
        <v>319</v>
      </c>
      <c r="B116" s="24" t="s">
        <v>320</v>
      </c>
      <c r="C116" s="26" t="s">
        <v>85</v>
      </c>
      <c r="D116" s="24" t="s">
        <v>78</v>
      </c>
      <c r="E116" s="24"/>
    </row>
    <row r="117" spans="1:5">
      <c r="A117" s="10" t="s">
        <v>319</v>
      </c>
      <c r="B117" s="24" t="s">
        <v>320</v>
      </c>
      <c r="C117" s="26" t="s">
        <v>5</v>
      </c>
      <c r="D117" s="24" t="s">
        <v>6</v>
      </c>
      <c r="E117" s="19"/>
    </row>
    <row r="118" spans="1:5">
      <c r="A118" s="10" t="s">
        <v>319</v>
      </c>
      <c r="B118" s="24" t="s">
        <v>320</v>
      </c>
      <c r="C118" s="26" t="s">
        <v>33</v>
      </c>
      <c r="D118" s="24" t="s">
        <v>34</v>
      </c>
      <c r="E118" s="19">
        <v>3200</v>
      </c>
    </row>
    <row r="119" spans="1:5">
      <c r="A119" s="10" t="s">
        <v>319</v>
      </c>
      <c r="B119" s="24" t="s">
        <v>320</v>
      </c>
      <c r="C119" s="26" t="s">
        <v>312</v>
      </c>
      <c r="D119" s="24" t="s">
        <v>16</v>
      </c>
      <c r="E119" s="19">
        <v>632.91509684986056</v>
      </c>
    </row>
    <row r="120" spans="1:5">
      <c r="A120" s="10" t="s">
        <v>319</v>
      </c>
      <c r="B120" s="24" t="s">
        <v>320</v>
      </c>
      <c r="C120" s="26" t="s">
        <v>308</v>
      </c>
      <c r="D120" s="24" t="s">
        <v>8</v>
      </c>
      <c r="E120" s="19">
        <v>16000</v>
      </c>
    </row>
    <row r="121" spans="1:5">
      <c r="A121" s="10" t="s">
        <v>319</v>
      </c>
      <c r="B121" s="24" t="s">
        <v>320</v>
      </c>
      <c r="C121" s="26" t="s">
        <v>35</v>
      </c>
      <c r="D121" s="24" t="s">
        <v>36</v>
      </c>
      <c r="E121" s="19">
        <v>16000</v>
      </c>
    </row>
    <row r="122" spans="1:5">
      <c r="A122" s="10" t="s">
        <v>319</v>
      </c>
      <c r="B122" s="24" t="s">
        <v>320</v>
      </c>
      <c r="C122" s="26" t="s">
        <v>94</v>
      </c>
      <c r="D122" s="24" t="s">
        <v>189</v>
      </c>
      <c r="E122" s="19">
        <v>30</v>
      </c>
    </row>
    <row r="123" spans="1:5">
      <c r="A123" s="10" t="s">
        <v>319</v>
      </c>
      <c r="B123" s="24" t="s">
        <v>320</v>
      </c>
      <c r="C123" s="26" t="s">
        <v>86</v>
      </c>
      <c r="D123" s="24" t="s">
        <v>79</v>
      </c>
      <c r="E123" s="19">
        <v>50</v>
      </c>
    </row>
    <row r="124" spans="1:5">
      <c r="A124" s="10" t="s">
        <v>319</v>
      </c>
      <c r="B124" s="24" t="s">
        <v>320</v>
      </c>
      <c r="C124" s="26" t="s">
        <v>321</v>
      </c>
      <c r="D124" s="24" t="s">
        <v>12</v>
      </c>
      <c r="E124" s="19">
        <v>14464.86744858107</v>
      </c>
    </row>
    <row r="125" spans="1:5">
      <c r="A125" s="10" t="s">
        <v>319</v>
      </c>
      <c r="B125" s="24" t="s">
        <v>320</v>
      </c>
      <c r="C125" s="26" t="s">
        <v>95</v>
      </c>
      <c r="D125" s="24" t="s">
        <v>80</v>
      </c>
      <c r="E125" s="19">
        <v>12544.393013197243</v>
      </c>
    </row>
    <row r="126" spans="1:5">
      <c r="A126" s="10" t="s">
        <v>319</v>
      </c>
      <c r="B126" s="24" t="s">
        <v>320</v>
      </c>
      <c r="C126" s="26" t="s">
        <v>87</v>
      </c>
      <c r="D126" s="24" t="s">
        <v>81</v>
      </c>
      <c r="E126" s="19">
        <v>547.9527770171286</v>
      </c>
    </row>
    <row r="127" spans="1:5">
      <c r="A127" s="10" t="s">
        <v>319</v>
      </c>
      <c r="B127" s="24" t="s">
        <v>320</v>
      </c>
      <c r="C127" s="26" t="s">
        <v>88</v>
      </c>
      <c r="D127" s="24" t="s">
        <v>82</v>
      </c>
      <c r="E127" s="19"/>
    </row>
    <row r="128" spans="1:5">
      <c r="A128" s="10" t="s">
        <v>319</v>
      </c>
      <c r="B128" s="24" t="s">
        <v>320</v>
      </c>
      <c r="C128" s="26" t="s">
        <v>96</v>
      </c>
      <c r="D128" s="24" t="s">
        <v>76</v>
      </c>
      <c r="E128" s="19">
        <v>12253.262892737883</v>
      </c>
    </row>
    <row r="129" spans="1:5">
      <c r="A129" s="10" t="s">
        <v>319</v>
      </c>
      <c r="B129" s="24" t="s">
        <v>320</v>
      </c>
      <c r="C129" s="26" t="s">
        <v>97</v>
      </c>
      <c r="D129" s="24" t="s">
        <v>77</v>
      </c>
      <c r="E129" s="19">
        <v>535.2358956334532</v>
      </c>
    </row>
    <row r="130" spans="1:5">
      <c r="A130" s="10" t="s">
        <v>319</v>
      </c>
      <c r="B130" s="24" t="s">
        <v>320</v>
      </c>
      <c r="C130" s="26" t="s">
        <v>98</v>
      </c>
      <c r="D130" s="24" t="s">
        <v>83</v>
      </c>
      <c r="E130" s="19"/>
    </row>
    <row r="131" spans="1:5">
      <c r="A131" s="10" t="s">
        <v>319</v>
      </c>
      <c r="B131" s="24" t="s">
        <v>320</v>
      </c>
      <c r="C131" s="26" t="s">
        <v>21</v>
      </c>
      <c r="D131" s="24" t="s">
        <v>22</v>
      </c>
      <c r="E131" s="19">
        <v>16000</v>
      </c>
    </row>
    <row r="132" spans="1:5">
      <c r="A132" s="10" t="s">
        <v>319</v>
      </c>
      <c r="B132" s="24" t="s">
        <v>320</v>
      </c>
      <c r="C132" s="26" t="s">
        <v>31</v>
      </c>
      <c r="D132" s="24" t="s">
        <v>32</v>
      </c>
      <c r="E132" s="19">
        <v>3200</v>
      </c>
    </row>
    <row r="133" spans="1:5">
      <c r="A133" s="10" t="s">
        <v>319</v>
      </c>
      <c r="B133" s="24" t="s">
        <v>320</v>
      </c>
      <c r="C133" s="26" t="s">
        <v>41</v>
      </c>
      <c r="D133" s="24" t="s">
        <v>42</v>
      </c>
      <c r="E133" s="19">
        <v>50</v>
      </c>
    </row>
    <row r="134" spans="1:5">
      <c r="A134" s="10" t="s">
        <v>319</v>
      </c>
      <c r="B134" s="24" t="s">
        <v>320</v>
      </c>
      <c r="C134" s="26" t="s">
        <v>25</v>
      </c>
      <c r="D134" s="24" t="s">
        <v>26</v>
      </c>
      <c r="E134" s="19">
        <v>100</v>
      </c>
    </row>
    <row r="135" spans="1:5">
      <c r="A135" s="10" t="s">
        <v>319</v>
      </c>
      <c r="B135" s="24" t="s">
        <v>320</v>
      </c>
      <c r="C135" s="26" t="s">
        <v>43</v>
      </c>
      <c r="D135" s="24" t="s">
        <v>44</v>
      </c>
      <c r="E135" s="19">
        <v>2264.1509433962265</v>
      </c>
    </row>
    <row r="136" spans="1:5">
      <c r="A136" s="10" t="s">
        <v>319</v>
      </c>
      <c r="B136" s="24" t="s">
        <v>320</v>
      </c>
      <c r="C136" s="26" t="s">
        <v>23</v>
      </c>
      <c r="D136" s="24" t="s">
        <v>24</v>
      </c>
      <c r="E136" s="19">
        <v>100</v>
      </c>
    </row>
    <row r="137" spans="1:5">
      <c r="A137" s="10" t="s">
        <v>319</v>
      </c>
      <c r="B137" s="24" t="s">
        <v>320</v>
      </c>
      <c r="C137" s="26" t="s">
        <v>99</v>
      </c>
      <c r="D137" s="24" t="s">
        <v>190</v>
      </c>
      <c r="E137" s="19">
        <v>50</v>
      </c>
    </row>
    <row r="138" spans="1:5">
      <c r="A138" s="10" t="s">
        <v>319</v>
      </c>
      <c r="B138" s="24" t="s">
        <v>320</v>
      </c>
      <c r="C138" s="26" t="s">
        <v>198</v>
      </c>
      <c r="D138" s="24" t="s">
        <v>199</v>
      </c>
      <c r="E138" s="19"/>
    </row>
    <row r="139" spans="1:5">
      <c r="A139" s="10" t="s">
        <v>319</v>
      </c>
      <c r="B139" s="24" t="s">
        <v>320</v>
      </c>
      <c r="C139" s="26" t="s">
        <v>100</v>
      </c>
      <c r="D139" s="24" t="s">
        <v>84</v>
      </c>
      <c r="E139" s="19">
        <v>16000</v>
      </c>
    </row>
    <row r="140" spans="1:5">
      <c r="A140" s="10" t="s">
        <v>319</v>
      </c>
      <c r="B140" s="24" t="s">
        <v>320</v>
      </c>
      <c r="C140" s="26" t="s">
        <v>191</v>
      </c>
      <c r="D140" s="24" t="s">
        <v>192</v>
      </c>
      <c r="E140" s="19">
        <v>2E-3</v>
      </c>
    </row>
    <row r="141" spans="1:5">
      <c r="A141" s="10" t="s">
        <v>319</v>
      </c>
      <c r="B141" s="24" t="s">
        <v>320</v>
      </c>
      <c r="C141" s="26" t="s">
        <v>193</v>
      </c>
      <c r="D141" s="24" t="s">
        <v>194</v>
      </c>
      <c r="E141" s="19">
        <v>0.14199999999999999</v>
      </c>
    </row>
    <row r="142" spans="1:5">
      <c r="A142" s="10" t="s">
        <v>322</v>
      </c>
      <c r="B142" s="24" t="s">
        <v>93</v>
      </c>
      <c r="C142" s="26" t="s">
        <v>85</v>
      </c>
      <c r="D142" s="24" t="s">
        <v>78</v>
      </c>
      <c r="E142" s="19">
        <v>16000</v>
      </c>
    </row>
    <row r="143" spans="1:5">
      <c r="A143" s="10" t="s">
        <v>322</v>
      </c>
      <c r="B143" s="24" t="s">
        <v>93</v>
      </c>
      <c r="C143" s="24" t="s">
        <v>5</v>
      </c>
      <c r="D143" s="24" t="s">
        <v>6</v>
      </c>
      <c r="E143" s="19"/>
    </row>
    <row r="144" spans="1:5">
      <c r="A144" s="10" t="s">
        <v>322</v>
      </c>
      <c r="B144" s="24" t="s">
        <v>93</v>
      </c>
      <c r="C144" s="24" t="s">
        <v>33</v>
      </c>
      <c r="D144" s="24" t="s">
        <v>34</v>
      </c>
      <c r="E144" s="19">
        <v>3200</v>
      </c>
    </row>
    <row r="145" spans="1:5">
      <c r="A145" s="10" t="s">
        <v>322</v>
      </c>
      <c r="B145" s="24" t="s">
        <v>93</v>
      </c>
      <c r="C145" s="31" t="s">
        <v>15</v>
      </c>
      <c r="D145" s="31" t="s">
        <v>16</v>
      </c>
      <c r="E145" s="19">
        <v>3832.9150968498607</v>
      </c>
    </row>
    <row r="146" spans="1:5">
      <c r="A146" s="10" t="s">
        <v>322</v>
      </c>
      <c r="B146" s="24" t="s">
        <v>93</v>
      </c>
      <c r="C146" s="31" t="s">
        <v>7</v>
      </c>
      <c r="D146" s="31" t="s">
        <v>8</v>
      </c>
      <c r="E146" s="19">
        <v>16000</v>
      </c>
    </row>
    <row r="147" spans="1:5">
      <c r="A147" s="10" t="s">
        <v>322</v>
      </c>
      <c r="B147" s="24" t="s">
        <v>93</v>
      </c>
      <c r="C147" s="30" t="s">
        <v>35</v>
      </c>
      <c r="D147" s="24" t="s">
        <v>36</v>
      </c>
      <c r="E147" s="19">
        <v>16000</v>
      </c>
    </row>
    <row r="148" spans="1:5">
      <c r="A148" s="10" t="s">
        <v>322</v>
      </c>
      <c r="B148" s="24" t="s">
        <v>93</v>
      </c>
      <c r="C148" s="24" t="s">
        <v>196</v>
      </c>
      <c r="D148" s="28" t="s">
        <v>197</v>
      </c>
      <c r="E148" s="19"/>
    </row>
    <row r="149" spans="1:5">
      <c r="A149" s="10" t="s">
        <v>322</v>
      </c>
      <c r="B149" s="24" t="s">
        <v>93</v>
      </c>
      <c r="C149" s="24" t="s">
        <v>94</v>
      </c>
      <c r="D149" s="29" t="s">
        <v>189</v>
      </c>
      <c r="E149" s="19">
        <v>30</v>
      </c>
    </row>
    <row r="150" spans="1:5">
      <c r="A150" s="10" t="s">
        <v>322</v>
      </c>
      <c r="B150" s="24" t="s">
        <v>93</v>
      </c>
      <c r="C150" s="24" t="s">
        <v>86</v>
      </c>
      <c r="D150" s="24" t="s">
        <v>79</v>
      </c>
      <c r="E150" s="19">
        <v>50</v>
      </c>
    </row>
    <row r="151" spans="1:5">
      <c r="A151" s="10" t="s">
        <v>322</v>
      </c>
      <c r="B151" s="24" t="s">
        <v>93</v>
      </c>
      <c r="C151" s="29" t="s">
        <v>11</v>
      </c>
      <c r="D151" s="24" t="s">
        <v>12</v>
      </c>
      <c r="E151" s="19">
        <v>14464.86744858107</v>
      </c>
    </row>
    <row r="152" spans="1:5">
      <c r="A152" s="10" t="s">
        <v>322</v>
      </c>
      <c r="B152" s="24" t="s">
        <v>93</v>
      </c>
      <c r="C152" s="29" t="s">
        <v>95</v>
      </c>
      <c r="D152" s="24" t="s">
        <v>80</v>
      </c>
      <c r="E152" s="19">
        <v>12544.393013197243</v>
      </c>
    </row>
    <row r="153" spans="1:5">
      <c r="A153" s="10" t="s">
        <v>322</v>
      </c>
      <c r="B153" s="24" t="s">
        <v>93</v>
      </c>
      <c r="C153" s="31" t="s">
        <v>87</v>
      </c>
      <c r="D153" s="31" t="s">
        <v>81</v>
      </c>
      <c r="E153" s="19">
        <v>547.9527770171286</v>
      </c>
    </row>
    <row r="154" spans="1:5">
      <c r="A154" s="10" t="s">
        <v>322</v>
      </c>
      <c r="B154" s="24" t="s">
        <v>93</v>
      </c>
      <c r="C154" s="24" t="s">
        <v>88</v>
      </c>
      <c r="D154" s="24" t="s">
        <v>82</v>
      </c>
      <c r="E154" s="19">
        <v>0</v>
      </c>
    </row>
    <row r="155" spans="1:5">
      <c r="A155" s="10" t="s">
        <v>322</v>
      </c>
      <c r="B155" s="24" t="s">
        <v>93</v>
      </c>
      <c r="C155" s="31" t="s">
        <v>96</v>
      </c>
      <c r="D155" s="31" t="s">
        <v>76</v>
      </c>
      <c r="E155" s="19">
        <v>12544.393013197243</v>
      </c>
    </row>
    <row r="156" spans="1:5">
      <c r="A156" s="10" t="s">
        <v>322</v>
      </c>
      <c r="B156" s="24" t="s">
        <v>93</v>
      </c>
      <c r="C156" s="31" t="s">
        <v>97</v>
      </c>
      <c r="D156" s="31" t="s">
        <v>77</v>
      </c>
      <c r="E156" s="19">
        <v>547.9527770171286</v>
      </c>
    </row>
    <row r="157" spans="1:5">
      <c r="A157" s="10" t="s">
        <v>322</v>
      </c>
      <c r="B157" s="24" t="s">
        <v>93</v>
      </c>
      <c r="C157" s="29" t="s">
        <v>98</v>
      </c>
      <c r="D157" s="24" t="s">
        <v>83</v>
      </c>
      <c r="E157" s="19">
        <v>0</v>
      </c>
    </row>
    <row r="158" spans="1:5">
      <c r="A158" s="10" t="s">
        <v>322</v>
      </c>
      <c r="B158" s="24" t="s">
        <v>93</v>
      </c>
      <c r="C158" s="29" t="s">
        <v>21</v>
      </c>
      <c r="D158" s="24" t="s">
        <v>22</v>
      </c>
      <c r="E158" s="19">
        <v>16000</v>
      </c>
    </row>
    <row r="159" spans="1:5">
      <c r="A159" s="10" t="s">
        <v>322</v>
      </c>
      <c r="B159" s="24" t="s">
        <v>93</v>
      </c>
      <c r="C159" s="29" t="s">
        <v>31</v>
      </c>
      <c r="D159" s="24" t="s">
        <v>32</v>
      </c>
      <c r="E159" s="19">
        <v>3200</v>
      </c>
    </row>
    <row r="160" spans="1:5">
      <c r="A160" s="10" t="s">
        <v>322</v>
      </c>
      <c r="B160" s="24" t="s">
        <v>93</v>
      </c>
      <c r="C160" s="29" t="s">
        <v>41</v>
      </c>
      <c r="D160" s="24" t="s">
        <v>42</v>
      </c>
      <c r="E160" s="19">
        <v>50</v>
      </c>
    </row>
    <row r="161" spans="1:5">
      <c r="A161" s="10" t="s">
        <v>322</v>
      </c>
      <c r="B161" s="24" t="s">
        <v>93</v>
      </c>
      <c r="C161" s="29" t="s">
        <v>25</v>
      </c>
      <c r="D161" s="24" t="s">
        <v>26</v>
      </c>
      <c r="E161" s="19">
        <v>100</v>
      </c>
    </row>
    <row r="162" spans="1:5">
      <c r="A162" s="10" t="s">
        <v>322</v>
      </c>
      <c r="B162" s="24" t="s">
        <v>93</v>
      </c>
      <c r="C162" s="29" t="s">
        <v>43</v>
      </c>
      <c r="D162" s="24" t="s">
        <v>44</v>
      </c>
      <c r="E162" s="19">
        <v>2264.1509433962265</v>
      </c>
    </row>
    <row r="163" spans="1:5">
      <c r="A163" s="10" t="s">
        <v>322</v>
      </c>
      <c r="B163" s="24" t="s">
        <v>93</v>
      </c>
      <c r="C163" s="29" t="s">
        <v>23</v>
      </c>
      <c r="D163" s="24" t="s">
        <v>24</v>
      </c>
      <c r="E163" s="19">
        <v>100</v>
      </c>
    </row>
    <row r="164" spans="1:5">
      <c r="A164" s="10" t="s">
        <v>322</v>
      </c>
      <c r="B164" s="24" t="s">
        <v>93</v>
      </c>
      <c r="C164" s="31" t="s">
        <v>99</v>
      </c>
      <c r="D164" s="31" t="s">
        <v>190</v>
      </c>
      <c r="E164" s="19">
        <v>50</v>
      </c>
    </row>
    <row r="165" spans="1:5">
      <c r="A165" s="10" t="s">
        <v>322</v>
      </c>
      <c r="B165" s="24" t="s">
        <v>93</v>
      </c>
      <c r="C165" s="24" t="s">
        <v>198</v>
      </c>
      <c r="D165" s="29" t="s">
        <v>199</v>
      </c>
      <c r="E165" s="19" t="s">
        <v>261</v>
      </c>
    </row>
    <row r="166" spans="1:5">
      <c r="A166" s="10" t="s">
        <v>322</v>
      </c>
      <c r="B166" s="24" t="s">
        <v>93</v>
      </c>
      <c r="C166" s="30" t="s">
        <v>100</v>
      </c>
      <c r="D166" s="24" t="s">
        <v>84</v>
      </c>
      <c r="E166" s="19">
        <v>16000</v>
      </c>
    </row>
    <row r="167" spans="1:5" ht="30">
      <c r="A167" s="10" t="s">
        <v>322</v>
      </c>
      <c r="B167" s="24" t="s">
        <v>93</v>
      </c>
      <c r="C167" s="27" t="s">
        <v>191</v>
      </c>
      <c r="D167" s="24" t="s">
        <v>192</v>
      </c>
      <c r="E167" s="19">
        <v>2E-3</v>
      </c>
    </row>
    <row r="168" spans="1:5" ht="30">
      <c r="A168" s="10" t="s">
        <v>322</v>
      </c>
      <c r="B168" s="24" t="s">
        <v>93</v>
      </c>
      <c r="C168" s="27" t="s">
        <v>193</v>
      </c>
      <c r="D168" s="25" t="s">
        <v>194</v>
      </c>
      <c r="E168" s="19">
        <v>0.14199999999999999</v>
      </c>
    </row>
    <row r="169" spans="1:5" ht="30">
      <c r="A169" s="10" t="s">
        <v>322</v>
      </c>
      <c r="B169" s="24" t="s">
        <v>93</v>
      </c>
      <c r="C169" s="27" t="s">
        <v>195</v>
      </c>
      <c r="D169" s="25" t="s">
        <v>184</v>
      </c>
      <c r="E169" s="19" t="e">
        <v>#VALUE!</v>
      </c>
    </row>
    <row r="170" spans="1:5">
      <c r="A170" s="19" t="s">
        <v>323</v>
      </c>
      <c r="B170" s="40" t="s">
        <v>324</v>
      </c>
      <c r="C170" s="25" t="s">
        <v>325</v>
      </c>
      <c r="D170" s="25" t="s">
        <v>326</v>
      </c>
      <c r="E170" s="19">
        <v>90</v>
      </c>
    </row>
    <row r="171" spans="1:5">
      <c r="A171" s="19" t="s">
        <v>323</v>
      </c>
      <c r="B171" s="40" t="s">
        <v>324</v>
      </c>
      <c r="C171" s="25" t="s">
        <v>327</v>
      </c>
      <c r="D171" s="25" t="s">
        <v>328</v>
      </c>
      <c r="E171" s="19">
        <v>285.05070765061123</v>
      </c>
    </row>
    <row r="172" spans="1:5">
      <c r="A172" s="19" t="s">
        <v>323</v>
      </c>
      <c r="B172" s="40" t="s">
        <v>324</v>
      </c>
      <c r="C172" s="25" t="s">
        <v>329</v>
      </c>
      <c r="D172" s="25" t="s">
        <v>330</v>
      </c>
      <c r="E172" s="19">
        <v>234.03354419054216</v>
      </c>
    </row>
    <row r="173" spans="1:5">
      <c r="A173" s="19" t="s">
        <v>323</v>
      </c>
      <c r="B173" s="40" t="s">
        <v>324</v>
      </c>
      <c r="C173" s="25" t="s">
        <v>331</v>
      </c>
      <c r="D173" s="25" t="s">
        <v>332</v>
      </c>
      <c r="E173" s="19">
        <v>292.31779603545993</v>
      </c>
    </row>
    <row r="174" spans="1:5">
      <c r="A174" s="19" t="s">
        <v>323</v>
      </c>
      <c r="B174" s="40" t="s">
        <v>324</v>
      </c>
      <c r="C174" s="41" t="s">
        <v>327</v>
      </c>
      <c r="D174" s="25"/>
      <c r="E174" s="19">
        <v>285.05070765061123</v>
      </c>
    </row>
    <row r="175" spans="1:5">
      <c r="A175" s="19" t="s">
        <v>323</v>
      </c>
      <c r="B175" s="40" t="s">
        <v>324</v>
      </c>
      <c r="C175" s="25" t="s">
        <v>333</v>
      </c>
      <c r="D175" s="25" t="s">
        <v>334</v>
      </c>
      <c r="E175" s="19">
        <v>30</v>
      </c>
    </row>
    <row r="176" spans="1:5">
      <c r="A176" s="19" t="s">
        <v>323</v>
      </c>
      <c r="B176" s="40" t="s">
        <v>324</v>
      </c>
      <c r="C176" s="46" t="s">
        <v>335</v>
      </c>
      <c r="D176" s="46" t="s">
        <v>336</v>
      </c>
      <c r="E176" s="19">
        <v>0</v>
      </c>
    </row>
    <row r="177" spans="1:5">
      <c r="A177" s="19" t="s">
        <v>323</v>
      </c>
      <c r="B177" s="40" t="s">
        <v>324</v>
      </c>
      <c r="C177" s="25" t="s">
        <v>337</v>
      </c>
      <c r="D177" s="25" t="s">
        <v>338</v>
      </c>
      <c r="E177" s="19">
        <v>0</v>
      </c>
    </row>
    <row r="178" spans="1:5">
      <c r="A178" s="19" t="s">
        <v>323</v>
      </c>
      <c r="B178" s="40" t="s">
        <v>324</v>
      </c>
      <c r="C178" s="25" t="s">
        <v>339</v>
      </c>
      <c r="D178" s="25" t="s">
        <v>340</v>
      </c>
      <c r="E178" s="19">
        <v>2000</v>
      </c>
    </row>
    <row r="179" spans="1:5">
      <c r="A179" s="19" t="s">
        <v>323</v>
      </c>
      <c r="B179" s="40" t="s">
        <v>324</v>
      </c>
      <c r="C179" s="25" t="s">
        <v>341</v>
      </c>
      <c r="D179" s="25" t="s">
        <v>342</v>
      </c>
      <c r="E179" s="19">
        <v>1200</v>
      </c>
    </row>
    <row r="180" spans="1:5">
      <c r="A180" s="19" t="s">
        <v>323</v>
      </c>
      <c r="B180" s="40" t="s">
        <v>324</v>
      </c>
      <c r="C180" s="25" t="s">
        <v>343</v>
      </c>
      <c r="D180" s="25"/>
      <c r="E180" s="19">
        <v>0.1</v>
      </c>
    </row>
    <row r="181" spans="1:5">
      <c r="A181" s="19" t="s">
        <v>323</v>
      </c>
      <c r="B181" s="40" t="s">
        <v>324</v>
      </c>
      <c r="C181" s="25" t="s">
        <v>344</v>
      </c>
      <c r="D181" s="25" t="s">
        <v>345</v>
      </c>
      <c r="E181" s="19">
        <v>4800</v>
      </c>
    </row>
  </sheetData>
  <autoFilter ref="A1:E115">
    <filterColumn colId="0">
      <filters>
        <filter val="TC_PAA_UC3"/>
      </filters>
    </filterColumn>
  </autoFilter>
  <conditionalFormatting sqref="C2">
    <cfRule type="duplicateValues" dxfId="81" priority="78"/>
  </conditionalFormatting>
  <conditionalFormatting sqref="D2">
    <cfRule type="duplicateValues" dxfId="80" priority="79"/>
    <cfRule type="duplicateValues" dxfId="79" priority="80"/>
    <cfRule type="duplicateValues" dxfId="78" priority="81"/>
  </conditionalFormatting>
  <conditionalFormatting sqref="D2">
    <cfRule type="duplicateValues" dxfId="77" priority="82"/>
  </conditionalFormatting>
  <conditionalFormatting sqref="D3">
    <cfRule type="duplicateValues" dxfId="76" priority="77"/>
  </conditionalFormatting>
  <conditionalFormatting sqref="D4">
    <cfRule type="duplicateValues" dxfId="75" priority="76"/>
  </conditionalFormatting>
  <conditionalFormatting sqref="D5">
    <cfRule type="duplicateValues" dxfId="74" priority="72"/>
    <cfRule type="duplicateValues" dxfId="73" priority="73"/>
    <cfRule type="duplicateValues" dxfId="72" priority="74"/>
  </conditionalFormatting>
  <conditionalFormatting sqref="D5">
    <cfRule type="duplicateValues" dxfId="71" priority="75"/>
  </conditionalFormatting>
  <conditionalFormatting sqref="D6">
    <cfRule type="duplicateValues" dxfId="70" priority="71"/>
  </conditionalFormatting>
  <conditionalFormatting sqref="D7">
    <cfRule type="duplicateValues" dxfId="69" priority="70"/>
  </conditionalFormatting>
  <conditionalFormatting sqref="D10">
    <cfRule type="duplicateValues" dxfId="68" priority="69"/>
  </conditionalFormatting>
  <conditionalFormatting sqref="D24">
    <cfRule type="duplicateValues" dxfId="67" priority="68"/>
  </conditionalFormatting>
  <conditionalFormatting sqref="D25">
    <cfRule type="duplicateValues" dxfId="66" priority="67"/>
  </conditionalFormatting>
  <conditionalFormatting sqref="D26">
    <cfRule type="duplicateValues" dxfId="65" priority="66"/>
  </conditionalFormatting>
  <conditionalFormatting sqref="D87">
    <cfRule type="duplicateValues" dxfId="64" priority="62"/>
    <cfRule type="duplicateValues" dxfId="63" priority="63"/>
    <cfRule type="duplicateValues" dxfId="62" priority="64"/>
  </conditionalFormatting>
  <conditionalFormatting sqref="D87">
    <cfRule type="duplicateValues" dxfId="61" priority="65"/>
  </conditionalFormatting>
  <conditionalFormatting sqref="D88">
    <cfRule type="duplicateValues" dxfId="60" priority="61"/>
  </conditionalFormatting>
  <conditionalFormatting sqref="D89">
    <cfRule type="duplicateValues" dxfId="59" priority="60"/>
  </conditionalFormatting>
  <conditionalFormatting sqref="D90">
    <cfRule type="duplicateValues" dxfId="58" priority="56"/>
    <cfRule type="duplicateValues" dxfId="57" priority="57"/>
    <cfRule type="duplicateValues" dxfId="56" priority="58"/>
  </conditionalFormatting>
  <conditionalFormatting sqref="D90">
    <cfRule type="duplicateValues" dxfId="55" priority="59"/>
  </conditionalFormatting>
  <conditionalFormatting sqref="D91">
    <cfRule type="duplicateValues" dxfId="54" priority="55"/>
  </conditionalFormatting>
  <conditionalFormatting sqref="D92">
    <cfRule type="duplicateValues" dxfId="53" priority="54"/>
  </conditionalFormatting>
  <conditionalFormatting sqref="D110">
    <cfRule type="duplicateValues" dxfId="52" priority="53"/>
  </conditionalFormatting>
  <conditionalFormatting sqref="D111">
    <cfRule type="duplicateValues" dxfId="51" priority="52"/>
  </conditionalFormatting>
  <conditionalFormatting sqref="C30">
    <cfRule type="duplicateValues" dxfId="50" priority="47"/>
  </conditionalFormatting>
  <conditionalFormatting sqref="D30">
    <cfRule type="duplicateValues" dxfId="49" priority="48"/>
    <cfRule type="duplicateValues" dxfId="48" priority="49"/>
    <cfRule type="duplicateValues" dxfId="47" priority="50"/>
  </conditionalFormatting>
  <conditionalFormatting sqref="D30">
    <cfRule type="duplicateValues" dxfId="46" priority="51"/>
  </conditionalFormatting>
  <conditionalFormatting sqref="D31">
    <cfRule type="duplicateValues" dxfId="45" priority="46"/>
  </conditionalFormatting>
  <conditionalFormatting sqref="D32">
    <cfRule type="duplicateValues" dxfId="44" priority="45"/>
  </conditionalFormatting>
  <conditionalFormatting sqref="D33">
    <cfRule type="duplicateValues" dxfId="43" priority="41"/>
    <cfRule type="duplicateValues" dxfId="42" priority="42"/>
    <cfRule type="duplicateValues" dxfId="41" priority="43"/>
  </conditionalFormatting>
  <conditionalFormatting sqref="D33">
    <cfRule type="duplicateValues" dxfId="40" priority="44"/>
  </conditionalFormatting>
  <conditionalFormatting sqref="D34">
    <cfRule type="duplicateValues" dxfId="39" priority="40"/>
  </conditionalFormatting>
  <conditionalFormatting sqref="D35">
    <cfRule type="duplicateValues" dxfId="38" priority="39"/>
  </conditionalFormatting>
  <conditionalFormatting sqref="D38">
    <cfRule type="duplicateValues" dxfId="37" priority="38"/>
  </conditionalFormatting>
  <conditionalFormatting sqref="D52">
    <cfRule type="duplicateValues" dxfId="36" priority="37"/>
  </conditionalFormatting>
  <conditionalFormatting sqref="D53">
    <cfRule type="duplicateValues" dxfId="35" priority="36"/>
  </conditionalFormatting>
  <conditionalFormatting sqref="D54">
    <cfRule type="duplicateValues" dxfId="34" priority="35"/>
  </conditionalFormatting>
  <conditionalFormatting sqref="D116">
    <cfRule type="duplicateValues" dxfId="33" priority="31"/>
    <cfRule type="duplicateValues" dxfId="32" priority="32"/>
    <cfRule type="duplicateValues" dxfId="31" priority="33"/>
  </conditionalFormatting>
  <conditionalFormatting sqref="D116">
    <cfRule type="duplicateValues" dxfId="30" priority="34"/>
  </conditionalFormatting>
  <conditionalFormatting sqref="D117">
    <cfRule type="duplicateValues" dxfId="29" priority="30"/>
  </conditionalFormatting>
  <conditionalFormatting sqref="D118">
    <cfRule type="duplicateValues" dxfId="28" priority="29"/>
  </conditionalFormatting>
  <conditionalFormatting sqref="D119">
    <cfRule type="duplicateValues" dxfId="27" priority="25"/>
    <cfRule type="duplicateValues" dxfId="26" priority="26"/>
    <cfRule type="duplicateValues" dxfId="25" priority="27"/>
  </conditionalFormatting>
  <conditionalFormatting sqref="D119">
    <cfRule type="duplicateValues" dxfId="24" priority="28"/>
  </conditionalFormatting>
  <conditionalFormatting sqref="D120">
    <cfRule type="duplicateValues" dxfId="23" priority="24"/>
  </conditionalFormatting>
  <conditionalFormatting sqref="D121:D141">
    <cfRule type="duplicateValues" dxfId="22" priority="23"/>
  </conditionalFormatting>
  <conditionalFormatting sqref="D123">
    <cfRule type="duplicateValues" dxfId="21" priority="22"/>
  </conditionalFormatting>
  <conditionalFormatting sqref="D137">
    <cfRule type="duplicateValues" dxfId="20" priority="21"/>
  </conditionalFormatting>
  <conditionalFormatting sqref="D138">
    <cfRule type="duplicateValues" dxfId="19" priority="20"/>
  </conditionalFormatting>
  <conditionalFormatting sqref="D139">
    <cfRule type="duplicateValues" dxfId="18" priority="19"/>
  </conditionalFormatting>
  <conditionalFormatting sqref="C116:C141">
    <cfRule type="duplicateValues" dxfId="17" priority="18"/>
  </conditionalFormatting>
  <conditionalFormatting sqref="C142">
    <cfRule type="duplicateValues" dxfId="16" priority="13"/>
  </conditionalFormatting>
  <conditionalFormatting sqref="D142">
    <cfRule type="duplicateValues" dxfId="15" priority="14"/>
    <cfRule type="duplicateValues" dxfId="14" priority="15"/>
    <cfRule type="duplicateValues" dxfId="13" priority="16"/>
  </conditionalFormatting>
  <conditionalFormatting sqref="D142">
    <cfRule type="duplicateValues" dxfId="12" priority="17"/>
  </conditionalFormatting>
  <conditionalFormatting sqref="D143">
    <cfRule type="duplicateValues" dxfId="11" priority="12"/>
  </conditionalFormatting>
  <conditionalFormatting sqref="D144">
    <cfRule type="duplicateValues" dxfId="10" priority="11"/>
  </conditionalFormatting>
  <conditionalFormatting sqref="D145">
    <cfRule type="duplicateValues" dxfId="9" priority="7"/>
    <cfRule type="duplicateValues" dxfId="8" priority="8"/>
    <cfRule type="duplicateValues" dxfId="7" priority="9"/>
  </conditionalFormatting>
  <conditionalFormatting sqref="D145">
    <cfRule type="duplicateValues" dxfId="6" priority="10"/>
  </conditionalFormatting>
  <conditionalFormatting sqref="D146">
    <cfRule type="duplicateValues" dxfId="5" priority="6"/>
  </conditionalFormatting>
  <conditionalFormatting sqref="D147">
    <cfRule type="duplicateValues" dxfId="4" priority="5"/>
  </conditionalFormatting>
  <conditionalFormatting sqref="D150">
    <cfRule type="duplicateValues" dxfId="3" priority="4"/>
  </conditionalFormatting>
  <conditionalFormatting sqref="D164">
    <cfRule type="duplicateValues" dxfId="2" priority="3"/>
  </conditionalFormatting>
  <conditionalFormatting sqref="D165">
    <cfRule type="duplicateValues" dxfId="1" priority="2"/>
  </conditionalFormatting>
  <conditionalFormatting sqref="D166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VFA</vt:lpstr>
      <vt:lpstr>GMM</vt:lpstr>
      <vt:lpstr>LDTI</vt:lpstr>
      <vt:lpstr>PAA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2021-04-06T05:45:48Z</dcterms:modified>
</cp:coreProperties>
</file>