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O GROUPE\Desktop\"/>
    </mc:Choice>
  </mc:AlternateContent>
  <bookViews>
    <workbookView minimized="1" xWindow="0" yWindow="0" windowWidth="25125" windowHeight="12330"/>
  </bookViews>
  <sheets>
    <sheet name="Feuil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l="1"/>
  <c r="H17" i="1"/>
  <c r="I17" i="1"/>
  <c r="J17" i="1"/>
  <c r="K17" i="1"/>
  <c r="L17" i="1"/>
  <c r="M17" i="1"/>
  <c r="M65" i="1"/>
  <c r="L65" i="1"/>
  <c r="K65" i="1"/>
  <c r="M64" i="1"/>
  <c r="K64" i="1"/>
  <c r="M63" i="1"/>
  <c r="L63" i="1"/>
  <c r="M61" i="1"/>
  <c r="L61" i="1"/>
  <c r="K61" i="1"/>
  <c r="J61" i="1"/>
  <c r="I61" i="1"/>
  <c r="H61" i="1"/>
  <c r="A61" i="1"/>
  <c r="M60" i="1"/>
  <c r="L60" i="1"/>
  <c r="K60" i="1"/>
  <c r="J60" i="1"/>
  <c r="I60" i="1"/>
  <c r="H60" i="1"/>
  <c r="A60" i="1"/>
  <c r="M59" i="1"/>
  <c r="L59" i="1"/>
  <c r="K59" i="1"/>
  <c r="J59" i="1"/>
  <c r="I59" i="1"/>
  <c r="H59" i="1"/>
  <c r="A59" i="1"/>
  <c r="M58" i="1"/>
  <c r="L58" i="1"/>
  <c r="K58" i="1"/>
  <c r="J58" i="1"/>
  <c r="I58" i="1"/>
  <c r="H58" i="1"/>
  <c r="A58" i="1"/>
  <c r="M57" i="1"/>
  <c r="L57" i="1"/>
  <c r="K57" i="1"/>
  <c r="J57" i="1"/>
  <c r="I57" i="1"/>
  <c r="H57" i="1"/>
  <c r="A57" i="1"/>
  <c r="M56" i="1"/>
  <c r="L56" i="1"/>
  <c r="K56" i="1"/>
  <c r="J56" i="1"/>
  <c r="I56" i="1"/>
  <c r="H56" i="1"/>
  <c r="A56" i="1"/>
  <c r="M55" i="1"/>
  <c r="L55" i="1"/>
  <c r="K55" i="1"/>
  <c r="J55" i="1"/>
  <c r="I55" i="1"/>
  <c r="H55" i="1"/>
  <c r="M54" i="1"/>
  <c r="L54" i="1"/>
  <c r="K54" i="1"/>
  <c r="A54" i="1"/>
  <c r="M53" i="1"/>
  <c r="L53" i="1"/>
  <c r="K53" i="1"/>
  <c r="A53" i="1"/>
  <c r="M52" i="1"/>
  <c r="L52" i="1"/>
  <c r="K52" i="1"/>
  <c r="A52" i="1"/>
  <c r="M51" i="1"/>
  <c r="L51" i="1"/>
  <c r="K51" i="1"/>
  <c r="J51" i="1"/>
  <c r="I51" i="1"/>
  <c r="H51" i="1"/>
  <c r="L50" i="1"/>
  <c r="K50" i="1"/>
  <c r="J50" i="1"/>
  <c r="I50" i="1"/>
  <c r="H50" i="1"/>
  <c r="A50" i="1"/>
  <c r="M49" i="1"/>
  <c r="L49" i="1"/>
  <c r="K49" i="1"/>
  <c r="J49" i="1"/>
  <c r="I49" i="1"/>
  <c r="H49" i="1"/>
  <c r="A49" i="1"/>
  <c r="M48" i="1"/>
  <c r="L48" i="1"/>
  <c r="K48" i="1"/>
  <c r="J48" i="1"/>
  <c r="I48" i="1"/>
  <c r="H48" i="1"/>
  <c r="A48" i="1"/>
  <c r="M47" i="1"/>
  <c r="L47" i="1"/>
  <c r="K47" i="1"/>
  <c r="J47" i="1"/>
  <c r="I47" i="1"/>
  <c r="H47" i="1"/>
  <c r="A47" i="1"/>
  <c r="M46" i="1"/>
  <c r="M45" i="1"/>
  <c r="M44" i="1"/>
  <c r="M43" i="1"/>
  <c r="L43" i="1"/>
  <c r="K43" i="1"/>
  <c r="J43" i="1"/>
  <c r="I43" i="1"/>
  <c r="H43" i="1"/>
  <c r="A43" i="1"/>
  <c r="M42" i="1"/>
  <c r="L42" i="1"/>
  <c r="K42" i="1"/>
  <c r="A42" i="1"/>
  <c r="M41" i="1"/>
  <c r="L41" i="1"/>
  <c r="K41" i="1"/>
  <c r="A41" i="1"/>
  <c r="M40" i="1"/>
  <c r="L40" i="1"/>
  <c r="K40" i="1"/>
  <c r="A40" i="1"/>
  <c r="M39" i="1"/>
  <c r="L39" i="1"/>
  <c r="K39" i="1"/>
  <c r="J39" i="1"/>
  <c r="I39" i="1"/>
  <c r="H39" i="1"/>
  <c r="A39" i="1"/>
  <c r="M38" i="1"/>
  <c r="L38" i="1"/>
  <c r="K38" i="1"/>
  <c r="J38" i="1"/>
  <c r="I38" i="1"/>
  <c r="H38" i="1"/>
  <c r="A38" i="1"/>
  <c r="M37" i="1"/>
  <c r="L37" i="1"/>
  <c r="K37" i="1"/>
  <c r="J37" i="1"/>
  <c r="I37" i="1"/>
  <c r="H37" i="1"/>
  <c r="A37" i="1"/>
  <c r="M36" i="1"/>
  <c r="L36" i="1"/>
  <c r="K36" i="1"/>
  <c r="J36" i="1"/>
  <c r="I36" i="1"/>
  <c r="H36" i="1"/>
  <c r="M35" i="1"/>
  <c r="L35" i="1"/>
  <c r="K35" i="1"/>
  <c r="J35" i="1"/>
  <c r="I35" i="1"/>
  <c r="H35" i="1"/>
  <c r="A35" i="1"/>
  <c r="M34" i="1"/>
  <c r="L34" i="1"/>
  <c r="K34" i="1"/>
  <c r="J34" i="1"/>
  <c r="I34" i="1"/>
  <c r="H34" i="1"/>
  <c r="A34" i="1"/>
  <c r="M33" i="1"/>
  <c r="L33" i="1"/>
  <c r="K33" i="1"/>
  <c r="J33" i="1"/>
  <c r="I33" i="1"/>
  <c r="H33" i="1"/>
  <c r="M32" i="1"/>
  <c r="L32" i="1"/>
  <c r="K32" i="1"/>
  <c r="J32" i="1"/>
  <c r="I32" i="1"/>
  <c r="H32" i="1"/>
  <c r="A32" i="1"/>
  <c r="M31" i="1"/>
  <c r="L31" i="1"/>
  <c r="K31" i="1"/>
  <c r="J31" i="1"/>
  <c r="I31" i="1"/>
  <c r="H31" i="1"/>
  <c r="A31" i="1"/>
  <c r="M30" i="1"/>
  <c r="L30" i="1"/>
  <c r="K30" i="1"/>
  <c r="J30" i="1"/>
  <c r="I30" i="1"/>
  <c r="H30" i="1"/>
  <c r="A30" i="1"/>
  <c r="M29" i="1"/>
  <c r="L29" i="1"/>
  <c r="K29" i="1"/>
  <c r="J29" i="1"/>
  <c r="I29" i="1"/>
  <c r="H29" i="1"/>
  <c r="A29" i="1"/>
  <c r="M28" i="1"/>
  <c r="L28" i="1"/>
  <c r="K28" i="1"/>
  <c r="A28" i="1"/>
  <c r="M27" i="1"/>
  <c r="L27" i="1"/>
  <c r="K27" i="1"/>
  <c r="J27" i="1"/>
  <c r="I27" i="1"/>
  <c r="H27" i="1"/>
  <c r="A27" i="1"/>
  <c r="M26" i="1"/>
  <c r="L26" i="1"/>
  <c r="K26" i="1"/>
  <c r="J26" i="1"/>
  <c r="I26" i="1"/>
  <c r="H26" i="1"/>
  <c r="A26" i="1"/>
  <c r="M25" i="1"/>
  <c r="L25" i="1"/>
  <c r="K25" i="1"/>
  <c r="J25" i="1"/>
  <c r="I25" i="1"/>
  <c r="H25" i="1"/>
  <c r="A25" i="1"/>
  <c r="M24" i="1"/>
  <c r="L24" i="1"/>
  <c r="K24" i="1"/>
  <c r="J24" i="1"/>
  <c r="I24" i="1"/>
  <c r="H24" i="1"/>
  <c r="A24" i="1"/>
  <c r="M23" i="1"/>
  <c r="L23" i="1"/>
  <c r="K23" i="1"/>
  <c r="J23" i="1"/>
  <c r="I23" i="1"/>
  <c r="H23" i="1"/>
  <c r="A23" i="1"/>
  <c r="M22" i="1"/>
  <c r="L22" i="1"/>
  <c r="K22" i="1"/>
  <c r="J22" i="1"/>
  <c r="I22" i="1"/>
  <c r="H22" i="1"/>
  <c r="A22" i="1"/>
  <c r="M21" i="1"/>
  <c r="L21" i="1"/>
  <c r="K21" i="1"/>
  <c r="J21" i="1"/>
  <c r="I21" i="1"/>
  <c r="H21" i="1"/>
  <c r="A21" i="1"/>
  <c r="M20" i="1"/>
  <c r="L20" i="1"/>
  <c r="K20" i="1"/>
  <c r="J20" i="1"/>
  <c r="I20" i="1"/>
  <c r="H20" i="1"/>
  <c r="M19" i="1"/>
  <c r="L19" i="1"/>
  <c r="K19" i="1"/>
  <c r="J19" i="1"/>
  <c r="I19" i="1"/>
  <c r="H19" i="1"/>
  <c r="A19" i="1"/>
  <c r="M18" i="1"/>
  <c r="L18" i="1"/>
  <c r="K18" i="1"/>
  <c r="J18" i="1"/>
  <c r="I18" i="1"/>
  <c r="H18" i="1"/>
  <c r="A18" i="1"/>
  <c r="M16" i="1"/>
  <c r="L16" i="1"/>
  <c r="K16" i="1"/>
  <c r="J16" i="1"/>
  <c r="I16" i="1"/>
  <c r="H16" i="1"/>
  <c r="A16" i="1"/>
  <c r="M15" i="1"/>
  <c r="L15" i="1"/>
  <c r="K15" i="1"/>
  <c r="J15" i="1"/>
  <c r="I15" i="1"/>
  <c r="H15" i="1"/>
  <c r="A15" i="1"/>
  <c r="M14" i="1"/>
  <c r="L14" i="1"/>
  <c r="K14" i="1"/>
  <c r="J14" i="1"/>
  <c r="I14" i="1"/>
  <c r="H14" i="1"/>
  <c r="A14" i="1"/>
  <c r="M13" i="1"/>
  <c r="L13" i="1"/>
  <c r="K13" i="1"/>
  <c r="J13" i="1"/>
  <c r="I13" i="1"/>
  <c r="H13" i="1"/>
  <c r="A13" i="1"/>
  <c r="M12" i="1"/>
  <c r="L12" i="1"/>
  <c r="K12" i="1"/>
  <c r="J12" i="1"/>
  <c r="I12" i="1"/>
  <c r="H12" i="1"/>
  <c r="A12" i="1"/>
  <c r="M11" i="1"/>
  <c r="L11" i="1"/>
  <c r="K11" i="1"/>
  <c r="J11" i="1"/>
  <c r="I11" i="1"/>
  <c r="H11" i="1"/>
  <c r="A11" i="1"/>
  <c r="M10" i="1"/>
  <c r="L10" i="1"/>
  <c r="K10" i="1"/>
  <c r="J10" i="1"/>
  <c r="I10" i="1"/>
  <c r="H10" i="1"/>
  <c r="A10" i="1"/>
  <c r="M9" i="1"/>
  <c r="L9" i="1"/>
  <c r="K9" i="1"/>
  <c r="J9" i="1"/>
  <c r="I9" i="1"/>
  <c r="H9" i="1"/>
  <c r="A9" i="1"/>
  <c r="M8" i="1"/>
  <c r="L8" i="1"/>
  <c r="K8" i="1"/>
  <c r="J8" i="1"/>
  <c r="I8" i="1"/>
  <c r="H8" i="1"/>
  <c r="A8" i="1"/>
  <c r="M7" i="1"/>
  <c r="L7" i="1"/>
  <c r="K7" i="1"/>
  <c r="A7" i="1"/>
  <c r="M6" i="1"/>
  <c r="L6" i="1"/>
  <c r="K6" i="1"/>
  <c r="J6" i="1"/>
  <c r="I6" i="1"/>
  <c r="H6" i="1"/>
  <c r="A6" i="1"/>
  <c r="M5" i="1"/>
  <c r="L5" i="1"/>
  <c r="K5" i="1"/>
  <c r="J5" i="1"/>
  <c r="I5" i="1"/>
  <c r="H5" i="1"/>
  <c r="A5" i="1"/>
  <c r="M4" i="1"/>
  <c r="L4" i="1"/>
  <c r="K4" i="1"/>
  <c r="J4" i="1"/>
  <c r="I4" i="1"/>
  <c r="H4" i="1"/>
  <c r="A4" i="1"/>
  <c r="M3" i="1"/>
  <c r="L3" i="1"/>
  <c r="K3" i="1"/>
  <c r="J3" i="1"/>
  <c r="I3" i="1"/>
  <c r="H3" i="1"/>
  <c r="A3" i="1"/>
  <c r="M2" i="1"/>
  <c r="L2" i="1"/>
  <c r="K2" i="1"/>
  <c r="J2" i="1"/>
  <c r="I2" i="1"/>
  <c r="H2" i="1"/>
  <c r="A2" i="1"/>
  <c r="R1" i="1"/>
  <c r="Q1" i="1"/>
  <c r="P1" i="1"/>
  <c r="O1" i="1"/>
  <c r="N1" i="1"/>
  <c r="M1" i="1"/>
  <c r="L1" i="1"/>
  <c r="K1" i="1"/>
  <c r="J1" i="1"/>
  <c r="I1" i="1"/>
  <c r="H1" i="1"/>
</calcChain>
</file>

<file path=xl/comments1.xml><?xml version="1.0" encoding="utf-8"?>
<comments xmlns="http://schemas.openxmlformats.org/spreadsheetml/2006/main">
  <authors>
    <author>psd</author>
  </authors>
  <commentList>
    <comment ref="K64" authorId="0" shapeId="0">
      <text>
        <r>
          <rPr>
            <b/>
            <sz val="9"/>
            <color indexed="81"/>
            <rFont val="Tahoma"/>
            <family val="2"/>
          </rPr>
          <t>psd:</t>
        </r>
        <r>
          <rPr>
            <sz val="9"/>
            <color indexed="81"/>
            <rFont val="Tahoma"/>
            <family val="2"/>
          </rPr>
          <t xml:space="preserve">
Kg</t>
        </r>
      </text>
    </comment>
    <comment ref="L67" authorId="0" shapeId="0">
      <text>
        <r>
          <rPr>
            <b/>
            <sz val="9"/>
            <color indexed="81"/>
            <rFont val="Tahoma"/>
            <family val="2"/>
          </rPr>
          <t>psd:</t>
        </r>
        <r>
          <rPr>
            <sz val="9"/>
            <color indexed="81"/>
            <rFont val="Tahoma"/>
            <family val="2"/>
          </rPr>
          <t xml:space="preserve">
litre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psd:</t>
        </r>
        <r>
          <rPr>
            <sz val="9"/>
            <color indexed="81"/>
            <rFont val="Tahoma"/>
            <family val="2"/>
          </rPr>
          <t xml:space="preserve">
litre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psd:</t>
        </r>
        <r>
          <rPr>
            <sz val="9"/>
            <color indexed="81"/>
            <rFont val="Tahoma"/>
            <family val="2"/>
          </rPr>
          <t xml:space="preserve">
litres</t>
        </r>
      </text>
    </comment>
    <comment ref="L71" authorId="0" shapeId="0">
      <text>
        <r>
          <rPr>
            <b/>
            <sz val="9"/>
            <color indexed="81"/>
            <rFont val="Tahoma"/>
            <family val="2"/>
          </rPr>
          <t>psd:</t>
        </r>
        <r>
          <rPr>
            <sz val="9"/>
            <color indexed="81"/>
            <rFont val="Tahoma"/>
            <family val="2"/>
          </rPr>
          <t xml:space="preserve">
Litre</t>
        </r>
      </text>
    </comment>
    <comment ref="L72" authorId="0" shapeId="0">
      <text>
        <r>
          <rPr>
            <b/>
            <sz val="9"/>
            <color indexed="81"/>
            <rFont val="Tahoma"/>
            <family val="2"/>
          </rPr>
          <t>psd:</t>
        </r>
        <r>
          <rPr>
            <sz val="9"/>
            <color indexed="81"/>
            <rFont val="Tahoma"/>
            <family val="2"/>
          </rPr>
          <t xml:space="preserve">
litre</t>
        </r>
      </text>
    </comment>
    <comment ref="L75" authorId="0" shapeId="0">
      <text>
        <r>
          <rPr>
            <b/>
            <sz val="9"/>
            <color indexed="81"/>
            <rFont val="Tahoma"/>
            <family val="2"/>
          </rPr>
          <t>psd:</t>
        </r>
        <r>
          <rPr>
            <sz val="9"/>
            <color indexed="81"/>
            <rFont val="Tahoma"/>
            <family val="2"/>
          </rPr>
          <t xml:space="preserve">
Litre</t>
        </r>
      </text>
    </comment>
    <comment ref="L76" authorId="0" shapeId="0">
      <text>
        <r>
          <rPr>
            <b/>
            <sz val="9"/>
            <color indexed="81"/>
            <rFont val="Tahoma"/>
            <family val="2"/>
          </rPr>
          <t>psd:</t>
        </r>
        <r>
          <rPr>
            <sz val="9"/>
            <color indexed="81"/>
            <rFont val="Tahoma"/>
            <family val="2"/>
          </rPr>
          <t xml:space="preserve">
Litre</t>
        </r>
      </text>
    </comment>
  </commentList>
</comments>
</file>

<file path=xl/sharedStrings.xml><?xml version="1.0" encoding="utf-8"?>
<sst xmlns="http://schemas.openxmlformats.org/spreadsheetml/2006/main" count="24" uniqueCount="18">
  <si>
    <t>Industrie</t>
  </si>
  <si>
    <t>Agriculture</t>
  </si>
  <si>
    <t>Services</t>
  </si>
  <si>
    <t xml:space="preserve">        Commercre gros et detail</t>
  </si>
  <si>
    <t xml:space="preserve">        Santé humaine</t>
  </si>
  <si>
    <t xml:space="preserve">        Télécommunication</t>
  </si>
  <si>
    <t>Ménages</t>
  </si>
  <si>
    <t>Transports</t>
  </si>
  <si>
    <t>WARTSILA</t>
  </si>
  <si>
    <t>Lubrifiant (litre)</t>
  </si>
  <si>
    <t>Gasoil (litre)</t>
  </si>
  <si>
    <t xml:space="preserve">      Electricité (kwh)</t>
  </si>
  <si>
    <t>Centrale SIF - Porto-Novo</t>
  </si>
  <si>
    <t>Lubrifiant (kg)</t>
  </si>
  <si>
    <t>Gasoil (kg)</t>
  </si>
  <si>
    <t>Centrale SIF - Parakou</t>
  </si>
  <si>
    <t>Centrale SIF - Natitingou</t>
  </si>
  <si>
    <t>Electricité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</si>
</sst>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"/>
    </font>
    <font>
      <b/>
      <sz val="11"/>
      <color indexed="62"/>
      <name val="Calibri "/>
    </font>
    <font>
      <b/>
      <sz val="11"/>
      <color indexed="60"/>
      <name val="Calibri "/>
    </font>
    <font>
      <b/>
      <i/>
      <sz val="11"/>
      <name val="Calibri 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2" fillId="0" borderId="0" xfId="0" applyFont="1" applyBorder="1" applyAlignment="1">
      <alignment wrapText="1"/>
    </xf>
    <xf numFmtId="4" fontId="0" fillId="0" borderId="0" xfId="0" applyNumberFormat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164" fontId="0" fillId="0" borderId="0" xfId="1" applyNumberFormat="1" applyFont="1"/>
    <xf numFmtId="3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RO%20GROUPE/Downloads/ANALYSE-SIE-PSD%20(Enregistr&#233;%20automatiquement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ropbox/SIE/SIE%202019-2020/Feuille%20de%20bilan-20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ropbox/PSD/ANALYSE-%20SIE%20-BENIN/Feuille%20de%20bilan%202016%20CHITOU%20%20%20170918%20(Enregistr&#233;%20automatiquement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ropbox/PSD/ANALYSE-%20SIE%20-BENIN/Feuille%20de%20bilan%202017%20CHITOU%20170918%20(Enregistr&#233;%20automatiquement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ropbox/PSD/ANALYSE-%20SIE%20-BENIN/Feuille%20de%20bilan-2018%20(Enregistr&#233;%20automatiquement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ropbox/PSD/ANALYSE-%20SIE%20-BENIN/Feuille%20de%20bilan-2019--2%20(Enregistr&#233;%20automatiquement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_USER/Dropbox/5-%20SIE-DGRE/ANALYSE-%20SIE%20-BENIN/Feuille%20de%20bilan-2020--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_USER/Dropbox/5-%20SIE-DGRE/ANALYSE-%20SIE%20-BENIN/Feuille%20de%20bilan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IE TOTALE"/>
      <sheetName val="BIOMASSE en kt"/>
      <sheetName val="BIOMASSE en ktep"/>
      <sheetName val="BOIS DE FEU en kt"/>
      <sheetName val="BOIS DE FEU en ktep"/>
      <sheetName val="CHARBON DE BOIS en kt"/>
      <sheetName val="CHARBON DE BOIS en ktep"/>
      <sheetName val="AUTRES BIOMASSES en kt"/>
      <sheetName val="AUTRES BIOMASSES en ktep"/>
      <sheetName val="PRODUITS PETROLIERS en kt"/>
      <sheetName val="PRODUITS PETROLIERS en ktep"/>
      <sheetName val="RECAAP-DEMANDE"/>
      <sheetName val="GASOIL en kt"/>
      <sheetName val="GASOIL en ktep"/>
      <sheetName val="ESSENCE en kt"/>
      <sheetName val="ESSENCE en ktep"/>
      <sheetName val="FUEL OIL en kt"/>
      <sheetName val="FUEL OIL ktep"/>
      <sheetName val="PETROLE LAMPANT en kt"/>
      <sheetName val="PETROLE LAMPANT en ktep"/>
      <sheetName val="GAZ BUTANE en kt"/>
      <sheetName val="GAZ BUTANE en ktep"/>
      <sheetName val="JET A1 en kt"/>
      <sheetName val="JET A1 en ktep"/>
      <sheetName val="PET COKE en kt"/>
      <sheetName val="PET COKE en ktep"/>
      <sheetName val="BITUME en kt"/>
      <sheetName val="BITUME en ktep"/>
      <sheetName val="CHARBON MINERAL en kt"/>
      <sheetName val="CHARBON MINERAL en ktep"/>
      <sheetName val="GAZ NATUREL en MMBTU"/>
      <sheetName val="GAZ NATUREL en ktep"/>
      <sheetName val="ELECTRICICTE en GWh"/>
      <sheetName val="ELECTRICICTE en ktep"/>
      <sheetName val="INDICATEURS"/>
      <sheetName val="Feuil6"/>
      <sheetName val="GRAPHES"/>
      <sheetName val="GRAPHE ELECTRICITE"/>
      <sheetName val="GRAPHE-CONSO-SECTEUR"/>
      <sheetName val="GRAPHE-INDICATEURS"/>
      <sheetName val="coef"/>
      <sheetName val="Feuil2"/>
      <sheetName val="UEMOA"/>
      <sheetName val="TABLEAU CHIFFRES CLES"/>
      <sheetName val="APPROVISIONNEMENT"/>
      <sheetName val="Electricité"/>
      <sheetName val="BIO-REDIDENCE"/>
      <sheetName val="Feuil10"/>
      <sheetName val="Feuil1"/>
    </sheetNames>
    <sheetDataSet>
      <sheetData sheetId="0">
        <row r="1">
          <cell r="I1">
            <v>2016</v>
          </cell>
          <cell r="J1">
            <v>2017</v>
          </cell>
          <cell r="K1">
            <v>2018</v>
          </cell>
          <cell r="L1">
            <v>2019</v>
          </cell>
          <cell r="M1">
            <v>2020</v>
          </cell>
          <cell r="N1">
            <v>2021</v>
          </cell>
          <cell r="O1">
            <v>2022</v>
          </cell>
          <cell r="P1">
            <v>2023</v>
          </cell>
          <cell r="Q1">
            <v>2024</v>
          </cell>
          <cell r="R1">
            <v>2025</v>
          </cell>
          <cell r="S1">
            <v>2026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5">
          <cell r="H15">
            <v>-36.360747984</v>
          </cell>
          <cell r="I15">
            <v>-16.844609777300001</v>
          </cell>
          <cell r="J15">
            <v>-4.0942508936999999</v>
          </cell>
          <cell r="K15">
            <v>-10.4102283682</v>
          </cell>
          <cell r="L15">
            <v>-13.641411622799998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5">
          <cell r="B15">
            <v>-76895.69</v>
          </cell>
          <cell r="C15">
            <v>-2108351.8089999999</v>
          </cell>
          <cell r="D15">
            <v>-689072</v>
          </cell>
          <cell r="E15">
            <v>-2079470.97</v>
          </cell>
          <cell r="F15">
            <v>-6120377.6992284255</v>
          </cell>
        </row>
      </sheetData>
      <sheetData sheetId="31"/>
      <sheetData sheetId="32">
        <row r="1">
          <cell r="H1">
            <v>2016</v>
          </cell>
          <cell r="I1">
            <v>2017</v>
          </cell>
          <cell r="J1">
            <v>2018</v>
          </cell>
          <cell r="K1">
            <v>2019</v>
          </cell>
          <cell r="L1">
            <v>2020</v>
          </cell>
        </row>
        <row r="15">
          <cell r="H15">
            <v>169.82251199999999</v>
          </cell>
          <cell r="I15">
            <v>226.31215700000001</v>
          </cell>
          <cell r="J15">
            <v>82.948465249999998</v>
          </cell>
          <cell r="K15">
            <v>359.64215999999999</v>
          </cell>
          <cell r="L15">
            <v>810.02118200000007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MENTERIE"/>
      <sheetName val="Industrie textille"/>
      <sheetName val="Usine de boisson"/>
      <sheetName val="Industries agroalimentaires"/>
      <sheetName val="Industries de bois"/>
      <sheetName val="Industrie égrenag coton Agri"/>
      <sheetName val="Ind. Fabriq. Machine et Equip."/>
      <sheetName val="Industries métalurgique"/>
      <sheetName val="Ind. de produits chimiques"/>
      <sheetName val="Ind. de prod. pharmaceutiques"/>
      <sheetName val="Agriculture et Pêche"/>
      <sheetName val="Construction"/>
      <sheetName val="Mines"/>
      <sheetName val="Autres Industries"/>
      <sheetName val="Hotels"/>
      <sheetName val="Autres tertiaires"/>
      <sheetName val="Société et office d'état"/>
      <sheetName val="INSAE"/>
      <sheetName val="Ménages (INSAE)"/>
      <sheetName val="Ménages (SBEE)"/>
      <sheetName val="Ménages (SIEP)"/>
      <sheetName val="Sociétés pétrolières"/>
      <sheetName val="Conv"/>
      <sheetName val="DOUANE"/>
      <sheetName val="CEB"/>
      <sheetName val="Centrales PV+Kits Solaires"/>
      <sheetName val="Lampadaires solaires"/>
      <sheetName val="SBEE"/>
      <sheetName val="ANATT"/>
      <sheetName val="ASECNA et ANAC"/>
      <sheetName val="BENIRAIL (OCBN)"/>
      <sheetName val="Barques (Fluviale)"/>
      <sheetName val="Prép. Bilan"/>
      <sheetName val="Coéf."/>
      <sheetName val="Bilan physique"/>
      <sheetName val="Bilan en TEP"/>
      <sheetName val="Bilan en kTEP"/>
      <sheetName val="Agréé kTEP"/>
      <sheetName val="Bilan détaillé eSankey"/>
      <sheetName val="Bilan Agrégé eSankey"/>
      <sheetName val="Feuil1"/>
      <sheetName val="Bilan en GJ"/>
      <sheetName val="Structure Conso."/>
      <sheetName val="Structure Appro. Elec"/>
      <sheetName val="Structure Approv. Pétrol"/>
      <sheetName val="Bilan des émissions"/>
      <sheetName val="Facteur d'émission"/>
      <sheetName val="Choix Pouvoirs calorifiqu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>
        <row r="3">
          <cell r="A3" t="str">
            <v>Production primaire</v>
          </cell>
        </row>
        <row r="4">
          <cell r="A4" t="str">
            <v>Importations formelles</v>
          </cell>
        </row>
        <row r="5">
          <cell r="A5" t="str">
            <v>Importations non formelles</v>
          </cell>
        </row>
        <row r="6">
          <cell r="A6" t="str">
            <v>Exportations</v>
          </cell>
        </row>
        <row r="7">
          <cell r="A7" t="str">
            <v>Réexportations</v>
          </cell>
        </row>
        <row r="8">
          <cell r="A8" t="str">
            <v>Réexportations non formelles</v>
          </cell>
        </row>
        <row r="9">
          <cell r="A9" t="str">
            <v xml:space="preserve">Soutages Aériens </v>
          </cell>
        </row>
        <row r="10">
          <cell r="A10" t="str">
            <v xml:space="preserve">Soutages maritimes </v>
          </cell>
        </row>
        <row r="11">
          <cell r="A11" t="str">
            <v>Variation des stocks</v>
          </cell>
        </row>
        <row r="12">
          <cell r="A12" t="str">
            <v>Approvisionnements net</v>
          </cell>
        </row>
        <row r="13">
          <cell r="A13" t="str">
            <v>Transformation</v>
          </cell>
        </row>
        <row r="14">
          <cell r="A14" t="str">
            <v>Centrales électriques</v>
          </cell>
        </row>
        <row r="15">
          <cell r="A15" t="str">
            <v>Autoproducteurs d'électricité</v>
          </cell>
        </row>
        <row r="16">
          <cell r="A16" t="str">
            <v>Four à charbon de bois</v>
          </cell>
        </row>
        <row r="17">
          <cell r="A17" t="str">
            <v>Consommation industries énergétiques</v>
          </cell>
        </row>
        <row r="18">
          <cell r="A18" t="str">
            <v>Pertes de distribution &amp; transport</v>
          </cell>
        </row>
        <row r="19">
          <cell r="A19" t="str">
            <v>Utilisation à des fins non énergétiques</v>
          </cell>
        </row>
        <row r="20">
          <cell r="A20" t="str">
            <v>Disponibilité pour consommation finale</v>
          </cell>
        </row>
        <row r="22">
          <cell r="A22" t="str">
            <v xml:space="preserve">        Cimenterie (Matériaux de base)</v>
          </cell>
        </row>
        <row r="23">
          <cell r="A23" t="str">
            <v xml:space="preserve">        Textiles (Matériaux de base)</v>
          </cell>
        </row>
        <row r="24">
          <cell r="A24" t="str">
            <v xml:space="preserve">        Brasseries (Non-durables)</v>
          </cell>
        </row>
        <row r="25">
          <cell r="A25" t="str">
            <v xml:space="preserve">        Industries alimentaires (Non-durables)</v>
          </cell>
        </row>
        <row r="26">
          <cell r="A26" t="str">
            <v xml:space="preserve">        Industries de bois</v>
          </cell>
        </row>
        <row r="27">
          <cell r="A27" t="str">
            <v xml:space="preserve">        Fabrication de machines et équipements</v>
          </cell>
        </row>
        <row r="28">
          <cell r="A28" t="str">
            <v xml:space="preserve">        Industries métallurgiques (Matériaux de base)</v>
          </cell>
        </row>
        <row r="29">
          <cell r="A29" t="str">
            <v xml:space="preserve">        Fabrication de produits chimiques</v>
          </cell>
        </row>
        <row r="30">
          <cell r="A30" t="str">
            <v xml:space="preserve">        Fabrication de produits pharmaceutiques</v>
          </cell>
        </row>
        <row r="31">
          <cell r="A31" t="str">
            <v xml:space="preserve">        Mines</v>
          </cell>
        </row>
        <row r="32">
          <cell r="A32" t="str">
            <v xml:space="preserve">        Construction (Bâtiment et TP)</v>
          </cell>
        </row>
        <row r="33">
          <cell r="A33" t="str">
            <v xml:space="preserve">        Autres industries</v>
          </cell>
        </row>
        <row r="35">
          <cell r="A35" t="str">
            <v xml:space="preserve">        Industrie égrenage de coton (Matériaux de base)</v>
          </cell>
        </row>
        <row r="36">
          <cell r="A36" t="str">
            <v xml:space="preserve">        Autres secteur agricoles</v>
          </cell>
        </row>
        <row r="38">
          <cell r="A38" t="str">
            <v xml:space="preserve">        Administration public centrale</v>
          </cell>
        </row>
        <row r="39">
          <cell r="A39" t="str">
            <v xml:space="preserve">        Collectivités locales</v>
          </cell>
        </row>
        <row r="40">
          <cell r="A40" t="str">
            <v xml:space="preserve">        Sociétés et offices d'Etat</v>
          </cell>
        </row>
        <row r="41">
          <cell r="A41" t="str">
            <v xml:space="preserve">        Ambassades et Institutions Internationales </v>
          </cell>
        </row>
        <row r="42">
          <cell r="A42" t="str">
            <v xml:space="preserve">        Banques et Finances</v>
          </cell>
        </row>
        <row r="43">
          <cell r="A43" t="str">
            <v xml:space="preserve">        Enseignements</v>
          </cell>
        </row>
        <row r="44">
          <cell r="A44" t="str">
            <v xml:space="preserve">        Hôtels et Restaurants</v>
          </cell>
        </row>
        <row r="45">
          <cell r="A45" t="str">
            <v xml:space="preserve">        Eclairage public</v>
          </cell>
        </row>
        <row r="46">
          <cell r="A46" t="str">
            <v xml:space="preserve">        Eclairage public par lampadaire solaire</v>
          </cell>
        </row>
        <row r="47">
          <cell r="A47" t="str">
            <v xml:space="preserve">        Autres tertiaires</v>
          </cell>
        </row>
        <row r="48">
          <cell r="A48" t="str">
            <v xml:space="preserve">        ND</v>
          </cell>
        </row>
        <row r="50">
          <cell r="A50" t="str">
            <v xml:space="preserve">        Menages HR</v>
          </cell>
        </row>
        <row r="51">
          <cell r="A51" t="str">
            <v xml:space="preserve">        Menages BT</v>
          </cell>
        </row>
        <row r="52">
          <cell r="A52" t="str">
            <v xml:space="preserve">        Menages MT</v>
          </cell>
        </row>
        <row r="54">
          <cell r="A54" t="str">
            <v xml:space="preserve">        Routiers</v>
          </cell>
        </row>
        <row r="55">
          <cell r="A55" t="str">
            <v xml:space="preserve">        Ferroviaires</v>
          </cell>
        </row>
        <row r="56">
          <cell r="A56" t="str">
            <v xml:space="preserve">        Aériens</v>
          </cell>
        </row>
        <row r="57">
          <cell r="A57" t="str">
            <v xml:space="preserve">        Fluviales</v>
          </cell>
        </row>
        <row r="58">
          <cell r="A58" t="str">
            <v>Consommation finale totale</v>
          </cell>
        </row>
        <row r="59">
          <cell r="A59" t="str">
            <v>Ecarts statistiques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MENTERIE"/>
      <sheetName val="Industrie textille"/>
      <sheetName val="Usine de boisson"/>
      <sheetName val="Industries agroalimentaires"/>
      <sheetName val="Industrie égrenag coton Agri"/>
      <sheetName val="Ind. Fabriq. Machine et Equip."/>
      <sheetName val="Industries métalurgique"/>
      <sheetName val="Agriculture et Pêche"/>
      <sheetName val="Construction"/>
      <sheetName val="Mines"/>
      <sheetName val="Autres Industries"/>
      <sheetName val="Hotels"/>
      <sheetName val="Autres tertiaires"/>
      <sheetName val="Société et office d'état"/>
      <sheetName val="Population (INSAE)"/>
      <sheetName val="PIB (INSAE)"/>
      <sheetName val="Ménages (INSAE)"/>
      <sheetName val="Ménages (SBEE)"/>
      <sheetName val="Ménages (SIEP)"/>
      <sheetName val="Localités SIG"/>
      <sheetName val="Localités"/>
      <sheetName val="Sociétés pétrolières"/>
      <sheetName val="INSAE"/>
      <sheetName val="CEB"/>
      <sheetName val="ANADER"/>
      <sheetName val="SBEE"/>
      <sheetName val="DGTT"/>
      <sheetName val="ASECNA et ANAC"/>
      <sheetName val="BENIRAIL (OCBN)"/>
      <sheetName val="Barques (Fluviale)"/>
      <sheetName val="Prép. Bilan"/>
      <sheetName val="Coéf."/>
      <sheetName val="Bilan physique"/>
      <sheetName val="Bilan en TEP"/>
      <sheetName val="Bilan en kTEP"/>
      <sheetName val="Agréé kTEP"/>
      <sheetName val="Conv"/>
      <sheetName val="Bilan en GJ"/>
      <sheetName val="Structure Conso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>
        <row r="3">
          <cell r="C3">
            <v>0</v>
          </cell>
          <cell r="O3">
            <v>107387.1106</v>
          </cell>
        </row>
        <row r="4">
          <cell r="O4">
            <v>992549.74600000004</v>
          </cell>
        </row>
        <row r="5">
          <cell r="O5">
            <v>0</v>
          </cell>
        </row>
        <row r="6">
          <cell r="O6">
            <v>0</v>
          </cell>
        </row>
        <row r="7">
          <cell r="O7">
            <v>0</v>
          </cell>
        </row>
        <row r="8">
          <cell r="O8">
            <v>0</v>
          </cell>
        </row>
        <row r="9">
          <cell r="O9">
            <v>0</v>
          </cell>
        </row>
        <row r="10">
          <cell r="O10">
            <v>0</v>
          </cell>
        </row>
        <row r="11">
          <cell r="O11">
            <v>1099936.8566000001</v>
          </cell>
        </row>
        <row r="12">
          <cell r="O12">
            <v>-22652.863379999995</v>
          </cell>
        </row>
        <row r="13">
          <cell r="O13">
            <v>169822.51199999999</v>
          </cell>
        </row>
        <row r="14">
          <cell r="O14">
            <v>95614.796619999994</v>
          </cell>
        </row>
        <row r="15">
          <cell r="O15">
            <v>0</v>
          </cell>
        </row>
        <row r="16">
          <cell r="O16">
            <v>0</v>
          </cell>
        </row>
        <row r="17">
          <cell r="O17">
            <v>-288090.17199999996</v>
          </cell>
        </row>
        <row r="18">
          <cell r="O18">
            <v>0</v>
          </cell>
        </row>
        <row r="19">
          <cell r="O19">
            <v>1077283.9932200001</v>
          </cell>
        </row>
        <row r="20">
          <cell r="O20">
            <v>232668.00329999998</v>
          </cell>
        </row>
        <row r="21">
          <cell r="O21">
            <v>143271.67230000001</v>
          </cell>
        </row>
        <row r="22">
          <cell r="O22">
            <v>0</v>
          </cell>
        </row>
        <row r="23">
          <cell r="O23">
            <v>14328.674000000001</v>
          </cell>
        </row>
        <row r="24">
          <cell r="O24">
            <v>5602.4030000000002</v>
          </cell>
        </row>
        <row r="25">
          <cell r="O25">
            <v>0</v>
          </cell>
        </row>
        <row r="26">
          <cell r="O26">
            <v>0</v>
          </cell>
        </row>
        <row r="27">
          <cell r="O27">
            <v>0</v>
          </cell>
        </row>
        <row r="28">
          <cell r="O28">
            <v>0</v>
          </cell>
        </row>
        <row r="29">
          <cell r="O29">
            <v>0</v>
          </cell>
        </row>
        <row r="30">
          <cell r="O30">
            <v>0</v>
          </cell>
        </row>
        <row r="31">
          <cell r="O31">
            <v>69465.254000000001</v>
          </cell>
        </row>
        <row r="32">
          <cell r="O32">
            <v>6941.4053199999998</v>
          </cell>
        </row>
        <row r="33">
          <cell r="O33">
            <v>6682.4265999999998</v>
          </cell>
        </row>
        <row r="34">
          <cell r="O34">
            <v>258.97872000000001</v>
          </cell>
        </row>
        <row r="35">
          <cell r="O35">
            <v>449182.864</v>
          </cell>
        </row>
        <row r="36">
          <cell r="O36">
            <v>64333.650999999998</v>
          </cell>
        </row>
        <row r="37">
          <cell r="O37">
            <v>1917.46</v>
          </cell>
        </row>
        <row r="38">
          <cell r="O38">
            <v>64170.432999999997</v>
          </cell>
        </row>
        <row r="39">
          <cell r="O39">
            <v>301140.38</v>
          </cell>
        </row>
        <row r="40">
          <cell r="O40">
            <v>12575.691000000001</v>
          </cell>
        </row>
        <row r="41">
          <cell r="O41">
            <v>5045.2489999999998</v>
          </cell>
        </row>
        <row r="42">
          <cell r="O42">
            <v>0</v>
          </cell>
        </row>
        <row r="43">
          <cell r="O43">
            <v>0</v>
          </cell>
        </row>
        <row r="44">
          <cell r="O44">
            <v>383440.99660000001</v>
          </cell>
        </row>
        <row r="45">
          <cell r="O45">
            <v>0</v>
          </cell>
        </row>
        <row r="46">
          <cell r="O46">
            <v>0</v>
          </cell>
        </row>
        <row r="47">
          <cell r="O47">
            <v>0</v>
          </cell>
        </row>
        <row r="48">
          <cell r="O48">
            <v>0</v>
          </cell>
        </row>
        <row r="49">
          <cell r="O49">
            <v>0</v>
          </cell>
        </row>
        <row r="50">
          <cell r="O50">
            <v>1072233.2692199999</v>
          </cell>
        </row>
        <row r="51">
          <cell r="O51">
            <v>5050.7240000001621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MENTERIE"/>
      <sheetName val="Industrie textille"/>
      <sheetName val="Usine de boisson"/>
      <sheetName val="Industries agroalimentaires"/>
      <sheetName val="Industrie égrenag coton Agri"/>
      <sheetName val="Ind. Fabriq. Machine et Equip."/>
      <sheetName val="Industries métalurgique"/>
      <sheetName val="Agriculture et Pêche"/>
      <sheetName val="Construction"/>
      <sheetName val="Mines"/>
      <sheetName val="Autres Industries"/>
      <sheetName val="Hotels"/>
      <sheetName val="Autres tertiaires"/>
      <sheetName val="Société et office d'état"/>
      <sheetName val="Population (INSAE)"/>
      <sheetName val="PIB (INSAE)"/>
      <sheetName val="Ménages (INSAE)"/>
      <sheetName val="Ménages (SBEE)"/>
      <sheetName val="Ménages (SIEP)"/>
      <sheetName val="Sociétés pétrolières"/>
      <sheetName val="INSAE"/>
      <sheetName val="CEB"/>
      <sheetName val="ANADER"/>
      <sheetName val="SBEE"/>
      <sheetName val="DGTT"/>
      <sheetName val="ASECNA et ANAC"/>
      <sheetName val="BENIRAIL (OCBN)"/>
      <sheetName val="Barques (Fluviale)"/>
      <sheetName val="Prép. Bilan"/>
      <sheetName val="Coéf."/>
      <sheetName val="Bilan physique"/>
      <sheetName val="Bilan en TEP"/>
      <sheetName val="Bilan en kTEP"/>
      <sheetName val="Agréé kTEP"/>
      <sheetName val="Bilan Agrégé eSankey"/>
      <sheetName val="Conv"/>
      <sheetName val="Bilan en GJ"/>
      <sheetName val="Structure Conso."/>
      <sheetName val="Structure Appro. Elec"/>
      <sheetName val="Structure Approv. Pé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3">
          <cell r="C3">
            <v>0</v>
          </cell>
          <cell r="O3">
            <v>109952.6106</v>
          </cell>
        </row>
        <row r="4">
          <cell r="O4">
            <v>1007923.099</v>
          </cell>
        </row>
        <row r="5">
          <cell r="O5">
            <v>0</v>
          </cell>
        </row>
        <row r="6">
          <cell r="O6">
            <v>0</v>
          </cell>
        </row>
        <row r="7">
          <cell r="O7">
            <v>0</v>
          </cell>
        </row>
        <row r="8">
          <cell r="O8">
            <v>0</v>
          </cell>
        </row>
        <row r="9">
          <cell r="O9">
            <v>0</v>
          </cell>
        </row>
        <row r="10">
          <cell r="O10">
            <v>0</v>
          </cell>
        </row>
        <row r="11">
          <cell r="O11">
            <v>1117875.7095999999</v>
          </cell>
        </row>
        <row r="12">
          <cell r="O12">
            <v>27350.46802347654</v>
          </cell>
        </row>
        <row r="13">
          <cell r="O13">
            <v>226312.15700000001</v>
          </cell>
        </row>
        <row r="14">
          <cell r="O14">
            <v>98501.558860000005</v>
          </cell>
        </row>
        <row r="15">
          <cell r="O15">
            <v>0</v>
          </cell>
        </row>
        <row r="16">
          <cell r="O16">
            <v>0</v>
          </cell>
        </row>
        <row r="17">
          <cell r="O17">
            <v>-297463.24783652346</v>
          </cell>
        </row>
        <row r="18">
          <cell r="O18">
            <v>0</v>
          </cell>
        </row>
        <row r="19">
          <cell r="O19">
            <v>1145226.1776234766</v>
          </cell>
        </row>
        <row r="20">
          <cell r="O20">
            <v>255878.54680000001</v>
          </cell>
        </row>
        <row r="21">
          <cell r="O21">
            <v>139840.89380000002</v>
          </cell>
        </row>
        <row r="22">
          <cell r="O22">
            <v>0</v>
          </cell>
        </row>
        <row r="23">
          <cell r="O23">
            <v>14328.674000000001</v>
          </cell>
        </row>
        <row r="24">
          <cell r="O24">
            <v>5602.4030000000002</v>
          </cell>
        </row>
        <row r="25">
          <cell r="O25">
            <v>0</v>
          </cell>
        </row>
        <row r="26">
          <cell r="O26">
            <v>0</v>
          </cell>
        </row>
        <row r="27">
          <cell r="O27">
            <v>0</v>
          </cell>
        </row>
        <row r="28">
          <cell r="O28">
            <v>0</v>
          </cell>
        </row>
        <row r="29">
          <cell r="O29">
            <v>0</v>
          </cell>
        </row>
        <row r="30">
          <cell r="O30">
            <v>0</v>
          </cell>
        </row>
        <row r="31">
          <cell r="O31">
            <v>96106.576000000001</v>
          </cell>
        </row>
        <row r="32">
          <cell r="O32">
            <v>12133.597059999998</v>
          </cell>
        </row>
        <row r="33">
          <cell r="O33">
            <v>11874.618339999999</v>
          </cell>
        </row>
        <row r="34">
          <cell r="O34">
            <v>258.97872000000001</v>
          </cell>
        </row>
        <row r="35">
          <cell r="O35">
            <v>495377.31699999998</v>
          </cell>
        </row>
        <row r="36">
          <cell r="O36">
            <v>0</v>
          </cell>
        </row>
        <row r="37">
          <cell r="O37">
            <v>0</v>
          </cell>
        </row>
        <row r="38">
          <cell r="O38">
            <v>133829.35999999999</v>
          </cell>
        </row>
        <row r="39">
          <cell r="O39">
            <v>340636.59499999997</v>
          </cell>
        </row>
        <row r="40">
          <cell r="O40">
            <v>15866.112999999999</v>
          </cell>
        </row>
        <row r="41">
          <cell r="O41">
            <v>5045.2489999999998</v>
          </cell>
        </row>
        <row r="42">
          <cell r="O42">
            <v>0</v>
          </cell>
        </row>
        <row r="43">
          <cell r="O43">
            <v>0</v>
          </cell>
        </row>
        <row r="44">
          <cell r="O44">
            <v>376216.22</v>
          </cell>
        </row>
        <row r="45">
          <cell r="O45">
            <v>0</v>
          </cell>
        </row>
        <row r="46">
          <cell r="O46">
            <v>0</v>
          </cell>
        </row>
        <row r="47">
          <cell r="O47">
            <v>0</v>
          </cell>
        </row>
        <row r="48">
          <cell r="O48">
            <v>0</v>
          </cell>
        </row>
        <row r="49">
          <cell r="O49">
            <v>0</v>
          </cell>
        </row>
        <row r="50">
          <cell r="O50">
            <v>1139605.6808600002</v>
          </cell>
        </row>
        <row r="51">
          <cell r="O51">
            <v>5620.4967634764034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MENTERIE"/>
      <sheetName val="Industrie textille"/>
      <sheetName val="Usine de boisson"/>
      <sheetName val="Industries agroalimentaires"/>
      <sheetName val="Industrie égrenag coton Agri"/>
      <sheetName val="Ind. Fabriq. Machine et Equip."/>
      <sheetName val="Industries métalurgique"/>
      <sheetName val="Agriculture et Pêche"/>
      <sheetName val="Construction"/>
      <sheetName val="Mines"/>
      <sheetName val="Autres Industries"/>
      <sheetName val="Hotels"/>
      <sheetName val="Autres tertiaires"/>
      <sheetName val="Société et office d'état"/>
      <sheetName val="Population (INSAE)"/>
      <sheetName val="PIB (INSAE)"/>
      <sheetName val="Ménages (INSAE)"/>
      <sheetName val="Ménages (SBEE)"/>
      <sheetName val="Ménages (SIEP)"/>
      <sheetName val="Sociétés pétrolières"/>
      <sheetName val="DOUANE"/>
      <sheetName val="CEB"/>
      <sheetName val="Micros Centrales"/>
      <sheetName val="Lampadaires solaires"/>
      <sheetName val="SBEE"/>
      <sheetName val="DGTT"/>
      <sheetName val="ASECNA et ANAC"/>
      <sheetName val="BENIRAIL (OCBN)"/>
      <sheetName val="Barques (Fluviale)"/>
      <sheetName val="Coéf."/>
      <sheetName val="Prép. Bilan"/>
      <sheetName val="Bilan physique"/>
      <sheetName val="Bilan en TEP"/>
      <sheetName val="Bilan en kTEP"/>
      <sheetName val="Agréé kTEP"/>
      <sheetName val="Bilan Agrégé eSankey"/>
      <sheetName val="Conv"/>
      <sheetName val="Bilan en GJ"/>
      <sheetName val="Structure Conso."/>
      <sheetName val="Structure Appro. Elec"/>
      <sheetName val="Structure Approv. Pé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>
        <row r="3">
          <cell r="C3">
            <v>0</v>
          </cell>
          <cell r="O3">
            <v>103571.4996</v>
          </cell>
        </row>
        <row r="4">
          <cell r="O4">
            <v>1194992.7586599998</v>
          </cell>
        </row>
        <row r="5">
          <cell r="O5">
            <v>0</v>
          </cell>
        </row>
        <row r="6">
          <cell r="O6">
            <v>0</v>
          </cell>
        </row>
        <row r="7">
          <cell r="O7">
            <v>0</v>
          </cell>
        </row>
        <row r="8">
          <cell r="O8">
            <v>0</v>
          </cell>
        </row>
        <row r="9">
          <cell r="O9">
            <v>0</v>
          </cell>
        </row>
        <row r="10">
          <cell r="O10">
            <v>0</v>
          </cell>
        </row>
        <row r="11">
          <cell r="O11">
            <v>1298564.2582599998</v>
          </cell>
        </row>
        <row r="12">
          <cell r="O12">
            <v>-78580.375378529134</v>
          </cell>
        </row>
        <row r="13">
          <cell r="O13">
            <v>82948.465249999994</v>
          </cell>
        </row>
        <row r="14">
          <cell r="O14">
            <v>133959.84604</v>
          </cell>
        </row>
        <row r="15">
          <cell r="O15">
            <v>0</v>
          </cell>
        </row>
        <row r="16">
          <cell r="O16">
            <v>0</v>
          </cell>
        </row>
        <row r="17">
          <cell r="O17">
            <v>-295488.68666852912</v>
          </cell>
        </row>
        <row r="18">
          <cell r="O18">
            <v>0</v>
          </cell>
        </row>
        <row r="19">
          <cell r="O19">
            <v>1219983.8828814707</v>
          </cell>
        </row>
        <row r="20">
          <cell r="O20">
            <v>287604.37377999997</v>
          </cell>
        </row>
        <row r="21">
          <cell r="O21">
            <v>162226.28599999999</v>
          </cell>
        </row>
        <row r="22">
          <cell r="O22">
            <v>7377.2659999999996</v>
          </cell>
        </row>
        <row r="23">
          <cell r="O23">
            <v>18641.527999999998</v>
          </cell>
        </row>
        <row r="24">
          <cell r="O24">
            <v>2594.42</v>
          </cell>
        </row>
        <row r="25">
          <cell r="O25">
            <v>0</v>
          </cell>
        </row>
        <row r="26">
          <cell r="O26">
            <v>322.66699999999997</v>
          </cell>
        </row>
        <row r="27">
          <cell r="O27">
            <v>478.05500000000001</v>
          </cell>
        </row>
        <row r="28">
          <cell r="O28">
            <v>0</v>
          </cell>
        </row>
        <row r="29">
          <cell r="O29">
            <v>0</v>
          </cell>
        </row>
        <row r="30">
          <cell r="O30">
            <v>552.82619000000011</v>
          </cell>
        </row>
        <row r="31">
          <cell r="O31">
            <v>95411.325590000008</v>
          </cell>
        </row>
        <row r="32">
          <cell r="O32">
            <v>38040.581840000006</v>
          </cell>
        </row>
        <row r="33">
          <cell r="O33">
            <v>37829.323840000005</v>
          </cell>
        </row>
        <row r="34">
          <cell r="O34">
            <v>211.25800000000001</v>
          </cell>
        </row>
        <row r="35">
          <cell r="O35">
            <v>480990.78642000008</v>
          </cell>
        </row>
        <row r="36">
          <cell r="O36">
            <v>0</v>
          </cell>
        </row>
        <row r="37">
          <cell r="O37">
            <v>0</v>
          </cell>
        </row>
        <row r="38">
          <cell r="O38">
            <v>119292.77942000002</v>
          </cell>
        </row>
        <row r="39">
          <cell r="O39">
            <v>340786.64500000002</v>
          </cell>
        </row>
        <row r="40">
          <cell r="O40">
            <v>15866.112999999999</v>
          </cell>
        </row>
        <row r="41">
          <cell r="O41">
            <v>5045.2489999999998</v>
          </cell>
        </row>
        <row r="42">
          <cell r="O42">
            <v>0</v>
          </cell>
        </row>
        <row r="43">
          <cell r="O43">
            <v>0</v>
          </cell>
        </row>
        <row r="44">
          <cell r="O44">
            <v>376012.77399999998</v>
          </cell>
        </row>
        <row r="45">
          <cell r="O45">
            <v>0</v>
          </cell>
        </row>
        <row r="46">
          <cell r="O46">
            <v>0</v>
          </cell>
        </row>
        <row r="47">
          <cell r="O47">
            <v>0</v>
          </cell>
        </row>
        <row r="48">
          <cell r="O48">
            <v>0</v>
          </cell>
        </row>
        <row r="49">
          <cell r="O49">
            <v>0</v>
          </cell>
        </row>
        <row r="50">
          <cell r="O50">
            <v>1182648.5160400001</v>
          </cell>
        </row>
        <row r="51">
          <cell r="O51">
            <v>37335.36684147059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MENTERIE"/>
      <sheetName val="Industrie textille"/>
      <sheetName val="Usine de boisson"/>
      <sheetName val="Industries agroalimentaires"/>
      <sheetName val="Industries de bois"/>
      <sheetName val="Industrie égrenag coton Agri"/>
      <sheetName val="Ind. Fabriq. Machine et Equip."/>
      <sheetName val="Industries métalurgique"/>
      <sheetName val="Ind. de produits chimiques"/>
      <sheetName val="Ind. de prod. pharmaceutiques"/>
      <sheetName val="Agriculture et Pêche"/>
      <sheetName val="Construction"/>
      <sheetName val="Mines"/>
      <sheetName val="Autres Industries"/>
      <sheetName val="Hotels"/>
      <sheetName val="Autres tertiaires"/>
      <sheetName val="Société et office d'état"/>
      <sheetName val="INSAE"/>
      <sheetName val="Ménages (INSAE)"/>
      <sheetName val="Ménages (SBEE)"/>
      <sheetName val="Ménages (SIEP)"/>
      <sheetName val="Sociétés pétrolières"/>
      <sheetName val="Conv"/>
      <sheetName val="DOUANE"/>
      <sheetName val="CEB"/>
      <sheetName val="Centrales PV+Kits Solaires"/>
      <sheetName val="Lampadaires solaires"/>
      <sheetName val="SBEE"/>
      <sheetName val="ANATT"/>
      <sheetName val="ASECNA et ANAC"/>
      <sheetName val="BENIRAIL (OCBN)"/>
      <sheetName val="Barques (Fluviale)"/>
      <sheetName val="Prép. Bilan"/>
      <sheetName val="Coéf."/>
      <sheetName val="Bilan physique"/>
      <sheetName val="Bilan physique- cedeao"/>
      <sheetName val="Bilan en TEP"/>
      <sheetName val="Bilan en kTEP"/>
      <sheetName val="Agréé kTEP"/>
      <sheetName val="Bilan détaillé eSankey"/>
      <sheetName val="Bilan Agrégé eSankey"/>
      <sheetName val="Feuil1"/>
      <sheetName val="Bilan en GJ"/>
      <sheetName val="Structure Conso."/>
      <sheetName val="Structure Appro. Elec"/>
      <sheetName val="Structure Approv. Pétrol"/>
      <sheetName val="Bilan des émissions"/>
      <sheetName val="Facteur d'émission"/>
      <sheetName val="Choix Pouvoirs calorifiqu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>
        <row r="3">
          <cell r="C3">
            <v>0</v>
          </cell>
          <cell r="Q3">
            <v>125731.793928</v>
          </cell>
        </row>
        <row r="4">
          <cell r="Q4">
            <v>974366.11199000024</v>
          </cell>
        </row>
        <row r="5">
          <cell r="Q5">
            <v>0</v>
          </cell>
        </row>
        <row r="6">
          <cell r="Q6">
            <v>-1874.203</v>
          </cell>
        </row>
        <row r="7">
          <cell r="Q7">
            <v>0</v>
          </cell>
        </row>
        <row r="8">
          <cell r="Q8">
            <v>0</v>
          </cell>
        </row>
        <row r="9">
          <cell r="Q9">
            <v>0</v>
          </cell>
        </row>
        <row r="10">
          <cell r="Q10">
            <v>0</v>
          </cell>
        </row>
        <row r="11">
          <cell r="Q11">
            <v>0</v>
          </cell>
        </row>
        <row r="12">
          <cell r="Q12">
            <v>1098223.7029180003</v>
          </cell>
        </row>
        <row r="13">
          <cell r="Q13">
            <v>157230.96508717746</v>
          </cell>
        </row>
        <row r="14">
          <cell r="Q14">
            <v>359642.16</v>
          </cell>
        </row>
        <row r="15">
          <cell r="Q15">
            <v>160982.34803446304</v>
          </cell>
        </row>
        <row r="16">
          <cell r="Q16">
            <v>0</v>
          </cell>
        </row>
        <row r="17">
          <cell r="Q17">
            <v>-63922.690244435544</v>
          </cell>
        </row>
        <row r="18">
          <cell r="Q18">
            <v>-299470.85270285001</v>
          </cell>
        </row>
        <row r="19">
          <cell r="Q19">
            <v>0</v>
          </cell>
        </row>
        <row r="20">
          <cell r="Q20">
            <v>1255454.6680051778</v>
          </cell>
        </row>
        <row r="21">
          <cell r="Q21">
            <v>278412.13099999999</v>
          </cell>
        </row>
        <row r="22">
          <cell r="Q22">
            <v>204239.65100000001</v>
          </cell>
        </row>
        <row r="23">
          <cell r="Q23">
            <v>9367.2829999999994</v>
          </cell>
        </row>
        <row r="24">
          <cell r="Q24">
            <v>20983.827000000001</v>
          </cell>
        </row>
        <row r="25">
          <cell r="Q25">
            <v>20217.945</v>
          </cell>
        </row>
        <row r="26">
          <cell r="Q26">
            <v>363.714</v>
          </cell>
        </row>
        <row r="27">
          <cell r="Q27">
            <v>1491.3510000000001</v>
          </cell>
        </row>
        <row r="28">
          <cell r="Q28">
            <v>18971.652999999998</v>
          </cell>
        </row>
        <row r="29">
          <cell r="Q29">
            <v>1234.5170000000001</v>
          </cell>
        </row>
        <row r="30">
          <cell r="Q30">
            <v>43.265999999999998</v>
          </cell>
        </row>
        <row r="31">
          <cell r="Q31">
            <v>0</v>
          </cell>
        </row>
        <row r="32">
          <cell r="Q32">
            <v>1498.924</v>
          </cell>
        </row>
        <row r="33">
          <cell r="Q33">
            <v>0</v>
          </cell>
        </row>
        <row r="34">
          <cell r="Q34">
            <v>39455.755499999999</v>
          </cell>
        </row>
        <row r="35">
          <cell r="Q35">
            <v>37254.179499999998</v>
          </cell>
        </row>
        <row r="36">
          <cell r="Q36">
            <v>2201.576</v>
          </cell>
        </row>
        <row r="37">
          <cell r="Q37">
            <v>489229.29730691935</v>
          </cell>
        </row>
        <row r="38">
          <cell r="Q38">
            <v>34420.127</v>
          </cell>
        </row>
        <row r="39">
          <cell r="Q39">
            <v>634.04600000000005</v>
          </cell>
        </row>
        <row r="40">
          <cell r="Q40">
            <v>71107.259000000005</v>
          </cell>
        </row>
        <row r="41">
          <cell r="Q41">
            <v>7066.3459999999995</v>
          </cell>
        </row>
        <row r="42">
          <cell r="Q42">
            <v>13296.175999999999</v>
          </cell>
        </row>
        <row r="43">
          <cell r="Q43">
            <v>12050.165999999999</v>
          </cell>
        </row>
        <row r="44">
          <cell r="Q44">
            <v>13864.605</v>
          </cell>
        </row>
        <row r="45">
          <cell r="Q45">
            <v>19885.699000000001</v>
          </cell>
        </row>
        <row r="46">
          <cell r="Q46">
            <v>5939.0843600000007</v>
          </cell>
        </row>
        <row r="47">
          <cell r="Q47">
            <v>74384.702534463053</v>
          </cell>
        </row>
        <row r="48">
          <cell r="Q48">
            <v>236581.08641245626</v>
          </cell>
        </row>
        <row r="49">
          <cell r="Q49">
            <v>449107.19308754371</v>
          </cell>
        </row>
        <row r="50">
          <cell r="Q50">
            <v>1829.1405</v>
          </cell>
        </row>
        <row r="51">
          <cell r="Q51">
            <v>447003.16458754375</v>
          </cell>
        </row>
        <row r="52">
          <cell r="Q52">
            <v>274.88799999999998</v>
          </cell>
        </row>
        <row r="53">
          <cell r="Q53">
            <v>0</v>
          </cell>
        </row>
        <row r="54">
          <cell r="Q54">
            <v>0</v>
          </cell>
        </row>
        <row r="55">
          <cell r="Q55">
            <v>0</v>
          </cell>
        </row>
        <row r="56">
          <cell r="Q56">
            <v>0</v>
          </cell>
        </row>
        <row r="57">
          <cell r="Q57">
            <v>0</v>
          </cell>
        </row>
        <row r="58">
          <cell r="Q58">
            <v>1256204.3768944631</v>
          </cell>
        </row>
        <row r="59">
          <cell r="Q59">
            <v>1079.431610714674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MENTERIE"/>
      <sheetName val="Industrie textille"/>
      <sheetName val="Usine de boisson"/>
      <sheetName val="Industries agroalimentaires"/>
      <sheetName val="Industries de bois"/>
      <sheetName val="Industrie égrenag coton Agri"/>
      <sheetName val="Ind. Fabriq. Machine et Equip."/>
      <sheetName val="Industries métalurgique"/>
      <sheetName val="Ind. de produits chimiques"/>
      <sheetName val="Ind. de prod. pharmaceutiques"/>
      <sheetName val="Agriculture et Pêche"/>
      <sheetName val="Construction"/>
      <sheetName val="Mines"/>
      <sheetName val="Autres Industries"/>
      <sheetName val="Hotels"/>
      <sheetName val="Autres tertiaires"/>
      <sheetName val="Société et office d'état"/>
      <sheetName val="INSAE"/>
      <sheetName val="PIB (INSAE)"/>
      <sheetName val="Ménages (INSAE)"/>
      <sheetName val="Ménages (SBEE)"/>
      <sheetName val="Ménages (SIEP)"/>
      <sheetName val="Sociétés pétrolières"/>
      <sheetName val="Conv"/>
      <sheetName val="DOUANE"/>
      <sheetName val="CEB"/>
      <sheetName val="Centrales PV+Kits Solaires"/>
      <sheetName val="Lampadaires solaires"/>
      <sheetName val="SBEE"/>
      <sheetName val="ANATT"/>
      <sheetName val="ASECNA et ANAC"/>
      <sheetName val="BENIRAIL (OCBN)"/>
      <sheetName val="Barques (Fluviale)"/>
      <sheetName val="Prép. Bilan"/>
      <sheetName val="Coéf."/>
      <sheetName val="Bilan physique"/>
      <sheetName val="Bilan physique-cedeao"/>
      <sheetName val="Bilan en TEP"/>
      <sheetName val="Bilan en kTEP"/>
      <sheetName val="Structure-Conso-PSD"/>
      <sheetName val="Agréé kTEP"/>
      <sheetName val="Bilan détaillé eSankey"/>
      <sheetName val="Bilan Agrégé eSankey"/>
      <sheetName val="Feuil1"/>
      <sheetName val="Bilan en GJ"/>
      <sheetName val="Structure Conso."/>
      <sheetName val="Structure Appro. Elec"/>
      <sheetName val="Structure Approv. Pétrol"/>
      <sheetName val="Bilan des émissions"/>
      <sheetName val="Facteur d'émission"/>
      <sheetName val="Choix Pouvoirs calorifiqu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>
        <row r="33">
          <cell r="D33">
            <v>1335558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>
        <row r="3">
          <cell r="C3">
            <v>0</v>
          </cell>
          <cell r="Q3">
            <v>82045.680754000001</v>
          </cell>
        </row>
        <row r="4">
          <cell r="Q4">
            <v>574026.83802999998</v>
          </cell>
        </row>
        <row r="5">
          <cell r="Q5">
            <v>0</v>
          </cell>
        </row>
        <row r="6">
          <cell r="Q6">
            <v>-1909.354</v>
          </cell>
        </row>
        <row r="7">
          <cell r="Q7">
            <v>0</v>
          </cell>
        </row>
        <row r="8">
          <cell r="Q8">
            <v>0</v>
          </cell>
        </row>
        <row r="9">
          <cell r="Q9">
            <v>0</v>
          </cell>
        </row>
        <row r="10">
          <cell r="Q10">
            <v>0</v>
          </cell>
        </row>
        <row r="11">
          <cell r="Q11">
            <v>0</v>
          </cell>
        </row>
        <row r="12">
          <cell r="Q12">
            <v>654163.16478399991</v>
          </cell>
        </row>
        <row r="13">
          <cell r="Q13">
            <v>575004.89404789708</v>
          </cell>
        </row>
        <row r="14">
          <cell r="Q14">
            <v>810021.18200000003</v>
          </cell>
        </row>
        <row r="15">
          <cell r="Q15">
            <v>171708.34700775211</v>
          </cell>
        </row>
        <row r="16">
          <cell r="Q16">
            <v>0</v>
          </cell>
        </row>
        <row r="17">
          <cell r="Q17">
            <v>-100300.73621427309</v>
          </cell>
        </row>
        <row r="18">
          <cell r="Q18">
            <v>-306423.89874558197</v>
          </cell>
        </row>
        <row r="19">
          <cell r="Q19">
            <v>0</v>
          </cell>
        </row>
        <row r="20">
          <cell r="Q20">
            <v>1229168.0588318971</v>
          </cell>
        </row>
        <row r="21">
          <cell r="Q21">
            <v>312578.128873876</v>
          </cell>
        </row>
        <row r="22">
          <cell r="Q22">
            <v>217070.01699999999</v>
          </cell>
        </row>
        <row r="23">
          <cell r="Q23">
            <v>2207.8809999999999</v>
          </cell>
        </row>
        <row r="24">
          <cell r="Q24">
            <v>19584.543719999998</v>
          </cell>
        </row>
        <row r="25">
          <cell r="Q25">
            <v>21519.308000000001</v>
          </cell>
        </row>
        <row r="26">
          <cell r="Q26">
            <v>367.09100000000001</v>
          </cell>
        </row>
        <row r="27">
          <cell r="Q27">
            <v>1161.3440000000001</v>
          </cell>
        </row>
        <row r="28">
          <cell r="Q28">
            <v>9453.6119999999992</v>
          </cell>
        </row>
        <row r="29">
          <cell r="Q29">
            <v>1461.6780000000001</v>
          </cell>
        </row>
        <row r="30">
          <cell r="Q30">
            <v>2.8439999999999999</v>
          </cell>
        </row>
        <row r="31">
          <cell r="Q31">
            <v>0</v>
          </cell>
        </row>
        <row r="32">
          <cell r="Q32">
            <v>39749.810153876031</v>
          </cell>
        </row>
        <row r="33">
          <cell r="Q33">
            <v>0</v>
          </cell>
        </row>
        <row r="34">
          <cell r="Q34">
            <v>43473.257299999997</v>
          </cell>
        </row>
        <row r="35">
          <cell r="Q35">
            <v>41326.981299999999</v>
          </cell>
        </row>
        <row r="36">
          <cell r="Q36">
            <v>2146.2759999999998</v>
          </cell>
        </row>
        <row r="37">
          <cell r="Q37">
            <v>413931.96812387602</v>
          </cell>
        </row>
        <row r="38">
          <cell r="Q38">
            <v>32053.47</v>
          </cell>
        </row>
        <row r="39">
          <cell r="Q39">
            <v>635.01300000000003</v>
          </cell>
        </row>
        <row r="40">
          <cell r="Q40">
            <v>69771.649000000005</v>
          </cell>
        </row>
        <row r="41">
          <cell r="Q41">
            <v>6508.72</v>
          </cell>
        </row>
        <row r="42">
          <cell r="Q42">
            <v>12641.254000000001</v>
          </cell>
        </row>
        <row r="43">
          <cell r="Q43">
            <v>11587.755999999999</v>
          </cell>
        </row>
        <row r="44">
          <cell r="Q44">
            <v>10543.346</v>
          </cell>
        </row>
        <row r="45">
          <cell r="Q45">
            <v>22575.115000000002</v>
          </cell>
        </row>
        <row r="46">
          <cell r="Q46">
            <v>8620.5035700000008</v>
          </cell>
        </row>
        <row r="47">
          <cell r="Q47">
            <v>68309.709553876033</v>
          </cell>
        </row>
        <row r="48">
          <cell r="Q48">
            <v>170685.432</v>
          </cell>
        </row>
        <row r="49">
          <cell r="Q49">
            <v>454508.21902516368</v>
          </cell>
        </row>
        <row r="50">
          <cell r="Q50">
            <v>1829.1405</v>
          </cell>
        </row>
        <row r="51">
          <cell r="Q51">
            <v>452447.41052516369</v>
          </cell>
        </row>
        <row r="52">
          <cell r="Q52">
            <v>231.66800000000001</v>
          </cell>
        </row>
        <row r="53">
          <cell r="Q53">
            <v>0</v>
          </cell>
        </row>
        <row r="54">
          <cell r="Q54">
            <v>0</v>
          </cell>
        </row>
        <row r="55">
          <cell r="Q55">
            <v>0</v>
          </cell>
        </row>
        <row r="56">
          <cell r="Q56">
            <v>0</v>
          </cell>
        </row>
        <row r="57">
          <cell r="Q57">
            <v>0</v>
          </cell>
        </row>
        <row r="58">
          <cell r="Q58">
            <v>1224491.5733229157</v>
          </cell>
        </row>
        <row r="59">
          <cell r="Q59">
            <v>6505.6260089809894</v>
          </cell>
        </row>
      </sheetData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MENTERIE"/>
      <sheetName val="Industrie textille"/>
      <sheetName val="Usine de boisson"/>
      <sheetName val="Industries agroalimentaires"/>
      <sheetName val="Industries de bois"/>
      <sheetName val="Industrie égrenag coton Agri"/>
      <sheetName val="Ind. Fabriq. Machine et Equip."/>
      <sheetName val="Industries métalurgique"/>
      <sheetName val="Ind. de produits chimiques"/>
      <sheetName val="Ind. de prod. pharmaceutiques"/>
      <sheetName val="Agriculture et Pêche"/>
      <sheetName val="Construction"/>
      <sheetName val="Mines"/>
      <sheetName val="Autres Industries"/>
      <sheetName val="Telecommunication"/>
      <sheetName val="Hotels"/>
      <sheetName val="Autres tertiaires"/>
      <sheetName val="Admin-Société-Ambassade"/>
      <sheetName val="INSAE"/>
      <sheetName val="PIB (INSAE)"/>
      <sheetName val="Ménages (INSAE)"/>
      <sheetName val="Ménages (SBEE)"/>
      <sheetName val="Ménages (SIEP)"/>
      <sheetName val="Vente PP aux sociétés"/>
      <sheetName val="Sociétés pétrolières"/>
      <sheetName val="Douanes"/>
      <sheetName val="Conv"/>
      <sheetName val="DOUANE"/>
      <sheetName val="CEB"/>
      <sheetName val="Centrales PV+Kits Solaires"/>
      <sheetName val="Lampadaires solaires"/>
      <sheetName val="SBEE"/>
      <sheetName val="Flux électrique"/>
      <sheetName val="ANATT"/>
      <sheetName val="ASECNA et ANAC"/>
      <sheetName val="BENIRAIL (OCBN)"/>
      <sheetName val="Barques (Fluviale)"/>
      <sheetName val="Prép. Bilan"/>
      <sheetName val="Coéf."/>
      <sheetName val="Bilan physique"/>
      <sheetName val="Bilan physique-cedeao"/>
      <sheetName val="Bilan en TEP"/>
      <sheetName val="Bilan en kTEP"/>
      <sheetName val="Structure-Conso-PSD"/>
      <sheetName val="Agréé kTEP"/>
      <sheetName val="Bilan détaillé eSankey"/>
      <sheetName val="Bilan Agrégé eSankey"/>
      <sheetName val="Feuil1"/>
      <sheetName val="Bilan en GJ"/>
      <sheetName val="Structure Conso."/>
      <sheetName val="Structure Appro. Elec"/>
      <sheetName val="Structure Approv. Pétrol"/>
      <sheetName val="Bilan des émissions"/>
      <sheetName val="Facteur d'émission"/>
      <sheetName val="Choix Pouvoirs calorifiqu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3">
          <cell r="C3">
            <v>0</v>
          </cell>
          <cell r="U3">
            <v>24435.704420999999</v>
          </cell>
        </row>
        <row r="4">
          <cell r="U4">
            <v>686155.16743999999</v>
          </cell>
        </row>
        <row r="5">
          <cell r="U5">
            <v>0</v>
          </cell>
        </row>
        <row r="6">
          <cell r="U6">
            <v>-1887.1479999999999</v>
          </cell>
        </row>
        <row r="7">
          <cell r="U7">
            <v>0</v>
          </cell>
        </row>
        <row r="8">
          <cell r="U8">
            <v>0</v>
          </cell>
        </row>
        <row r="9">
          <cell r="U9">
            <v>0</v>
          </cell>
        </row>
        <row r="10">
          <cell r="U10">
            <v>0</v>
          </cell>
        </row>
        <row r="11">
          <cell r="U11">
            <v>0</v>
          </cell>
        </row>
        <row r="12">
          <cell r="U12">
            <v>708703.72386099992</v>
          </cell>
        </row>
        <row r="14">
          <cell r="U14">
            <v>715966.08032338112</v>
          </cell>
        </row>
        <row r="15">
          <cell r="U15">
            <v>917111.65689999994</v>
          </cell>
        </row>
        <row r="16">
          <cell r="U16">
            <v>193032.22836094713</v>
          </cell>
        </row>
        <row r="17">
          <cell r="U17">
            <v>0</v>
          </cell>
        </row>
        <row r="18">
          <cell r="U18">
            <v>-94697.635617749984</v>
          </cell>
        </row>
        <row r="19">
          <cell r="U19">
            <v>-299480.16931981599</v>
          </cell>
        </row>
        <row r="20">
          <cell r="U20">
            <v>0</v>
          </cell>
        </row>
        <row r="21">
          <cell r="U21">
            <v>1424669.8041843809</v>
          </cell>
        </row>
        <row r="22">
          <cell r="U22">
            <v>340274.70652887609</v>
          </cell>
        </row>
        <row r="23">
          <cell r="U23">
            <v>237156.177</v>
          </cell>
        </row>
        <row r="24">
          <cell r="U24">
            <v>12369.492</v>
          </cell>
        </row>
        <row r="25">
          <cell r="U25">
            <v>19879.182375</v>
          </cell>
        </row>
        <row r="26">
          <cell r="U26">
            <v>23915.847000000002</v>
          </cell>
        </row>
        <row r="27">
          <cell r="U27">
            <v>361.72</v>
          </cell>
        </row>
        <row r="28">
          <cell r="U28">
            <v>1422.9</v>
          </cell>
        </row>
        <row r="29">
          <cell r="U29">
            <v>31051.513999999999</v>
          </cell>
        </row>
        <row r="30">
          <cell r="U30">
            <v>1712.3420000000001</v>
          </cell>
        </row>
        <row r="31">
          <cell r="U31">
            <v>21.661000000000001</v>
          </cell>
        </row>
        <row r="32">
          <cell r="U32">
            <v>76.650000000000006</v>
          </cell>
        </row>
        <row r="33">
          <cell r="U33">
            <v>12249.532153876031</v>
          </cell>
        </row>
        <row r="34">
          <cell r="U34">
            <v>57.689</v>
          </cell>
        </row>
        <row r="35">
          <cell r="U35">
            <v>45619.60858</v>
          </cell>
        </row>
        <row r="36">
          <cell r="U36">
            <v>44457.32458</v>
          </cell>
        </row>
        <row r="37">
          <cell r="U37">
            <v>1162.2840000000001</v>
          </cell>
        </row>
        <row r="38">
          <cell r="U38">
            <v>669267.32172912336</v>
          </cell>
        </row>
        <row r="39">
          <cell r="U39">
            <v>30461.136999999999</v>
          </cell>
        </row>
        <row r="40">
          <cell r="U40">
            <v>787.63300000000004</v>
          </cell>
        </row>
        <row r="41">
          <cell r="U41">
            <v>79651.972999999998</v>
          </cell>
        </row>
        <row r="42">
          <cell r="U42">
            <v>7792.4189999999999</v>
          </cell>
        </row>
        <row r="43">
          <cell r="U43">
            <v>14292.725869999998</v>
          </cell>
        </row>
        <row r="44">
          <cell r="U44">
            <v>13046.630999999999</v>
          </cell>
        </row>
        <row r="45">
          <cell r="U45">
            <v>20991.357600000003</v>
          </cell>
        </row>
        <row r="46">
          <cell r="U46">
            <v>12449.7708</v>
          </cell>
        </row>
        <row r="47">
          <cell r="U47">
            <v>6118.2730000000001</v>
          </cell>
        </row>
        <row r="48">
          <cell r="U48">
            <v>251007.2814060711</v>
          </cell>
        </row>
        <row r="49">
          <cell r="U49">
            <v>16648.559000000001</v>
          </cell>
        </row>
        <row r="50">
          <cell r="U50">
            <v>13461.589820000001</v>
          </cell>
        </row>
        <row r="51">
          <cell r="U51">
            <v>202557.97123305229</v>
          </cell>
        </row>
        <row r="52">
          <cell r="U52">
            <v>353370.1867139478</v>
          </cell>
        </row>
        <row r="53">
          <cell r="U53">
            <v>1811.9166869999999</v>
          </cell>
        </row>
        <row r="54">
          <cell r="U54">
            <v>350861.65802694776</v>
          </cell>
        </row>
        <row r="55">
          <cell r="U55">
            <v>696.61199999999997</v>
          </cell>
        </row>
        <row r="56">
          <cell r="U56">
            <v>0</v>
          </cell>
        </row>
        <row r="57">
          <cell r="U57">
            <v>0</v>
          </cell>
        </row>
        <row r="58">
          <cell r="U58">
            <v>0</v>
          </cell>
        </row>
        <row r="59">
          <cell r="U59">
            <v>0</v>
          </cell>
        </row>
        <row r="60">
          <cell r="U60">
            <v>0</v>
          </cell>
        </row>
        <row r="61">
          <cell r="U61">
            <v>1408531.8235519473</v>
          </cell>
        </row>
        <row r="62">
          <cell r="U62">
            <v>16137.98063243413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36"/>
  <sheetViews>
    <sheetView tabSelected="1" workbookViewId="0">
      <selection activeCell="O62" sqref="O62"/>
    </sheetView>
  </sheetViews>
  <sheetFormatPr baseColWidth="10" defaultRowHeight="15"/>
  <cols>
    <col min="1" max="1" width="36.85546875" customWidth="1"/>
  </cols>
  <sheetData>
    <row r="1" spans="1:19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f>+'[1]ENERGIE TOTALE'!I1</f>
        <v>2016</v>
      </c>
      <c r="I1">
        <f>+'[1]ENERGIE TOTALE'!J1</f>
        <v>2017</v>
      </c>
      <c r="J1">
        <f>+'[1]ENERGIE TOTALE'!K1</f>
        <v>2018</v>
      </c>
      <c r="K1">
        <f>+'[1]ENERGIE TOTALE'!L1</f>
        <v>2019</v>
      </c>
      <c r="L1">
        <f>+'[1]ENERGIE TOTALE'!M1</f>
        <v>2020</v>
      </c>
      <c r="M1">
        <f>+'[1]ENERGIE TOTALE'!N1</f>
        <v>2021</v>
      </c>
      <c r="N1">
        <f>+'[1]ENERGIE TOTALE'!O1</f>
        <v>2022</v>
      </c>
      <c r="O1">
        <f>+'[1]ENERGIE TOTALE'!P1</f>
        <v>2023</v>
      </c>
      <c r="P1">
        <f>+'[1]ENERGIE TOTALE'!Q1</f>
        <v>2024</v>
      </c>
      <c r="Q1">
        <f>+'[1]ENERGIE TOTALE'!R1</f>
        <v>2025</v>
      </c>
      <c r="R1">
        <f>+'[1]ENERGIE TOTALE'!S1</f>
        <v>2026</v>
      </c>
    </row>
    <row r="2" spans="1:19">
      <c r="A2" t="str">
        <f>'[2]Prép. Bilan'!A3</f>
        <v>Production primaire</v>
      </c>
      <c r="B2" s="2"/>
      <c r="C2" s="2"/>
      <c r="D2" s="2"/>
      <c r="E2" s="2"/>
      <c r="F2" s="2"/>
      <c r="G2" s="2"/>
      <c r="H2" s="1">
        <f>'[3]Bilan physique'!O3/1000</f>
        <v>107.3871106</v>
      </c>
      <c r="I2" s="3">
        <f>'[4]Bilan physique'!O3/1000</f>
        <v>109.9526106</v>
      </c>
      <c r="J2" s="3">
        <f>'[5]Bilan physique'!O3/1000</f>
        <v>103.5714996</v>
      </c>
      <c r="K2" s="3">
        <f>'[6]Bilan physique- cedeao'!Q3/1000</f>
        <v>125.731793928</v>
      </c>
      <c r="L2" s="3">
        <f>'[7]Bilan physique-cedeao'!Q3/1000</f>
        <v>82.045680754000003</v>
      </c>
      <c r="M2" s="3">
        <f>'[8]Bilan physique'!U3/1000</f>
        <v>24.435704420999997</v>
      </c>
      <c r="N2" s="3"/>
      <c r="O2" s="3"/>
      <c r="P2" s="3"/>
      <c r="Q2" s="3"/>
      <c r="R2" s="3"/>
      <c r="S2" s="3"/>
    </row>
    <row r="3" spans="1:19">
      <c r="A3" t="str">
        <f>'[2]Prép. Bilan'!A4</f>
        <v>Importations formelles</v>
      </c>
      <c r="B3" s="2"/>
      <c r="C3" s="2"/>
      <c r="D3" s="2"/>
      <c r="E3" s="2"/>
      <c r="F3" s="2"/>
      <c r="G3" s="2"/>
      <c r="H3" s="1">
        <f>'[3]Bilan physique'!O4/1000</f>
        <v>992.54974600000003</v>
      </c>
      <c r="I3" s="3">
        <f>'[4]Bilan physique'!O4/1000</f>
        <v>1007.9230990000001</v>
      </c>
      <c r="J3" s="3">
        <f>'[5]Bilan physique'!O4/1000</f>
        <v>1194.9927586599997</v>
      </c>
      <c r="K3" s="3">
        <f>'[6]Bilan physique- cedeao'!Q4/1000</f>
        <v>974.36611199000026</v>
      </c>
      <c r="L3" s="3">
        <f>'[7]Bilan physique-cedeao'!Q4/1000</f>
        <v>574.02683803000002</v>
      </c>
      <c r="M3" s="3">
        <f>'[8]Bilan physique'!U4/1000</f>
        <v>686.15516744000001</v>
      </c>
    </row>
    <row r="4" spans="1:19">
      <c r="A4" t="str">
        <f>'[2]Prép. Bilan'!A5</f>
        <v>Importations non formelles</v>
      </c>
      <c r="B4" s="2"/>
      <c r="C4" s="2"/>
      <c r="D4" s="2"/>
      <c r="E4" s="2"/>
      <c r="F4" s="2"/>
      <c r="G4" s="2"/>
      <c r="H4" s="1">
        <f>'[3]Bilan physique'!O5/1000</f>
        <v>0</v>
      </c>
      <c r="I4" s="3">
        <f>'[4]Bilan physique'!O5/1000</f>
        <v>0</v>
      </c>
      <c r="J4" s="3">
        <f>'[5]Bilan physique'!O5/1000</f>
        <v>0</v>
      </c>
      <c r="K4" s="3">
        <f>'[6]Bilan physique- cedeao'!Q5/1000</f>
        <v>0</v>
      </c>
      <c r="L4" s="3">
        <f>'[7]Bilan physique-cedeao'!Q5/1000</f>
        <v>0</v>
      </c>
      <c r="M4" s="3">
        <f>'[8]Bilan physique'!U5/1000</f>
        <v>0</v>
      </c>
    </row>
    <row r="5" spans="1:19">
      <c r="A5" t="str">
        <f>'[2]Prép. Bilan'!A6</f>
        <v>Exportations</v>
      </c>
      <c r="B5" s="2"/>
      <c r="C5" s="2"/>
      <c r="D5" s="2"/>
      <c r="E5" s="2"/>
      <c r="F5" s="2"/>
      <c r="G5" s="2"/>
      <c r="H5" s="1">
        <f>'[3]Bilan physique'!O6/1000</f>
        <v>0</v>
      </c>
      <c r="I5" s="3">
        <f>'[4]Bilan physique'!O6/1000</f>
        <v>0</v>
      </c>
      <c r="J5" s="3">
        <f>'[5]Bilan physique'!O6/1000</f>
        <v>0</v>
      </c>
      <c r="K5" s="3">
        <f>'[6]Bilan physique- cedeao'!Q6/1000</f>
        <v>-1.8742030000000001</v>
      </c>
      <c r="L5" s="3">
        <f>'[7]Bilan physique-cedeao'!Q6/1000</f>
        <v>-1.909354</v>
      </c>
      <c r="M5" s="3">
        <f>'[8]Bilan physique'!U6/1000</f>
        <v>-1.8871479999999998</v>
      </c>
    </row>
    <row r="6" spans="1:19">
      <c r="A6" t="str">
        <f>'[2]Prép. Bilan'!A7</f>
        <v>Réexportations</v>
      </c>
      <c r="B6" s="2"/>
      <c r="C6" s="2"/>
      <c r="D6" s="2"/>
      <c r="E6" s="2"/>
      <c r="F6" s="2"/>
      <c r="G6" s="2"/>
      <c r="H6" s="1">
        <f>'[3]Bilan physique'!O7/1000</f>
        <v>0</v>
      </c>
      <c r="I6" s="3">
        <f>'[4]Bilan physique'!O7/1000</f>
        <v>0</v>
      </c>
      <c r="J6" s="3">
        <f>'[5]Bilan physique'!O7/1000</f>
        <v>0</v>
      </c>
      <c r="K6" s="3">
        <f>'[6]Bilan physique- cedeao'!Q7/1000</f>
        <v>0</v>
      </c>
      <c r="L6" s="3">
        <f>'[7]Bilan physique-cedeao'!Q7/1000</f>
        <v>0</v>
      </c>
      <c r="M6" s="3">
        <f>'[8]Bilan physique'!U7/1000</f>
        <v>0</v>
      </c>
    </row>
    <row r="7" spans="1:19">
      <c r="A7" t="str">
        <f>'[2]Prép. Bilan'!A8</f>
        <v>Réexportations non formelles</v>
      </c>
      <c r="B7" s="2"/>
      <c r="C7" s="2"/>
      <c r="D7" s="2"/>
      <c r="E7" s="2"/>
      <c r="F7" s="2"/>
      <c r="G7" s="2"/>
      <c r="H7" s="1"/>
      <c r="I7" s="3"/>
      <c r="J7" s="3"/>
      <c r="K7" s="3">
        <f>'[6]Bilan physique- cedeao'!Q8/1000</f>
        <v>0</v>
      </c>
      <c r="L7" s="3">
        <f>'[7]Bilan physique-cedeao'!Q8/1000</f>
        <v>0</v>
      </c>
      <c r="M7" s="3">
        <f>'[8]Bilan physique'!U8/1000</f>
        <v>0</v>
      </c>
    </row>
    <row r="8" spans="1:19">
      <c r="A8" t="str">
        <f>'[2]Prép. Bilan'!A9</f>
        <v xml:space="preserve">Soutages Aériens </v>
      </c>
      <c r="B8" s="2"/>
      <c r="C8" s="2"/>
      <c r="D8" s="2"/>
      <c r="E8" s="2"/>
      <c r="F8" s="2"/>
      <c r="G8" s="2"/>
      <c r="H8" s="1">
        <f>'[3]Bilan physique'!O8/1000</f>
        <v>0</v>
      </c>
      <c r="I8" s="3">
        <f>'[4]Bilan physique'!O8/1000</f>
        <v>0</v>
      </c>
      <c r="J8" s="3">
        <f>'[5]Bilan physique'!O8/1000</f>
        <v>0</v>
      </c>
      <c r="K8" s="3">
        <f>'[6]Bilan physique- cedeao'!Q9/1000</f>
        <v>0</v>
      </c>
      <c r="L8" s="3">
        <f>'[7]Bilan physique-cedeao'!Q9/1000</f>
        <v>0</v>
      </c>
      <c r="M8" s="3">
        <f>'[8]Bilan physique'!U9/1000</f>
        <v>0</v>
      </c>
    </row>
    <row r="9" spans="1:19">
      <c r="A9" t="str">
        <f>'[2]Prép. Bilan'!A10</f>
        <v xml:space="preserve">Soutages maritimes </v>
      </c>
      <c r="B9" s="2"/>
      <c r="C9" s="2"/>
      <c r="D9" s="2"/>
      <c r="E9" s="2"/>
      <c r="F9" s="2"/>
      <c r="G9" s="2"/>
      <c r="H9" s="1">
        <f>'[3]Bilan physique'!O9/1000</f>
        <v>0</v>
      </c>
      <c r="I9" s="3">
        <f>'[4]Bilan physique'!O9/1000</f>
        <v>0</v>
      </c>
      <c r="J9" s="3">
        <f>'[5]Bilan physique'!O9/1000</f>
        <v>0</v>
      </c>
      <c r="K9" s="3">
        <f>'[6]Bilan physique- cedeao'!Q10/1000</f>
        <v>0</v>
      </c>
      <c r="L9" s="3">
        <f>'[7]Bilan physique-cedeao'!Q10/1000</f>
        <v>0</v>
      </c>
      <c r="M9" s="3">
        <f>'[8]Bilan physique'!U10/1000</f>
        <v>0</v>
      </c>
    </row>
    <row r="10" spans="1:19">
      <c r="A10" t="str">
        <f>'[2]Prép. Bilan'!A11</f>
        <v>Variation des stocks</v>
      </c>
      <c r="B10" s="2"/>
      <c r="C10" s="2"/>
      <c r="D10" s="2"/>
      <c r="E10" s="2"/>
      <c r="F10" s="2"/>
      <c r="G10" s="2"/>
      <c r="H10" s="1">
        <f>'[3]Bilan physique'!O10/1000</f>
        <v>0</v>
      </c>
      <c r="I10" s="3">
        <f>'[4]Bilan physique'!O10/1000</f>
        <v>0</v>
      </c>
      <c r="J10" s="3">
        <f>'[5]Bilan physique'!O10/1000</f>
        <v>0</v>
      </c>
      <c r="K10" s="3">
        <f>'[6]Bilan physique- cedeao'!Q11/1000</f>
        <v>0</v>
      </c>
      <c r="L10" s="3">
        <f>'[7]Bilan physique-cedeao'!Q11/1000</f>
        <v>0</v>
      </c>
      <c r="M10" s="3">
        <f>'[8]Bilan physique'!U11/1000</f>
        <v>0</v>
      </c>
    </row>
    <row r="11" spans="1:19">
      <c r="A11" t="str">
        <f>'[2]Prép. Bilan'!A12</f>
        <v>Approvisionnements net</v>
      </c>
      <c r="B11" s="4"/>
      <c r="C11" s="4"/>
      <c r="D11" s="4"/>
      <c r="E11" s="4"/>
      <c r="F11" s="4"/>
      <c r="G11" s="4"/>
      <c r="H11" s="1">
        <f>'[3]Bilan physique'!O11/1000</f>
        <v>1099.9368566000001</v>
      </c>
      <c r="I11" s="3">
        <f>'[4]Bilan physique'!O11/1000</f>
        <v>1117.8757095999999</v>
      </c>
      <c r="J11" s="3">
        <f>'[5]Bilan physique'!O11/1000</f>
        <v>1298.5642582599999</v>
      </c>
      <c r="K11" s="3">
        <f>'[6]Bilan physique- cedeao'!Q12/1000</f>
        <v>1098.2237029180003</v>
      </c>
      <c r="L11" s="3">
        <f>'[7]Bilan physique-cedeao'!Q12/1000</f>
        <v>654.16316478399995</v>
      </c>
      <c r="M11" s="3">
        <f>'[8]Bilan physique'!U12/1000</f>
        <v>708.70372386099996</v>
      </c>
      <c r="N11" s="3"/>
      <c r="O11" s="3"/>
      <c r="P11" s="3"/>
      <c r="Q11" s="3"/>
      <c r="R11" s="3"/>
    </row>
    <row r="12" spans="1:19">
      <c r="A12" t="str">
        <f>'[2]Prép. Bilan'!A13</f>
        <v>Transformation</v>
      </c>
      <c r="B12" s="4"/>
      <c r="C12" s="4"/>
      <c r="D12" s="4"/>
      <c r="E12" s="4"/>
      <c r="F12" s="4"/>
      <c r="G12" s="4"/>
      <c r="H12" s="1">
        <f>'[3]Bilan physique'!O12/1000</f>
        <v>-22.652863379999996</v>
      </c>
      <c r="I12" s="3">
        <f>'[4]Bilan physique'!O12/1000</f>
        <v>27.350468023476541</v>
      </c>
      <c r="J12" s="3">
        <f>'[5]Bilan physique'!O12/1000</f>
        <v>-78.580375378529141</v>
      </c>
      <c r="K12" s="3">
        <f>'[6]Bilan physique- cedeao'!Q13/1000</f>
        <v>157.23096508717745</v>
      </c>
      <c r="L12" s="3">
        <f>'[7]Bilan physique-cedeao'!Q13/1000</f>
        <v>575.0048940478971</v>
      </c>
      <c r="M12" s="3">
        <f>'[8]Bilan physique'!U14/1000</f>
        <v>715.96608032338111</v>
      </c>
    </row>
    <row r="13" spans="1:19">
      <c r="A13" t="str">
        <f>'[2]Prép. Bilan'!A14</f>
        <v>Centrales électriques</v>
      </c>
      <c r="B13" s="2">
        <v>87</v>
      </c>
      <c r="C13" s="2">
        <v>28.4</v>
      </c>
      <c r="D13" s="2">
        <v>105.8</v>
      </c>
      <c r="E13" s="2">
        <v>73.3</v>
      </c>
      <c r="F13" s="2">
        <v>126.8</v>
      </c>
      <c r="G13" s="2">
        <v>211</v>
      </c>
      <c r="H13" s="1">
        <f>'[3]Bilan physique'!O13/1000</f>
        <v>169.82251199999999</v>
      </c>
      <c r="I13" s="3">
        <f>'[4]Bilan physique'!O13/1000</f>
        <v>226.31215700000001</v>
      </c>
      <c r="J13" s="3">
        <f>'[5]Bilan physique'!O13/1000</f>
        <v>82.948465249999998</v>
      </c>
      <c r="K13" s="3">
        <f>'[6]Bilan physique- cedeao'!Q14/1000</f>
        <v>359.64215999999999</v>
      </c>
      <c r="L13" s="3">
        <f>'[7]Bilan physique-cedeao'!Q14/1000</f>
        <v>810.02118200000007</v>
      </c>
      <c r="M13" s="3">
        <f>'[8]Bilan physique'!U15/1000</f>
        <v>917.11165689999996</v>
      </c>
      <c r="N13" s="3"/>
      <c r="O13" s="3"/>
      <c r="P13" s="3"/>
      <c r="Q13" s="3"/>
      <c r="R13" s="3"/>
    </row>
    <row r="14" spans="1:19">
      <c r="A14" t="str">
        <f>'[2]Prép. Bilan'!A15</f>
        <v>Autoproducteurs d'électricité</v>
      </c>
      <c r="B14" s="2">
        <v>26.6</v>
      </c>
      <c r="C14" s="2">
        <v>44</v>
      </c>
      <c r="D14" s="2">
        <v>20.2</v>
      </c>
      <c r="E14" s="2">
        <v>18.7</v>
      </c>
      <c r="F14" s="2">
        <v>67</v>
      </c>
      <c r="G14" s="2">
        <v>111.9</v>
      </c>
      <c r="H14" s="1">
        <f>'[3]Bilan physique'!O14/1000</f>
        <v>95.614796619999993</v>
      </c>
      <c r="I14" s="3">
        <f>'[4]Bilan physique'!O14/1000</f>
        <v>98.501558860000003</v>
      </c>
      <c r="J14" s="3">
        <f>'[5]Bilan physique'!O14/1000</f>
        <v>133.95984604</v>
      </c>
      <c r="K14" s="3">
        <f>'[6]Bilan physique- cedeao'!Q15/1000</f>
        <v>160.98234803446303</v>
      </c>
      <c r="L14" s="3">
        <f>'[7]Bilan physique-cedeao'!Q15/1000</f>
        <v>171.70834700775211</v>
      </c>
      <c r="M14" s="3">
        <f>'[8]Bilan physique'!U16/1000</f>
        <v>193.03222836094713</v>
      </c>
      <c r="N14" s="3"/>
      <c r="O14" s="3"/>
      <c r="P14" s="3"/>
      <c r="Q14" s="3"/>
      <c r="R14" s="3"/>
    </row>
    <row r="15" spans="1:19">
      <c r="A15" t="str">
        <f>'[2]Prép. Bilan'!A16</f>
        <v>Four à charbon de bois</v>
      </c>
      <c r="B15" s="2"/>
      <c r="C15" s="2"/>
      <c r="D15" s="2"/>
      <c r="E15" s="2">
        <v>0.34</v>
      </c>
      <c r="F15" s="2"/>
      <c r="G15" s="2"/>
      <c r="H15" s="1">
        <f>'[3]Bilan physique'!O15/1000</f>
        <v>0</v>
      </c>
      <c r="I15" s="3">
        <f>'[4]Bilan physique'!O15/1000</f>
        <v>0</v>
      </c>
      <c r="J15" s="3">
        <f>'[5]Bilan physique'!O15/1000</f>
        <v>0</v>
      </c>
      <c r="K15" s="3">
        <f>'[6]Bilan physique- cedeao'!Q16/1000</f>
        <v>0</v>
      </c>
      <c r="L15" s="3">
        <f>'[7]Bilan physique-cedeao'!Q16/1000</f>
        <v>0</v>
      </c>
      <c r="M15" s="3">
        <f>'[8]Bilan physique'!U17/1000</f>
        <v>0</v>
      </c>
    </row>
    <row r="16" spans="1:19">
      <c r="A16" t="str">
        <f>'[2]Prép. Bilan'!A17</f>
        <v>Consommation industries énergétiques</v>
      </c>
      <c r="B16" s="2"/>
      <c r="C16" s="2"/>
      <c r="D16" s="2"/>
      <c r="E16" s="2"/>
      <c r="F16" s="2"/>
      <c r="G16" s="2"/>
      <c r="H16" s="1">
        <f>'[3]Bilan physique'!O16/1000</f>
        <v>0</v>
      </c>
      <c r="I16" s="3">
        <f>'[4]Bilan physique'!O16/1000</f>
        <v>0</v>
      </c>
      <c r="J16" s="3">
        <f>'[5]Bilan physique'!O16/1000</f>
        <v>0</v>
      </c>
      <c r="K16" s="3">
        <f>'[6]Bilan physique- cedeao'!Q17/1000</f>
        <v>-63.922690244435543</v>
      </c>
      <c r="L16" s="3">
        <f>'[7]Bilan physique-cedeao'!Q17/1000</f>
        <v>-100.30073621427309</v>
      </c>
      <c r="M16" s="3">
        <f>'[8]Bilan physique'!U18/1000</f>
        <v>-94.697635617749981</v>
      </c>
    </row>
    <row r="17" spans="1:13">
      <c r="A17" t="str">
        <f>'[2]Prép. Bilan'!A18</f>
        <v>Pertes de distribution &amp; transport</v>
      </c>
      <c r="H17">
        <f>'[3]Bilan physique'!O17/1000</f>
        <v>-288.09017199999994</v>
      </c>
      <c r="I17">
        <f>'[4]Bilan physique'!O17/1000</f>
        <v>-297.46324783652346</v>
      </c>
      <c r="J17">
        <f>'[5]Bilan physique'!O17/1000</f>
        <v>-295.48868666852911</v>
      </c>
      <c r="K17">
        <f>'[6]Bilan physique- cedeao'!Q18/1000</f>
        <v>-299.47085270285004</v>
      </c>
      <c r="L17">
        <f>'[7]Bilan physique-cedeao'!Q18/1000</f>
        <v>-306.42389874558199</v>
      </c>
      <c r="M17">
        <f>'[8]Bilan physique'!U19/1000</f>
        <v>-299.48016931981601</v>
      </c>
    </row>
    <row r="18" spans="1:13">
      <c r="A18" t="str">
        <f>'[2]Prép. Bilan'!A19</f>
        <v>Utilisation à des fins non énergétiques</v>
      </c>
      <c r="B18" s="4"/>
      <c r="C18" s="4"/>
      <c r="D18" s="4"/>
      <c r="E18" s="4"/>
      <c r="F18" s="4"/>
      <c r="G18" s="4"/>
      <c r="H18" s="1">
        <f>'[3]Bilan physique'!O18/1000</f>
        <v>0</v>
      </c>
      <c r="I18" s="3">
        <f>'[4]Bilan physique'!O18/1000</f>
        <v>0</v>
      </c>
      <c r="J18" s="3">
        <f>'[5]Bilan physique'!O18/1000</f>
        <v>0</v>
      </c>
      <c r="K18" s="3">
        <f>'[6]Bilan physique- cedeao'!Q19/1000</f>
        <v>0</v>
      </c>
      <c r="L18" s="3">
        <f>'[7]Bilan physique-cedeao'!Q19/1000</f>
        <v>0</v>
      </c>
      <c r="M18" s="3">
        <f>'[8]Bilan physique'!U20/1000</f>
        <v>0</v>
      </c>
    </row>
    <row r="19" spans="1:13">
      <c r="A19" t="str">
        <f>'[2]Prép. Bilan'!A20</f>
        <v>Disponibilité pour consommation finale</v>
      </c>
      <c r="B19" s="5"/>
      <c r="C19" s="5"/>
      <c r="D19" s="5"/>
      <c r="E19" s="5"/>
      <c r="F19" s="5"/>
      <c r="G19" s="5"/>
      <c r="H19" s="1">
        <f>'[3]Bilan physique'!O19/1000</f>
        <v>1077.28399322</v>
      </c>
      <c r="I19" s="3">
        <f>'[4]Bilan physique'!O19/1000</f>
        <v>1145.2261776234766</v>
      </c>
      <c r="J19" s="3">
        <f>'[5]Bilan physique'!O19/1000</f>
        <v>1219.9838828814707</v>
      </c>
      <c r="K19" s="3">
        <f>'[6]Bilan physique- cedeao'!Q20/1000</f>
        <v>1255.4546680051778</v>
      </c>
      <c r="L19" s="3">
        <f>'[7]Bilan physique-cedeao'!Q20/1000</f>
        <v>1229.168058831897</v>
      </c>
      <c r="M19" s="3">
        <f>'[8]Bilan physique'!U21/1000</f>
        <v>1424.6698041843808</v>
      </c>
    </row>
    <row r="20" spans="1:13">
      <c r="A20" t="s">
        <v>0</v>
      </c>
      <c r="B20" s="6"/>
      <c r="C20" s="6"/>
      <c r="D20" s="6"/>
      <c r="E20" s="6"/>
      <c r="F20" s="6"/>
      <c r="G20" s="6"/>
      <c r="H20" s="1">
        <f>'[3]Bilan physique'!O20/1000</f>
        <v>232.66800329999998</v>
      </c>
      <c r="I20" s="3">
        <f>'[4]Bilan physique'!O20/1000</f>
        <v>255.87854680000001</v>
      </c>
      <c r="J20" s="3">
        <f>'[5]Bilan physique'!O20/1000</f>
        <v>287.60437377999995</v>
      </c>
      <c r="K20" s="3">
        <f>'[6]Bilan physique- cedeao'!Q21/1000</f>
        <v>278.41213099999999</v>
      </c>
      <c r="L20" s="3">
        <f>'[7]Bilan physique-cedeao'!Q21/1000</f>
        <v>312.57812887387598</v>
      </c>
      <c r="M20" s="3">
        <f>'[8]Bilan physique'!U22/1000</f>
        <v>340.2747065288761</v>
      </c>
    </row>
    <row r="21" spans="1:13" hidden="1">
      <c r="A21" t="str">
        <f>'[2]Prép. Bilan'!A22</f>
        <v xml:space="preserve">        Cimenterie (Matériaux de base)</v>
      </c>
      <c r="B21" s="2"/>
      <c r="C21" s="2"/>
      <c r="D21" s="2"/>
      <c r="E21" s="2"/>
      <c r="F21" s="2"/>
      <c r="G21" s="2"/>
      <c r="H21" s="1">
        <f>'[3]Bilan physique'!O21/1000</f>
        <v>143.27167230000001</v>
      </c>
      <c r="I21" s="3">
        <f>'[4]Bilan physique'!O21/1000</f>
        <v>139.84089380000003</v>
      </c>
      <c r="J21" s="3">
        <f>'[5]Bilan physique'!O21/1000</f>
        <v>162.22628599999999</v>
      </c>
      <c r="K21" s="3">
        <f>'[6]Bilan physique- cedeao'!Q22/1000</f>
        <v>204.23965100000001</v>
      </c>
      <c r="L21" s="3">
        <f>'[7]Bilan physique-cedeao'!Q22/1000</f>
        <v>217.07001699999998</v>
      </c>
      <c r="M21" s="3">
        <f>'[8]Bilan physique'!U23/1000</f>
        <v>237.15617699999999</v>
      </c>
    </row>
    <row r="22" spans="1:13" hidden="1">
      <c r="A22" t="str">
        <f>'[2]Prép. Bilan'!A23</f>
        <v xml:space="preserve">        Textiles (Matériaux de base)</v>
      </c>
      <c r="B22" s="2"/>
      <c r="C22" s="2"/>
      <c r="D22" s="2"/>
      <c r="E22" s="2"/>
      <c r="F22" s="2"/>
      <c r="G22" s="2"/>
      <c r="H22" s="1">
        <f>'[3]Bilan physique'!O22/1000</f>
        <v>0</v>
      </c>
      <c r="I22" s="3">
        <f>'[4]Bilan physique'!O22/1000</f>
        <v>0</v>
      </c>
      <c r="J22" s="3">
        <f>'[5]Bilan physique'!O22/1000</f>
        <v>7.3772659999999997</v>
      </c>
      <c r="K22" s="3">
        <f>'[6]Bilan physique- cedeao'!Q23/1000</f>
        <v>9.3672829999999987</v>
      </c>
      <c r="L22" s="3">
        <f>'[7]Bilan physique-cedeao'!Q23/1000</f>
        <v>2.207881</v>
      </c>
      <c r="M22" s="3">
        <f>'[8]Bilan physique'!U24/1000</f>
        <v>12.369492000000001</v>
      </c>
    </row>
    <row r="23" spans="1:13" hidden="1">
      <c r="A23" t="str">
        <f>'[2]Prép. Bilan'!A24</f>
        <v xml:space="preserve">        Brasseries (Non-durables)</v>
      </c>
      <c r="B23" s="2"/>
      <c r="C23" s="2"/>
      <c r="D23" s="2"/>
      <c r="E23" s="2"/>
      <c r="F23" s="2"/>
      <c r="G23" s="2"/>
      <c r="H23" s="1">
        <f>'[3]Bilan physique'!O23/1000</f>
        <v>14.328674000000001</v>
      </c>
      <c r="I23" s="3">
        <f>'[4]Bilan physique'!O23/1000</f>
        <v>14.328674000000001</v>
      </c>
      <c r="J23" s="3">
        <f>'[5]Bilan physique'!O23/1000</f>
        <v>18.641527999999997</v>
      </c>
      <c r="K23" s="3">
        <f>'[6]Bilan physique- cedeao'!Q24/1000</f>
        <v>20.983827000000002</v>
      </c>
      <c r="L23" s="3">
        <f>'[7]Bilan physique-cedeao'!Q24/1000</f>
        <v>19.584543719999999</v>
      </c>
      <c r="M23" s="3">
        <f>'[8]Bilan physique'!U25/1000</f>
        <v>19.879182374999999</v>
      </c>
    </row>
    <row r="24" spans="1:13" hidden="1">
      <c r="A24" t="str">
        <f>'[2]Prép. Bilan'!A25</f>
        <v xml:space="preserve">        Industries alimentaires (Non-durables)</v>
      </c>
      <c r="B24" s="2"/>
      <c r="C24" s="2"/>
      <c r="D24" s="2"/>
      <c r="E24" s="2"/>
      <c r="F24" s="2"/>
      <c r="G24" s="2"/>
      <c r="H24" s="1">
        <f>'[3]Bilan physique'!O24/1000</f>
        <v>5.6024030000000007</v>
      </c>
      <c r="I24" s="3">
        <f>'[4]Bilan physique'!O24/1000</f>
        <v>5.6024030000000007</v>
      </c>
      <c r="J24" s="3">
        <f>'[5]Bilan physique'!O24/1000</f>
        <v>2.5944199999999999</v>
      </c>
      <c r="K24" s="3">
        <f>'[6]Bilan physique- cedeao'!Q25/1000</f>
        <v>20.217945</v>
      </c>
      <c r="L24" s="3">
        <f>'[7]Bilan physique-cedeao'!Q25/1000</f>
        <v>21.519308000000002</v>
      </c>
      <c r="M24" s="3">
        <f>'[8]Bilan physique'!U26/1000</f>
        <v>23.915847000000003</v>
      </c>
    </row>
    <row r="25" spans="1:13" hidden="1">
      <c r="A25" t="str">
        <f>'[2]Prép. Bilan'!A26</f>
        <v xml:space="preserve">        Industries de bois</v>
      </c>
      <c r="B25" s="2"/>
      <c r="C25" s="2"/>
      <c r="D25" s="2"/>
      <c r="E25" s="2"/>
      <c r="F25" s="2"/>
      <c r="G25" s="2"/>
      <c r="H25" s="1">
        <f>'[3]Bilan physique'!O25/1000</f>
        <v>0</v>
      </c>
      <c r="I25" s="3">
        <f>'[4]Bilan physique'!O25/1000</f>
        <v>0</v>
      </c>
      <c r="J25" s="3">
        <f>'[5]Bilan physique'!O25/1000</f>
        <v>0</v>
      </c>
      <c r="K25" s="3">
        <f>'[6]Bilan physique- cedeao'!Q26/1000</f>
        <v>0.36371399999999998</v>
      </c>
      <c r="L25" s="3">
        <f>'[7]Bilan physique-cedeao'!Q26/1000</f>
        <v>0.367091</v>
      </c>
      <c r="M25" s="3">
        <f>'[8]Bilan physique'!U27/1000</f>
        <v>0.36172000000000004</v>
      </c>
    </row>
    <row r="26" spans="1:13" hidden="1">
      <c r="A26" t="str">
        <f>'[2]Prép. Bilan'!A27</f>
        <v xml:space="preserve">        Fabrication de machines et équipements</v>
      </c>
      <c r="B26" s="2"/>
      <c r="C26" s="2"/>
      <c r="D26" s="2"/>
      <c r="E26" s="2"/>
      <c r="F26" s="2"/>
      <c r="G26" s="2"/>
      <c r="H26" s="1">
        <f>'[3]Bilan physique'!O26/1000</f>
        <v>0</v>
      </c>
      <c r="I26" s="3">
        <f>'[4]Bilan physique'!O26/1000</f>
        <v>0</v>
      </c>
      <c r="J26" s="3">
        <f>'[5]Bilan physique'!O26/1000</f>
        <v>0.32266699999999998</v>
      </c>
      <c r="K26" s="3">
        <f>'[6]Bilan physique- cedeao'!Q27/1000</f>
        <v>1.4913510000000001</v>
      </c>
      <c r="L26" s="3">
        <f>'[7]Bilan physique-cedeao'!Q27/1000</f>
        <v>1.1613440000000002</v>
      </c>
      <c r="M26" s="3">
        <f>'[8]Bilan physique'!U28/1000</f>
        <v>1.4229000000000001</v>
      </c>
    </row>
    <row r="27" spans="1:13" hidden="1">
      <c r="A27" t="str">
        <f>'[2]Prép. Bilan'!A28</f>
        <v xml:space="preserve">        Industries métallurgiques (Matériaux de base)</v>
      </c>
      <c r="B27" s="2"/>
      <c r="C27" s="2"/>
      <c r="D27" s="2"/>
      <c r="E27" s="2"/>
      <c r="F27" s="2"/>
      <c r="G27" s="2"/>
      <c r="H27" s="1">
        <f>'[3]Bilan physique'!O27/1000</f>
        <v>0</v>
      </c>
      <c r="I27" s="3">
        <f>'[4]Bilan physique'!O27/1000</f>
        <v>0</v>
      </c>
      <c r="J27" s="3">
        <f>'[5]Bilan physique'!O27/1000</f>
        <v>0.47805500000000001</v>
      </c>
      <c r="K27" s="3">
        <f>'[6]Bilan physique- cedeao'!Q28/1000</f>
        <v>18.971653</v>
      </c>
      <c r="L27" s="3">
        <f>'[7]Bilan physique-cedeao'!Q28/1000</f>
        <v>9.4536119999999997</v>
      </c>
      <c r="M27" s="3">
        <f>'[8]Bilan physique'!U29/1000</f>
        <v>31.051514000000001</v>
      </c>
    </row>
    <row r="28" spans="1:13" hidden="1">
      <c r="A28" t="str">
        <f>'[2]Prép. Bilan'!A29</f>
        <v xml:space="preserve">        Fabrication de produits chimiques</v>
      </c>
      <c r="B28" s="2"/>
      <c r="C28" s="2"/>
      <c r="D28" s="2"/>
      <c r="E28" s="2"/>
      <c r="F28" s="2"/>
      <c r="G28" s="2"/>
      <c r="H28" s="1"/>
      <c r="I28" s="3"/>
      <c r="J28" s="3"/>
      <c r="K28" s="3">
        <f>'[6]Bilan physique- cedeao'!Q29/1000</f>
        <v>1.2345170000000001</v>
      </c>
      <c r="L28" s="3">
        <f>'[7]Bilan physique-cedeao'!Q29/1000</f>
        <v>1.461678</v>
      </c>
      <c r="M28" s="3">
        <f>'[8]Bilan physique'!U30/1000</f>
        <v>1.712342</v>
      </c>
    </row>
    <row r="29" spans="1:13" hidden="1">
      <c r="A29" t="str">
        <f>'[2]Prép. Bilan'!A30</f>
        <v xml:space="preserve">        Fabrication de produits pharmaceutiques</v>
      </c>
      <c r="B29" s="2"/>
      <c r="C29" s="2"/>
      <c r="D29" s="2"/>
      <c r="E29" s="2"/>
      <c r="F29" s="2"/>
      <c r="G29" s="2"/>
      <c r="H29" s="1">
        <f>'[3]Bilan physique'!O28/1000</f>
        <v>0</v>
      </c>
      <c r="I29" s="3">
        <f>'[4]Bilan physique'!O28/1000</f>
        <v>0</v>
      </c>
      <c r="J29" s="3">
        <f>'[5]Bilan physique'!O28/1000</f>
        <v>0</v>
      </c>
      <c r="K29" s="3">
        <f>'[6]Bilan physique- cedeao'!Q30/1000</f>
        <v>4.3265999999999999E-2</v>
      </c>
      <c r="L29" s="3">
        <f>'[7]Bilan physique-cedeao'!Q30/1000</f>
        <v>2.8439999999999997E-3</v>
      </c>
      <c r="M29" s="3">
        <f>'[8]Bilan physique'!U31/1000</f>
        <v>2.1661E-2</v>
      </c>
    </row>
    <row r="30" spans="1:13" hidden="1">
      <c r="A30" t="str">
        <f>'[2]Prép. Bilan'!A31</f>
        <v xml:space="preserve">        Mines</v>
      </c>
      <c r="B30" s="2"/>
      <c r="C30" s="2"/>
      <c r="D30" s="2"/>
      <c r="E30" s="2"/>
      <c r="F30" s="2"/>
      <c r="G30" s="2"/>
      <c r="H30" s="1">
        <f>'[3]Bilan physique'!O29/1000</f>
        <v>0</v>
      </c>
      <c r="I30" s="3">
        <f>'[4]Bilan physique'!O29/1000</f>
        <v>0</v>
      </c>
      <c r="J30" s="3">
        <f>'[5]Bilan physique'!O29/1000</f>
        <v>0</v>
      </c>
      <c r="K30" s="3">
        <f>'[6]Bilan physique- cedeao'!Q31/1000</f>
        <v>0</v>
      </c>
      <c r="L30" s="3">
        <f>'[7]Bilan physique-cedeao'!Q31/1000</f>
        <v>0</v>
      </c>
      <c r="M30" s="3">
        <f>'[8]Bilan physique'!U32/1000</f>
        <v>7.665000000000001E-2</v>
      </c>
    </row>
    <row r="31" spans="1:13" hidden="1">
      <c r="A31" t="str">
        <f>'[2]Prép. Bilan'!A32</f>
        <v xml:space="preserve">        Construction (Bâtiment et TP)</v>
      </c>
      <c r="B31" s="2"/>
      <c r="C31" s="2"/>
      <c r="D31" s="2"/>
      <c r="E31" s="2"/>
      <c r="F31" s="2"/>
      <c r="G31" s="2"/>
      <c r="H31" s="1">
        <f>'[3]Bilan physique'!O30/1000</f>
        <v>0</v>
      </c>
      <c r="I31" s="3">
        <f>'[4]Bilan physique'!O30/1000</f>
        <v>0</v>
      </c>
      <c r="J31" s="3">
        <f>'[5]Bilan physique'!O30/1000</f>
        <v>0.55282619000000011</v>
      </c>
      <c r="K31" s="3">
        <f>'[6]Bilan physique- cedeao'!Q32/1000</f>
        <v>1.4989239999999999</v>
      </c>
      <c r="L31" s="3">
        <f>'[7]Bilan physique-cedeao'!Q32/1000</f>
        <v>39.749810153876034</v>
      </c>
      <c r="M31" s="3">
        <f>'[8]Bilan physique'!U33/1000</f>
        <v>12.24953215387603</v>
      </c>
    </row>
    <row r="32" spans="1:13" hidden="1">
      <c r="A32" t="str">
        <f>'[2]Prép. Bilan'!A33</f>
        <v xml:space="preserve">        Autres industries</v>
      </c>
      <c r="B32" s="2"/>
      <c r="C32" s="2"/>
      <c r="D32" s="2"/>
      <c r="E32" s="2"/>
      <c r="F32" s="2"/>
      <c r="G32" s="2"/>
      <c r="H32" s="1">
        <f>'[3]Bilan physique'!O31/1000</f>
        <v>69.465254000000002</v>
      </c>
      <c r="I32" s="3">
        <f>'[4]Bilan physique'!O31/1000</f>
        <v>96.106576000000004</v>
      </c>
      <c r="J32" s="3">
        <f>'[5]Bilan physique'!O31/1000</f>
        <v>95.411325590000004</v>
      </c>
      <c r="K32" s="3">
        <f>'[6]Bilan physique- cedeao'!Q33/1000</f>
        <v>0</v>
      </c>
      <c r="L32" s="3">
        <f>'[7]Bilan physique-cedeao'!Q33/1000</f>
        <v>0</v>
      </c>
      <c r="M32" s="3">
        <f>'[8]Bilan physique'!U34/1000</f>
        <v>5.7688999999999997E-2</v>
      </c>
    </row>
    <row r="33" spans="1:13">
      <c r="A33" t="s">
        <v>1</v>
      </c>
      <c r="B33" s="6"/>
      <c r="C33" s="6"/>
      <c r="D33" s="6"/>
      <c r="E33" s="6"/>
      <c r="F33" s="6"/>
      <c r="G33" s="6"/>
      <c r="H33" s="1">
        <f>'[3]Bilan physique'!O32/1000</f>
        <v>6.9414053199999994</v>
      </c>
      <c r="I33" s="3">
        <f>'[4]Bilan physique'!O32/1000</f>
        <v>12.133597059999998</v>
      </c>
      <c r="J33" s="3">
        <f>'[5]Bilan physique'!O32/1000</f>
        <v>38.040581840000009</v>
      </c>
      <c r="K33" s="3">
        <f>'[6]Bilan physique- cedeao'!Q34/1000</f>
        <v>39.455755500000002</v>
      </c>
      <c r="L33" s="3">
        <f>'[7]Bilan physique-cedeao'!Q34/1000</f>
        <v>43.4732573</v>
      </c>
      <c r="M33" s="3">
        <f>'[8]Bilan physique'!U35/1000</f>
        <v>45.619608579999998</v>
      </c>
    </row>
    <row r="34" spans="1:13" hidden="1">
      <c r="A34" t="str">
        <f>'[2]Prép. Bilan'!A35</f>
        <v xml:space="preserve">        Industrie égrenage de coton (Matériaux de base)</v>
      </c>
      <c r="B34" s="2"/>
      <c r="C34" s="2"/>
      <c r="D34" s="2"/>
      <c r="E34" s="2"/>
      <c r="F34" s="2"/>
      <c r="G34" s="2"/>
      <c r="H34" s="1">
        <f>'[3]Bilan physique'!O33/1000</f>
        <v>6.6824265999999994</v>
      </c>
      <c r="I34" s="3">
        <f>'[4]Bilan physique'!O33/1000</f>
        <v>11.87461834</v>
      </c>
      <c r="J34" s="3">
        <f>'[5]Bilan physique'!O33/1000</f>
        <v>37.829323840000008</v>
      </c>
      <c r="K34" s="3">
        <f>'[6]Bilan physique- cedeao'!Q35/1000</f>
        <v>37.254179499999999</v>
      </c>
      <c r="L34" s="3">
        <f>'[7]Bilan physique-cedeao'!Q35/1000</f>
        <v>41.3269813</v>
      </c>
      <c r="M34" s="3">
        <f>'[8]Bilan physique'!U36/1000</f>
        <v>44.457324579999998</v>
      </c>
    </row>
    <row r="35" spans="1:13" hidden="1">
      <c r="A35" t="str">
        <f>'[2]Prép. Bilan'!A36</f>
        <v xml:space="preserve">        Autres secteur agricoles</v>
      </c>
      <c r="B35" s="2"/>
      <c r="C35" s="2"/>
      <c r="D35" s="2"/>
      <c r="E35" s="2"/>
      <c r="F35" s="2"/>
      <c r="G35" s="2"/>
      <c r="H35" s="1">
        <f>'[3]Bilan physique'!O34/1000</f>
        <v>0.25897872</v>
      </c>
      <c r="I35" s="3">
        <f>'[4]Bilan physique'!O34/1000</f>
        <v>0.25897872</v>
      </c>
      <c r="J35" s="3">
        <f>'[5]Bilan physique'!O34/1000</f>
        <v>0.211258</v>
      </c>
      <c r="K35" s="3">
        <f>'[6]Bilan physique- cedeao'!Q36/1000</f>
        <v>2.2015760000000002</v>
      </c>
      <c r="L35" s="3">
        <f>'[7]Bilan physique-cedeao'!Q36/1000</f>
        <v>2.1462759999999999</v>
      </c>
      <c r="M35" s="3">
        <f>'[8]Bilan physique'!U37/1000</f>
        <v>1.1622840000000001</v>
      </c>
    </row>
    <row r="36" spans="1:13">
      <c r="A36" t="s">
        <v>2</v>
      </c>
      <c r="B36" s="6"/>
      <c r="C36" s="6"/>
      <c r="D36" s="6"/>
      <c r="E36" s="6"/>
      <c r="F36" s="6"/>
      <c r="G36" s="6"/>
      <c r="H36" s="1">
        <f>'[3]Bilan physique'!O35/1000</f>
        <v>449.182864</v>
      </c>
      <c r="I36" s="3">
        <f>'[4]Bilan physique'!O35/1000</f>
        <v>495.37731700000001</v>
      </c>
      <c r="J36" s="3">
        <f>'[5]Bilan physique'!O35/1000</f>
        <v>480.99078642000006</v>
      </c>
      <c r="K36" s="3">
        <f>'[6]Bilan physique- cedeao'!Q37/1000</f>
        <v>489.22929730691936</v>
      </c>
      <c r="L36" s="3">
        <f>'[7]Bilan physique-cedeao'!Q37/1000</f>
        <v>413.931968123876</v>
      </c>
      <c r="M36" s="3">
        <f>'[8]Bilan physique'!U38/1000</f>
        <v>669.26732172912341</v>
      </c>
    </row>
    <row r="37" spans="1:13" hidden="1">
      <c r="A37" t="str">
        <f>'[2]Prép. Bilan'!A38</f>
        <v xml:space="preserve">        Administration public centrale</v>
      </c>
      <c r="B37" s="2"/>
      <c r="C37" s="2"/>
      <c r="D37" s="2"/>
      <c r="E37" s="2"/>
      <c r="F37" s="2"/>
      <c r="G37" s="2"/>
      <c r="H37" s="1">
        <f>'[3]Bilan physique'!O36/1000</f>
        <v>64.333651000000003</v>
      </c>
      <c r="I37" s="3">
        <f>'[4]Bilan physique'!O36/1000</f>
        <v>0</v>
      </c>
      <c r="J37" s="3">
        <f>'[5]Bilan physique'!O36/1000</f>
        <v>0</v>
      </c>
      <c r="K37" s="3">
        <f>'[6]Bilan physique- cedeao'!Q38/1000</f>
        <v>34.420127000000001</v>
      </c>
      <c r="L37" s="3">
        <f>'[7]Bilan physique-cedeao'!Q38/1000</f>
        <v>32.053470000000004</v>
      </c>
      <c r="M37" s="3">
        <f>'[8]Bilan physique'!U39/1000</f>
        <v>30.461136999999997</v>
      </c>
    </row>
    <row r="38" spans="1:13" hidden="1">
      <c r="A38" t="str">
        <f>'[2]Prép. Bilan'!A39</f>
        <v xml:space="preserve">        Collectivités locales</v>
      </c>
      <c r="B38" s="2"/>
      <c r="C38" s="2"/>
      <c r="D38" s="2"/>
      <c r="E38" s="2"/>
      <c r="F38" s="2"/>
      <c r="G38" s="2"/>
      <c r="H38" s="1">
        <f>'[3]Bilan physique'!O37/1000</f>
        <v>1.9174599999999999</v>
      </c>
      <c r="I38" s="3">
        <f>'[4]Bilan physique'!O37/1000</f>
        <v>0</v>
      </c>
      <c r="J38" s="3">
        <f>'[5]Bilan physique'!O37/1000</f>
        <v>0</v>
      </c>
      <c r="K38" s="3">
        <f>'[6]Bilan physique- cedeao'!Q39/1000</f>
        <v>0.634046</v>
      </c>
      <c r="L38" s="3">
        <f>'[7]Bilan physique-cedeao'!Q39/1000</f>
        <v>0.63501300000000005</v>
      </c>
      <c r="M38" s="3">
        <f>'[8]Bilan physique'!U40/1000</f>
        <v>0.78763300000000003</v>
      </c>
    </row>
    <row r="39" spans="1:13" hidden="1">
      <c r="A39" t="str">
        <f>'[2]Prép. Bilan'!A40</f>
        <v xml:space="preserve">        Sociétés et offices d'Etat</v>
      </c>
      <c r="B39" s="2"/>
      <c r="C39" s="2"/>
      <c r="D39" s="2"/>
      <c r="E39" s="2"/>
      <c r="F39" s="2"/>
      <c r="G39" s="2"/>
      <c r="H39" s="1">
        <f>'[3]Bilan physique'!O38/1000</f>
        <v>64.170433000000003</v>
      </c>
      <c r="I39" s="3">
        <f>'[4]Bilan physique'!O38/1000</f>
        <v>133.82935999999998</v>
      </c>
      <c r="J39" s="3">
        <f>'[5]Bilan physique'!O38/1000</f>
        <v>119.29277942000002</v>
      </c>
      <c r="K39" s="3">
        <f>'[6]Bilan physique- cedeao'!Q40/1000</f>
        <v>71.107258999999999</v>
      </c>
      <c r="L39" s="3">
        <f>'[7]Bilan physique-cedeao'!Q40/1000</f>
        <v>69.771649000000011</v>
      </c>
      <c r="M39" s="3">
        <f>'[8]Bilan physique'!U41/1000</f>
        <v>79.651972999999998</v>
      </c>
    </row>
    <row r="40" spans="1:13" hidden="1">
      <c r="A40" t="str">
        <f>'[2]Prép. Bilan'!A41</f>
        <v xml:space="preserve">        Ambassades et Institutions Internationales </v>
      </c>
      <c r="B40" s="2"/>
      <c r="C40" s="2"/>
      <c r="D40" s="2"/>
      <c r="E40" s="2"/>
      <c r="F40" s="2"/>
      <c r="G40" s="2"/>
      <c r="H40" s="1"/>
      <c r="I40" s="3"/>
      <c r="J40" s="3"/>
      <c r="K40" s="3">
        <f>'[6]Bilan physique- cedeao'!Q41/1000</f>
        <v>7.0663459999999993</v>
      </c>
      <c r="L40" s="3">
        <f>'[7]Bilan physique-cedeao'!Q41/1000</f>
        <v>6.5087200000000003</v>
      </c>
      <c r="M40" s="3">
        <f>'[8]Bilan physique'!U42/1000</f>
        <v>7.7924189999999998</v>
      </c>
    </row>
    <row r="41" spans="1:13" hidden="1">
      <c r="A41" t="str">
        <f>'[2]Prép. Bilan'!A42</f>
        <v xml:space="preserve">        Banques et Finances</v>
      </c>
      <c r="B41" s="2"/>
      <c r="C41" s="2"/>
      <c r="D41" s="2"/>
      <c r="E41" s="2"/>
      <c r="F41" s="2"/>
      <c r="G41" s="2"/>
      <c r="H41" s="1"/>
      <c r="I41" s="3"/>
      <c r="J41" s="3"/>
      <c r="K41" s="3">
        <f>'[6]Bilan physique- cedeao'!Q42/1000</f>
        <v>13.296175999999999</v>
      </c>
      <c r="L41" s="3">
        <f>'[7]Bilan physique-cedeao'!Q42/1000</f>
        <v>12.641254</v>
      </c>
      <c r="M41" s="3">
        <f>'[8]Bilan physique'!U43/1000</f>
        <v>14.292725869999998</v>
      </c>
    </row>
    <row r="42" spans="1:13" hidden="1">
      <c r="A42" t="str">
        <f>'[2]Prép. Bilan'!A43</f>
        <v xml:space="preserve">        Enseignements</v>
      </c>
      <c r="B42" s="2"/>
      <c r="C42" s="2"/>
      <c r="D42" s="2"/>
      <c r="E42" s="2"/>
      <c r="F42" s="2"/>
      <c r="G42" s="2"/>
      <c r="H42" s="1"/>
      <c r="I42" s="3"/>
      <c r="J42" s="3"/>
      <c r="K42" s="3">
        <f>'[6]Bilan physique- cedeao'!Q43/1000</f>
        <v>12.050165999999999</v>
      </c>
      <c r="L42" s="3">
        <f>'[7]Bilan physique-cedeao'!Q43/1000</f>
        <v>11.587755999999999</v>
      </c>
      <c r="M42" s="3">
        <f>'[8]Bilan physique'!U44/1000</f>
        <v>13.046631</v>
      </c>
    </row>
    <row r="43" spans="1:13" hidden="1">
      <c r="A43" t="str">
        <f>'[2]Prép. Bilan'!A44</f>
        <v xml:space="preserve">        Hôtels et Restaurants</v>
      </c>
      <c r="B43" s="2"/>
      <c r="C43" s="2"/>
      <c r="D43" s="2"/>
      <c r="E43" s="2"/>
      <c r="F43" s="2"/>
      <c r="G43" s="2"/>
      <c r="H43" s="1">
        <f>'[3]Bilan physique'!O39/1000</f>
        <v>301.14037999999999</v>
      </c>
      <c r="I43" s="3">
        <f>'[4]Bilan physique'!O39/1000</f>
        <v>340.636595</v>
      </c>
      <c r="J43" s="3">
        <f>'[5]Bilan physique'!O39/1000</f>
        <v>340.78664500000002</v>
      </c>
      <c r="K43" s="3">
        <f>'[6]Bilan physique- cedeao'!Q44/1000</f>
        <v>13.864604999999999</v>
      </c>
      <c r="L43" s="3">
        <f>'[7]Bilan physique-cedeao'!Q44/1000</f>
        <v>10.543346</v>
      </c>
      <c r="M43" s="3">
        <f>'[8]Bilan physique'!U45/1000</f>
        <v>20.991357600000004</v>
      </c>
    </row>
    <row r="44" spans="1:13" hidden="1">
      <c r="A44" t="s">
        <v>3</v>
      </c>
      <c r="B44" s="2"/>
      <c r="C44" s="2"/>
      <c r="D44" s="2"/>
      <c r="E44" s="2"/>
      <c r="F44" s="2"/>
      <c r="G44" s="2"/>
      <c r="H44" s="1"/>
      <c r="I44" s="3"/>
      <c r="J44" s="3"/>
      <c r="K44" s="3"/>
      <c r="L44" s="3"/>
      <c r="M44" s="3">
        <f>'[8]Bilan physique'!U46/1000</f>
        <v>12.4497708</v>
      </c>
    </row>
    <row r="45" spans="1:13" hidden="1">
      <c r="A45" t="s">
        <v>4</v>
      </c>
      <c r="B45" s="2"/>
      <c r="C45" s="2"/>
      <c r="D45" s="2"/>
      <c r="E45" s="2"/>
      <c r="F45" s="2"/>
      <c r="G45" s="2"/>
      <c r="H45" s="1"/>
      <c r="I45" s="3"/>
      <c r="J45" s="3"/>
      <c r="K45" s="3"/>
      <c r="L45" s="3"/>
      <c r="M45" s="3">
        <f>'[8]Bilan physique'!U47/1000</f>
        <v>6.1182730000000003</v>
      </c>
    </row>
    <row r="46" spans="1:13" hidden="1">
      <c r="A46" t="s">
        <v>5</v>
      </c>
      <c r="B46" s="2"/>
      <c r="C46" s="2"/>
      <c r="D46" s="2"/>
      <c r="E46" s="2"/>
      <c r="F46" s="2"/>
      <c r="G46" s="2"/>
      <c r="H46" s="1"/>
      <c r="I46" s="3"/>
      <c r="J46" s="3"/>
      <c r="K46" s="3"/>
      <c r="L46" s="3"/>
      <c r="M46" s="3">
        <f>'[8]Bilan physique'!U48/1000</f>
        <v>251.00728140607109</v>
      </c>
    </row>
    <row r="47" spans="1:13" hidden="1">
      <c r="A47" t="str">
        <f>'[2]Prép. Bilan'!A45</f>
        <v xml:space="preserve">        Eclairage public</v>
      </c>
      <c r="B47" s="2"/>
      <c r="C47" s="2"/>
      <c r="D47" s="2"/>
      <c r="E47" s="2"/>
      <c r="F47" s="2"/>
      <c r="G47" s="2"/>
      <c r="H47" s="1">
        <f>'[3]Bilan physique'!O40/1000</f>
        <v>12.575691000000001</v>
      </c>
      <c r="I47" s="3">
        <f>'[4]Bilan physique'!O40/1000</f>
        <v>15.866112999999999</v>
      </c>
      <c r="J47" s="3">
        <f>'[5]Bilan physique'!O40/1000</f>
        <v>15.866112999999999</v>
      </c>
      <c r="K47" s="3">
        <f>'[6]Bilan physique- cedeao'!Q45/1000</f>
        <v>19.885698999999999</v>
      </c>
      <c r="L47" s="3">
        <f>'[7]Bilan physique-cedeao'!Q45/1000</f>
        <v>22.575115</v>
      </c>
      <c r="M47" s="3">
        <f>'[8]Bilan physique'!U49/1000</f>
        <v>16.648559000000002</v>
      </c>
    </row>
    <row r="48" spans="1:13" hidden="1">
      <c r="A48" t="str">
        <f>'[2]Prép. Bilan'!A46</f>
        <v xml:space="preserve">        Eclairage public par lampadaire solaire</v>
      </c>
      <c r="B48" s="2"/>
      <c r="C48" s="2"/>
      <c r="D48" s="2"/>
      <c r="E48" s="2"/>
      <c r="F48" s="2"/>
      <c r="G48" s="2"/>
      <c r="H48" s="1">
        <f>'[3]Bilan physique'!O41/1000</f>
        <v>5.0452490000000001</v>
      </c>
      <c r="I48" s="3">
        <f>'[4]Bilan physique'!O41/1000</f>
        <v>5.0452490000000001</v>
      </c>
      <c r="J48" s="3">
        <f>'[5]Bilan physique'!O41/1000</f>
        <v>5.0452490000000001</v>
      </c>
      <c r="K48" s="3">
        <f>'[6]Bilan physique- cedeao'!Q46/1000</f>
        <v>5.9390843600000007</v>
      </c>
      <c r="L48" s="3">
        <f>'[7]Bilan physique-cedeao'!Q46/1000</f>
        <v>8.6205035700000003</v>
      </c>
      <c r="M48" s="3">
        <f>'[8]Bilan physique'!U50/1000</f>
        <v>13.46158982</v>
      </c>
    </row>
    <row r="49" spans="1:19" hidden="1">
      <c r="A49" t="str">
        <f>'[2]Prép. Bilan'!A47</f>
        <v xml:space="preserve">        Autres tertiaires</v>
      </c>
      <c r="B49" s="2"/>
      <c r="C49" s="2"/>
      <c r="D49" s="2"/>
      <c r="E49" s="2"/>
      <c r="F49" s="2"/>
      <c r="G49" s="2"/>
      <c r="H49" s="1">
        <f>'[3]Bilan physique'!O42/1000</f>
        <v>0</v>
      </c>
      <c r="I49" s="3">
        <f>'[4]Bilan physique'!O42/1000</f>
        <v>0</v>
      </c>
      <c r="J49" s="3">
        <f>'[5]Bilan physique'!O42/1000</f>
        <v>0</v>
      </c>
      <c r="K49" s="3">
        <f>'[6]Bilan physique- cedeao'!Q47/1000</f>
        <v>74.384702534463059</v>
      </c>
      <c r="L49" s="3">
        <f>'[7]Bilan physique-cedeao'!Q47/1000</f>
        <v>68.309709553876033</v>
      </c>
      <c r="M49" s="3">
        <f>'[8]Bilan physique'!U51/1000</f>
        <v>202.55797123305229</v>
      </c>
    </row>
    <row r="50" spans="1:19" hidden="1">
      <c r="A50" t="str">
        <f>'[2]Prép. Bilan'!A48</f>
        <v xml:space="preserve">        ND</v>
      </c>
      <c r="B50" s="2"/>
      <c r="C50" s="2"/>
      <c r="D50" s="2"/>
      <c r="E50" s="2"/>
      <c r="F50" s="2"/>
      <c r="G50" s="2"/>
      <c r="H50" s="1">
        <f>'[3]Bilan physique'!O43/1000</f>
        <v>0</v>
      </c>
      <c r="I50" s="3">
        <f>'[4]Bilan physique'!O43/1000</f>
        <v>0</v>
      </c>
      <c r="J50" s="3">
        <f>'[5]Bilan physique'!O43/1000</f>
        <v>0</v>
      </c>
      <c r="K50" s="3">
        <f>'[6]Bilan physique- cedeao'!Q48/1000</f>
        <v>236.58108641245627</v>
      </c>
      <c r="L50" s="3">
        <f>'[7]Bilan physique-cedeao'!Q48/1000</f>
        <v>170.68543199999999</v>
      </c>
      <c r="M50" s="3"/>
    </row>
    <row r="51" spans="1:19">
      <c r="A51" t="s">
        <v>6</v>
      </c>
      <c r="B51" s="6"/>
      <c r="C51" s="6"/>
      <c r="D51" s="6"/>
      <c r="E51" s="6"/>
      <c r="F51" s="6"/>
      <c r="G51" s="6"/>
      <c r="H51" s="1">
        <f>'[3]Bilan physique'!O44/1000</f>
        <v>383.44099660000001</v>
      </c>
      <c r="I51" s="3">
        <f>'[4]Bilan physique'!O44/1000</f>
        <v>376.21621999999996</v>
      </c>
      <c r="J51" s="3">
        <f>'[5]Bilan physique'!O44/1000</f>
        <v>376.01277399999998</v>
      </c>
      <c r="K51" s="3">
        <f>'[6]Bilan physique- cedeao'!Q49/1000</f>
        <v>449.10719308754369</v>
      </c>
      <c r="L51" s="3">
        <f>'[7]Bilan physique-cedeao'!Q49/1000</f>
        <v>454.50821902516367</v>
      </c>
      <c r="M51" s="3">
        <f>'[8]Bilan physique'!U52/1000</f>
        <v>353.37018671394782</v>
      </c>
    </row>
    <row r="52" spans="1:19" hidden="1">
      <c r="A52" t="str">
        <f>'[2]Prép. Bilan'!A50</f>
        <v xml:space="preserve">        Menages HR</v>
      </c>
      <c r="B52" s="2"/>
      <c r="C52" s="2"/>
      <c r="D52" s="2"/>
      <c r="E52" s="2"/>
      <c r="F52" s="2"/>
      <c r="G52" s="2"/>
      <c r="H52" s="1"/>
      <c r="I52" s="3"/>
      <c r="J52" s="3"/>
      <c r="K52" s="3">
        <f>'[6]Bilan physique- cedeao'!Q50/1000</f>
        <v>1.8291405000000001</v>
      </c>
      <c r="L52" s="3">
        <f>'[7]Bilan physique-cedeao'!Q50/1000</f>
        <v>1.8291405000000001</v>
      </c>
      <c r="M52" s="3">
        <f>'[8]Bilan physique'!U53/1000</f>
        <v>1.8119166869999999</v>
      </c>
    </row>
    <row r="53" spans="1:19" hidden="1">
      <c r="A53" t="str">
        <f>'[2]Prép. Bilan'!A51</f>
        <v xml:space="preserve">        Menages BT</v>
      </c>
      <c r="B53" s="2"/>
      <c r="C53" s="2"/>
      <c r="D53" s="2"/>
      <c r="E53" s="2"/>
      <c r="F53" s="2"/>
      <c r="G53" s="2"/>
      <c r="H53" s="1"/>
      <c r="I53" s="3"/>
      <c r="J53" s="3"/>
      <c r="K53" s="3">
        <f>'[6]Bilan physique- cedeao'!Q51/1000</f>
        <v>447.00316458754378</v>
      </c>
      <c r="L53" s="3">
        <f>'[7]Bilan physique-cedeao'!Q51/1000</f>
        <v>452.44741052516372</v>
      </c>
      <c r="M53" s="3">
        <f>'[8]Bilan physique'!U54/1000</f>
        <v>350.86165802694774</v>
      </c>
    </row>
    <row r="54" spans="1:19" hidden="1">
      <c r="A54" t="str">
        <f>'[2]Prép. Bilan'!A52</f>
        <v xml:space="preserve">        Menages MT</v>
      </c>
      <c r="B54" s="2"/>
      <c r="C54" s="2"/>
      <c r="D54" s="2"/>
      <c r="E54" s="2"/>
      <c r="F54" s="2"/>
      <c r="G54" s="2"/>
      <c r="H54" s="1"/>
      <c r="I54" s="3"/>
      <c r="J54" s="3"/>
      <c r="K54" s="3">
        <f>'[6]Bilan physique- cedeao'!Q52/1000</f>
        <v>0.27488799999999997</v>
      </c>
      <c r="L54" s="3">
        <f>'[7]Bilan physique-cedeao'!Q52/1000</f>
        <v>0.23166800000000001</v>
      </c>
      <c r="M54" s="3">
        <f>'[8]Bilan physique'!U55/1000</f>
        <v>0.69661200000000001</v>
      </c>
    </row>
    <row r="55" spans="1:19">
      <c r="A55" t="s">
        <v>7</v>
      </c>
      <c r="B55" s="6"/>
      <c r="C55" s="6"/>
      <c r="D55" s="6"/>
      <c r="E55" s="6"/>
      <c r="F55" s="6"/>
      <c r="G55" s="6"/>
      <c r="H55" s="1">
        <f>'[3]Bilan physique'!O45/1000</f>
        <v>0</v>
      </c>
      <c r="I55" s="3">
        <f>'[4]Bilan physique'!O45/1000</f>
        <v>0</v>
      </c>
      <c r="J55" s="3">
        <f>'[5]Bilan physique'!O45/1000</f>
        <v>0</v>
      </c>
      <c r="K55" s="3">
        <f>'[6]Bilan physique- cedeao'!Q53/1000</f>
        <v>0</v>
      </c>
      <c r="L55" s="3">
        <f>'[7]Bilan physique-cedeao'!Q53/1000</f>
        <v>0</v>
      </c>
      <c r="M55" s="3">
        <f>'[8]Bilan physique'!U56/1000</f>
        <v>0</v>
      </c>
    </row>
    <row r="56" spans="1:19" hidden="1">
      <c r="A56" t="str">
        <f>'[2]Prép. Bilan'!A54</f>
        <v xml:space="preserve">        Routiers</v>
      </c>
      <c r="B56" s="2"/>
      <c r="C56" s="2"/>
      <c r="D56" s="2"/>
      <c r="E56" s="2"/>
      <c r="F56" s="2"/>
      <c r="G56" s="2"/>
      <c r="H56" s="1">
        <f>'[3]Bilan physique'!O46/1000</f>
        <v>0</v>
      </c>
      <c r="I56" s="3">
        <f>'[4]Bilan physique'!O46/1000</f>
        <v>0</v>
      </c>
      <c r="J56" s="3">
        <f>'[5]Bilan physique'!O46/1000</f>
        <v>0</v>
      </c>
      <c r="K56" s="3">
        <f>'[6]Bilan physique- cedeao'!Q54/1000</f>
        <v>0</v>
      </c>
      <c r="L56" s="3">
        <f>'[7]Bilan physique-cedeao'!Q54/1000</f>
        <v>0</v>
      </c>
      <c r="M56" s="3">
        <f>'[8]Bilan physique'!U57/1000</f>
        <v>0</v>
      </c>
    </row>
    <row r="57" spans="1:19" hidden="1">
      <c r="A57" t="str">
        <f>'[2]Prép. Bilan'!A55</f>
        <v xml:space="preserve">        Ferroviaires</v>
      </c>
      <c r="B57" s="2"/>
      <c r="C57" s="2"/>
      <c r="D57" s="2"/>
      <c r="E57" s="2"/>
      <c r="F57" s="2"/>
      <c r="G57" s="2"/>
      <c r="H57" s="1">
        <f>'[3]Bilan physique'!O47/1000</f>
        <v>0</v>
      </c>
      <c r="I57" s="3">
        <f>'[4]Bilan physique'!O47/1000</f>
        <v>0</v>
      </c>
      <c r="J57" s="3">
        <f>'[5]Bilan physique'!O47/1000</f>
        <v>0</v>
      </c>
      <c r="K57" s="3">
        <f>'[6]Bilan physique- cedeao'!Q55/1000</f>
        <v>0</v>
      </c>
      <c r="L57" s="3">
        <f>'[7]Bilan physique-cedeao'!Q55/1000</f>
        <v>0</v>
      </c>
      <c r="M57" s="3">
        <f>'[8]Bilan physique'!U58/1000</f>
        <v>0</v>
      </c>
    </row>
    <row r="58" spans="1:19" hidden="1">
      <c r="A58" t="str">
        <f>'[2]Prép. Bilan'!A56</f>
        <v xml:space="preserve">        Aériens</v>
      </c>
      <c r="B58" s="2"/>
      <c r="C58" s="2"/>
      <c r="D58" s="2"/>
      <c r="E58" s="2"/>
      <c r="F58" s="2"/>
      <c r="G58" s="2"/>
      <c r="H58" s="1">
        <f>'[3]Bilan physique'!O48/1000</f>
        <v>0</v>
      </c>
      <c r="I58" s="3">
        <f>'[4]Bilan physique'!O48/1000</f>
        <v>0</v>
      </c>
      <c r="J58" s="3">
        <f>'[5]Bilan physique'!O48/1000</f>
        <v>0</v>
      </c>
      <c r="K58" s="3">
        <f>'[6]Bilan physique- cedeao'!Q56/1000</f>
        <v>0</v>
      </c>
      <c r="L58" s="3">
        <f>'[7]Bilan physique-cedeao'!Q56/1000</f>
        <v>0</v>
      </c>
      <c r="M58" s="3">
        <f>'[8]Bilan physique'!U59/1000</f>
        <v>0</v>
      </c>
    </row>
    <row r="59" spans="1:19" hidden="1">
      <c r="A59" t="str">
        <f>'[2]Prép. Bilan'!A57</f>
        <v xml:space="preserve">        Fluviales</v>
      </c>
      <c r="B59" s="2"/>
      <c r="C59" s="2"/>
      <c r="D59" s="2"/>
      <c r="E59" s="2"/>
      <c r="F59" s="2"/>
      <c r="G59" s="2"/>
      <c r="H59" s="1">
        <f>'[3]Bilan physique'!O49/1000</f>
        <v>0</v>
      </c>
      <c r="I59" s="3">
        <f>'[4]Bilan physique'!O49/1000</f>
        <v>0</v>
      </c>
      <c r="J59" s="3">
        <f>'[5]Bilan physique'!O49/1000</f>
        <v>0</v>
      </c>
      <c r="K59" s="3">
        <f>'[6]Bilan physique- cedeao'!Q57/1000</f>
        <v>0</v>
      </c>
      <c r="L59" s="3">
        <f>'[7]Bilan physique-cedeao'!Q57/1000</f>
        <v>0</v>
      </c>
      <c r="M59" s="3">
        <f>'[8]Bilan physique'!U60/1000</f>
        <v>0</v>
      </c>
    </row>
    <row r="60" spans="1:19">
      <c r="A60" t="str">
        <f>'[2]Prép. Bilan'!A58</f>
        <v>Consommation finale totale</v>
      </c>
      <c r="H60">
        <f>'[3]Bilan physique'!O50/1000</f>
        <v>1072.23326922</v>
      </c>
      <c r="I60">
        <f>'[4]Bilan physique'!O50/1000</f>
        <v>1139.6056808600001</v>
      </c>
      <c r="J60">
        <f>'[5]Bilan physique'!O50/1000</f>
        <v>1182.6485160400002</v>
      </c>
      <c r="K60">
        <f>'[6]Bilan physique- cedeao'!Q58/1000</f>
        <v>1256.2043768944632</v>
      </c>
      <c r="L60">
        <f>'[7]Bilan physique-cedeao'!Q58/1000</f>
        <v>1224.4915733229157</v>
      </c>
      <c r="M60">
        <f>'[8]Bilan physique'!U61/1000</f>
        <v>1408.5318235519474</v>
      </c>
    </row>
    <row r="61" spans="1:19">
      <c r="A61" t="str">
        <f>'[2]Prép. Bilan'!A59</f>
        <v>Ecarts statistiques</v>
      </c>
      <c r="B61" s="2"/>
      <c r="C61" s="2"/>
      <c r="D61" s="2"/>
      <c r="E61" s="2"/>
      <c r="F61" s="2"/>
      <c r="G61" s="2"/>
      <c r="H61" s="1">
        <f>'[3]Bilan physique'!O51/1000</f>
        <v>5.0507240000001623</v>
      </c>
      <c r="I61" s="3">
        <f>'[4]Bilan physique'!O51/1000</f>
        <v>5.6204967634764031</v>
      </c>
      <c r="J61" s="3">
        <f>'[5]Bilan physique'!O51/1000</f>
        <v>37.335366841470588</v>
      </c>
      <c r="K61" s="3">
        <f>'[6]Bilan physique- cedeao'!Q59/1000</f>
        <v>1.079431610714674</v>
      </c>
      <c r="L61" s="3">
        <f>'[7]Bilan physique-cedeao'!Q59/1000</f>
        <v>6.5056260089809896</v>
      </c>
      <c r="M61" s="3">
        <f>'[8]Bilan physique'!U62/1000</f>
        <v>16.137980632434129</v>
      </c>
      <c r="N61" s="3"/>
      <c r="O61" s="3"/>
      <c r="P61" s="3"/>
      <c r="Q61" s="3"/>
      <c r="R61" s="3"/>
      <c r="S61" s="7"/>
    </row>
    <row r="62" spans="1:19">
      <c r="A62" t="s">
        <v>8</v>
      </c>
    </row>
    <row r="63" spans="1:19">
      <c r="A63" t="s">
        <v>9</v>
      </c>
      <c r="H63" s="8">
        <v>1242</v>
      </c>
      <c r="I63" s="8">
        <v>2133</v>
      </c>
      <c r="J63" s="8">
        <v>4406</v>
      </c>
      <c r="K63" s="8">
        <v>8845</v>
      </c>
      <c r="L63" s="8">
        <f>150+400+3000</f>
        <v>3550</v>
      </c>
      <c r="M63">
        <f>M67+M71+M75</f>
        <v>2105</v>
      </c>
    </row>
    <row r="64" spans="1:19">
      <c r="A64" t="s">
        <v>10</v>
      </c>
      <c r="H64" s="8">
        <v>43086560</v>
      </c>
      <c r="I64" s="8">
        <v>19617345</v>
      </c>
      <c r="J64" s="8">
        <v>4851583</v>
      </c>
      <c r="K64" s="3">
        <f>106335.5+154829+132135.8</f>
        <v>393300.3</v>
      </c>
      <c r="L64" s="8">
        <v>355004</v>
      </c>
      <c r="M64">
        <f>M68+M72+M76</f>
        <v>1178055</v>
      </c>
      <c r="N64" s="8"/>
      <c r="O64" s="8"/>
      <c r="P64" s="8"/>
      <c r="Q64" s="8"/>
      <c r="R64" s="8"/>
      <c r="S64" s="3"/>
    </row>
    <row r="65" spans="1:18">
      <c r="A65" t="s">
        <v>11</v>
      </c>
      <c r="H65" s="8">
        <v>162939512</v>
      </c>
      <c r="I65" s="8">
        <v>86389857</v>
      </c>
      <c r="J65" s="8">
        <v>20256565</v>
      </c>
      <c r="K65">
        <f>600506+628799+425559</f>
        <v>1654864</v>
      </c>
      <c r="L65" s="8">
        <f>[7]SBEE!$D$33</f>
        <v>1335558</v>
      </c>
      <c r="M65" s="8">
        <f>M69+M73+M77</f>
        <v>4300558</v>
      </c>
    </row>
    <row r="66" spans="1:18">
      <c r="A66" t="s">
        <v>12</v>
      </c>
      <c r="H66" s="8"/>
      <c r="I66" s="8"/>
      <c r="J66" s="8"/>
      <c r="K66" s="8"/>
      <c r="L66" s="8"/>
      <c r="M66" s="8"/>
    </row>
    <row r="67" spans="1:18">
      <c r="A67" t="s">
        <v>13</v>
      </c>
      <c r="H67" s="8">
        <v>81</v>
      </c>
      <c r="I67" s="8">
        <v>774</v>
      </c>
      <c r="J67" s="8">
        <v>855</v>
      </c>
      <c r="K67" s="8">
        <v>3168</v>
      </c>
      <c r="L67" s="8">
        <v>150</v>
      </c>
      <c r="M67">
        <v>100</v>
      </c>
    </row>
    <row r="68" spans="1:18">
      <c r="A68" t="s">
        <v>14</v>
      </c>
      <c r="H68" s="8">
        <v>3540</v>
      </c>
      <c r="I68" s="8">
        <v>69452</v>
      </c>
      <c r="J68" s="8">
        <v>54503</v>
      </c>
      <c r="K68" s="8">
        <v>132135.79999999999</v>
      </c>
      <c r="L68" s="8">
        <v>114012</v>
      </c>
      <c r="M68">
        <v>155776</v>
      </c>
      <c r="N68" s="8"/>
      <c r="O68" s="8"/>
      <c r="P68" s="8"/>
      <c r="Q68" s="8"/>
      <c r="R68" s="8"/>
    </row>
    <row r="69" spans="1:18">
      <c r="A69" t="s">
        <v>11</v>
      </c>
      <c r="H69" s="8">
        <v>14498</v>
      </c>
      <c r="I69" s="8">
        <v>295119</v>
      </c>
      <c r="J69" s="8">
        <v>240042</v>
      </c>
      <c r="K69" s="8">
        <v>600506</v>
      </c>
      <c r="L69" s="8">
        <v>428312</v>
      </c>
      <c r="M69">
        <v>593326</v>
      </c>
    </row>
    <row r="70" spans="1:18">
      <c r="A70" t="s">
        <v>15</v>
      </c>
      <c r="H70" s="8"/>
      <c r="I70" s="8"/>
      <c r="J70" s="8"/>
      <c r="L70" s="8"/>
    </row>
    <row r="71" spans="1:18">
      <c r="A71" t="s">
        <v>13</v>
      </c>
      <c r="H71" s="8">
        <v>0</v>
      </c>
      <c r="I71" s="8">
        <v>756</v>
      </c>
      <c r="J71" s="8">
        <v>2948</v>
      </c>
      <c r="K71" s="8">
        <v>4550</v>
      </c>
      <c r="L71" s="8">
        <v>400</v>
      </c>
      <c r="M71">
        <v>275</v>
      </c>
    </row>
    <row r="72" spans="1:18">
      <c r="A72" t="s">
        <v>14</v>
      </c>
      <c r="H72" s="8">
        <v>0</v>
      </c>
      <c r="I72" s="8">
        <v>38097</v>
      </c>
      <c r="J72" s="8">
        <v>120184</v>
      </c>
      <c r="K72" s="8">
        <v>154829</v>
      </c>
      <c r="L72" s="8">
        <v>93753</v>
      </c>
      <c r="M72">
        <v>82598</v>
      </c>
    </row>
    <row r="73" spans="1:18">
      <c r="A73" t="s">
        <v>11</v>
      </c>
      <c r="H73" s="8">
        <v>0</v>
      </c>
      <c r="I73" s="8">
        <v>151265</v>
      </c>
      <c r="J73" s="8">
        <v>493233</v>
      </c>
      <c r="K73" s="8">
        <v>628799</v>
      </c>
      <c r="L73" s="8">
        <v>352568</v>
      </c>
      <c r="M73">
        <v>304315</v>
      </c>
    </row>
    <row r="74" spans="1:18">
      <c r="A74" t="s">
        <v>16</v>
      </c>
      <c r="H74" s="8"/>
      <c r="I74" s="8"/>
      <c r="J74" s="8"/>
      <c r="L74" s="8"/>
      <c r="O74" s="9"/>
    </row>
    <row r="75" spans="1:18">
      <c r="A75" t="s">
        <v>13</v>
      </c>
      <c r="H75" s="8">
        <v>3540</v>
      </c>
      <c r="I75" s="8">
        <v>603</v>
      </c>
      <c r="J75" s="8">
        <v>603</v>
      </c>
      <c r="K75" s="8">
        <v>243</v>
      </c>
      <c r="L75" s="8">
        <v>3000</v>
      </c>
      <c r="M75">
        <v>1730</v>
      </c>
    </row>
    <row r="76" spans="1:18">
      <c r="A76" t="s">
        <v>14</v>
      </c>
      <c r="H76" s="8">
        <v>313473</v>
      </c>
      <c r="I76" s="8">
        <v>9936</v>
      </c>
      <c r="J76" s="8">
        <v>58724</v>
      </c>
      <c r="K76" s="8">
        <v>106335.5</v>
      </c>
      <c r="L76" s="8">
        <v>147239</v>
      </c>
      <c r="M76">
        <v>939681</v>
      </c>
    </row>
    <row r="77" spans="1:18">
      <c r="A77" t="s">
        <v>17</v>
      </c>
      <c r="H77" s="8">
        <v>1139796</v>
      </c>
      <c r="I77" s="8">
        <v>23114</v>
      </c>
      <c r="J77" s="8">
        <v>206585</v>
      </c>
      <c r="K77" s="8">
        <v>425559</v>
      </c>
      <c r="L77" s="8">
        <v>554678</v>
      </c>
      <c r="M77">
        <v>3402917</v>
      </c>
    </row>
    <row r="78" spans="1:18">
      <c r="H78" s="8"/>
      <c r="I78" s="8"/>
      <c r="J78" s="8"/>
      <c r="L78" s="8"/>
    </row>
    <row r="79" spans="1:18">
      <c r="H79" s="8"/>
      <c r="I79" s="8"/>
      <c r="J79" s="8"/>
      <c r="L79" s="8"/>
    </row>
    <row r="80" spans="1:18">
      <c r="H80" s="8"/>
      <c r="I80" s="8"/>
      <c r="J80" s="8"/>
      <c r="L80" s="8"/>
    </row>
    <row r="81" spans="8:12">
      <c r="H81" s="8"/>
      <c r="I81" s="8"/>
      <c r="J81" s="8"/>
      <c r="L81" s="8"/>
    </row>
    <row r="82" spans="8:12">
      <c r="H82" s="8"/>
      <c r="I82" s="8"/>
      <c r="J82" s="8"/>
      <c r="L82" s="8"/>
    </row>
    <row r="83" spans="8:12">
      <c r="H83" s="8"/>
      <c r="I83" s="8"/>
      <c r="J83" s="8"/>
      <c r="L83" s="8"/>
    </row>
    <row r="84" spans="8:12">
      <c r="H84" s="8"/>
      <c r="I84" s="8"/>
      <c r="J84" s="8"/>
      <c r="L84" s="8"/>
    </row>
    <row r="85" spans="8:12">
      <c r="H85" s="8"/>
      <c r="I85" s="8"/>
      <c r="J85" s="8"/>
      <c r="L85" s="8"/>
    </row>
    <row r="86" spans="8:12">
      <c r="H86" s="8"/>
      <c r="I86" s="8"/>
      <c r="J86" s="8"/>
      <c r="L86" s="8"/>
    </row>
    <row r="87" spans="8:12">
      <c r="H87" s="8"/>
      <c r="I87" s="8"/>
      <c r="J87" s="8"/>
      <c r="L87" s="8"/>
    </row>
    <row r="88" spans="8:12">
      <c r="H88" s="8"/>
      <c r="I88" s="8"/>
      <c r="J88" s="8"/>
      <c r="L88" s="8"/>
    </row>
    <row r="89" spans="8:12">
      <c r="H89" s="8"/>
      <c r="I89" s="8"/>
      <c r="J89" s="8"/>
      <c r="L89" s="8"/>
    </row>
    <row r="90" spans="8:12">
      <c r="H90" s="8"/>
      <c r="I90" s="8"/>
      <c r="J90" s="8"/>
      <c r="L90" s="8"/>
    </row>
    <row r="91" spans="8:12">
      <c r="H91" s="8"/>
      <c r="I91" s="8"/>
      <c r="J91" s="8"/>
      <c r="L91" s="8"/>
    </row>
    <row r="92" spans="8:12">
      <c r="H92" s="8"/>
      <c r="I92" s="8"/>
      <c r="J92" s="8"/>
      <c r="L92" s="8"/>
    </row>
    <row r="93" spans="8:12">
      <c r="H93" s="8"/>
      <c r="I93" s="8"/>
      <c r="J93" s="8"/>
      <c r="L93" s="8"/>
    </row>
    <row r="94" spans="8:12">
      <c r="H94" s="8"/>
      <c r="I94" s="8"/>
      <c r="J94" s="8"/>
      <c r="L94" s="8"/>
    </row>
    <row r="95" spans="8:12">
      <c r="H95" s="8"/>
      <c r="I95" s="8"/>
      <c r="J95" s="8"/>
      <c r="L95" s="8"/>
    </row>
    <row r="96" spans="8:12">
      <c r="H96" s="8"/>
      <c r="I96" s="8"/>
      <c r="J96" s="8"/>
      <c r="L96" s="8"/>
    </row>
    <row r="97" spans="8:12">
      <c r="H97" s="8"/>
      <c r="I97" s="8"/>
      <c r="J97" s="8"/>
      <c r="L97" s="8"/>
    </row>
    <row r="98" spans="8:12">
      <c r="H98" s="8"/>
      <c r="I98" s="8"/>
      <c r="J98" s="8"/>
      <c r="L98" s="8"/>
    </row>
    <row r="99" spans="8:12">
      <c r="H99" s="8"/>
      <c r="I99" s="8"/>
      <c r="J99" s="8"/>
      <c r="L99" s="8"/>
    </row>
    <row r="100" spans="8:12">
      <c r="H100" s="8"/>
      <c r="I100" s="8"/>
      <c r="J100" s="8"/>
      <c r="L100" s="8"/>
    </row>
    <row r="101" spans="8:12">
      <c r="H101" s="8"/>
      <c r="I101" s="8"/>
      <c r="J101" s="8"/>
      <c r="L101" s="8"/>
    </row>
    <row r="102" spans="8:12">
      <c r="H102" s="8"/>
      <c r="I102" s="8"/>
      <c r="J102" s="8"/>
      <c r="L102" s="8"/>
    </row>
    <row r="103" spans="8:12">
      <c r="H103" s="8"/>
      <c r="I103" s="8"/>
      <c r="J103" s="8"/>
      <c r="L103" s="8"/>
    </row>
    <row r="104" spans="8:12">
      <c r="H104" s="8"/>
      <c r="I104" s="8"/>
      <c r="J104" s="8"/>
      <c r="L104" s="8"/>
    </row>
    <row r="105" spans="8:12">
      <c r="H105" s="8"/>
      <c r="I105" s="8"/>
      <c r="J105" s="8"/>
      <c r="L105" s="8"/>
    </row>
    <row r="106" spans="8:12">
      <c r="H106" s="8"/>
      <c r="I106" s="8"/>
      <c r="J106" s="8"/>
      <c r="L106" s="8"/>
    </row>
    <row r="107" spans="8:12">
      <c r="H107" s="8"/>
      <c r="I107" s="8"/>
      <c r="J107" s="8"/>
      <c r="L107" s="8"/>
    </row>
    <row r="108" spans="8:12">
      <c r="H108" s="8"/>
      <c r="I108" s="8"/>
      <c r="J108" s="8"/>
      <c r="L108" s="8"/>
    </row>
    <row r="109" spans="8:12">
      <c r="H109" s="8"/>
      <c r="I109" s="8"/>
      <c r="J109" s="8"/>
      <c r="L109" s="8"/>
    </row>
    <row r="110" spans="8:12">
      <c r="H110" s="8"/>
      <c r="I110" s="8"/>
      <c r="J110" s="8"/>
      <c r="L110" s="8"/>
    </row>
    <row r="111" spans="8:12">
      <c r="H111" s="8"/>
      <c r="I111" s="8"/>
      <c r="J111" s="8"/>
      <c r="L111" s="8"/>
    </row>
    <row r="112" spans="8:12">
      <c r="H112" s="8"/>
      <c r="I112" s="8"/>
      <c r="J112" s="8"/>
      <c r="L112" s="8"/>
    </row>
    <row r="113" spans="8:12">
      <c r="H113" s="8"/>
      <c r="I113" s="8"/>
      <c r="J113" s="8"/>
      <c r="L113" s="8"/>
    </row>
    <row r="114" spans="8:12">
      <c r="H114" s="8"/>
      <c r="I114" s="8"/>
      <c r="J114" s="8"/>
      <c r="L114" s="8"/>
    </row>
    <row r="115" spans="8:12">
      <c r="H115" s="8"/>
      <c r="I115" s="8"/>
      <c r="J115" s="8"/>
      <c r="L115" s="8"/>
    </row>
    <row r="116" spans="8:12">
      <c r="H116" s="8"/>
      <c r="I116" s="8"/>
      <c r="J116" s="8"/>
      <c r="L116" s="8"/>
    </row>
    <row r="117" spans="8:12">
      <c r="H117" s="8"/>
      <c r="I117" s="8"/>
      <c r="J117" s="8"/>
      <c r="L117" s="8"/>
    </row>
    <row r="118" spans="8:12">
      <c r="H118" s="8"/>
      <c r="I118" s="8"/>
      <c r="J118" s="8"/>
      <c r="L118" s="8"/>
    </row>
    <row r="119" spans="8:12">
      <c r="H119" s="8"/>
      <c r="I119" s="8"/>
      <c r="J119" s="8"/>
      <c r="L119" s="8"/>
    </row>
    <row r="120" spans="8:12">
      <c r="H120" s="8"/>
      <c r="I120" s="8"/>
      <c r="J120" s="8"/>
      <c r="L120" s="8"/>
    </row>
    <row r="121" spans="8:12">
      <c r="H121" s="8"/>
      <c r="I121" s="8"/>
      <c r="J121" s="8"/>
      <c r="L121" s="8"/>
    </row>
    <row r="122" spans="8:12">
      <c r="H122" s="8"/>
      <c r="I122" s="8"/>
      <c r="J122" s="8"/>
      <c r="L122" s="8"/>
    </row>
    <row r="123" spans="8:12">
      <c r="H123" s="8"/>
      <c r="I123" s="8"/>
      <c r="J123" s="8"/>
      <c r="L123" s="8"/>
    </row>
    <row r="124" spans="8:12">
      <c r="H124" s="8"/>
      <c r="I124" s="8"/>
      <c r="J124" s="8"/>
      <c r="L124" s="8"/>
    </row>
    <row r="125" spans="8:12">
      <c r="H125" s="8"/>
      <c r="I125" s="8"/>
      <c r="J125" s="8"/>
      <c r="L125" s="8"/>
    </row>
    <row r="126" spans="8:12">
      <c r="H126" s="8"/>
      <c r="I126" s="8"/>
      <c r="J126" s="8"/>
      <c r="L126" s="8"/>
    </row>
    <row r="127" spans="8:12">
      <c r="H127" s="8"/>
      <c r="I127" s="8"/>
      <c r="J127" s="8"/>
      <c r="L127" s="8"/>
    </row>
    <row r="128" spans="8:12">
      <c r="H128" s="8"/>
      <c r="I128" s="8"/>
      <c r="J128" s="8"/>
      <c r="L128" s="8"/>
    </row>
    <row r="129" spans="8:12">
      <c r="H129" s="8"/>
      <c r="I129" s="8"/>
      <c r="J129" s="8"/>
      <c r="L129" s="8"/>
    </row>
    <row r="130" spans="8:12">
      <c r="H130" s="8"/>
      <c r="I130" s="8"/>
      <c r="J130" s="8"/>
      <c r="L130" s="8"/>
    </row>
    <row r="131" spans="8:12">
      <c r="H131" s="8"/>
      <c r="I131" s="8"/>
      <c r="J131" s="8"/>
      <c r="L131" s="8"/>
    </row>
    <row r="132" spans="8:12">
      <c r="H132" s="8"/>
      <c r="I132" s="8"/>
      <c r="J132" s="8"/>
      <c r="L132" s="8"/>
    </row>
    <row r="133" spans="8:12">
      <c r="H133" s="8"/>
      <c r="I133" s="8"/>
      <c r="J133" s="8"/>
      <c r="L133" s="8"/>
    </row>
    <row r="134" spans="8:12">
      <c r="H134" s="8"/>
      <c r="I134" s="8"/>
      <c r="J134" s="8"/>
      <c r="L134" s="8"/>
    </row>
    <row r="135" spans="8:12">
      <c r="H135" s="8"/>
      <c r="I135" s="8"/>
      <c r="J135" s="8"/>
      <c r="L135" s="8"/>
    </row>
    <row r="136" spans="8:12">
      <c r="H136" s="8"/>
      <c r="I136" s="8"/>
      <c r="J136" s="8"/>
      <c r="L136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 GROUPE</dc:creator>
  <cp:lastModifiedBy>PERO GROUPE</cp:lastModifiedBy>
  <dcterms:created xsi:type="dcterms:W3CDTF">2023-03-09T15:16:35Z</dcterms:created>
  <dcterms:modified xsi:type="dcterms:W3CDTF">2023-03-09T17:29:19Z</dcterms:modified>
</cp:coreProperties>
</file>