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8315" windowHeight="89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" i="1"/>
  <c r="C20"/>
  <c r="E20" s="1"/>
  <c r="B21"/>
  <c r="C21" s="1"/>
  <c r="E21" s="1"/>
  <c r="B20"/>
  <c r="B19"/>
  <c r="C19" s="1"/>
  <c r="E19" s="1"/>
  <c r="B18"/>
  <c r="C18" s="1"/>
  <c r="E18" s="1"/>
  <c r="B17"/>
  <c r="C17" s="1"/>
  <c r="E17" s="1"/>
  <c r="B16"/>
  <c r="C16" s="1"/>
  <c r="E16" s="1"/>
  <c r="B15"/>
  <c r="C15" s="1"/>
  <c r="E15" s="1"/>
  <c r="B14"/>
  <c r="C14" s="1"/>
  <c r="E14" s="1"/>
  <c r="B13"/>
  <c r="C13" s="1"/>
  <c r="E13" s="1"/>
  <c r="B12"/>
  <c r="C12" s="1"/>
  <c r="E12" s="1"/>
  <c r="B11"/>
  <c r="C11" s="1"/>
  <c r="E11" s="1"/>
  <c r="B10"/>
  <c r="C10" s="1"/>
  <c r="E10" s="1"/>
  <c r="B9"/>
  <c r="C9" s="1"/>
  <c r="E9" s="1"/>
  <c r="B8"/>
  <c r="C8" s="1"/>
  <c r="E8" s="1"/>
  <c r="B7"/>
  <c r="C7" s="1"/>
  <c r="E7" s="1"/>
  <c r="B6"/>
  <c r="C6" s="1"/>
  <c r="E6" s="1"/>
  <c r="B5"/>
  <c r="C5" s="1"/>
  <c r="E5" s="1"/>
</calcChain>
</file>

<file path=xl/sharedStrings.xml><?xml version="1.0" encoding="utf-8"?>
<sst xmlns="http://schemas.openxmlformats.org/spreadsheetml/2006/main" count="8" uniqueCount="8">
  <si>
    <t>θ=</t>
    <phoneticPr fontId="1"/>
  </si>
  <si>
    <t>Ie=</t>
    <phoneticPr fontId="1"/>
  </si>
  <si>
    <t>t[s]</t>
    <phoneticPr fontId="1"/>
  </si>
  <si>
    <t>Ie[A]</t>
    <phoneticPr fontId="1"/>
  </si>
  <si>
    <t>Ie[mA]</t>
    <phoneticPr fontId="1"/>
  </si>
  <si>
    <t>f(FREQ)=</t>
    <phoneticPr fontId="1"/>
  </si>
  <si>
    <t>周波数、θ、Ie、t(時間）の値は自分で入れてね。かなり適当に</t>
    <rPh sb="0" eb="3">
      <t>シュウハスウ</t>
    </rPh>
    <rPh sb="11" eb="13">
      <t>ジカン</t>
    </rPh>
    <rPh sb="15" eb="16">
      <t>アタイ</t>
    </rPh>
    <rPh sb="17" eb="19">
      <t>ジブン</t>
    </rPh>
    <rPh sb="20" eb="21">
      <t>イ</t>
    </rPh>
    <rPh sb="28" eb="30">
      <t>テキトウ</t>
    </rPh>
    <phoneticPr fontId="1"/>
  </si>
  <si>
    <t>作ったので改良お願い。　2011年　C科　新田</t>
    <rPh sb="0" eb="1">
      <t>ツク</t>
    </rPh>
    <rPh sb="5" eb="7">
      <t>カイリョウ</t>
    </rPh>
    <rPh sb="8" eb="9">
      <t>ネガ</t>
    </rPh>
    <rPh sb="16" eb="17">
      <t>ネン</t>
    </rPh>
    <rPh sb="19" eb="20">
      <t>カ</t>
    </rPh>
    <rPh sb="21" eb="23">
      <t>ニッタ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</si>
</sst>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5" sqref="G5"/>
    </sheetView>
  </sheetViews>
  <sheetFormatPr defaultRowHeight="13.5"/>
  <cols>
    <col min="2" max="2" width="13" customWidth="1"/>
    <col min="6" max="6" width="10.5" bestFit="1" customWidth="1"/>
    <col min="7" max="7" width="46" customWidth="1"/>
  </cols>
  <sheetData>
    <row r="1" spans="1:7">
      <c r="A1" t="s">
        <v>5</v>
      </c>
      <c r="B1">
        <v>400</v>
      </c>
      <c r="C1" t="s">
        <v>0</v>
      </c>
      <c r="D1">
        <v>0.39788000000000001</v>
      </c>
      <c r="E1" t="s">
        <v>1</v>
      </c>
      <c r="F1">
        <f>(7.0709*(POWER(10,-4)))</f>
        <v>7.0709000000000006E-4</v>
      </c>
    </row>
    <row r="4" spans="1:7">
      <c r="B4" s="1" t="s">
        <v>2</v>
      </c>
      <c r="C4" s="1" t="s">
        <v>3</v>
      </c>
      <c r="D4" s="1"/>
      <c r="E4" s="1" t="s">
        <v>4</v>
      </c>
      <c r="G4" t="s">
        <v>6</v>
      </c>
    </row>
    <row r="5" spans="1:7">
      <c r="B5" s="1">
        <f>(11*POWER(10,-3))</f>
        <v>1.0999999999999999E-2</v>
      </c>
      <c r="C5" s="1">
        <f>(SQRT(2)*F1*SIN(RADIANS(B1*360*B5+D1)))</f>
        <v>5.8213923952188146E-4</v>
      </c>
      <c r="D5" s="1"/>
      <c r="E5" s="1">
        <f>(C5*POWER(10,3))</f>
        <v>0.58213923952188151</v>
      </c>
      <c r="G5" t="s">
        <v>7</v>
      </c>
    </row>
    <row r="6" spans="1:7">
      <c r="B6" s="1">
        <f>(11.2*POWER(10,-3))</f>
        <v>1.12E-2</v>
      </c>
      <c r="C6" s="1">
        <f>(SQRT(2)*F1*SIN(RADIANS(B1*360*B6+D1)))</f>
        <v>1.1843789806607568E-4</v>
      </c>
      <c r="D6" s="1"/>
      <c r="E6" s="1">
        <f>(C6*POWER(10,3))</f>
        <v>0.11843789806607567</v>
      </c>
    </row>
    <row r="7" spans="1:7">
      <c r="B7" s="1">
        <f>(11.4*POWER(10,-3))</f>
        <v>1.14E-2</v>
      </c>
      <c r="C7" s="1">
        <f>(SQRT(2)*F1*SIN(RADIANS(B1*360*B7+D1)))</f>
        <v>-3.7456339703057222E-4</v>
      </c>
      <c r="D7" s="1"/>
      <c r="E7" s="1">
        <f>(C7*POWER(10,3))</f>
        <v>-0.37456339703057223</v>
      </c>
    </row>
    <row r="8" spans="1:7">
      <c r="B8" s="1">
        <f>(11.8*POWER(10,-3))</f>
        <v>1.1800000000000001E-2</v>
      </c>
      <c r="C8" s="1">
        <f>(SQRT(2)*F1*SIN(RADIANS(B1*360*B8+D1)))</f>
        <v>-9.8354144861655156E-4</v>
      </c>
      <c r="D8" s="1"/>
      <c r="E8" s="1">
        <f>(C8*POWER(10,3))</f>
        <v>-0.98354144861655157</v>
      </c>
    </row>
    <row r="9" spans="1:7">
      <c r="B9" s="1">
        <f>(12*POWER(10,-3))</f>
        <v>1.2E-2</v>
      </c>
      <c r="C9" s="1">
        <f>(SQRT(2)*F1*SIN(RADIANS(B1*360*B9+D1)))</f>
        <v>-9.4886517114371022E-4</v>
      </c>
      <c r="D9" s="1"/>
      <c r="E9" s="1">
        <f>(C9*POWER(10,3))</f>
        <v>-0.94886517114371027</v>
      </c>
    </row>
    <row r="10" spans="1:7">
      <c r="B10" s="1">
        <f>(12.2*POWER(10,-3))</f>
        <v>1.2199999999999999E-2</v>
      </c>
      <c r="C10" s="1">
        <f>(SQRT(2)*F1*SIN(RADIANS(B1*360*B10+D1)))</f>
        <v>-6.7945232725184334E-4</v>
      </c>
      <c r="D10" s="1"/>
      <c r="E10" s="1">
        <f>(C10*POWER(10,3))</f>
        <v>-0.67945232725184335</v>
      </c>
    </row>
    <row r="11" spans="1:7">
      <c r="B11" s="1">
        <f>(12.4*POWER(10,-3))</f>
        <v>1.2400000000000001E-2</v>
      </c>
      <c r="C11" s="1">
        <f>(SQRT(2)*F1*SIN(RADIANS(B1*360*B11+D1)))</f>
        <v>-2.4195205514056502E-4</v>
      </c>
      <c r="D11" s="1"/>
      <c r="E11" s="1">
        <f>(C11*POWER(10,3))</f>
        <v>-0.24195205514056503</v>
      </c>
    </row>
    <row r="12" spans="1:7">
      <c r="B12" s="1">
        <f>(12.8*POWER(10,-3))</f>
        <v>1.2800000000000001E-2</v>
      </c>
      <c r="C12" s="1">
        <f>(SQRT(2)*F1*SIN(RADIANS(B1*360*B12+D1)))</f>
        <v>6.8957638265460615E-4</v>
      </c>
      <c r="D12" s="1"/>
      <c r="E12" s="1">
        <f>(C12*POWER(10,3))</f>
        <v>0.68957638265460619</v>
      </c>
    </row>
    <row r="13" spans="1:7">
      <c r="B13" s="1">
        <f>(13*POWER(10,-3))</f>
        <v>1.3000000000000001E-2</v>
      </c>
      <c r="C13" s="1">
        <f>(SQRT(2)*F1*SIN(RADIANS(B1*360*B13+D1)))</f>
        <v>9.5315685812962967E-4</v>
      </c>
      <c r="D13" s="1"/>
      <c r="E13" s="1">
        <f>(C13*POWER(10,3))</f>
        <v>0.95315685812962969</v>
      </c>
    </row>
    <row r="14" spans="1:7">
      <c r="B14" s="1">
        <f>(13.2*POWER(10,-3))</f>
        <v>1.32E-2</v>
      </c>
      <c r="C14" s="1">
        <f>(SQRT(2)*F1*SIN(RADIANS(B1*360*B14+D1)))</f>
        <v>9.8093906116262239E-4</v>
      </c>
      <c r="D14" s="1"/>
      <c r="E14" s="1">
        <f>(C14*POWER(10,3))</f>
        <v>0.98093906116262242</v>
      </c>
    </row>
    <row r="15" spans="1:7">
      <c r="B15" s="1">
        <f>(13.4*POWER(10,-3))</f>
        <v>1.34E-2</v>
      </c>
      <c r="C15" s="1">
        <f>(SQRT(2)*F1*SIN(RADIANS(B1*360*B15+D1)))</f>
        <v>7.6605004589589743E-4</v>
      </c>
      <c r="D15" s="1"/>
      <c r="E15" s="1">
        <f>(C15*POWER(10,3))</f>
        <v>0.76605004589589742</v>
      </c>
    </row>
    <row r="16" spans="1:7">
      <c r="B16" s="1">
        <f>(13.8*POWER(10,-3))</f>
        <v>1.3800000000000002E-2</v>
      </c>
      <c r="C16" s="1">
        <f>(SQRT(2)*F1*SIN(RADIANS(B1*360*B16+D1)))</f>
        <v>-1.3221657635780531E-4</v>
      </c>
      <c r="D16" s="1"/>
      <c r="E16" s="1">
        <f>(C16*POWER(10,3))</f>
        <v>-0.13221657635780532</v>
      </c>
    </row>
    <row r="17" spans="2:5">
      <c r="B17" s="1">
        <f>(14*POWER(10,-3))</f>
        <v>1.4E-2</v>
      </c>
      <c r="C17" s="1">
        <f>(SQRT(2)*F1*SIN(RADIANS(B1*360*B17+D1)))</f>
        <v>-5.9337502192008851E-4</v>
      </c>
      <c r="D17" s="1"/>
      <c r="E17" s="1">
        <f>(C17*POWER(10,3))</f>
        <v>-0.59337502192008851</v>
      </c>
    </row>
    <row r="18" spans="2:5">
      <c r="B18" s="1">
        <f>(14.2*POWER(10,-3))</f>
        <v>1.4199999999999999E-2</v>
      </c>
      <c r="C18" s="1">
        <f>(SQRT(2)*F1*SIN(RADIANS(B1*360*B18+D1)))</f>
        <v>-9.0774041460169432E-4</v>
      </c>
      <c r="D18" s="1"/>
      <c r="E18" s="1">
        <f>(C18*POWER(10,3))</f>
        <v>-0.9077404146016943</v>
      </c>
    </row>
    <row r="19" spans="2:5">
      <c r="B19" s="1">
        <f>(14.4*POWER(10,-3))</f>
        <v>1.4400000000000001E-2</v>
      </c>
      <c r="C19" s="1">
        <f>(SQRT(2)*F1*SIN(RADIANS(B1*360*B19+D1)))</f>
        <v>-9.9754295620240992E-4</v>
      </c>
      <c r="D19" s="1"/>
      <c r="E19" s="1">
        <f>(C19*POWER(10,3))</f>
        <v>-0.99754295620240996</v>
      </c>
    </row>
    <row r="20" spans="2:5">
      <c r="B20" s="1">
        <f>(14.8*POWER(10,-3))</f>
        <v>1.4800000000000001E-2</v>
      </c>
      <c r="C20" s="1">
        <f>(SQRT(2)*F1*SIN(RADIANS(B1*360*B20+D1)))</f>
        <v>-4.7564546823152524E-4</v>
      </c>
      <c r="D20" s="1"/>
      <c r="E20" s="1">
        <f>(C20*POWER(10,3))</f>
        <v>-0.47564546823152526</v>
      </c>
    </row>
    <row r="21" spans="2:5">
      <c r="B21" s="1">
        <f>(15*POWER(10,-3))</f>
        <v>1.4999999999999999E-2</v>
      </c>
      <c r="C21" s="1">
        <f>(SQRT(2)*F1*SIN(RADIANS(B1*360*B21+D1)))</f>
        <v>6.9440954122894795E-6</v>
      </c>
      <c r="D21" s="1"/>
      <c r="E21" s="1">
        <f>(C21*POWER(10,3))</f>
        <v>6.9440954122894794E-3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2011-05-04T18:03:57Z</dcterms:created>
  <dcterms:modified xsi:type="dcterms:W3CDTF">2011-05-04T18:44:55Z</dcterms:modified>
</cp:coreProperties>
</file>