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nakamura/git/utda/kouigenjimonogatari/src/data/"/>
    </mc:Choice>
  </mc:AlternateContent>
  <xr:revisionPtr revIDLastSave="0" documentId="13_ncr:1_{ACF8FE38-5315-0D4D-916E-C19C7DAE7C4E}" xr6:coauthVersionLast="45" xr6:coauthVersionMax="45" xr10:uidLastSave="{00000000-0000-0000-0000-000000000000}"/>
  <bookViews>
    <workbookView xWindow="0" yWindow="460" windowWidth="28800" windowHeight="175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5"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N378" i="1"/>
  <c r="M378" i="1"/>
  <c r="N377" i="1"/>
  <c r="M377" i="1"/>
  <c r="N376" i="1"/>
  <c r="M376" i="1"/>
  <c r="N375" i="1"/>
  <c r="M375" i="1"/>
  <c r="N374" i="1"/>
  <c r="M374" i="1"/>
  <c r="N373" i="1"/>
  <c r="M373" i="1"/>
  <c r="N372" i="1"/>
  <c r="M372" i="1"/>
  <c r="N371" i="1"/>
  <c r="M371" i="1"/>
  <c r="N370" i="1"/>
  <c r="M370" i="1"/>
  <c r="N369" i="1"/>
  <c r="M369" i="1"/>
  <c r="N368" i="1"/>
  <c r="M368" i="1"/>
  <c r="N367" i="1"/>
  <c r="M367" i="1"/>
  <c r="N366" i="1"/>
  <c r="M366" i="1"/>
  <c r="N365" i="1"/>
  <c r="M365" i="1"/>
  <c r="N364" i="1"/>
  <c r="M364" i="1"/>
  <c r="N363" i="1"/>
  <c r="M363" i="1"/>
  <c r="N362" i="1"/>
  <c r="M362" i="1"/>
  <c r="N361" i="1"/>
  <c r="M361" i="1"/>
  <c r="N360" i="1"/>
  <c r="M360" i="1"/>
  <c r="N359" i="1"/>
  <c r="M359" i="1"/>
  <c r="N358" i="1"/>
  <c r="M358" i="1"/>
  <c r="N357" i="1"/>
  <c r="M357" i="1"/>
  <c r="N356" i="1"/>
  <c r="M356" i="1"/>
  <c r="N355" i="1"/>
  <c r="M355" i="1"/>
  <c r="N354" i="1"/>
  <c r="M354" i="1"/>
  <c r="N353" i="1"/>
  <c r="M353" i="1"/>
  <c r="N352" i="1"/>
  <c r="M352" i="1"/>
  <c r="N351" i="1"/>
  <c r="M351" i="1"/>
  <c r="N350" i="1"/>
  <c r="M350" i="1"/>
  <c r="N349" i="1"/>
  <c r="M349" i="1"/>
  <c r="N348" i="1"/>
  <c r="M348" i="1"/>
  <c r="N347" i="1"/>
  <c r="M347" i="1"/>
  <c r="N346" i="1"/>
  <c r="M346" i="1"/>
  <c r="N345" i="1"/>
  <c r="M345" i="1"/>
  <c r="N344" i="1"/>
  <c r="M344" i="1"/>
  <c r="N343" i="1"/>
  <c r="M343" i="1"/>
  <c r="N342" i="1"/>
  <c r="M342" i="1"/>
  <c r="N341" i="1"/>
  <c r="M341" i="1"/>
  <c r="N340" i="1"/>
  <c r="M340" i="1"/>
  <c r="N339" i="1"/>
  <c r="M339" i="1"/>
  <c r="N338" i="1"/>
  <c r="M338" i="1"/>
  <c r="N337" i="1"/>
  <c r="M337" i="1"/>
  <c r="N336" i="1"/>
  <c r="M336" i="1"/>
  <c r="N335" i="1"/>
  <c r="M335" i="1"/>
  <c r="N334" i="1"/>
  <c r="M334" i="1"/>
  <c r="N333" i="1"/>
  <c r="M333" i="1"/>
  <c r="N332" i="1"/>
  <c r="M332" i="1"/>
  <c r="N331" i="1"/>
  <c r="M331" i="1"/>
  <c r="N330" i="1"/>
  <c r="M330" i="1"/>
  <c r="N329" i="1"/>
  <c r="M329" i="1"/>
  <c r="N328" i="1"/>
  <c r="M328" i="1"/>
  <c r="N327" i="1"/>
  <c r="M327" i="1"/>
  <c r="N326" i="1"/>
  <c r="M326" i="1"/>
  <c r="N325" i="1"/>
  <c r="M325" i="1"/>
  <c r="N324" i="1"/>
  <c r="M324" i="1"/>
  <c r="N323" i="1"/>
  <c r="M323" i="1"/>
  <c r="N322" i="1"/>
  <c r="M322" i="1"/>
  <c r="N321" i="1"/>
  <c r="M321" i="1"/>
  <c r="N320" i="1"/>
  <c r="M320" i="1"/>
  <c r="N319" i="1"/>
  <c r="M319" i="1"/>
  <c r="N318" i="1"/>
  <c r="M318" i="1"/>
  <c r="N317" i="1"/>
  <c r="M317" i="1"/>
  <c r="N316" i="1"/>
  <c r="M316" i="1"/>
  <c r="N315" i="1"/>
  <c r="M315" i="1"/>
  <c r="N314" i="1"/>
  <c r="M314" i="1"/>
  <c r="N313" i="1"/>
  <c r="M313" i="1"/>
  <c r="N312" i="1"/>
  <c r="M312" i="1"/>
  <c r="N311" i="1"/>
  <c r="M311" i="1"/>
  <c r="N310" i="1"/>
  <c r="M310" i="1"/>
  <c r="N309" i="1"/>
  <c r="M309" i="1"/>
  <c r="N308" i="1"/>
  <c r="M308" i="1"/>
  <c r="N307" i="1"/>
  <c r="M307" i="1"/>
  <c r="N306" i="1"/>
  <c r="M306" i="1"/>
  <c r="N305" i="1"/>
  <c r="M305" i="1"/>
  <c r="N304" i="1"/>
  <c r="M304" i="1"/>
  <c r="N303" i="1"/>
  <c r="M303" i="1"/>
  <c r="N302" i="1"/>
  <c r="M302" i="1"/>
  <c r="N301" i="1"/>
  <c r="M301" i="1"/>
  <c r="N300" i="1"/>
  <c r="M300" i="1"/>
  <c r="N299" i="1"/>
  <c r="M299" i="1"/>
  <c r="N298" i="1"/>
  <c r="M298" i="1"/>
  <c r="N297" i="1"/>
  <c r="M297" i="1"/>
  <c r="N296" i="1"/>
  <c r="M296" i="1"/>
  <c r="N295" i="1"/>
  <c r="M295" i="1"/>
  <c r="N294" i="1"/>
  <c r="M294" i="1"/>
  <c r="N293" i="1"/>
  <c r="M293" i="1"/>
  <c r="N292" i="1"/>
  <c r="M292" i="1"/>
  <c r="N291" i="1"/>
  <c r="M291" i="1"/>
  <c r="N290" i="1"/>
  <c r="M290" i="1"/>
  <c r="N289" i="1"/>
  <c r="M289" i="1"/>
  <c r="N288" i="1"/>
  <c r="M288" i="1"/>
  <c r="N287" i="1"/>
  <c r="M287" i="1"/>
  <c r="N286" i="1"/>
  <c r="M286" i="1"/>
  <c r="N285" i="1"/>
  <c r="M285" i="1"/>
  <c r="N284" i="1"/>
  <c r="M284" i="1"/>
  <c r="N283" i="1"/>
  <c r="M283" i="1"/>
  <c r="N282" i="1"/>
  <c r="M282" i="1"/>
  <c r="N281" i="1"/>
  <c r="M281" i="1"/>
  <c r="N280" i="1"/>
  <c r="M280" i="1"/>
  <c r="N279" i="1"/>
  <c r="M279" i="1"/>
  <c r="N278" i="1"/>
  <c r="M278" i="1"/>
  <c r="N277" i="1"/>
  <c r="M277" i="1"/>
  <c r="N276" i="1"/>
  <c r="M276" i="1"/>
  <c r="N275" i="1"/>
  <c r="M275" i="1"/>
  <c r="N274" i="1"/>
  <c r="M274" i="1"/>
  <c r="N273" i="1"/>
  <c r="M273" i="1"/>
  <c r="N272" i="1"/>
  <c r="M272" i="1"/>
  <c r="N271" i="1"/>
  <c r="M271" i="1"/>
  <c r="N270" i="1"/>
  <c r="M270" i="1"/>
  <c r="N269" i="1"/>
  <c r="M269" i="1"/>
  <c r="N268" i="1"/>
  <c r="M268" i="1"/>
  <c r="N267" i="1"/>
  <c r="M267" i="1"/>
  <c r="N266" i="1"/>
  <c r="M266" i="1"/>
  <c r="N265" i="1"/>
  <c r="M265" i="1"/>
  <c r="N264" i="1"/>
  <c r="M264" i="1"/>
  <c r="N263" i="1"/>
  <c r="M263" i="1"/>
  <c r="N262" i="1"/>
  <c r="M262" i="1"/>
  <c r="N261" i="1"/>
  <c r="M261" i="1"/>
  <c r="N260" i="1"/>
  <c r="M260" i="1"/>
  <c r="N259" i="1"/>
  <c r="M259" i="1"/>
  <c r="N258" i="1"/>
  <c r="M258" i="1"/>
  <c r="N257" i="1"/>
  <c r="M257" i="1"/>
  <c r="N256" i="1"/>
  <c r="M256" i="1"/>
  <c r="N255" i="1"/>
  <c r="M255" i="1"/>
  <c r="N254" i="1"/>
  <c r="M254" i="1"/>
  <c r="N253" i="1"/>
  <c r="M253" i="1"/>
  <c r="N252" i="1"/>
  <c r="M252" i="1"/>
  <c r="N251" i="1"/>
  <c r="M251" i="1"/>
  <c r="N250" i="1"/>
  <c r="M250" i="1"/>
  <c r="N249" i="1"/>
  <c r="M249" i="1"/>
  <c r="N248" i="1"/>
  <c r="M248" i="1"/>
  <c r="N247" i="1"/>
  <c r="M247" i="1"/>
  <c r="N246" i="1"/>
  <c r="M246" i="1"/>
  <c r="N245" i="1"/>
  <c r="M245" i="1"/>
  <c r="N244" i="1"/>
  <c r="M244" i="1"/>
  <c r="N243" i="1"/>
  <c r="M243" i="1"/>
  <c r="N242" i="1"/>
  <c r="M242" i="1"/>
  <c r="N241" i="1"/>
  <c r="M241" i="1"/>
  <c r="N240" i="1"/>
  <c r="M240" i="1"/>
  <c r="N239" i="1"/>
  <c r="M239" i="1"/>
  <c r="N238" i="1"/>
  <c r="M238" i="1"/>
  <c r="N237" i="1"/>
  <c r="M237" i="1"/>
  <c r="N236" i="1"/>
  <c r="M236" i="1"/>
  <c r="N235" i="1"/>
  <c r="M235" i="1"/>
  <c r="N234" i="1"/>
  <c r="M234" i="1"/>
  <c r="N233" i="1"/>
  <c r="M233" i="1"/>
  <c r="N232" i="1"/>
  <c r="M232" i="1"/>
  <c r="N231" i="1"/>
  <c r="M231" i="1"/>
  <c r="N230" i="1"/>
  <c r="M230" i="1"/>
  <c r="N229" i="1"/>
  <c r="M229" i="1"/>
  <c r="N228" i="1"/>
  <c r="M228" i="1"/>
  <c r="N227" i="1"/>
  <c r="M227" i="1"/>
  <c r="N226" i="1"/>
  <c r="M226" i="1"/>
  <c r="N225" i="1"/>
  <c r="M225" i="1"/>
  <c r="N224" i="1"/>
  <c r="M224" i="1"/>
  <c r="N223" i="1"/>
  <c r="M223" i="1"/>
  <c r="N222" i="1"/>
  <c r="M222" i="1"/>
  <c r="N221" i="1"/>
  <c r="M221" i="1"/>
  <c r="N220" i="1"/>
  <c r="M220" i="1"/>
  <c r="N219" i="1"/>
  <c r="M219" i="1"/>
  <c r="N218" i="1"/>
  <c r="M218" i="1"/>
  <c r="N217" i="1"/>
  <c r="M217" i="1"/>
  <c r="N216" i="1"/>
  <c r="M216" i="1"/>
  <c r="N215" i="1"/>
  <c r="M215" i="1"/>
  <c r="N214" i="1"/>
  <c r="M214" i="1"/>
  <c r="N213" i="1"/>
  <c r="M213" i="1"/>
  <c r="N212" i="1"/>
  <c r="M212" i="1"/>
  <c r="N211" i="1"/>
  <c r="M211" i="1"/>
  <c r="N210" i="1"/>
  <c r="M210" i="1"/>
  <c r="N209" i="1"/>
  <c r="M209" i="1"/>
  <c r="N208" i="1"/>
  <c r="M208" i="1"/>
  <c r="N207" i="1"/>
  <c r="M207" i="1"/>
  <c r="N206" i="1"/>
  <c r="M206" i="1"/>
  <c r="N205" i="1"/>
  <c r="M205" i="1"/>
  <c r="N204" i="1"/>
  <c r="M204" i="1"/>
  <c r="N203" i="1"/>
  <c r="M203" i="1"/>
  <c r="N202" i="1"/>
  <c r="M202" i="1"/>
  <c r="N201" i="1"/>
  <c r="M201" i="1"/>
  <c r="N200" i="1"/>
  <c r="M200" i="1"/>
  <c r="N199" i="1"/>
  <c r="M199" i="1"/>
  <c r="N198" i="1"/>
  <c r="M198" i="1"/>
  <c r="N197" i="1"/>
  <c r="M197" i="1"/>
  <c r="N196" i="1"/>
  <c r="M196" i="1"/>
  <c r="N195" i="1"/>
  <c r="M195" i="1"/>
  <c r="N194" i="1"/>
  <c r="M194" i="1"/>
  <c r="N193" i="1"/>
  <c r="M193" i="1"/>
  <c r="N192" i="1"/>
  <c r="M192" i="1"/>
  <c r="N191" i="1"/>
  <c r="M191" i="1"/>
  <c r="N190" i="1"/>
  <c r="M190" i="1"/>
  <c r="N189" i="1"/>
  <c r="M189" i="1"/>
  <c r="N188" i="1"/>
  <c r="M188" i="1"/>
  <c r="N187" i="1"/>
  <c r="M187" i="1"/>
  <c r="N186" i="1"/>
  <c r="M186" i="1"/>
  <c r="N185" i="1"/>
  <c r="M185" i="1"/>
  <c r="N184" i="1"/>
  <c r="M184" i="1"/>
  <c r="N183" i="1"/>
  <c r="M183" i="1"/>
  <c r="N182" i="1"/>
  <c r="M182" i="1"/>
  <c r="N181" i="1"/>
  <c r="M181" i="1"/>
  <c r="N180" i="1"/>
  <c r="M180" i="1"/>
  <c r="N179" i="1"/>
  <c r="M179" i="1"/>
  <c r="N178" i="1"/>
  <c r="M178" i="1"/>
  <c r="N177" i="1"/>
  <c r="M177" i="1"/>
  <c r="N176" i="1"/>
  <c r="M176" i="1"/>
  <c r="N175" i="1"/>
  <c r="M175" i="1"/>
  <c r="N174" i="1"/>
  <c r="M174" i="1"/>
  <c r="N173" i="1"/>
  <c r="M173" i="1"/>
  <c r="N172" i="1"/>
  <c r="M172" i="1"/>
  <c r="N171" i="1"/>
  <c r="M171" i="1"/>
  <c r="N170" i="1"/>
  <c r="M170" i="1"/>
  <c r="N169" i="1"/>
  <c r="M169" i="1"/>
  <c r="N168" i="1"/>
  <c r="M168" i="1"/>
  <c r="N167" i="1"/>
  <c r="M167" i="1"/>
  <c r="N166" i="1"/>
  <c r="M166" i="1"/>
  <c r="N165" i="1"/>
  <c r="M165" i="1"/>
  <c r="N164" i="1"/>
  <c r="M164" i="1"/>
  <c r="N163" i="1"/>
  <c r="M163" i="1"/>
  <c r="N162" i="1"/>
  <c r="M162" i="1"/>
  <c r="N161" i="1"/>
  <c r="M161" i="1"/>
  <c r="N160" i="1"/>
  <c r="M160" i="1"/>
  <c r="N159" i="1"/>
  <c r="M159" i="1"/>
  <c r="N158" i="1"/>
  <c r="M158" i="1"/>
  <c r="N157" i="1"/>
  <c r="M157" i="1"/>
  <c r="N156" i="1"/>
  <c r="M156" i="1"/>
  <c r="N155" i="1"/>
  <c r="M155" i="1"/>
  <c r="N154" i="1"/>
  <c r="M154" i="1"/>
  <c r="N153" i="1"/>
  <c r="M153" i="1"/>
  <c r="N152" i="1"/>
  <c r="M152" i="1"/>
  <c r="N151" i="1"/>
  <c r="M151" i="1"/>
  <c r="N150" i="1"/>
  <c r="M150" i="1"/>
  <c r="N149" i="1"/>
  <c r="M149" i="1"/>
  <c r="N148" i="1"/>
  <c r="M148" i="1"/>
  <c r="N147" i="1"/>
  <c r="M147" i="1"/>
  <c r="N146" i="1"/>
  <c r="M146" i="1"/>
  <c r="N145" i="1"/>
  <c r="M145" i="1"/>
  <c r="N144" i="1"/>
  <c r="M144" i="1"/>
  <c r="N143" i="1"/>
  <c r="M143" i="1"/>
  <c r="N142" i="1"/>
  <c r="M142" i="1"/>
  <c r="N141" i="1"/>
  <c r="M141" i="1"/>
  <c r="N140" i="1"/>
  <c r="M140" i="1"/>
  <c r="N139" i="1"/>
  <c r="M139" i="1"/>
  <c r="N138" i="1"/>
  <c r="M138" i="1"/>
  <c r="N137" i="1"/>
  <c r="M137" i="1"/>
  <c r="N136" i="1"/>
  <c r="M136" i="1"/>
  <c r="N135" i="1"/>
  <c r="M135" i="1"/>
  <c r="N134" i="1"/>
  <c r="M134" i="1"/>
  <c r="N133" i="1"/>
  <c r="M133" i="1"/>
  <c r="N132" i="1"/>
  <c r="M132" i="1"/>
  <c r="N131" i="1"/>
  <c r="M131" i="1"/>
  <c r="N130" i="1"/>
  <c r="M130" i="1"/>
  <c r="N129" i="1"/>
  <c r="M129" i="1"/>
  <c r="N128" i="1"/>
  <c r="M128" i="1"/>
  <c r="N127" i="1"/>
  <c r="M127" i="1"/>
  <c r="N126" i="1"/>
  <c r="M126" i="1"/>
  <c r="N125" i="1"/>
  <c r="M125" i="1"/>
  <c r="N124" i="1"/>
  <c r="M124" i="1"/>
  <c r="N123" i="1"/>
  <c r="M123" i="1"/>
  <c r="N122" i="1"/>
  <c r="M122" i="1"/>
  <c r="N121" i="1"/>
  <c r="M121" i="1"/>
  <c r="N120" i="1"/>
  <c r="M120" i="1"/>
  <c r="N119" i="1"/>
  <c r="M119" i="1"/>
  <c r="N118" i="1"/>
  <c r="M118" i="1"/>
  <c r="N117" i="1"/>
  <c r="M117" i="1"/>
  <c r="N116" i="1"/>
  <c r="M116" i="1"/>
  <c r="N115" i="1"/>
  <c r="M115" i="1"/>
  <c r="N114" i="1"/>
  <c r="M114" i="1"/>
  <c r="N113" i="1"/>
  <c r="M113" i="1"/>
  <c r="N112" i="1"/>
  <c r="M112" i="1"/>
  <c r="N111" i="1"/>
  <c r="M111" i="1"/>
  <c r="N110" i="1"/>
  <c r="M110" i="1"/>
  <c r="N109" i="1"/>
  <c r="M109" i="1"/>
  <c r="N108" i="1"/>
  <c r="M108" i="1"/>
  <c r="N107" i="1"/>
  <c r="M107" i="1"/>
  <c r="N106" i="1"/>
  <c r="M106" i="1"/>
  <c r="N105" i="1"/>
  <c r="M105" i="1"/>
  <c r="N104" i="1"/>
  <c r="M104" i="1"/>
  <c r="N103" i="1"/>
  <c r="M103" i="1"/>
  <c r="N102" i="1"/>
  <c r="M102" i="1"/>
  <c r="N101" i="1"/>
  <c r="M101" i="1"/>
  <c r="N100" i="1"/>
  <c r="M100" i="1"/>
  <c r="N99" i="1"/>
  <c r="M99" i="1"/>
  <c r="N98" i="1"/>
  <c r="M98" i="1"/>
  <c r="N97" i="1"/>
  <c r="M97" i="1"/>
  <c r="N96" i="1"/>
  <c r="M96" i="1"/>
  <c r="N95" i="1"/>
  <c r="M95" i="1"/>
  <c r="N94" i="1"/>
  <c r="M94" i="1"/>
  <c r="N93" i="1"/>
  <c r="M93" i="1"/>
  <c r="N92" i="1"/>
  <c r="M92" i="1"/>
  <c r="N91" i="1"/>
  <c r="M91" i="1"/>
  <c r="N90" i="1"/>
  <c r="M90" i="1"/>
  <c r="N89" i="1"/>
  <c r="M89" i="1"/>
  <c r="N88" i="1"/>
  <c r="M88" i="1"/>
  <c r="N87" i="1"/>
  <c r="M87" i="1"/>
  <c r="N86" i="1"/>
  <c r="M86" i="1"/>
  <c r="N85" i="1"/>
  <c r="M85" i="1"/>
  <c r="N84" i="1"/>
  <c r="M84" i="1"/>
  <c r="N83" i="1"/>
  <c r="M83" i="1"/>
  <c r="N82" i="1"/>
  <c r="M82" i="1"/>
  <c r="N81" i="1"/>
  <c r="M81" i="1"/>
  <c r="N80" i="1"/>
  <c r="M80" i="1"/>
  <c r="N79" i="1"/>
  <c r="M79" i="1"/>
  <c r="N78" i="1"/>
  <c r="M78" i="1"/>
  <c r="N77" i="1"/>
  <c r="M77" i="1"/>
  <c r="N76" i="1"/>
  <c r="M76" i="1"/>
  <c r="N75" i="1"/>
  <c r="M75" i="1"/>
  <c r="N74" i="1"/>
  <c r="M74" i="1"/>
  <c r="N73" i="1"/>
  <c r="M73" i="1"/>
  <c r="N72" i="1"/>
  <c r="M72" i="1"/>
  <c r="N71" i="1"/>
  <c r="M71" i="1"/>
  <c r="N70" i="1"/>
  <c r="M70" i="1"/>
  <c r="N69" i="1"/>
  <c r="M69" i="1"/>
  <c r="N68" i="1"/>
  <c r="M68" i="1"/>
  <c r="N67" i="1"/>
  <c r="M67" i="1"/>
  <c r="N66" i="1"/>
  <c r="M66" i="1"/>
  <c r="N65" i="1"/>
  <c r="M65" i="1"/>
  <c r="N64" i="1"/>
  <c r="M64" i="1"/>
  <c r="N63" i="1"/>
  <c r="M63" i="1"/>
  <c r="N62" i="1"/>
  <c r="M62" i="1"/>
  <c r="N61" i="1"/>
  <c r="M61" i="1"/>
  <c r="N60" i="1"/>
  <c r="M60" i="1"/>
  <c r="N59" i="1"/>
  <c r="M59" i="1"/>
  <c r="N58" i="1"/>
  <c r="M58" i="1"/>
  <c r="N57" i="1"/>
  <c r="M57" i="1"/>
  <c r="N56" i="1"/>
  <c r="M56" i="1"/>
  <c r="N55" i="1"/>
  <c r="M55" i="1"/>
  <c r="N54" i="1"/>
  <c r="M54" i="1"/>
  <c r="N53" i="1"/>
  <c r="M53" i="1"/>
  <c r="N52" i="1"/>
  <c r="M52" i="1"/>
  <c r="N51" i="1"/>
  <c r="M51" i="1"/>
  <c r="N50" i="1"/>
  <c r="M50" i="1"/>
  <c r="N49" i="1"/>
  <c r="M49" i="1"/>
  <c r="N48" i="1"/>
  <c r="M48" i="1"/>
  <c r="N47" i="1"/>
  <c r="M47" i="1"/>
  <c r="N46" i="1"/>
  <c r="M46" i="1"/>
  <c r="N45" i="1"/>
  <c r="M45" i="1"/>
  <c r="N44" i="1"/>
  <c r="M44" i="1"/>
  <c r="N43" i="1"/>
  <c r="M43" i="1"/>
  <c r="N42" i="1"/>
  <c r="M42" i="1"/>
  <c r="N41" i="1"/>
  <c r="M41" i="1"/>
  <c r="N40" i="1"/>
  <c r="M40" i="1"/>
  <c r="N39" i="1"/>
  <c r="M39" i="1"/>
  <c r="N38" i="1"/>
  <c r="M38" i="1"/>
  <c r="N37" i="1"/>
  <c r="M37" i="1"/>
  <c r="N36" i="1"/>
  <c r="M36" i="1"/>
  <c r="N35" i="1"/>
  <c r="M35" i="1"/>
  <c r="N34" i="1"/>
  <c r="M34" i="1"/>
  <c r="N33" i="1"/>
  <c r="M33" i="1"/>
  <c r="N32" i="1"/>
  <c r="M32" i="1"/>
  <c r="N31" i="1"/>
  <c r="M31" i="1"/>
  <c r="N30" i="1"/>
  <c r="M30" i="1"/>
  <c r="N29" i="1"/>
  <c r="M29" i="1"/>
  <c r="N28" i="1"/>
  <c r="M28" i="1"/>
  <c r="N27" i="1"/>
  <c r="M27" i="1"/>
  <c r="N26" i="1"/>
  <c r="M26" i="1"/>
  <c r="N25" i="1"/>
  <c r="M25" i="1"/>
  <c r="N24" i="1"/>
  <c r="M24" i="1"/>
  <c r="N23" i="1"/>
  <c r="M23" i="1"/>
  <c r="N22" i="1"/>
  <c r="M22" i="1"/>
  <c r="N21" i="1"/>
  <c r="M21" i="1"/>
  <c r="N20" i="1"/>
  <c r="M20" i="1"/>
  <c r="N19" i="1"/>
  <c r="M19" i="1"/>
  <c r="N18" i="1"/>
  <c r="M18" i="1"/>
  <c r="N17" i="1"/>
  <c r="M17" i="1"/>
  <c r="N16" i="1"/>
  <c r="M16" i="1"/>
  <c r="N15" i="1"/>
  <c r="M15" i="1"/>
  <c r="N14" i="1"/>
  <c r="M14" i="1"/>
  <c r="N13" i="1"/>
  <c r="M13" i="1"/>
  <c r="N12" i="1"/>
  <c r="M12" i="1"/>
  <c r="N11" i="1"/>
  <c r="M11" i="1"/>
  <c r="N10" i="1"/>
  <c r="M10" i="1"/>
  <c r="N9" i="1"/>
  <c r="M9" i="1"/>
  <c r="N8" i="1"/>
  <c r="M8" i="1"/>
  <c r="N7" i="1"/>
  <c r="M7" i="1"/>
  <c r="N6" i="1"/>
  <c r="M6" i="1"/>
  <c r="N5" i="1"/>
  <c r="L5" i="1"/>
  <c r="M5" i="1" s="1"/>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5" i="1"/>
  <c r="K2" i="1"/>
  <c r="J2" i="1"/>
  <c r="G2" i="1"/>
  <c r="H2" i="1"/>
  <c r="F2" i="1"/>
  <c r="B2" i="1"/>
  <c r="C2" i="1"/>
  <c r="D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5" i="1"/>
  <c r="C373" i="1"/>
  <c r="C372" i="1"/>
  <c r="A372" i="1" s="1"/>
  <c r="C371" i="1"/>
  <c r="A371" i="1" s="1"/>
  <c r="C357" i="1"/>
  <c r="C356" i="1"/>
  <c r="A356" i="1" s="1"/>
  <c r="C355" i="1"/>
  <c r="A355" i="1" s="1"/>
  <c r="C341" i="1"/>
  <c r="C340" i="1"/>
  <c r="A340" i="1" s="1"/>
  <c r="C339" i="1"/>
  <c r="A339" i="1" s="1"/>
  <c r="C325" i="1"/>
  <c r="C324" i="1"/>
  <c r="A324" i="1" s="1"/>
  <c r="C323" i="1"/>
  <c r="A323" i="1" s="1"/>
  <c r="C309" i="1"/>
  <c r="C308" i="1"/>
  <c r="A308" i="1" s="1"/>
  <c r="C307" i="1"/>
  <c r="A307" i="1" s="1"/>
  <c r="C293" i="1"/>
  <c r="C292" i="1"/>
  <c r="A292" i="1" s="1"/>
  <c r="C291" i="1"/>
  <c r="A291" i="1" s="1"/>
  <c r="C277" i="1"/>
  <c r="C276" i="1"/>
  <c r="A276" i="1" s="1"/>
  <c r="C275" i="1"/>
  <c r="A275" i="1" s="1"/>
  <c r="C261" i="1"/>
  <c r="C260" i="1"/>
  <c r="A260" i="1" s="1"/>
  <c r="C259" i="1"/>
  <c r="A259" i="1" s="1"/>
  <c r="C245" i="1"/>
  <c r="C244" i="1"/>
  <c r="A244" i="1" s="1"/>
  <c r="C243" i="1"/>
  <c r="A243" i="1" s="1"/>
  <c r="C229" i="1"/>
  <c r="C228" i="1"/>
  <c r="A228" i="1" s="1"/>
  <c r="C227" i="1"/>
  <c r="A227" i="1" s="1"/>
  <c r="C213" i="1"/>
  <c r="C212" i="1"/>
  <c r="A212" i="1" s="1"/>
  <c r="C211" i="1"/>
  <c r="A211" i="1" s="1"/>
  <c r="C197" i="1"/>
  <c r="C196" i="1"/>
  <c r="A196" i="1" s="1"/>
  <c r="C195" i="1"/>
  <c r="A195" i="1" s="1"/>
  <c r="C181" i="1"/>
  <c r="C180" i="1"/>
  <c r="A180" i="1" s="1"/>
  <c r="C179" i="1"/>
  <c r="A179" i="1" s="1"/>
  <c r="C165" i="1"/>
  <c r="C164" i="1"/>
  <c r="A164" i="1" s="1"/>
  <c r="C163" i="1"/>
  <c r="A163" i="1" s="1"/>
  <c r="C149" i="1"/>
  <c r="C148" i="1"/>
  <c r="A148" i="1" s="1"/>
  <c r="C147" i="1"/>
  <c r="A147" i="1" s="1"/>
  <c r="C133" i="1"/>
  <c r="C132" i="1"/>
  <c r="A132" i="1" s="1"/>
  <c r="C131" i="1"/>
  <c r="A131" i="1" s="1"/>
  <c r="C117" i="1"/>
  <c r="C116" i="1"/>
  <c r="A116" i="1" s="1"/>
  <c r="C115" i="1"/>
  <c r="A115" i="1" s="1"/>
  <c r="C101" i="1"/>
  <c r="C100" i="1"/>
  <c r="A100" i="1" s="1"/>
  <c r="C99" i="1"/>
  <c r="A99" i="1" s="1"/>
  <c r="C85" i="1"/>
  <c r="C84" i="1"/>
  <c r="A84" i="1" s="1"/>
  <c r="C83" i="1"/>
  <c r="A83" i="1" s="1"/>
  <c r="C19" i="1"/>
  <c r="A19" i="1" s="1"/>
  <c r="C20" i="1"/>
  <c r="A20" i="1" s="1"/>
  <c r="C21" i="1"/>
  <c r="C35" i="1"/>
  <c r="A35" i="1" s="1"/>
  <c r="C36" i="1"/>
  <c r="A36" i="1" s="1"/>
  <c r="C37" i="1"/>
  <c r="C51" i="1"/>
  <c r="A51" i="1" s="1"/>
  <c r="C52" i="1"/>
  <c r="A52" i="1" s="1"/>
  <c r="C53" i="1"/>
  <c r="C67" i="1"/>
  <c r="A67" i="1" s="1"/>
  <c r="C68" i="1"/>
  <c r="A68" i="1" s="1"/>
  <c r="C69" i="1"/>
  <c r="C5" i="1"/>
  <c r="C358" i="1" l="1"/>
  <c r="C22" i="1"/>
  <c r="C166" i="1"/>
  <c r="C38" i="1"/>
  <c r="C39" i="1" s="1"/>
  <c r="C150" i="1"/>
  <c r="C6" i="1"/>
  <c r="A5" i="1"/>
  <c r="J6" i="1" s="1"/>
  <c r="C54" i="1"/>
  <c r="C70" i="1"/>
  <c r="C182" i="1"/>
  <c r="C374" i="1"/>
  <c r="C214" i="1"/>
  <c r="C198" i="1"/>
  <c r="C167" i="1"/>
  <c r="C183" i="1"/>
  <c r="C55" i="1"/>
  <c r="C23" i="1"/>
  <c r="C278" i="1"/>
  <c r="C279" i="1" s="1"/>
  <c r="C342" i="1"/>
  <c r="C262" i="1"/>
  <c r="C326" i="1"/>
  <c r="C246" i="1"/>
  <c r="C247" i="1" s="1"/>
  <c r="C310" i="1"/>
  <c r="C311" i="1" s="1"/>
  <c r="C86" i="1"/>
  <c r="C102" i="1"/>
  <c r="C118" i="1"/>
  <c r="C134" i="1"/>
  <c r="C135" i="1" s="1"/>
  <c r="C151" i="1"/>
  <c r="C230" i="1"/>
  <c r="C294" i="1"/>
  <c r="C215" i="1"/>
  <c r="C375" i="1"/>
  <c r="C359" i="1"/>
  <c r="C7" i="1"/>
  <c r="B6" i="1"/>
  <c r="L6" i="1" s="1"/>
  <c r="C343" i="1" l="1"/>
  <c r="C231" i="1"/>
  <c r="C103" i="1"/>
  <c r="C104" i="1" s="1"/>
  <c r="C327" i="1"/>
  <c r="C295" i="1"/>
  <c r="C119" i="1"/>
  <c r="C87" i="1"/>
  <c r="C88" i="1" s="1"/>
  <c r="C263" i="1"/>
  <c r="C264" i="1" s="1"/>
  <c r="C71" i="1"/>
  <c r="A6" i="1"/>
  <c r="B7" i="1"/>
  <c r="L7" i="1" s="1"/>
  <c r="C199" i="1"/>
  <c r="C152" i="1"/>
  <c r="C24" i="1"/>
  <c r="C56" i="1"/>
  <c r="C168" i="1"/>
  <c r="C8" i="1"/>
  <c r="C40" i="1"/>
  <c r="C184" i="1"/>
  <c r="C72" i="1"/>
  <c r="C312" i="1"/>
  <c r="C280" i="1"/>
  <c r="C248" i="1"/>
  <c r="C328" i="1"/>
  <c r="C136" i="1"/>
  <c r="C344" i="1"/>
  <c r="C216" i="1"/>
  <c r="C232" i="1"/>
  <c r="C296" i="1"/>
  <c r="C376" i="1"/>
  <c r="C360" i="1"/>
  <c r="C120" i="1"/>
  <c r="A7" i="1" l="1"/>
  <c r="K6" i="1" s="1"/>
  <c r="J7" i="1"/>
  <c r="K5" i="1"/>
  <c r="C169" i="1"/>
  <c r="C25" i="1"/>
  <c r="C153" i="1"/>
  <c r="C200" i="1"/>
  <c r="C41" i="1"/>
  <c r="C57" i="1"/>
  <c r="C73" i="1"/>
  <c r="C9" i="1"/>
  <c r="C185" i="1"/>
  <c r="B8" i="1"/>
  <c r="L8" i="1" s="1"/>
  <c r="C105" i="1"/>
  <c r="C297" i="1"/>
  <c r="C265" i="1"/>
  <c r="C233" i="1"/>
  <c r="C345" i="1"/>
  <c r="C329" i="1"/>
  <c r="C281" i="1"/>
  <c r="C377" i="1"/>
  <c r="C121" i="1"/>
  <c r="C89" i="1"/>
  <c r="C217" i="1"/>
  <c r="C137" i="1"/>
  <c r="C249" i="1"/>
  <c r="C313" i="1"/>
  <c r="C361" i="1"/>
  <c r="A8" i="1" l="1"/>
  <c r="J9" i="1" s="1"/>
  <c r="A9" i="1"/>
  <c r="J8" i="1"/>
  <c r="B9" i="1"/>
  <c r="L9" i="1" s="1"/>
  <c r="C186" i="1"/>
  <c r="C74" i="1"/>
  <c r="C201" i="1"/>
  <c r="C42" i="1"/>
  <c r="C26" i="1"/>
  <c r="C10" i="1"/>
  <c r="C170" i="1"/>
  <c r="C58" i="1"/>
  <c r="C154" i="1"/>
  <c r="C250" i="1"/>
  <c r="C90" i="1"/>
  <c r="C282" i="1"/>
  <c r="C122" i="1"/>
  <c r="C314" i="1"/>
  <c r="C106" i="1"/>
  <c r="C362" i="1"/>
  <c r="C218" i="1"/>
  <c r="C346" i="1"/>
  <c r="C298" i="1"/>
  <c r="C138" i="1"/>
  <c r="C378" i="1"/>
  <c r="C330" i="1"/>
  <c r="C234" i="1"/>
  <c r="C266" i="1"/>
  <c r="K7" i="1" l="1"/>
  <c r="K8" i="1"/>
  <c r="J10" i="1"/>
  <c r="C155" i="1"/>
  <c r="C202" i="1"/>
  <c r="C27" i="1"/>
  <c r="C187" i="1"/>
  <c r="C11" i="1"/>
  <c r="B10" i="1"/>
  <c r="L10" i="1" s="1"/>
  <c r="C59" i="1"/>
  <c r="C171" i="1"/>
  <c r="C43" i="1"/>
  <c r="C75" i="1"/>
  <c r="C331" i="1"/>
  <c r="C235" i="1"/>
  <c r="C299" i="1"/>
  <c r="C219" i="1"/>
  <c r="C107" i="1"/>
  <c r="C123" i="1"/>
  <c r="C91" i="1"/>
  <c r="C267" i="1"/>
  <c r="C139" i="1"/>
  <c r="C315" i="1"/>
  <c r="C283" i="1"/>
  <c r="C251" i="1"/>
  <c r="C347" i="1"/>
  <c r="C363" i="1"/>
  <c r="A10" i="1" l="1"/>
  <c r="J11" i="1" s="1"/>
  <c r="C60" i="1"/>
  <c r="C28" i="1"/>
  <c r="C44" i="1"/>
  <c r="C188" i="1"/>
  <c r="C203" i="1"/>
  <c r="C172" i="1"/>
  <c r="C12" i="1"/>
  <c r="B11" i="1"/>
  <c r="L11" i="1" s="1"/>
  <c r="C76" i="1"/>
  <c r="C156" i="1"/>
  <c r="C252" i="1"/>
  <c r="C220" i="1"/>
  <c r="C236" i="1"/>
  <c r="C332" i="1"/>
  <c r="C140" i="1"/>
  <c r="C348" i="1"/>
  <c r="C284" i="1"/>
  <c r="C268" i="1"/>
  <c r="C124" i="1"/>
  <c r="C364" i="1"/>
  <c r="C300" i="1"/>
  <c r="C316" i="1"/>
  <c r="C92" i="1"/>
  <c r="C108" i="1"/>
  <c r="K9" i="1" l="1"/>
  <c r="A11" i="1"/>
  <c r="B12" i="1"/>
  <c r="L12" i="1" s="1"/>
  <c r="C45" i="1"/>
  <c r="C29" i="1"/>
  <c r="C189" i="1"/>
  <c r="C77" i="1"/>
  <c r="C13" i="1"/>
  <c r="C61" i="1"/>
  <c r="C157" i="1"/>
  <c r="C173" i="1"/>
  <c r="C204" i="1"/>
  <c r="C125" i="1"/>
  <c r="C141" i="1"/>
  <c r="C285" i="1"/>
  <c r="C333" i="1"/>
  <c r="C109" i="1"/>
  <c r="C317" i="1"/>
  <c r="C221" i="1"/>
  <c r="C93" i="1"/>
  <c r="C301" i="1"/>
  <c r="C365" i="1"/>
  <c r="C269" i="1"/>
  <c r="C349" i="1"/>
  <c r="C237" i="1"/>
  <c r="C253" i="1"/>
  <c r="A12" i="1" l="1"/>
  <c r="J13" i="1" s="1"/>
  <c r="K10" i="1"/>
  <c r="J12" i="1"/>
  <c r="C78" i="1"/>
  <c r="C190" i="1"/>
  <c r="C46" i="1"/>
  <c r="C205" i="1"/>
  <c r="C158" i="1"/>
  <c r="C14" i="1"/>
  <c r="B13" i="1"/>
  <c r="L13" i="1" s="1"/>
  <c r="C174" i="1"/>
  <c r="C62" i="1"/>
  <c r="C30" i="1"/>
  <c r="C302" i="1"/>
  <c r="C286" i="1"/>
  <c r="C254" i="1"/>
  <c r="C270" i="1"/>
  <c r="C222" i="1"/>
  <c r="C126" i="1"/>
  <c r="C350" i="1"/>
  <c r="C334" i="1"/>
  <c r="C238" i="1"/>
  <c r="C366" i="1"/>
  <c r="C318" i="1"/>
  <c r="C94" i="1"/>
  <c r="C110" i="1"/>
  <c r="C142" i="1"/>
  <c r="A13" i="1" l="1"/>
  <c r="K12" i="1" s="1"/>
  <c r="K11" i="1"/>
  <c r="C79" i="1"/>
  <c r="C15" i="1"/>
  <c r="C159" i="1"/>
  <c r="C191" i="1"/>
  <c r="C31" i="1"/>
  <c r="C175" i="1"/>
  <c r="C206" i="1"/>
  <c r="C47" i="1"/>
  <c r="C63" i="1"/>
  <c r="B14" i="1"/>
  <c r="L14" i="1" s="1"/>
  <c r="C319" i="1"/>
  <c r="C351" i="1"/>
  <c r="C223" i="1"/>
  <c r="C303" i="1"/>
  <c r="C95" i="1"/>
  <c r="C127" i="1"/>
  <c r="C111" i="1"/>
  <c r="C239" i="1"/>
  <c r="C255" i="1"/>
  <c r="C143" i="1"/>
  <c r="C367" i="1"/>
  <c r="C335" i="1"/>
  <c r="C271" i="1"/>
  <c r="C287" i="1"/>
  <c r="J14" i="1" l="1"/>
  <c r="A14" i="1"/>
  <c r="J15" i="1" s="1"/>
  <c r="C48" i="1"/>
  <c r="C207" i="1"/>
  <c r="C176" i="1"/>
  <c r="C16" i="1"/>
  <c r="C80" i="1"/>
  <c r="C64" i="1"/>
  <c r="C32" i="1"/>
  <c r="C160" i="1"/>
  <c r="B15" i="1"/>
  <c r="L15" i="1" s="1"/>
  <c r="C192" i="1"/>
  <c r="C304" i="1"/>
  <c r="C336" i="1"/>
  <c r="C240" i="1"/>
  <c r="C144" i="1"/>
  <c r="C128" i="1"/>
  <c r="C368" i="1"/>
  <c r="C256" i="1"/>
  <c r="C112" i="1"/>
  <c r="C288" i="1"/>
  <c r="C352" i="1"/>
  <c r="C272" i="1"/>
  <c r="C96" i="1"/>
  <c r="C224" i="1"/>
  <c r="C320" i="1"/>
  <c r="K13" i="1" l="1"/>
  <c r="A15" i="1"/>
  <c r="B16" i="1"/>
  <c r="L16" i="1" s="1"/>
  <c r="C65" i="1"/>
  <c r="C17" i="1"/>
  <c r="C208" i="1"/>
  <c r="C49" i="1"/>
  <c r="C161" i="1"/>
  <c r="C81" i="1"/>
  <c r="C193" i="1"/>
  <c r="C33" i="1"/>
  <c r="C177" i="1"/>
  <c r="C97" i="1"/>
  <c r="C257" i="1"/>
  <c r="C145" i="1"/>
  <c r="C337" i="1"/>
  <c r="C353" i="1"/>
  <c r="C321" i="1"/>
  <c r="C225" i="1"/>
  <c r="C273" i="1"/>
  <c r="C289" i="1"/>
  <c r="C113" i="1"/>
  <c r="C129" i="1"/>
  <c r="C241" i="1"/>
  <c r="C305" i="1"/>
  <c r="C369" i="1"/>
  <c r="B17" i="1" l="1"/>
  <c r="L17" i="1" s="1"/>
  <c r="A16" i="1"/>
  <c r="J17" i="1" s="1"/>
  <c r="K14" i="1"/>
  <c r="J16" i="1"/>
  <c r="C194" i="1"/>
  <c r="C82" i="1"/>
  <c r="C209" i="1"/>
  <c r="C178" i="1"/>
  <c r="C34" i="1"/>
  <c r="C162" i="1"/>
  <c r="C50" i="1"/>
  <c r="C18" i="1"/>
  <c r="C66" i="1"/>
  <c r="C130" i="1"/>
  <c r="C370" i="1"/>
  <c r="C242" i="1"/>
  <c r="C114" i="1"/>
  <c r="C274" i="1"/>
  <c r="C322" i="1"/>
  <c r="C354" i="1"/>
  <c r="C146" i="1"/>
  <c r="C306" i="1"/>
  <c r="C290" i="1"/>
  <c r="C226" i="1"/>
  <c r="C338" i="1"/>
  <c r="C258" i="1"/>
  <c r="C98" i="1"/>
  <c r="B18" i="1" l="1"/>
  <c r="A18" i="1"/>
  <c r="K15" i="1"/>
  <c r="A17" i="1"/>
  <c r="J20" i="1" s="1"/>
  <c r="C210" i="1"/>
  <c r="J18" i="1" l="1"/>
  <c r="K16" i="1"/>
  <c r="B19" i="1"/>
  <c r="L18" i="1"/>
  <c r="J19" i="1"/>
  <c r="K17" i="1"/>
  <c r="J21" i="1"/>
  <c r="B20" i="1" l="1"/>
  <c r="L19" i="1"/>
  <c r="B21" i="1" l="1"/>
  <c r="L20" i="1"/>
  <c r="L21" i="1" l="1"/>
  <c r="A21" i="1"/>
  <c r="B22" i="1"/>
  <c r="L22" i="1" l="1"/>
  <c r="A22" i="1"/>
  <c r="B23" i="1"/>
  <c r="K20" i="1"/>
  <c r="J22" i="1"/>
  <c r="K18" i="1"/>
  <c r="L23" i="1" l="1"/>
  <c r="A23" i="1"/>
  <c r="B24" i="1"/>
  <c r="K19" i="1"/>
  <c r="K21" i="1"/>
  <c r="J23" i="1"/>
  <c r="L24" i="1" l="1"/>
  <c r="A24" i="1"/>
  <c r="B25" i="1"/>
  <c r="K22" i="1"/>
  <c r="J24" i="1"/>
  <c r="L25" i="1" l="1"/>
  <c r="A25" i="1"/>
  <c r="B26" i="1"/>
  <c r="K23" i="1"/>
  <c r="J25" i="1"/>
  <c r="L26" i="1" l="1"/>
  <c r="A26" i="1"/>
  <c r="B27" i="1"/>
  <c r="J26" i="1"/>
  <c r="K24" i="1"/>
  <c r="L27" i="1" l="1"/>
  <c r="A27" i="1"/>
  <c r="B28" i="1"/>
  <c r="K25" i="1"/>
  <c r="J27" i="1"/>
  <c r="L28" i="1" l="1"/>
  <c r="A28" i="1"/>
  <c r="B29" i="1"/>
  <c r="K26" i="1"/>
  <c r="J28" i="1"/>
  <c r="L29" i="1" l="1"/>
  <c r="A29" i="1"/>
  <c r="B30" i="1"/>
  <c r="J29" i="1"/>
  <c r="K27" i="1"/>
  <c r="L30" i="1" l="1"/>
  <c r="A30" i="1"/>
  <c r="B31" i="1"/>
  <c r="K28" i="1"/>
  <c r="J30" i="1"/>
  <c r="L31" i="1" l="1"/>
  <c r="A31" i="1"/>
  <c r="B32" i="1"/>
  <c r="J31" i="1"/>
  <c r="K29" i="1"/>
  <c r="L32" i="1" l="1"/>
  <c r="A32" i="1"/>
  <c r="B33" i="1"/>
  <c r="K30" i="1"/>
  <c r="J32" i="1"/>
  <c r="L33" i="1" l="1"/>
  <c r="A33" i="1"/>
  <c r="B34" i="1"/>
  <c r="K31" i="1"/>
  <c r="J33" i="1"/>
  <c r="L34" i="1" l="1"/>
  <c r="A34" i="1"/>
  <c r="B35" i="1"/>
  <c r="K32" i="1"/>
  <c r="J34" i="1"/>
  <c r="J36" i="1"/>
  <c r="B36" i="1" l="1"/>
  <c r="L35" i="1"/>
  <c r="J35" i="1"/>
  <c r="K33" i="1"/>
  <c r="J37" i="1"/>
  <c r="B37" i="1" l="1"/>
  <c r="L36" i="1"/>
  <c r="L37" i="1" l="1"/>
  <c r="A37" i="1"/>
  <c r="B38" i="1"/>
  <c r="L38" i="1" l="1"/>
  <c r="A38" i="1"/>
  <c r="B39" i="1"/>
  <c r="K36" i="1"/>
  <c r="J38" i="1"/>
  <c r="K34" i="1"/>
  <c r="L39" i="1" l="1"/>
  <c r="A39" i="1"/>
  <c r="B40" i="1"/>
  <c r="K35" i="1"/>
  <c r="J39" i="1"/>
  <c r="K37" i="1"/>
  <c r="L40" i="1" l="1"/>
  <c r="A40" i="1"/>
  <c r="B41" i="1"/>
  <c r="J40" i="1"/>
  <c r="K38" i="1"/>
  <c r="L41" i="1" l="1"/>
  <c r="A41" i="1"/>
  <c r="B42" i="1"/>
  <c r="J41" i="1"/>
  <c r="K39" i="1"/>
  <c r="L42" i="1" l="1"/>
  <c r="A42" i="1"/>
  <c r="B43" i="1"/>
  <c r="J42" i="1"/>
  <c r="K40" i="1"/>
  <c r="L43" i="1" l="1"/>
  <c r="A43" i="1"/>
  <c r="B44" i="1"/>
  <c r="K41" i="1"/>
  <c r="J43" i="1"/>
  <c r="L44" i="1" l="1"/>
  <c r="A44" i="1"/>
  <c r="B45" i="1"/>
  <c r="J44" i="1"/>
  <c r="K42" i="1"/>
  <c r="L45" i="1" l="1"/>
  <c r="A45" i="1"/>
  <c r="B46" i="1"/>
  <c r="K43" i="1"/>
  <c r="J45" i="1"/>
  <c r="L46" i="1" l="1"/>
  <c r="A46" i="1"/>
  <c r="B47" i="1"/>
  <c r="K44" i="1"/>
  <c r="J46" i="1"/>
  <c r="L47" i="1" l="1"/>
  <c r="A47" i="1"/>
  <c r="B48" i="1"/>
  <c r="J47" i="1"/>
  <c r="K45" i="1"/>
  <c r="L48" i="1" l="1"/>
  <c r="A48" i="1"/>
  <c r="B49" i="1"/>
  <c r="K46" i="1"/>
  <c r="J48" i="1"/>
  <c r="L49" i="1" l="1"/>
  <c r="A49" i="1"/>
  <c r="B50" i="1"/>
  <c r="J49" i="1"/>
  <c r="K47" i="1"/>
  <c r="L50" i="1" l="1"/>
  <c r="A50" i="1"/>
  <c r="B51" i="1"/>
  <c r="K48" i="1"/>
  <c r="J52" i="1"/>
  <c r="J50" i="1"/>
  <c r="B52" i="1" l="1"/>
  <c r="L51" i="1"/>
  <c r="J51" i="1"/>
  <c r="J53" i="1"/>
  <c r="K49" i="1"/>
  <c r="B53" i="1" l="1"/>
  <c r="L52" i="1"/>
  <c r="L53" i="1" l="1"/>
  <c r="A53" i="1"/>
  <c r="B54" i="1"/>
  <c r="K52" i="1" l="1"/>
  <c r="K50" i="1"/>
  <c r="J54" i="1"/>
  <c r="L54" i="1"/>
  <c r="A54" i="1"/>
  <c r="B55" i="1"/>
  <c r="J55" i="1" l="1"/>
  <c r="K53" i="1"/>
  <c r="K51" i="1"/>
  <c r="L55" i="1"/>
  <c r="A55" i="1"/>
  <c r="B56" i="1"/>
  <c r="L56" i="1" l="1"/>
  <c r="A56" i="1"/>
  <c r="B57" i="1"/>
  <c r="K54" i="1"/>
  <c r="J56" i="1"/>
  <c r="L57" i="1" l="1"/>
  <c r="A57" i="1"/>
  <c r="B58" i="1"/>
  <c r="J57" i="1"/>
  <c r="K55" i="1"/>
  <c r="L58" i="1" l="1"/>
  <c r="A58" i="1"/>
  <c r="B59" i="1"/>
  <c r="J58" i="1"/>
  <c r="K56" i="1"/>
  <c r="L59" i="1" l="1"/>
  <c r="A59" i="1"/>
  <c r="B60" i="1"/>
  <c r="J59" i="1"/>
  <c r="K57" i="1"/>
  <c r="L60" i="1" l="1"/>
  <c r="A60" i="1"/>
  <c r="B61" i="1"/>
  <c r="K58" i="1"/>
  <c r="J60" i="1"/>
  <c r="L61" i="1" l="1"/>
  <c r="A61" i="1"/>
  <c r="B62" i="1"/>
  <c r="K59" i="1"/>
  <c r="J61" i="1"/>
  <c r="L62" i="1" l="1"/>
  <c r="A62" i="1"/>
  <c r="B63" i="1"/>
  <c r="J62" i="1"/>
  <c r="K60" i="1"/>
  <c r="L63" i="1" l="1"/>
  <c r="A63" i="1"/>
  <c r="B64" i="1"/>
  <c r="J63" i="1"/>
  <c r="K61" i="1"/>
  <c r="J64" i="1" l="1"/>
  <c r="K62" i="1"/>
  <c r="L64" i="1"/>
  <c r="A64" i="1"/>
  <c r="B65" i="1"/>
  <c r="J65" i="1" l="1"/>
  <c r="K63" i="1"/>
  <c r="L65" i="1"/>
  <c r="A65" i="1"/>
  <c r="B66" i="1"/>
  <c r="K64" i="1" l="1"/>
  <c r="J68" i="1"/>
  <c r="J66" i="1"/>
  <c r="L66" i="1"/>
  <c r="A66" i="1"/>
  <c r="B67" i="1"/>
  <c r="B68" i="1" l="1"/>
  <c r="L67" i="1"/>
  <c r="K65" i="1"/>
  <c r="J69" i="1"/>
  <c r="J67" i="1"/>
  <c r="B69" i="1" l="1"/>
  <c r="L68" i="1"/>
  <c r="L69" i="1" l="1"/>
  <c r="A69" i="1"/>
  <c r="B70" i="1"/>
  <c r="J70" i="1" l="1"/>
  <c r="K68" i="1"/>
  <c r="K66" i="1"/>
  <c r="L70" i="1"/>
  <c r="A70" i="1"/>
  <c r="B71" i="1"/>
  <c r="L71" i="1" l="1"/>
  <c r="A71" i="1"/>
  <c r="B72" i="1"/>
  <c r="J71" i="1"/>
  <c r="K69" i="1"/>
  <c r="K67" i="1"/>
  <c r="L72" i="1" l="1"/>
  <c r="A72" i="1"/>
  <c r="B73" i="1"/>
  <c r="K70" i="1"/>
  <c r="J72" i="1"/>
  <c r="L73" i="1" l="1"/>
  <c r="A73" i="1"/>
  <c r="B74" i="1"/>
  <c r="J73" i="1"/>
  <c r="K71" i="1"/>
  <c r="L74" i="1" l="1"/>
  <c r="A74" i="1"/>
  <c r="B75" i="1"/>
  <c r="J74" i="1"/>
  <c r="K72" i="1"/>
  <c r="L75" i="1" l="1"/>
  <c r="A75" i="1"/>
  <c r="B76" i="1"/>
  <c r="K73" i="1"/>
  <c r="J75" i="1"/>
  <c r="L76" i="1" l="1"/>
  <c r="A76" i="1"/>
  <c r="B77" i="1"/>
  <c r="K74" i="1"/>
  <c r="J76" i="1"/>
  <c r="L77" i="1" l="1"/>
  <c r="A77" i="1"/>
  <c r="B78" i="1"/>
  <c r="J77" i="1"/>
  <c r="K75" i="1"/>
  <c r="L78" i="1" l="1"/>
  <c r="A78" i="1"/>
  <c r="B79" i="1"/>
  <c r="J78" i="1"/>
  <c r="K76" i="1"/>
  <c r="K77" i="1" l="1"/>
  <c r="J79" i="1"/>
  <c r="L79" i="1"/>
  <c r="A79" i="1"/>
  <c r="B80" i="1"/>
  <c r="K78" i="1" l="1"/>
  <c r="J80" i="1"/>
  <c r="L80" i="1"/>
  <c r="A80" i="1"/>
  <c r="B81" i="1"/>
  <c r="K79" i="1" l="1"/>
  <c r="J81" i="1"/>
  <c r="L81" i="1"/>
  <c r="A81" i="1"/>
  <c r="B82" i="1"/>
  <c r="K80" i="1" l="1"/>
  <c r="J84" i="1"/>
  <c r="J82" i="1"/>
  <c r="L82" i="1"/>
  <c r="A82" i="1"/>
  <c r="B83" i="1"/>
  <c r="J83" i="1" l="1"/>
  <c r="K81" i="1"/>
  <c r="J85" i="1"/>
  <c r="B84" i="1"/>
  <c r="L83" i="1"/>
  <c r="B85" i="1" l="1"/>
  <c r="L84" i="1"/>
  <c r="L85" i="1" l="1"/>
  <c r="A85" i="1"/>
  <c r="B86" i="1"/>
  <c r="K84" i="1" l="1"/>
  <c r="K82" i="1"/>
  <c r="J86" i="1"/>
  <c r="L86" i="1"/>
  <c r="A86" i="1"/>
  <c r="B87" i="1"/>
  <c r="L87" i="1" l="1"/>
  <c r="A87" i="1"/>
  <c r="B88" i="1"/>
  <c r="K85" i="1"/>
  <c r="K83" i="1"/>
  <c r="J87" i="1"/>
  <c r="K86" i="1" l="1"/>
  <c r="J88" i="1"/>
  <c r="L88" i="1"/>
  <c r="A88" i="1"/>
  <c r="B89" i="1"/>
  <c r="L89" i="1" l="1"/>
  <c r="A89" i="1"/>
  <c r="B90" i="1"/>
  <c r="J89" i="1"/>
  <c r="K87" i="1"/>
  <c r="J90" i="1" l="1"/>
  <c r="K88" i="1"/>
  <c r="L90" i="1"/>
  <c r="A90" i="1"/>
  <c r="B91" i="1"/>
  <c r="J91" i="1" l="1"/>
  <c r="K89" i="1"/>
  <c r="L91" i="1"/>
  <c r="A91" i="1"/>
  <c r="B92" i="1"/>
  <c r="K90" i="1" l="1"/>
  <c r="J92" i="1"/>
  <c r="L92" i="1"/>
  <c r="A92" i="1"/>
  <c r="B93" i="1"/>
  <c r="K91" i="1" l="1"/>
  <c r="J93" i="1"/>
  <c r="L93" i="1"/>
  <c r="A93" i="1"/>
  <c r="B94" i="1"/>
  <c r="K92" i="1" l="1"/>
  <c r="J94" i="1"/>
  <c r="L94" i="1"/>
  <c r="A94" i="1"/>
  <c r="B95" i="1"/>
  <c r="J95" i="1" l="1"/>
  <c r="K93" i="1"/>
  <c r="L95" i="1"/>
  <c r="A95" i="1"/>
  <c r="B96" i="1"/>
  <c r="K94" i="1" l="1"/>
  <c r="J96" i="1"/>
  <c r="L96" i="1"/>
  <c r="A96" i="1"/>
  <c r="B97" i="1"/>
  <c r="K95" i="1" l="1"/>
  <c r="J97" i="1"/>
  <c r="L97" i="1"/>
  <c r="A97" i="1"/>
  <c r="B98" i="1"/>
  <c r="J98" i="1" l="1"/>
  <c r="K96" i="1"/>
  <c r="J100" i="1"/>
  <c r="L98" i="1"/>
  <c r="A98" i="1"/>
  <c r="B99" i="1"/>
  <c r="B100" i="1" l="1"/>
  <c r="L99" i="1"/>
  <c r="J101" i="1"/>
  <c r="J99" i="1"/>
  <c r="K97" i="1"/>
  <c r="B101" i="1" l="1"/>
  <c r="L100" i="1"/>
  <c r="L101" i="1" l="1"/>
  <c r="A101" i="1"/>
  <c r="B102" i="1"/>
  <c r="L102" i="1" l="1"/>
  <c r="A102" i="1"/>
  <c r="B103" i="1"/>
  <c r="J102" i="1"/>
  <c r="K100" i="1"/>
  <c r="K98" i="1"/>
  <c r="L103" i="1" l="1"/>
  <c r="A103" i="1"/>
  <c r="B104" i="1"/>
  <c r="J103" i="1"/>
  <c r="K101" i="1"/>
  <c r="K99" i="1"/>
  <c r="L104" i="1" l="1"/>
  <c r="A104" i="1"/>
  <c r="B105" i="1"/>
  <c r="K102" i="1"/>
  <c r="J104" i="1"/>
  <c r="L105" i="1" l="1"/>
  <c r="A105" i="1"/>
  <c r="B106" i="1"/>
  <c r="J105" i="1"/>
  <c r="K103" i="1"/>
  <c r="L106" i="1" l="1"/>
  <c r="A106" i="1"/>
  <c r="B107" i="1"/>
  <c r="J106" i="1"/>
  <c r="K104" i="1"/>
  <c r="L107" i="1" l="1"/>
  <c r="A107" i="1"/>
  <c r="B108" i="1"/>
  <c r="J107" i="1"/>
  <c r="K105" i="1"/>
  <c r="L108" i="1" l="1"/>
  <c r="A108" i="1"/>
  <c r="B109" i="1"/>
  <c r="K106" i="1"/>
  <c r="J108" i="1"/>
  <c r="L109" i="1" l="1"/>
  <c r="A109" i="1"/>
  <c r="B110" i="1"/>
  <c r="J109" i="1"/>
  <c r="K107" i="1"/>
  <c r="L110" i="1" l="1"/>
  <c r="A110" i="1"/>
  <c r="B111" i="1"/>
  <c r="J110" i="1"/>
  <c r="K108" i="1"/>
  <c r="J111" i="1" l="1"/>
  <c r="K109" i="1"/>
  <c r="L111" i="1"/>
  <c r="A111" i="1"/>
  <c r="B112" i="1"/>
  <c r="J112" i="1" l="1"/>
  <c r="K110" i="1"/>
  <c r="L112" i="1"/>
  <c r="A112" i="1"/>
  <c r="B113" i="1"/>
  <c r="J113" i="1" l="1"/>
  <c r="K111" i="1"/>
  <c r="L113" i="1"/>
  <c r="A113" i="1"/>
  <c r="B114" i="1"/>
  <c r="J116" i="1" l="1"/>
  <c r="K112" i="1"/>
  <c r="J114" i="1"/>
  <c r="L114" i="1"/>
  <c r="A114" i="1"/>
  <c r="B115" i="1"/>
  <c r="J115" i="1" l="1"/>
  <c r="K113" i="1"/>
  <c r="J117" i="1"/>
  <c r="B116" i="1"/>
  <c r="L115" i="1"/>
  <c r="B117" i="1" l="1"/>
  <c r="L116" i="1"/>
  <c r="L117" i="1" l="1"/>
  <c r="A117" i="1"/>
  <c r="B118" i="1"/>
  <c r="L118" i="1" l="1"/>
  <c r="A118" i="1"/>
  <c r="B119" i="1"/>
  <c r="J118" i="1"/>
  <c r="K116" i="1"/>
  <c r="K114" i="1"/>
  <c r="L119" i="1" l="1"/>
  <c r="A119" i="1"/>
  <c r="B120" i="1"/>
  <c r="K115" i="1"/>
  <c r="J119" i="1"/>
  <c r="K117" i="1"/>
  <c r="L120" i="1" l="1"/>
  <c r="A120" i="1"/>
  <c r="B121" i="1"/>
  <c r="K118" i="1"/>
  <c r="J120" i="1"/>
  <c r="L121" i="1" l="1"/>
  <c r="A121" i="1"/>
  <c r="B122" i="1"/>
  <c r="K119" i="1"/>
  <c r="J121" i="1"/>
  <c r="J122" i="1" l="1"/>
  <c r="K120" i="1"/>
  <c r="L122" i="1"/>
  <c r="A122" i="1"/>
  <c r="B123" i="1"/>
  <c r="K121" i="1" l="1"/>
  <c r="J123" i="1"/>
  <c r="L123" i="1"/>
  <c r="A123" i="1"/>
  <c r="B124" i="1"/>
  <c r="L124" i="1" l="1"/>
  <c r="A124" i="1"/>
  <c r="B125" i="1"/>
  <c r="K122" i="1"/>
  <c r="J124" i="1"/>
  <c r="K123" i="1" l="1"/>
  <c r="J125" i="1"/>
  <c r="L125" i="1"/>
  <c r="A125" i="1"/>
  <c r="B126" i="1"/>
  <c r="K124" i="1" l="1"/>
  <c r="J126" i="1"/>
  <c r="L126" i="1"/>
  <c r="A126" i="1"/>
  <c r="B127" i="1"/>
  <c r="L127" i="1" l="1"/>
  <c r="A127" i="1"/>
  <c r="B128" i="1"/>
  <c r="J127" i="1"/>
  <c r="K125" i="1"/>
  <c r="L128" i="1" l="1"/>
  <c r="A128" i="1"/>
  <c r="B129" i="1"/>
  <c r="K126" i="1"/>
  <c r="J128" i="1"/>
  <c r="L129" i="1" l="1"/>
  <c r="A129" i="1"/>
  <c r="B130" i="1"/>
  <c r="J129" i="1"/>
  <c r="K127" i="1"/>
  <c r="L130" i="1" l="1"/>
  <c r="A130" i="1"/>
  <c r="B131" i="1"/>
  <c r="J130" i="1"/>
  <c r="K128" i="1"/>
  <c r="J132" i="1"/>
  <c r="B132" i="1" l="1"/>
  <c r="L131" i="1"/>
  <c r="J131" i="1"/>
  <c r="J133" i="1"/>
  <c r="K129" i="1"/>
  <c r="B133" i="1" l="1"/>
  <c r="L132" i="1"/>
  <c r="L133" i="1" l="1"/>
  <c r="A133" i="1"/>
  <c r="B134" i="1"/>
  <c r="L134" i="1" l="1"/>
  <c r="A134" i="1"/>
  <c r="B135" i="1"/>
  <c r="J134" i="1"/>
  <c r="K132" i="1"/>
  <c r="K130" i="1"/>
  <c r="L135" i="1" l="1"/>
  <c r="A135" i="1"/>
  <c r="B136" i="1"/>
  <c r="K133" i="1"/>
  <c r="K131" i="1"/>
  <c r="J135" i="1"/>
  <c r="L136" i="1" l="1"/>
  <c r="A136" i="1"/>
  <c r="B137" i="1"/>
  <c r="K134" i="1"/>
  <c r="J136" i="1"/>
  <c r="L137" i="1" l="1"/>
  <c r="A137" i="1"/>
  <c r="B138" i="1"/>
  <c r="J137" i="1"/>
  <c r="K135" i="1"/>
  <c r="L138" i="1" l="1"/>
  <c r="A138" i="1"/>
  <c r="B139" i="1"/>
  <c r="K136" i="1"/>
  <c r="J138" i="1"/>
  <c r="L139" i="1" l="1"/>
  <c r="A139" i="1"/>
  <c r="B140" i="1"/>
  <c r="K137" i="1"/>
  <c r="J139" i="1"/>
  <c r="L140" i="1" l="1"/>
  <c r="A140" i="1"/>
  <c r="B141" i="1"/>
  <c r="K138" i="1"/>
  <c r="J140" i="1"/>
  <c r="L141" i="1" l="1"/>
  <c r="A141" i="1"/>
  <c r="B142" i="1"/>
  <c r="J141" i="1"/>
  <c r="K139" i="1"/>
  <c r="L142" i="1" l="1"/>
  <c r="A142" i="1"/>
  <c r="B143" i="1"/>
  <c r="J142" i="1"/>
  <c r="K140" i="1"/>
  <c r="L143" i="1" l="1"/>
  <c r="A143" i="1"/>
  <c r="B144" i="1"/>
  <c r="J143" i="1"/>
  <c r="K141" i="1"/>
  <c r="L144" i="1" l="1"/>
  <c r="A144" i="1"/>
  <c r="B145" i="1"/>
  <c r="K142" i="1"/>
  <c r="J144" i="1"/>
  <c r="J145" i="1" l="1"/>
  <c r="K143" i="1"/>
  <c r="L145" i="1"/>
  <c r="A145" i="1"/>
  <c r="B146" i="1"/>
  <c r="K144" i="1" l="1"/>
  <c r="J148" i="1"/>
  <c r="J146" i="1"/>
  <c r="L146" i="1"/>
  <c r="A146" i="1"/>
  <c r="B147" i="1"/>
  <c r="B148" i="1" l="1"/>
  <c r="L147" i="1"/>
  <c r="K145" i="1"/>
  <c r="J149" i="1"/>
  <c r="J147" i="1"/>
  <c r="B149" i="1" l="1"/>
  <c r="L148" i="1"/>
  <c r="L149" i="1" l="1"/>
  <c r="A149" i="1"/>
  <c r="B150" i="1"/>
  <c r="L150" i="1" l="1"/>
  <c r="A150" i="1"/>
  <c r="B151" i="1"/>
  <c r="K146" i="1"/>
  <c r="J150" i="1"/>
  <c r="K148" i="1"/>
  <c r="L151" i="1" l="1"/>
  <c r="A151" i="1"/>
  <c r="B152" i="1"/>
  <c r="J151" i="1"/>
  <c r="K149" i="1"/>
  <c r="K147" i="1"/>
  <c r="L152" i="1" l="1"/>
  <c r="A152" i="1"/>
  <c r="B153" i="1"/>
  <c r="J152" i="1"/>
  <c r="K150" i="1"/>
  <c r="L153" i="1" l="1"/>
  <c r="A153" i="1"/>
  <c r="B154" i="1"/>
  <c r="K151" i="1"/>
  <c r="J153" i="1"/>
  <c r="L154" i="1" l="1"/>
  <c r="A154" i="1"/>
  <c r="B155" i="1"/>
  <c r="J154" i="1"/>
  <c r="K152" i="1"/>
  <c r="L155" i="1" l="1"/>
  <c r="A155" i="1"/>
  <c r="B156" i="1"/>
  <c r="J155" i="1"/>
  <c r="K153" i="1"/>
  <c r="L156" i="1" l="1"/>
  <c r="A156" i="1"/>
  <c r="B157" i="1"/>
  <c r="K154" i="1"/>
  <c r="J156" i="1"/>
  <c r="L157" i="1" l="1"/>
  <c r="A157" i="1"/>
  <c r="B158" i="1"/>
  <c r="K155" i="1"/>
  <c r="J157" i="1"/>
  <c r="L158" i="1" l="1"/>
  <c r="A158" i="1"/>
  <c r="B159" i="1"/>
  <c r="J158" i="1"/>
  <c r="K156" i="1"/>
  <c r="J159" i="1" l="1"/>
  <c r="K157" i="1"/>
  <c r="L159" i="1"/>
  <c r="A159" i="1"/>
  <c r="B160" i="1"/>
  <c r="K158" i="1" l="1"/>
  <c r="J160" i="1"/>
  <c r="L160" i="1"/>
  <c r="A160" i="1"/>
  <c r="B161" i="1"/>
  <c r="J161" i="1" l="1"/>
  <c r="K159" i="1"/>
  <c r="L161" i="1"/>
  <c r="A161" i="1"/>
  <c r="B162" i="1"/>
  <c r="J164" i="1" l="1"/>
  <c r="J162" i="1"/>
  <c r="K160" i="1"/>
  <c r="L162" i="1"/>
  <c r="A162" i="1"/>
  <c r="B163" i="1"/>
  <c r="B164" i="1" l="1"/>
  <c r="L163" i="1"/>
  <c r="J163" i="1"/>
  <c r="K161" i="1"/>
  <c r="J165" i="1"/>
  <c r="B165" i="1" l="1"/>
  <c r="L164" i="1"/>
  <c r="L165" i="1" l="1"/>
  <c r="A165" i="1"/>
  <c r="B166" i="1"/>
  <c r="L166" i="1" l="1"/>
  <c r="A166" i="1"/>
  <c r="B167" i="1"/>
  <c r="J166" i="1"/>
  <c r="K164" i="1"/>
  <c r="K162" i="1"/>
  <c r="L167" i="1" l="1"/>
  <c r="A167" i="1"/>
  <c r="B168" i="1"/>
  <c r="K163" i="1"/>
  <c r="J167" i="1"/>
  <c r="K165" i="1"/>
  <c r="L168" i="1" l="1"/>
  <c r="A168" i="1"/>
  <c r="B169" i="1"/>
  <c r="J168" i="1"/>
  <c r="K166" i="1"/>
  <c r="J169" i="1" l="1"/>
  <c r="K167" i="1"/>
  <c r="L169" i="1"/>
  <c r="A169" i="1"/>
  <c r="B170" i="1"/>
  <c r="J170" i="1" l="1"/>
  <c r="K168" i="1"/>
  <c r="L170" i="1"/>
  <c r="A170" i="1"/>
  <c r="B171" i="1"/>
  <c r="K169" i="1" l="1"/>
  <c r="J171" i="1"/>
  <c r="L171" i="1"/>
  <c r="A171" i="1"/>
  <c r="B172" i="1"/>
  <c r="K170" i="1" l="1"/>
  <c r="J172" i="1"/>
  <c r="L172" i="1"/>
  <c r="A172" i="1"/>
  <c r="B173" i="1"/>
  <c r="K171" i="1" l="1"/>
  <c r="J173" i="1"/>
  <c r="L173" i="1"/>
  <c r="A173" i="1"/>
  <c r="B174" i="1"/>
  <c r="K172" i="1" l="1"/>
  <c r="J174" i="1"/>
  <c r="L174" i="1"/>
  <c r="A174" i="1"/>
  <c r="B175" i="1"/>
  <c r="K173" i="1" l="1"/>
  <c r="J175" i="1"/>
  <c r="L175" i="1"/>
  <c r="A175" i="1"/>
  <c r="B176" i="1"/>
  <c r="J176" i="1" l="1"/>
  <c r="K174" i="1"/>
  <c r="L176" i="1"/>
  <c r="A176" i="1"/>
  <c r="B177" i="1"/>
  <c r="K175" i="1" l="1"/>
  <c r="J177" i="1"/>
  <c r="L177" i="1"/>
  <c r="A177" i="1"/>
  <c r="B178" i="1"/>
  <c r="J178" i="1" l="1"/>
  <c r="K176" i="1"/>
  <c r="J180" i="1"/>
  <c r="L178" i="1"/>
  <c r="A178" i="1"/>
  <c r="B179" i="1"/>
  <c r="B180" i="1" l="1"/>
  <c r="L179" i="1"/>
  <c r="J179" i="1"/>
  <c r="J181" i="1"/>
  <c r="K177" i="1"/>
  <c r="B181" i="1" l="1"/>
  <c r="L180" i="1"/>
  <c r="L181" i="1" l="1"/>
  <c r="A181" i="1"/>
  <c r="B182" i="1"/>
  <c r="L182" i="1" l="1"/>
  <c r="A182" i="1"/>
  <c r="B183" i="1"/>
  <c r="K180" i="1"/>
  <c r="J182" i="1"/>
  <c r="K178" i="1"/>
  <c r="L183" i="1" l="1"/>
  <c r="A183" i="1"/>
  <c r="B184" i="1"/>
  <c r="J183" i="1"/>
  <c r="K181" i="1"/>
  <c r="K179" i="1"/>
  <c r="L184" i="1" l="1"/>
  <c r="A184" i="1"/>
  <c r="B185" i="1"/>
  <c r="J184" i="1"/>
  <c r="K182" i="1"/>
  <c r="L185" i="1" l="1"/>
  <c r="A185" i="1"/>
  <c r="B186" i="1"/>
  <c r="K183" i="1"/>
  <c r="J185" i="1"/>
  <c r="L186" i="1" l="1"/>
  <c r="A186" i="1"/>
  <c r="B187" i="1"/>
  <c r="J186" i="1"/>
  <c r="K184" i="1"/>
  <c r="K185" i="1" l="1"/>
  <c r="J187" i="1"/>
  <c r="L187" i="1"/>
  <c r="A187" i="1"/>
  <c r="B188" i="1"/>
  <c r="K186" i="1" l="1"/>
  <c r="J188" i="1"/>
  <c r="L188" i="1"/>
  <c r="A188" i="1"/>
  <c r="B189" i="1"/>
  <c r="K187" i="1" l="1"/>
  <c r="J189" i="1"/>
  <c r="L189" i="1"/>
  <c r="A189" i="1"/>
  <c r="B190" i="1"/>
  <c r="K188" i="1" l="1"/>
  <c r="J190" i="1"/>
  <c r="L190" i="1"/>
  <c r="A190" i="1"/>
  <c r="B191" i="1"/>
  <c r="K189" i="1" l="1"/>
  <c r="J191" i="1"/>
  <c r="L191" i="1"/>
  <c r="A191" i="1"/>
  <c r="B192" i="1"/>
  <c r="J192" i="1" l="1"/>
  <c r="K190" i="1"/>
  <c r="L192" i="1"/>
  <c r="A192" i="1"/>
  <c r="B193" i="1"/>
  <c r="J193" i="1" l="1"/>
  <c r="K191" i="1"/>
  <c r="L193" i="1"/>
  <c r="A193" i="1"/>
  <c r="B194" i="1"/>
  <c r="J194" i="1" l="1"/>
  <c r="K192" i="1"/>
  <c r="J196" i="1"/>
  <c r="L194" i="1"/>
  <c r="A194" i="1"/>
  <c r="B195" i="1"/>
  <c r="B196" i="1" l="1"/>
  <c r="L195" i="1"/>
  <c r="K193" i="1"/>
  <c r="J197" i="1"/>
  <c r="J195" i="1"/>
  <c r="B197" i="1" l="1"/>
  <c r="L196" i="1"/>
  <c r="L197" i="1" l="1"/>
  <c r="A197" i="1"/>
  <c r="B198" i="1"/>
  <c r="L198" i="1" l="1"/>
  <c r="A198" i="1"/>
  <c r="B199" i="1"/>
  <c r="K196" i="1"/>
  <c r="J198" i="1"/>
  <c r="K194" i="1"/>
  <c r="L199" i="1" l="1"/>
  <c r="A199" i="1"/>
  <c r="B200" i="1"/>
  <c r="K197" i="1"/>
  <c r="J199" i="1"/>
  <c r="K195" i="1"/>
  <c r="L200" i="1" l="1"/>
  <c r="A200" i="1"/>
  <c r="B201" i="1"/>
  <c r="J200" i="1"/>
  <c r="K198" i="1"/>
  <c r="L201" i="1" l="1"/>
  <c r="A201" i="1"/>
  <c r="B202" i="1"/>
  <c r="J201" i="1"/>
  <c r="K199" i="1"/>
  <c r="L202" i="1" l="1"/>
  <c r="A202" i="1"/>
  <c r="B203" i="1"/>
  <c r="J202" i="1"/>
  <c r="K200" i="1"/>
  <c r="L203" i="1" l="1"/>
  <c r="A203" i="1"/>
  <c r="B204" i="1"/>
  <c r="K201" i="1"/>
  <c r="J203" i="1"/>
  <c r="L204" i="1" l="1"/>
  <c r="A204" i="1"/>
  <c r="B205" i="1"/>
  <c r="K202" i="1"/>
  <c r="J204" i="1"/>
  <c r="L205" i="1" l="1"/>
  <c r="A205" i="1"/>
  <c r="B206" i="1"/>
  <c r="K203" i="1"/>
  <c r="J205" i="1"/>
  <c r="K204" i="1" l="1"/>
  <c r="J206" i="1"/>
  <c r="L206" i="1"/>
  <c r="A206" i="1"/>
  <c r="B207" i="1"/>
  <c r="J207" i="1" l="1"/>
  <c r="K205" i="1"/>
  <c r="L207" i="1"/>
  <c r="A207" i="1"/>
  <c r="B208" i="1"/>
  <c r="J208" i="1" l="1"/>
  <c r="K206" i="1"/>
  <c r="L208" i="1"/>
  <c r="A208" i="1"/>
  <c r="B209" i="1"/>
  <c r="K207" i="1" l="1"/>
  <c r="J209" i="1"/>
  <c r="L209" i="1"/>
  <c r="A209" i="1"/>
  <c r="B210" i="1"/>
  <c r="J212" i="1" l="1"/>
  <c r="J210" i="1"/>
  <c r="K208" i="1"/>
  <c r="L210" i="1"/>
  <c r="A210" i="1"/>
  <c r="B211" i="1"/>
  <c r="B212" i="1" l="1"/>
  <c r="L211" i="1"/>
  <c r="K209" i="1"/>
  <c r="J213" i="1"/>
  <c r="J211" i="1"/>
  <c r="B213" i="1" l="1"/>
  <c r="L212" i="1"/>
  <c r="L213" i="1" l="1"/>
  <c r="A213" i="1"/>
  <c r="B214" i="1"/>
  <c r="L214" i="1" l="1"/>
  <c r="A214" i="1"/>
  <c r="B215" i="1"/>
  <c r="J214" i="1"/>
  <c r="K212" i="1"/>
  <c r="K210" i="1"/>
  <c r="L215" i="1" l="1"/>
  <c r="A215" i="1"/>
  <c r="B216" i="1"/>
  <c r="K211" i="1"/>
  <c r="K213" i="1"/>
  <c r="J215" i="1"/>
  <c r="L216" i="1" l="1"/>
  <c r="A216" i="1"/>
  <c r="B217" i="1"/>
  <c r="K214" i="1"/>
  <c r="J216" i="1"/>
  <c r="L217" i="1" l="1"/>
  <c r="A217" i="1"/>
  <c r="B218" i="1"/>
  <c r="J217" i="1"/>
  <c r="K215" i="1"/>
  <c r="K216" i="1" l="1"/>
  <c r="J218" i="1"/>
  <c r="L218" i="1"/>
  <c r="A218" i="1"/>
  <c r="B219" i="1"/>
  <c r="K217" i="1" l="1"/>
  <c r="J219" i="1"/>
  <c r="L219" i="1"/>
  <c r="A219" i="1"/>
  <c r="B220" i="1"/>
  <c r="J220" i="1" l="1"/>
  <c r="K218" i="1"/>
  <c r="L220" i="1"/>
  <c r="A220" i="1"/>
  <c r="B221" i="1"/>
  <c r="J221" i="1" l="1"/>
  <c r="K219" i="1"/>
  <c r="L221" i="1"/>
  <c r="A221" i="1"/>
  <c r="B222" i="1"/>
  <c r="K220" i="1" l="1"/>
  <c r="J222" i="1"/>
  <c r="L222" i="1"/>
  <c r="A222" i="1"/>
  <c r="B223" i="1"/>
  <c r="K221" i="1" l="1"/>
  <c r="J223" i="1"/>
  <c r="L223" i="1"/>
  <c r="A223" i="1"/>
  <c r="B224" i="1"/>
  <c r="K222" i="1" l="1"/>
  <c r="J224" i="1"/>
  <c r="L224" i="1"/>
  <c r="A224" i="1"/>
  <c r="B225" i="1"/>
  <c r="K223" i="1" l="1"/>
  <c r="J225" i="1"/>
  <c r="L225" i="1"/>
  <c r="A225" i="1"/>
  <c r="B226" i="1"/>
  <c r="J228" i="1" l="1"/>
  <c r="J226" i="1"/>
  <c r="K224" i="1"/>
  <c r="L226" i="1"/>
  <c r="A226" i="1"/>
  <c r="B227" i="1"/>
  <c r="B228" i="1" l="1"/>
  <c r="L227" i="1"/>
  <c r="J229" i="1"/>
  <c r="K225" i="1"/>
  <c r="J227" i="1"/>
  <c r="B229" i="1" l="1"/>
  <c r="L228" i="1"/>
  <c r="L229" i="1" l="1"/>
  <c r="A229" i="1"/>
  <c r="B230" i="1"/>
  <c r="L230" i="1" l="1"/>
  <c r="A230" i="1"/>
  <c r="B231" i="1"/>
  <c r="J230" i="1"/>
  <c r="K226" i="1"/>
  <c r="K228" i="1"/>
  <c r="L231" i="1" l="1"/>
  <c r="A231" i="1"/>
  <c r="B232" i="1"/>
  <c r="K227" i="1"/>
  <c r="K229" i="1"/>
  <c r="J231" i="1"/>
  <c r="L232" i="1" l="1"/>
  <c r="A232" i="1"/>
  <c r="B233" i="1"/>
  <c r="J232" i="1"/>
  <c r="K230" i="1"/>
  <c r="J233" i="1" l="1"/>
  <c r="K231" i="1"/>
  <c r="L233" i="1"/>
  <c r="A233" i="1"/>
  <c r="B234" i="1"/>
  <c r="K232" i="1" l="1"/>
  <c r="J234" i="1"/>
  <c r="L234" i="1"/>
  <c r="A234" i="1"/>
  <c r="B235" i="1"/>
  <c r="K233" i="1" l="1"/>
  <c r="J235" i="1"/>
  <c r="L235" i="1"/>
  <c r="A235" i="1"/>
  <c r="B236" i="1"/>
  <c r="J236" i="1" l="1"/>
  <c r="K234" i="1"/>
  <c r="L236" i="1"/>
  <c r="A236" i="1"/>
  <c r="B237" i="1"/>
  <c r="J237" i="1" l="1"/>
  <c r="K235" i="1"/>
  <c r="L237" i="1"/>
  <c r="A237" i="1"/>
  <c r="B238" i="1"/>
  <c r="J238" i="1" l="1"/>
  <c r="K236" i="1"/>
  <c r="L238" i="1"/>
  <c r="A238" i="1"/>
  <c r="B239" i="1"/>
  <c r="K237" i="1" l="1"/>
  <c r="J239" i="1"/>
  <c r="L239" i="1"/>
  <c r="A239" i="1"/>
  <c r="B240" i="1"/>
  <c r="J240" i="1" l="1"/>
  <c r="K238" i="1"/>
  <c r="L240" i="1"/>
  <c r="A240" i="1"/>
  <c r="B241" i="1"/>
  <c r="J241" i="1" l="1"/>
  <c r="K239" i="1"/>
  <c r="L241" i="1"/>
  <c r="A241" i="1"/>
  <c r="B242" i="1"/>
  <c r="J242" i="1" l="1"/>
  <c r="K240" i="1"/>
  <c r="J244" i="1"/>
  <c r="L242" i="1"/>
  <c r="A242" i="1"/>
  <c r="B243" i="1"/>
  <c r="B244" i="1" l="1"/>
  <c r="L243" i="1"/>
  <c r="J243" i="1"/>
  <c r="J245" i="1"/>
  <c r="K241" i="1"/>
  <c r="B245" i="1" l="1"/>
  <c r="L244" i="1"/>
  <c r="L245" i="1" l="1"/>
  <c r="A245" i="1"/>
  <c r="B246" i="1"/>
  <c r="L246" i="1" l="1"/>
  <c r="A246" i="1"/>
  <c r="B247" i="1"/>
  <c r="K242" i="1"/>
  <c r="J246" i="1"/>
  <c r="K244" i="1"/>
  <c r="L247" i="1" l="1"/>
  <c r="A247" i="1"/>
  <c r="B248" i="1"/>
  <c r="K243" i="1"/>
  <c r="K245" i="1"/>
  <c r="J247" i="1"/>
  <c r="L248" i="1" l="1"/>
  <c r="A248" i="1"/>
  <c r="B249" i="1"/>
  <c r="K246" i="1"/>
  <c r="J248" i="1"/>
  <c r="L249" i="1" l="1"/>
  <c r="A249" i="1"/>
  <c r="B250" i="1"/>
  <c r="J249" i="1"/>
  <c r="K247" i="1"/>
  <c r="L250" i="1" l="1"/>
  <c r="A250" i="1"/>
  <c r="B251" i="1"/>
  <c r="J250" i="1"/>
  <c r="K248" i="1"/>
  <c r="J251" i="1" l="1"/>
  <c r="K249" i="1"/>
  <c r="L251" i="1"/>
  <c r="A251" i="1"/>
  <c r="B252" i="1"/>
  <c r="J252" i="1" l="1"/>
  <c r="K250" i="1"/>
  <c r="L252" i="1"/>
  <c r="A252" i="1"/>
  <c r="B253" i="1"/>
  <c r="J253" i="1" l="1"/>
  <c r="K251" i="1"/>
  <c r="L253" i="1"/>
  <c r="A253" i="1"/>
  <c r="B254" i="1"/>
  <c r="J254" i="1" l="1"/>
  <c r="K252" i="1"/>
  <c r="L254" i="1"/>
  <c r="A254" i="1"/>
  <c r="B255" i="1"/>
  <c r="K253" i="1" l="1"/>
  <c r="J255" i="1"/>
  <c r="L255" i="1"/>
  <c r="A255" i="1"/>
  <c r="B256" i="1"/>
  <c r="K254" i="1" l="1"/>
  <c r="J256" i="1"/>
  <c r="L256" i="1"/>
  <c r="A256" i="1"/>
  <c r="B257" i="1"/>
  <c r="J257" i="1" l="1"/>
  <c r="K255" i="1"/>
  <c r="L257" i="1"/>
  <c r="A257" i="1"/>
  <c r="B258" i="1"/>
  <c r="J258" i="1" l="1"/>
  <c r="K256" i="1"/>
  <c r="J260" i="1"/>
  <c r="L258" i="1"/>
  <c r="A258" i="1"/>
  <c r="B259" i="1"/>
  <c r="K257" i="1" l="1"/>
  <c r="J259" i="1"/>
  <c r="J261" i="1"/>
  <c r="B260" i="1"/>
  <c r="L259" i="1"/>
  <c r="B261" i="1" l="1"/>
  <c r="L260" i="1"/>
  <c r="L261" i="1" l="1"/>
  <c r="A261" i="1"/>
  <c r="B262" i="1"/>
  <c r="L262" i="1" l="1"/>
  <c r="A262" i="1"/>
  <c r="B263" i="1"/>
  <c r="K258" i="1"/>
  <c r="J262" i="1"/>
  <c r="K260" i="1"/>
  <c r="J263" i="1" l="1"/>
  <c r="K259" i="1"/>
  <c r="K261" i="1"/>
  <c r="L263" i="1"/>
  <c r="A263" i="1"/>
  <c r="B264" i="1"/>
  <c r="L264" i="1" l="1"/>
  <c r="A264" i="1"/>
  <c r="B265" i="1"/>
  <c r="J264" i="1"/>
  <c r="K262" i="1"/>
  <c r="L265" i="1" l="1"/>
  <c r="A265" i="1"/>
  <c r="B266" i="1"/>
  <c r="J265" i="1"/>
  <c r="K263" i="1"/>
  <c r="L266" i="1" l="1"/>
  <c r="A266" i="1"/>
  <c r="B267" i="1"/>
  <c r="J266" i="1"/>
  <c r="K264" i="1"/>
  <c r="L267" i="1" l="1"/>
  <c r="A267" i="1"/>
  <c r="B268" i="1"/>
  <c r="K265" i="1"/>
  <c r="J267" i="1"/>
  <c r="L268" i="1" l="1"/>
  <c r="A268" i="1"/>
  <c r="B269" i="1"/>
  <c r="J268" i="1"/>
  <c r="K266" i="1"/>
  <c r="L269" i="1" l="1"/>
  <c r="A269" i="1"/>
  <c r="B270" i="1"/>
  <c r="J269" i="1"/>
  <c r="K267" i="1"/>
  <c r="J270" i="1" l="1"/>
  <c r="K268" i="1"/>
  <c r="L270" i="1"/>
  <c r="A270" i="1"/>
  <c r="B271" i="1"/>
  <c r="K269" i="1" l="1"/>
  <c r="J271" i="1"/>
  <c r="L271" i="1"/>
  <c r="A271" i="1"/>
  <c r="B272" i="1"/>
  <c r="J272" i="1" l="1"/>
  <c r="K270" i="1"/>
  <c r="L272" i="1"/>
  <c r="A272" i="1"/>
  <c r="B273" i="1"/>
  <c r="J273" i="1" l="1"/>
  <c r="K271" i="1"/>
  <c r="L273" i="1"/>
  <c r="A273" i="1"/>
  <c r="B274" i="1"/>
  <c r="J274" i="1" l="1"/>
  <c r="K272" i="1"/>
  <c r="J276" i="1"/>
  <c r="L274" i="1"/>
  <c r="A274" i="1"/>
  <c r="B275" i="1"/>
  <c r="K273" i="1" l="1"/>
  <c r="J275" i="1"/>
  <c r="J277" i="1"/>
  <c r="B276" i="1"/>
  <c r="L275" i="1"/>
  <c r="B277" i="1" l="1"/>
  <c r="L276" i="1"/>
  <c r="L277" i="1" l="1"/>
  <c r="A277" i="1"/>
  <c r="B278" i="1"/>
  <c r="L278" i="1" l="1"/>
  <c r="A278" i="1"/>
  <c r="B279" i="1"/>
  <c r="J278" i="1"/>
  <c r="K274" i="1"/>
  <c r="K276" i="1"/>
  <c r="L279" i="1" l="1"/>
  <c r="A279" i="1"/>
  <c r="B280" i="1"/>
  <c r="K277" i="1"/>
  <c r="K275" i="1"/>
  <c r="J279" i="1"/>
  <c r="L280" i="1" l="1"/>
  <c r="A280" i="1"/>
  <c r="B281" i="1"/>
  <c r="J280" i="1"/>
  <c r="K278" i="1"/>
  <c r="L281" i="1" l="1"/>
  <c r="A281" i="1"/>
  <c r="B282" i="1"/>
  <c r="J281" i="1"/>
  <c r="K279" i="1"/>
  <c r="L282" i="1" l="1"/>
  <c r="A282" i="1"/>
  <c r="B283" i="1"/>
  <c r="J282" i="1"/>
  <c r="K280" i="1"/>
  <c r="L283" i="1" l="1"/>
  <c r="A283" i="1"/>
  <c r="B284" i="1"/>
  <c r="J283" i="1"/>
  <c r="K281" i="1"/>
  <c r="L284" i="1" l="1"/>
  <c r="A284" i="1"/>
  <c r="B285" i="1"/>
  <c r="K282" i="1"/>
  <c r="J284" i="1"/>
  <c r="L285" i="1" l="1"/>
  <c r="A285" i="1"/>
  <c r="B286" i="1"/>
  <c r="J285" i="1"/>
  <c r="K283" i="1"/>
  <c r="J286" i="1" l="1"/>
  <c r="K284" i="1"/>
  <c r="L286" i="1"/>
  <c r="A286" i="1"/>
  <c r="B287" i="1"/>
  <c r="J287" i="1" l="1"/>
  <c r="K285" i="1"/>
  <c r="L287" i="1"/>
  <c r="A287" i="1"/>
  <c r="B288" i="1"/>
  <c r="J288" i="1" l="1"/>
  <c r="K286" i="1"/>
  <c r="L288" i="1"/>
  <c r="A288" i="1"/>
  <c r="B289" i="1"/>
  <c r="K287" i="1" l="1"/>
  <c r="J289" i="1"/>
  <c r="L289" i="1"/>
  <c r="A289" i="1"/>
  <c r="B290" i="1"/>
  <c r="J290" i="1" l="1"/>
  <c r="K288" i="1"/>
  <c r="J292" i="1"/>
  <c r="L290" i="1"/>
  <c r="A290" i="1"/>
  <c r="B291" i="1"/>
  <c r="B292" i="1" l="1"/>
  <c r="L291" i="1"/>
  <c r="J291" i="1"/>
  <c r="J293" i="1"/>
  <c r="K289" i="1"/>
  <c r="B293" i="1" l="1"/>
  <c r="L292" i="1"/>
  <c r="L293" i="1" l="1"/>
  <c r="A293" i="1"/>
  <c r="B294" i="1"/>
  <c r="L294" i="1" l="1"/>
  <c r="A294" i="1"/>
  <c r="B295" i="1"/>
  <c r="J294" i="1"/>
  <c r="K292" i="1"/>
  <c r="K290" i="1"/>
  <c r="L295" i="1" l="1"/>
  <c r="A295" i="1"/>
  <c r="B296" i="1"/>
  <c r="K291" i="1"/>
  <c r="J295" i="1"/>
  <c r="K293" i="1"/>
  <c r="L296" i="1" l="1"/>
  <c r="A296" i="1"/>
  <c r="B297" i="1"/>
  <c r="J296" i="1"/>
  <c r="K294" i="1"/>
  <c r="L297" i="1" l="1"/>
  <c r="A297" i="1"/>
  <c r="B298" i="1"/>
  <c r="J297" i="1"/>
  <c r="K295" i="1"/>
  <c r="L298" i="1" l="1"/>
  <c r="A298" i="1"/>
  <c r="B299" i="1"/>
  <c r="J298" i="1"/>
  <c r="K296" i="1"/>
  <c r="L299" i="1" l="1"/>
  <c r="A299" i="1"/>
  <c r="B300" i="1"/>
  <c r="K297" i="1"/>
  <c r="J299" i="1"/>
  <c r="L300" i="1" l="1"/>
  <c r="A300" i="1"/>
  <c r="B301" i="1"/>
  <c r="J300" i="1"/>
  <c r="K298" i="1"/>
  <c r="J301" i="1" l="1"/>
  <c r="K299" i="1"/>
  <c r="L301" i="1"/>
  <c r="A301" i="1"/>
  <c r="B302" i="1"/>
  <c r="K300" i="1" l="1"/>
  <c r="J302" i="1"/>
  <c r="L302" i="1"/>
  <c r="A302" i="1"/>
  <c r="B303" i="1"/>
  <c r="J303" i="1" l="1"/>
  <c r="K301" i="1"/>
  <c r="L303" i="1"/>
  <c r="A303" i="1"/>
  <c r="B304" i="1"/>
  <c r="J304" i="1" l="1"/>
  <c r="K302" i="1"/>
  <c r="L304" i="1"/>
  <c r="A304" i="1"/>
  <c r="B305" i="1"/>
  <c r="J305" i="1" l="1"/>
  <c r="K303" i="1"/>
  <c r="L305" i="1"/>
  <c r="A305" i="1"/>
  <c r="B306" i="1"/>
  <c r="J308" i="1" l="1"/>
  <c r="J306" i="1"/>
  <c r="K304" i="1"/>
  <c r="L306" i="1"/>
  <c r="A306" i="1"/>
  <c r="B307" i="1"/>
  <c r="B308" i="1" l="1"/>
  <c r="L307" i="1"/>
  <c r="J307" i="1"/>
  <c r="K305" i="1"/>
  <c r="J309" i="1"/>
  <c r="B309" i="1" l="1"/>
  <c r="L308" i="1"/>
  <c r="L309" i="1" l="1"/>
  <c r="A309" i="1"/>
  <c r="B310" i="1"/>
  <c r="J310" i="1" l="1"/>
  <c r="K308" i="1"/>
  <c r="K306" i="1"/>
  <c r="L310" i="1"/>
  <c r="A310" i="1"/>
  <c r="B311" i="1"/>
  <c r="L311" i="1" l="1"/>
  <c r="A311" i="1"/>
  <c r="B312" i="1"/>
  <c r="J311" i="1"/>
  <c r="K307" i="1"/>
  <c r="K309" i="1"/>
  <c r="J312" i="1" l="1"/>
  <c r="K310" i="1"/>
  <c r="L312" i="1"/>
  <c r="A312" i="1"/>
  <c r="B313" i="1"/>
  <c r="J313" i="1" l="1"/>
  <c r="K311" i="1"/>
  <c r="L313" i="1"/>
  <c r="A313" i="1"/>
  <c r="B314" i="1"/>
  <c r="J314" i="1" l="1"/>
  <c r="K312" i="1"/>
  <c r="L314" i="1"/>
  <c r="A314" i="1"/>
  <c r="B315" i="1"/>
  <c r="K313" i="1" l="1"/>
  <c r="J315" i="1"/>
  <c r="L315" i="1"/>
  <c r="A315" i="1"/>
  <c r="B316" i="1"/>
  <c r="J316" i="1" l="1"/>
  <c r="K314" i="1"/>
  <c r="L316" i="1"/>
  <c r="A316" i="1"/>
  <c r="B317" i="1"/>
  <c r="J317" i="1" l="1"/>
  <c r="K315" i="1"/>
  <c r="L317" i="1"/>
  <c r="A317" i="1"/>
  <c r="B318" i="1"/>
  <c r="J318" i="1" l="1"/>
  <c r="K316" i="1"/>
  <c r="L318" i="1"/>
  <c r="A318" i="1"/>
  <c r="B319" i="1"/>
  <c r="K317" i="1" l="1"/>
  <c r="J319" i="1"/>
  <c r="L319" i="1"/>
  <c r="A319" i="1"/>
  <c r="B320" i="1"/>
  <c r="K318" i="1" l="1"/>
  <c r="J320" i="1"/>
  <c r="L320" i="1"/>
  <c r="A320" i="1"/>
  <c r="B321" i="1"/>
  <c r="J321" i="1" l="1"/>
  <c r="K319" i="1"/>
  <c r="L321" i="1"/>
  <c r="A321" i="1"/>
  <c r="B322" i="1"/>
  <c r="J324" i="1" l="1"/>
  <c r="J322" i="1"/>
  <c r="K320" i="1"/>
  <c r="L322" i="1"/>
  <c r="A322" i="1"/>
  <c r="B323" i="1"/>
  <c r="B324" i="1" l="1"/>
  <c r="L323" i="1"/>
  <c r="J323" i="1"/>
  <c r="K321" i="1"/>
  <c r="J325" i="1"/>
  <c r="B325" i="1" l="1"/>
  <c r="L324" i="1"/>
  <c r="L325" i="1" l="1"/>
  <c r="A325" i="1"/>
  <c r="B326" i="1"/>
  <c r="K324" i="1" l="1"/>
  <c r="K322" i="1"/>
  <c r="J326" i="1"/>
  <c r="L326" i="1"/>
  <c r="A326" i="1"/>
  <c r="B327" i="1"/>
  <c r="L327" i="1" l="1"/>
  <c r="A327" i="1"/>
  <c r="B328" i="1"/>
  <c r="J327" i="1"/>
  <c r="K325" i="1"/>
  <c r="K323" i="1"/>
  <c r="L328" i="1" l="1"/>
  <c r="A328" i="1"/>
  <c r="B329" i="1"/>
  <c r="J328" i="1"/>
  <c r="K326" i="1"/>
  <c r="L329" i="1" l="1"/>
  <c r="A329" i="1"/>
  <c r="B330" i="1"/>
  <c r="J329" i="1"/>
  <c r="K327" i="1"/>
  <c r="L330" i="1" l="1"/>
  <c r="A330" i="1"/>
  <c r="B331" i="1"/>
  <c r="J330" i="1"/>
  <c r="K328" i="1"/>
  <c r="L331" i="1" l="1"/>
  <c r="A331" i="1"/>
  <c r="B332" i="1"/>
  <c r="J331" i="1"/>
  <c r="K329" i="1"/>
  <c r="J332" i="1" l="1"/>
  <c r="K330" i="1"/>
  <c r="L332" i="1"/>
  <c r="A332" i="1"/>
  <c r="B333" i="1"/>
  <c r="J333" i="1" l="1"/>
  <c r="K331" i="1"/>
  <c r="L333" i="1"/>
  <c r="A333" i="1"/>
  <c r="B334" i="1"/>
  <c r="J334" i="1" l="1"/>
  <c r="K332" i="1"/>
  <c r="L334" i="1"/>
  <c r="A334" i="1"/>
  <c r="B335" i="1"/>
  <c r="L335" i="1" l="1"/>
  <c r="A335" i="1"/>
  <c r="B336" i="1"/>
  <c r="K333" i="1"/>
  <c r="J335" i="1"/>
  <c r="J336" i="1" l="1"/>
  <c r="K334" i="1"/>
  <c r="L336" i="1"/>
  <c r="A336" i="1"/>
  <c r="B337" i="1"/>
  <c r="J337" i="1" l="1"/>
  <c r="K335" i="1"/>
  <c r="L337" i="1"/>
  <c r="A337" i="1"/>
  <c r="B338" i="1"/>
  <c r="J338" i="1" l="1"/>
  <c r="K336" i="1"/>
  <c r="J340" i="1"/>
  <c r="L338" i="1"/>
  <c r="A338" i="1"/>
  <c r="B339" i="1"/>
  <c r="B340" i="1" l="1"/>
  <c r="L339" i="1"/>
  <c r="J339" i="1"/>
  <c r="K337" i="1"/>
  <c r="J341" i="1"/>
  <c r="B341" i="1" l="1"/>
  <c r="L340" i="1"/>
  <c r="L341" i="1" l="1"/>
  <c r="A341" i="1"/>
  <c r="B342" i="1"/>
  <c r="L342" i="1" l="1"/>
  <c r="A342" i="1"/>
  <c r="B343" i="1"/>
  <c r="J342" i="1"/>
  <c r="K340" i="1"/>
  <c r="K338" i="1"/>
  <c r="L343" i="1" l="1"/>
  <c r="A343" i="1"/>
  <c r="B344" i="1"/>
  <c r="K339" i="1"/>
  <c r="J343" i="1"/>
  <c r="K341" i="1"/>
  <c r="L344" i="1" l="1"/>
  <c r="A344" i="1"/>
  <c r="B345" i="1"/>
  <c r="J344" i="1"/>
  <c r="K342" i="1"/>
  <c r="L345" i="1" l="1"/>
  <c r="A345" i="1"/>
  <c r="B346" i="1"/>
  <c r="J345" i="1"/>
  <c r="K343" i="1"/>
  <c r="L346" i="1" l="1"/>
  <c r="A346" i="1"/>
  <c r="B347" i="1"/>
  <c r="J346" i="1"/>
  <c r="K344" i="1"/>
  <c r="L347" i="1" l="1"/>
  <c r="A347" i="1"/>
  <c r="B348" i="1"/>
  <c r="J347" i="1"/>
  <c r="K345" i="1"/>
  <c r="L348" i="1" l="1"/>
  <c r="A348" i="1"/>
  <c r="B349" i="1"/>
  <c r="J348" i="1"/>
  <c r="K346" i="1"/>
  <c r="L349" i="1" l="1"/>
  <c r="A349" i="1"/>
  <c r="B350" i="1"/>
  <c r="J349" i="1"/>
  <c r="K347" i="1"/>
  <c r="L350" i="1" l="1"/>
  <c r="A350" i="1"/>
  <c r="B351" i="1"/>
  <c r="J350" i="1"/>
  <c r="K348" i="1"/>
  <c r="K349" i="1" l="1"/>
  <c r="J351" i="1"/>
  <c r="L351" i="1"/>
  <c r="A351" i="1"/>
  <c r="B352" i="1"/>
  <c r="J352" i="1" l="1"/>
  <c r="K350" i="1"/>
  <c r="L352" i="1"/>
  <c r="A352" i="1"/>
  <c r="B353" i="1"/>
  <c r="L353" i="1" l="1"/>
  <c r="A353" i="1"/>
  <c r="B354" i="1"/>
  <c r="K351" i="1"/>
  <c r="J353" i="1"/>
  <c r="K352" i="1" l="1"/>
  <c r="J356" i="1"/>
  <c r="J354" i="1"/>
  <c r="L354" i="1"/>
  <c r="A354" i="1"/>
  <c r="B355" i="1"/>
  <c r="B356" i="1" l="1"/>
  <c r="L355" i="1"/>
  <c r="K353" i="1"/>
  <c r="J357" i="1"/>
  <c r="J355" i="1"/>
  <c r="B357" i="1" l="1"/>
  <c r="L356" i="1"/>
  <c r="L357" i="1" l="1"/>
  <c r="A357" i="1"/>
  <c r="B358" i="1"/>
  <c r="L358" i="1" l="1"/>
  <c r="A358" i="1"/>
  <c r="B359" i="1"/>
  <c r="J358" i="1"/>
  <c r="K356" i="1"/>
  <c r="K354" i="1"/>
  <c r="J359" i="1" l="1"/>
  <c r="K355" i="1"/>
  <c r="K357" i="1"/>
  <c r="L359" i="1"/>
  <c r="A359" i="1"/>
  <c r="B360" i="1"/>
  <c r="J360" i="1" l="1"/>
  <c r="K358" i="1"/>
  <c r="L360" i="1"/>
  <c r="A360" i="1"/>
  <c r="B361" i="1"/>
  <c r="J361" i="1" l="1"/>
  <c r="K359" i="1"/>
  <c r="L361" i="1"/>
  <c r="A361" i="1"/>
  <c r="B362" i="1"/>
  <c r="J362" i="1" l="1"/>
  <c r="K360" i="1"/>
  <c r="L362" i="1"/>
  <c r="A362" i="1"/>
  <c r="B363" i="1"/>
  <c r="J363" i="1" l="1"/>
  <c r="K361" i="1"/>
  <c r="L363" i="1"/>
  <c r="A363" i="1"/>
  <c r="B364" i="1"/>
  <c r="L364" i="1" l="1"/>
  <c r="A364" i="1"/>
  <c r="B365" i="1"/>
  <c r="J364" i="1"/>
  <c r="K362" i="1"/>
  <c r="J365" i="1" l="1"/>
  <c r="K363" i="1"/>
  <c r="L365" i="1"/>
  <c r="A365" i="1"/>
  <c r="B366" i="1"/>
  <c r="L366" i="1" l="1"/>
  <c r="A366" i="1"/>
  <c r="B367" i="1"/>
  <c r="J366" i="1"/>
  <c r="K364" i="1"/>
  <c r="L367" i="1" l="1"/>
  <c r="A367" i="1"/>
  <c r="B368" i="1"/>
  <c r="J367" i="1"/>
  <c r="K365" i="1"/>
  <c r="L368" i="1" l="1"/>
  <c r="A368" i="1"/>
  <c r="B369" i="1"/>
  <c r="J368" i="1"/>
  <c r="K366" i="1"/>
  <c r="L369" i="1" l="1"/>
  <c r="A369" i="1"/>
  <c r="B370" i="1"/>
  <c r="J369" i="1"/>
  <c r="K367" i="1"/>
  <c r="L370" i="1" l="1"/>
  <c r="A370" i="1"/>
  <c r="B371" i="1"/>
  <c r="K368" i="1"/>
  <c r="J372" i="1"/>
  <c r="J370" i="1"/>
  <c r="B372" i="1" l="1"/>
  <c r="L371" i="1"/>
  <c r="K369" i="1"/>
  <c r="J373" i="1"/>
  <c r="J371" i="1"/>
  <c r="B373" i="1" l="1"/>
  <c r="L372" i="1"/>
  <c r="L373" i="1" l="1"/>
  <c r="A373" i="1"/>
  <c r="B374" i="1"/>
  <c r="K372" i="1" l="1"/>
  <c r="J374" i="1"/>
  <c r="K370" i="1"/>
  <c r="L374" i="1"/>
  <c r="A374" i="1"/>
  <c r="B375" i="1"/>
  <c r="L375" i="1" l="1"/>
  <c r="A375" i="1"/>
  <c r="B376" i="1"/>
  <c r="K371" i="1"/>
  <c r="J375" i="1"/>
  <c r="K373" i="1"/>
  <c r="L376" i="1" l="1"/>
  <c r="A376" i="1"/>
  <c r="B377" i="1"/>
  <c r="K374" i="1"/>
  <c r="J376" i="1"/>
  <c r="L377" i="1" l="1"/>
  <c r="A377" i="1"/>
  <c r="B378" i="1"/>
  <c r="K375" i="1"/>
  <c r="J377" i="1"/>
  <c r="L378" i="1" l="1"/>
  <c r="A378" i="1"/>
  <c r="K377" i="1" s="1"/>
  <c r="K376" i="1"/>
  <c r="J378" i="1"/>
</calcChain>
</file>

<file path=xl/sharedStrings.xml><?xml version="1.0" encoding="utf-8"?>
<sst xmlns="http://schemas.openxmlformats.org/spreadsheetml/2006/main" count="733" uniqueCount="350">
  <si>
    <t>title</t>
  </si>
  <si>
    <t>license</t>
  </si>
  <si>
    <t>http://purl.org/dc/terms/rights</t>
  </si>
  <si>
    <t>metadata</t>
  </si>
  <si>
    <t>いつれの御時にか女御更衣あまたさふらひ給けるなかにいとやむことなきゝは</t>
  </si>
  <si>
    <t>にはあらぬかすくれて時めき給ありけりはしめより我はと思あかり給へる御方</t>
  </si>
  <si>
    <t>〱めさましきものにおとしめそねみ給おなしほとそれより下らうの更衣たち</t>
  </si>
  <si>
    <t>はましてやすからすあさゆふの宮つかへにつけても人の心をのみうこかしうら</t>
  </si>
  <si>
    <t>みをおふつもりにやありけむいとあつしくなりゆきもの心ほそけにさとかちな</t>
  </si>
  <si>
    <t>るをいよ〱あかすあはれなる物におもほして人のそしりをもえはゝからせ給</t>
  </si>
  <si>
    <t>はす世のためしにもなりぬへき御もてなし也かんたちめうへ人なともあいなく</t>
  </si>
  <si>
    <t>めをそはめつゝいとまはゆき人の御おほえなりもろこしにもかゝることのおこ</t>
  </si>
  <si>
    <t>りにこそ世もみたれあしかりけれとやう〱あめのしたにもあちきなう人のも</t>
  </si>
  <si>
    <t>てなやみくさになりて楊貴妃のためしもひきいてつへくなりゆくにいとはした</t>
  </si>
  <si>
    <t>なきことおほかれとかたしけなき御心はへのたくひなきをたのみにてましらひ</t>
  </si>
  <si>
    <t>給ちゝの大納言はなくなりてはゝ北の方なんいにしへの人のよしあるにておや</t>
  </si>
  <si>
    <t>うちくしさしあたりて世のおほえはなやかなる御方〱にもいたうおとらすな</t>
  </si>
  <si>
    <t>にことのきしきをももてなしたまひけれととりたてゝはか〱しきうしろみし</t>
  </si>
  <si>
    <t>なけれは事ある時はなをより所なく心ほそけ也さきの世にも御ちきりやふかか</t>
  </si>
  <si>
    <t>りけむ世になくきよらなるたまのをのこみこさへうまれ給ひぬいつしかと心も</t>
  </si>
  <si>
    <t>となからせ給ていそきまいらせて御覧するにめつらかなるちこの御かたちなり</t>
  </si>
  <si>
    <t>一のみこは右大臣の女御の御はらにてよせをもくうたかひなきまうけの君と世</t>
  </si>
  <si>
    <t>にもてかしつきゝこゆれとこの御にほひにはならひ給へくもあらさりけれはお</t>
  </si>
  <si>
    <t>ほかたのやむことなき御おもひにてこの君をはわたくし物におもほしかしつき</t>
  </si>
  <si>
    <t>給事かきりなしはしめよりをしなへてのうへ宮つかへし給へきゝはにはあらさ</t>
  </si>
  <si>
    <t>りきおほえいとやむことなく上すめかしけれとわりなくまつはさせ給あまりに</t>
  </si>
  <si>
    <t>さるへき御あそひのおり〱なにことにもゆへあることのふし〱にはまつま</t>
  </si>
  <si>
    <t>うのほらせ給ある時にはおほとのこもりすくしてやかてさふらはせ給ひなとあ</t>
  </si>
  <si>
    <t>なかちにおまへさらすもてなさせ給しほとにをのつからかろき方にもみえしを</t>
  </si>
  <si>
    <t>このみこうまれ給てのちはいと心ことにおもほしをきてたれは坊にもようせす</t>
  </si>
  <si>
    <t>はこのみこのゐ給へきなめりと一のみこの女御はおほしうたかへり人よりさき</t>
  </si>
  <si>
    <t>にまいり給てやむことなき御おもひなへてならすみこたちなともおはしませは</t>
  </si>
  <si>
    <r>
      <t>この御方の御いさめをのみそ</t>
    </r>
    <r>
      <rPr>
        <sz val="10.5"/>
        <color rgb="FF000000"/>
        <rFont val="ＭＳ 明朝"/>
        <family val="1"/>
        <charset val="128"/>
      </rPr>
      <t>猶わつら</t>
    </r>
    <r>
      <rPr>
        <sz val="10.5"/>
        <color theme="1"/>
        <rFont val="ＭＳ 明朝"/>
        <family val="1"/>
        <charset val="128"/>
      </rPr>
      <t>はしう心くるしう思ひきこえさせ給ける</t>
    </r>
  </si>
  <si>
    <t>かしこき御かけをはたのみきこえなからおとしめきすをもとめ給人はおほくわ</t>
  </si>
  <si>
    <t>か身はかよはく物はかなきありさまにて中〱なる物思ひをそし給御つほねは</t>
  </si>
  <si>
    <t>きりつほ也あまたの御方〱をすきさせ給てひまなき御まへわたりに人の御心</t>
  </si>
  <si>
    <t>をつくし給もけにことはりとみえたりまうのほりたまふにもあまりうちしきる</t>
  </si>
  <si>
    <t>おり〱はうちはしわたとのゝこゝかしこのみちにあやしきわさをしつゝ御を</t>
  </si>
  <si>
    <t>くりむかへの人のきぬのすそたえかたくまさなきこともあり又ある時にはえさ</t>
  </si>
  <si>
    <t>らぬめたうのとをさしこめこなたかなた心をあはせてはしたなめわつらはせ給</t>
  </si>
  <si>
    <t>時もおほかり事にふれてかすしらすくるしきことのみまされはいといたう思ひ</t>
  </si>
  <si>
    <t>わひたるをいとゝあはれと御覧して後凉殿に本よりさふらひ給更衣のさうしを</t>
  </si>
  <si>
    <t>ほかにうつさせ給てうへつほねにたまはすその怨ましてやらむ方なしこのみこ</t>
  </si>
  <si>
    <t>みつになり給年御はかまきのこと一の宮のたてまつりしにおとらすくらつかさ</t>
  </si>
  <si>
    <t>おさめ殿のものをつくしていみしうせさせ給それにつけても世のそしりのみお</t>
  </si>
  <si>
    <t>ほかれとこのみこのおよすけもておはする御かたち心はへありかたくめつらし</t>
  </si>
  <si>
    <t>きまてみえたまふをえそねみあへたまはす物のこゝろしり給人はかゝる人も世</t>
  </si>
  <si>
    <t>にいておはするものなりけりとあさましきまてめをおとろかし給その年の夏み</t>
  </si>
  <si>
    <t>やす所はかなき心地にわつらひてまかてなむとし給をいとまさらにゆるさせ給</t>
  </si>
  <si>
    <t>はす年ころつねのあつしさになりたまへれは御めなれて猶しはし心みよとのみ</t>
  </si>
  <si>
    <t>のたまはするに日〻にをもり給てたゝ五六日のほとにいとよはうなれははゝ君</t>
  </si>
  <si>
    <t>なく〱そうしてまかてさせたてまつりたまふかゝるおりにもあるましきはち</t>
  </si>
  <si>
    <t>もこそと心つかひしてみこをはとゝめたてまつりてしのひてそいて給かきりあ</t>
  </si>
  <si>
    <t>れはさのみもえとゝめさせ給はす御覽したにをくらぬおほつかなさをいふ方な</t>
  </si>
  <si>
    <t>くおもほさるいとにほひやかにうつくしけなる人のいたうおもやせていとあは</t>
  </si>
  <si>
    <t>れと物を思ひしみなから事にいてゝもきこえやらすあるかなきかにきえいりつ</t>
  </si>
  <si>
    <t>ゝものし給を御覧するにきし方ゆくすゑおほしめされすよろつのことをなく</t>
  </si>
  <si>
    <t>〱ちきりのたまはすれと御いらへもえきこえ給はすまみなともいとたゆけに</t>
  </si>
  <si>
    <t>ていとゝなよ〱とわれかのけしきにてふしたれはいかさまにとおほしめしま</t>
  </si>
  <si>
    <t>とはるてくるまの宣旨なとのたまはせても又いらせ給てさらにえゆるさせ給は</t>
  </si>
  <si>
    <t>すかきりあらむみちにもをくれさきたゝしとちきらせ給けるをさりともうちす</t>
  </si>
  <si>
    <t>てゝはえゆきやらしとのたまはするを女もいといみしとみたてまつりて</t>
  </si>
  <si>
    <t>かきりとてわかるゝ道のかなしきにいかまほしきはいのちなりけりいとか</t>
  </si>
  <si>
    <t>く思たまへましかはといきもたえつゝきこえまほしけなる事はありけなれとい</t>
  </si>
  <si>
    <t>とくるしけにたゆけなれはかくなからともかくもならむを御覧しはてむとおほ</t>
  </si>
  <si>
    <t>しめすにけふはしむへきいのりともさるへき人〱うけたまはれるこよひより</t>
  </si>
  <si>
    <t>ときこえいそかせはわりなくおもほしなからまかてさせ給御むねつとふたかり</t>
  </si>
  <si>
    <t>てつゆまとろまれすあかしかねさせ給御つかひのゆきかふみほともなきに猶いふ</t>
  </si>
  <si>
    <t>せさをかきりなくのたまはせつるを夜中うちすくるほとになむたえはて給ぬる</t>
  </si>
  <si>
    <t>とてなきさはけは御つかひもいとあえなくてかへりまいりぬきこしめす御心ま</t>
  </si>
  <si>
    <t>とひなにこともおほしめしわかれすこもりおはしますみこはかくてもいと御覽</t>
  </si>
  <si>
    <t>せまほしけれとかゝるほとにさふらひ給れいなき事なれはまかて給なんとすな</t>
  </si>
  <si>
    <t>にことかあらむともおほしたらすさふらふ人〱のなきまとひうへも御なみた</t>
  </si>
  <si>
    <t>のひまなくなかれおはしますをあやしとみたてまつり給へるをよろしきことに</t>
  </si>
  <si>
    <t>たにかゝるわかれのかなしからぬはなきわさなるをましてあはれにいふかひな</t>
  </si>
  <si>
    <t>しかきりあれはれいのさほうにおさめたてまつるをはゝ北の方おなしけふりに</t>
  </si>
  <si>
    <t>のほりなんとなきこかれ給て御をくりの女房のくるまにしたひのり給ておたき</t>
  </si>
  <si>
    <t>といふ所にいといかめしうそのさほうしたるにおはしつきたる心地いかはかり</t>
  </si>
  <si>
    <t>かはありけんむなしき御からをみる〱猶おはする物とおもふかいとかひなけ</t>
  </si>
  <si>
    <t>れははひになりたまはんをみたてまつりていまはなき人とひたふるに思なりな</t>
  </si>
  <si>
    <t>んとさかしうのたまひつれとくるまよりもおちぬへうまろひ給へはさは思つか</t>
  </si>
  <si>
    <t>しと人〱もてわつらひきこゆ内より御つかひあり三位のくらひをくり給よし</t>
  </si>
  <si>
    <t>勅使きてその宣命よむなんかなしきことなりける女御とたにいはせすなりぬる</t>
  </si>
  <si>
    <t>かあかすくちおしうおほさるれはいまひときさみの位をたにとをくらせ給なり</t>
  </si>
  <si>
    <t>けりこれにつけてもにくみたまふ人〱おほかり物思ひしり給はさまかたちな</t>
  </si>
  <si>
    <t>とのめてたかりし事心はせのなたらかにめやすくにくみかたかりしことなとい</t>
  </si>
  <si>
    <t>まそおほしいつるさまあしき御もてなしゆへこそすけなうそねみ給しか人から</t>
  </si>
  <si>
    <t>のあはれになさけありし御心をうへの女房なともこひしのひあへりなくてそと</t>
  </si>
  <si>
    <t>はかゝるおりにやとみえたりはかなくひころすきてのちのわさなとにもこまか</t>
  </si>
  <si>
    <t>にとふらはせ給ほとふるまゝにせむ方なうかなしうおほさるゝに御方〱の御</t>
  </si>
  <si>
    <t>とのゐなともたえてし給はすたゝなみたにひちてあかしくらさせたまへはみた</t>
  </si>
  <si>
    <t>てまつる人さへつゆけき秋也なきあとまて人のむねあくましかりける人の御お</t>
  </si>
  <si>
    <t>ほえかなとそ弘徽殿なとには猶ゆるしなうのたまひける一の宮をみたてまつら</t>
  </si>
  <si>
    <t>せ給にもわか宮の御こひしさのみおもほしいてつゝしたしき女房御めのとなと</t>
  </si>
  <si>
    <t>をつかはしつゝありさまをきこしめす野わきたちてにはかにはたさむきゆふく</t>
  </si>
  <si>
    <t>れのほとつねよりもおほしいつることおほくてゆけひの命婦といふをつかはす</t>
  </si>
  <si>
    <t>ゆふつくよのおかしきほとにいたしたてさせ給てやかてなかめおはしますかう</t>
  </si>
  <si>
    <t>やうのおりは御あそひなとせさせ給しに心ことなる物のねをかきならしはかな</t>
  </si>
  <si>
    <t>くきこえいつる事の葉も人よりはことなりしけはひかたちのおもかけにつとそ</t>
  </si>
  <si>
    <t>ひておほさるゝにもやみのうつゝには猶おとりけり命婦かしこにまうてつきて</t>
  </si>
  <si>
    <t>かとひきいるゝよりけはひあはれなりやもめすみなれと人ひとりの御かしつき</t>
  </si>
  <si>
    <t>にとかくつくろひたてゝめやすきほとにてすくし給へるやみにくれてふしゝ</t>
  </si>
  <si>
    <t>つみ給へるほとに草もたかくなり野わきにいとゝあれたる心地して月影はかり</t>
  </si>
  <si>
    <t>そやへむくらにもさはらすさしいりたるみなみおもてにおろしてはゝ君もとみ</t>
  </si>
  <si>
    <t>にえ物ものたまはすいまゝてとまり侍かいとうきをかゝる御つかひのよもきふ</t>
  </si>
  <si>
    <t>の露わけいり給につけてもいとはつかしうなむとてけにえたふましくない給ま</t>
  </si>
  <si>
    <t>いりてはいとゝ心くるしう心きもゝつくるやうになんと内侍のすけのそうし給</t>
  </si>
  <si>
    <t>しを物おもふたまへしらぬ心地にもけにこそいとしのひかたう侍けれとてやゝ</t>
  </si>
  <si>
    <t>ためらひておほせことつたへきこゆしはしはゆめかとのみたとられしをやう</t>
  </si>
  <si>
    <t>〱思ひしつまるにしもさむへき方なくたえかたきはいかにすへきわさにかと</t>
  </si>
  <si>
    <t>もとひあはすへき人たになきをしのひてはまいり給ひなんやわか宮のいとおほ</t>
  </si>
  <si>
    <t>つかなくつゆけきなかにすくし給も心くるしうおほさるゝをとくまいり給へな</t>
  </si>
  <si>
    <t>とはか〱しうものたまはせやらすむせかへらせ給つゝかつは人も心よはくみ</t>
  </si>
  <si>
    <t>たてまつるらむとおほしつゝまぬにしもあらぬ御けしきの心くるしさにうけた</t>
  </si>
  <si>
    <t>まはりはてぬやうにてなむまかて侍ぬるとて御ふみたてまつるめもみえ侍ら</t>
  </si>
  <si>
    <t>ぬにかくかしこきおほせ事をひかりにてなんとてみ給ほとへはすこしうちまき</t>
  </si>
  <si>
    <t>るゝこともやとまちすくす月日にそへていとしのひかたきはわりなきわさにな</t>
  </si>
  <si>
    <t>むいはけなき人をいかにと思ひやりつゝもろともにはくくまぬおほつかなさを</t>
  </si>
  <si>
    <t>いまは猶むかしのかたみになすらへてものしたまへなとこまやかにかゝせ給へ</t>
  </si>
  <si>
    <t>り</t>
  </si>
  <si>
    <t>宮木のゝつゆふきむすふ風のをとにこはきかもとを思ひこそやれとあれと</t>
  </si>
  <si>
    <t>えみたまひはてすいのちなかさのいとつらう思給へしらるゝに松のおもはんこ</t>
  </si>
  <si>
    <t>とたにはつかしう思給へ侍れはもゝしきにゆきかひ侍らんことはましていとは</t>
  </si>
  <si>
    <t>ゝかりおほくなんかしこきおほせことをたひ〱うけ給はりなからみつからは</t>
  </si>
  <si>
    <t>えなん思たまへたつましきわか宮はいかにおもほししるにかまいりたまはん事</t>
  </si>
  <si>
    <t>をのみなむおほしいそくめれはことはりにかなしうみたてまつり侍なとうち</t>
  </si>
  <si>
    <t>〱に思たまふるさまをそうし給へゆゝしき身に侍れはかくておはしますもい</t>
  </si>
  <si>
    <t>まいましうかたしけなくなむとのたまふ宮はおほとのこもりにけりみたてまつ</t>
  </si>
  <si>
    <t>りてくはしう御ありさまもそうし侍らまほしきをまちおはしますらんに夜ふけ</t>
  </si>
  <si>
    <t>侍ぬへしとていそくくれまとふ心のやみもたえかたきかたはしをたにはるく許</t>
  </si>
  <si>
    <t>にきこえまほしう侍をわたくしにも心のとかにまかてたまへ年比うれしくおも</t>
  </si>
  <si>
    <t>たゝしきついてにてたちより給し物をかゝる御せうそこにてみたてまつる返〻</t>
  </si>
  <si>
    <t>つれなきいのちにも侍かなむまれし時より思ふ心ありし人にて故大納言いまは</t>
  </si>
  <si>
    <t>となるまてたゝこの人の宮つかへのほいかならすとけさせたてまつれ我なくな</t>
  </si>
  <si>
    <t>りぬとてくちおしう思くつをるなと返〻いさめをかれ侍しかははか〱しうう</t>
  </si>
  <si>
    <t>しろみ思人もなきましらひはなか〱なるへき事と思給へなからたゝかのゆい</t>
  </si>
  <si>
    <t>こんをたかへしと許にいたしたて侍しを身にあまるまての御心さしのよろつに</t>
  </si>
  <si>
    <t>かたしけなきに人けなきはちをかくしつゝましらひ給ふめりつるを人のそねみ</t>
  </si>
  <si>
    <t>ふかくつもりやすからぬ事おほくなりそひ侍つるによこさまなるやうにてつゐ</t>
  </si>
  <si>
    <t>にかくなり侍ぬれはかへりてはつらくなんかしこき御心さしを思給へられ侍こ</t>
  </si>
  <si>
    <t>れもわりなき心のやみになんといひもやらすむせかへり給ほとに夜もふけぬう</t>
  </si>
  <si>
    <t>へもしかなんわか御心なからあなかちに人めおとろく許おほされしもなかゝる</t>
  </si>
  <si>
    <t>ましきなりけりと今はつらかりける人のちきりになむ世にいさゝかも人の心を</t>
  </si>
  <si>
    <t>まけたる事はあらしと思ふをたゝこの人のゆへにてあまたさるましき人のうら</t>
  </si>
  <si>
    <t>みをおひしはて〱はかううちすてられて心おさめん方なきにいとゝ人わろう</t>
  </si>
  <si>
    <t>かたくなになりはへるもさきの世ゆかしうなんとうち返しつゝ御しほたれかち</t>
  </si>
  <si>
    <t>にのみおはしますとかたりてつきせすなく〱夜いたうふけぬれはこよひすく</t>
  </si>
  <si>
    <t>さす御返そうせんといそきまいる月はいりかたのそらきようすみわたれるに風</t>
  </si>
  <si>
    <t>いとすゝしくなりてくさむらのむしのこゑ〱もよほしかほなるもいとたちは</t>
  </si>
  <si>
    <t>なれにくき草のもと也</t>
  </si>
  <si>
    <t>すゝむしのこゑのかきりをつくしてもなかき夜あかすふるなみた哉えもの</t>
  </si>
  <si>
    <t>りやらす</t>
  </si>
  <si>
    <t>いと〱しく虫のねしけきあさちふに露をきそふる雲のうへ人かこともきこ</t>
  </si>
  <si>
    <t>えつへくなんといはせ給ふおかしき御をくり物なとあるへきおりにもあらねは</t>
  </si>
  <si>
    <t>たゝかの御かたみにとてかゝるようもやとのこしたまへりける御さうそくひと</t>
  </si>
  <si>
    <t>くたり御くしあけのてうとめく物そへ給ふわかき人〱かなしきことはさらに</t>
  </si>
  <si>
    <t>もいはす内わたりをあさゆふにならひていとさう〱しくうへの御ありさまな</t>
  </si>
  <si>
    <t>と思ひいてきこゆれはとくまいりたまはむ事をそゝのかしきこゆれとかくいま</t>
  </si>
  <si>
    <t>〱しき身のそひたてまつらんもいと人きゝうかるへし又みたてまつらてしは</t>
  </si>
  <si>
    <t>しもあらんはいとうしろめたう思ひきこえ給てすかすかともえまいらせたてま</t>
  </si>
  <si>
    <t>つり給はぬなりけり命婦はまたおほとのこもらせたまはさりけるとあはれにみ</t>
  </si>
  <si>
    <t>たてまつるおまへのつほせんさいのいとおもしろきさかりなるを御覧するやう</t>
  </si>
  <si>
    <t>にてしのひやかに心にくきかきりの女房四五人さふらはせ給て御ものかたりせ</t>
  </si>
  <si>
    <t>させ給なりけりこのころあけくれ御覧する長恨哥の御ゑ𠅘子院のかゝせ給て伊</t>
  </si>
  <si>
    <t>勢つらゆきによませ給へるやまとことの葉をももろこしのうたをもたゝそのす</t>
  </si>
  <si>
    <t>ちをそまくらことにせさせ給いとこまやかにありさまとはせたまふあはれなり</t>
  </si>
  <si>
    <t>つる事しのひやかにそうす御返御覧すれはいともかしこきはをき所も侍らすか</t>
  </si>
  <si>
    <t>ゝるおほせことにつけてもかきくらすみたり心地になん</t>
  </si>
  <si>
    <t>あらき風ふせきしかけのかれしよりこはきかうへそしつ心なきなとやうに</t>
  </si>
  <si>
    <t>みたりかはしきを心おさめさりけるほとゝ御覧しゆるすへしいとかうしもみえ</t>
  </si>
  <si>
    <t>しとおほししつむれとさらにえしのひあえさせ給はす御覧しはしめし年月の事</t>
  </si>
  <si>
    <t>さへかきあつめよろつにおほしつゝけられて時のまもおほつかなかりしをかく</t>
  </si>
  <si>
    <t>ても月日はへにけりあさましうおほしめさる故大納言のゆいこんあやまたす宮</t>
  </si>
  <si>
    <t>つかへのほいふかくものしたりしよろこひはかひあるさまにとこそ思わたりつ</t>
  </si>
  <si>
    <t>れいふかひなしやとうちのたまはせていとあはれにおほしやるかくてもをのつ</t>
  </si>
  <si>
    <t>からわか宮なとおひいて給はゝさるへきついてもありなんいのちなかくとこそ</t>
  </si>
  <si>
    <t>思ねむせめなとのたまはすかのをくり物御覽せさすなき人のすみかたつねいて</t>
  </si>
  <si>
    <t>たりけむしるしのかんさしならましかはとおもほすもいとかひなし</t>
  </si>
  <si>
    <t>たつねゆくまほろしも哉つてにてもたまのありかをそことしるへくゑにか</t>
  </si>
  <si>
    <t>ける楊貴妃のかたちはいみしきゑしといへともふてかきりありけれはいとにほ</t>
  </si>
  <si>
    <t>ひすくなし大液芙蓉未央柳もけにかよひたりしかたちをからめいたるよそひは</t>
  </si>
  <si>
    <t>うるわしうこそありけめなつかしうらうたけなりしをおほしいつるに花とりの</t>
  </si>
  <si>
    <t>いろにもねにもよそふへき方そなきあさゆふのことくさにはねをならへ枝をか</t>
  </si>
  <si>
    <t>はさむとちきらせ給しにかなはさりけるいのちの程つきせすうらめしき風のを</t>
  </si>
  <si>
    <t>とむしのねにつけてものゝみかなしうおほさるゝに弘徽殿にはひさしくうへの</t>
  </si>
  <si>
    <t>御つほねにもまうのほり給はす月のおもしろきに夜ふくるまてあそひをそし給</t>
  </si>
  <si>
    <t>なるいとすさましうものしときこしめすこのころの御けしきをみたてまつるう</t>
  </si>
  <si>
    <t>へ人女房なとはかたはらいたしときゝけりいとをしたちかと〱しき所ものし</t>
  </si>
  <si>
    <t>たまふ御方にて事にもあらすおほしけちてもてなし給なるへし月もいりぬ</t>
  </si>
  <si>
    <t>雲のうへもなみたにくるゝ秋の月いかてすむらんあさちふのやとおほしめ</t>
  </si>
  <si>
    <t>しやりつゝともし火をかゝけつくしておきおはします右近のつかさのとのゐ申</t>
  </si>
  <si>
    <t>のこゑきこゆるはうしになりぬるなるへし人めをおほしてよるのおとゝにいら</t>
  </si>
  <si>
    <t>せ給てもまとろませ給ことかたしあしたにおきさせ給とてもあくるもしらてと</t>
  </si>
  <si>
    <t>おほしいつるにもなをあさまつりことはをこたらせ給ひぬへかめりものなとも</t>
  </si>
  <si>
    <t>きこしめさすあさかれひのけしき許ふれさせ給て大正しのおものなとはいとは</t>
  </si>
  <si>
    <t>るかにおほしめしたれははいせんにさふらふかきりは心くるしき御けしきをみ</t>
  </si>
  <si>
    <t>たてまつりなけくすへてちかうさふらふかきりは心おとこ女いとわりなきわさか</t>
  </si>
  <si>
    <t>なといひあはせつゝなけくさるへきちきりこそおはしましけめそこらの人のそ</t>
  </si>
  <si>
    <t>しりうらみをもはゝからせ給はすこの御事にふれたる事をはたうりをもうしな</t>
  </si>
  <si>
    <t>はせ給ひいまはたかく世中のことをもおもほしすてたるやうになりゆくはいと</t>
  </si>
  <si>
    <t>たい〱しきわさなりと人のみかとのためしまてひきいてさゝめきなけきけり</t>
  </si>
  <si>
    <t>月日へてわか宮まいり給ひぬいとゝこのよの物ならすきよらにおよすけ給へれ</t>
  </si>
  <si>
    <t>はいとゆゝしうおほしたりあくる年の春坊さたまり給にもいとひきこさまほし</t>
  </si>
  <si>
    <t>うおほせと御うしろみすへき人もなく又世のうけひくましき事なりけれはなか</t>
  </si>
  <si>
    <t>〱あやうくおほしはゝかりていろにもいたさせ給はすなりぬるをさはかりお</t>
  </si>
  <si>
    <t>ほしたれとかきりこそありけれと世人もきこえ女御も御心おちゐたまひぬかの</t>
  </si>
  <si>
    <t>御をは北の方なくさむ方なくおほししつみておはすらん所にたにたつねゆかん</t>
  </si>
  <si>
    <t>とねかひ給ひししるしにやつゐにうせ給ひぬれは又これをかなしひおほすこと</t>
  </si>
  <si>
    <t>かきりなしみこむつになり給年なれはこのたひはおほししりてこひなき給年こ</t>
  </si>
  <si>
    <t>ろなれむつひきこえ給へるをみたてまつりをくかなしひをなむ返〻のたまひけ</t>
  </si>
  <si>
    <t>るいまは内にのみさふらひ給なゝつになり給へはふみはしめなとせさせ給て世</t>
  </si>
  <si>
    <t>にしらすさとうかしこくおはすれはあまりおそろしきまて御覧すいまはたれも</t>
  </si>
  <si>
    <t>〱えにくみ給はしはゝきみなくてたにらうたうし給へとて弘徽殿なとにもわ</t>
  </si>
  <si>
    <t>たらせ給御ともにはやかてみすのうちにいれたてまつり給いみしき物のふあた</t>
  </si>
  <si>
    <t>かたきなりともみてはうちゑまれぬへきさまのし給へれはえさしはなち給はす</t>
  </si>
  <si>
    <t>女みこたちふた所この御はらにましませとなすらひ給へきたにそなかりける御</t>
  </si>
  <si>
    <t>方〱もかくれ給はすいまよりなまめかしうはつかしけにおはすれはいとおか</t>
  </si>
  <si>
    <t>しううちとけぬあそひくさにたれも〱思きこえ給へりわさとの御かくもんは</t>
  </si>
  <si>
    <t>さる物にてことふえのねにもくもゐをひゝかしすへていひつゝけはこと〱し</t>
  </si>
  <si>
    <t>うゝたてそなりぬへき人の御さまなりけるそのころこまうとのまいれるなかに</t>
  </si>
  <si>
    <t>かしこきさうにむありけるをきこしめして宮のうちにめさんことは宇多のみか</t>
  </si>
  <si>
    <t>との御いましめあれはいみしうしのひてこのみこをこうろくわんにつかはした</t>
  </si>
  <si>
    <t>り御うしろみたちてつかうまつる右大弁の子のやうにおもはせてゐてたてまつ</t>
  </si>
  <si>
    <t>るに相人おとろきてあまたゝひかたふきあやしふくにのおやとなりて帝王のか</t>
  </si>
  <si>
    <t>みなきくらゐにのほるへきさうおはします人のそなたにてみれはみたれうれふ</t>
  </si>
  <si>
    <t>る事やあらむおほやけのかためとなりて天下をたすくる方にてみれは又そのさ</t>
  </si>
  <si>
    <t>うたかふへしといふ弁もいとさえかしこきはかせにていひかはしたる事ともな</t>
  </si>
  <si>
    <t>んいとけうありけるふみなとつくりかはしてけふあすかへりさりなんとするに</t>
  </si>
  <si>
    <t>かくありかたき人にたいめむしたるよろこひかへりてはかなしかるへき心はへ</t>
  </si>
  <si>
    <t>をおもしろくつくりたるにみこもいとあはれなる句をつくりたまへるをかきり</t>
  </si>
  <si>
    <t>なうめてたてまつりていみしきをくり物ともをさゝけたてまつるおほやけより</t>
  </si>
  <si>
    <t>もおほくの物たまはすをのつから事ひろこりてもらさせ給はねと春宮のおほち</t>
  </si>
  <si>
    <t>おとゝなといかなる事にかとおほしうたかひてなむありけるみかとかしこき御</t>
  </si>
  <si>
    <t>心にやまとさうをおほせておほしよりにけるすちなれはいまゝてこの君をみこ</t>
  </si>
  <si>
    <t>にもなさせたまはさりけるを相人はまことにかしこかりけりとおほして無品親</t>
  </si>
  <si>
    <t>王の外尺のよせなきにてはたゝよはさしわか御世もいとさためなきをたゝ人に</t>
  </si>
  <si>
    <t>ておほやけの御うしろみをするなんゆくさきもたのもしけなめることゝおほし</t>
  </si>
  <si>
    <t>さためていよ〱みち〱のさえをならはさせ給きはことにかしこくてたゝ人</t>
  </si>
  <si>
    <t>にはいとあたらしけれとみことなり給なは世のうたかひおひ給ぬへくものし給</t>
  </si>
  <si>
    <t>へはすくえうのかしこきみちの人にかんかへさせ給にもおなしさまに申せは源</t>
  </si>
  <si>
    <t>氏になしたてまつるへくおほしをきてたり年月にそへてみやす所の御事をおほ</t>
  </si>
  <si>
    <t>しわするゝおりなしなくさむやとさるへき人〱まいらせ給へとなすならひに</t>
  </si>
  <si>
    <t>おほさるゝたにいとかたき世かなとうとましうのみよろつにおほしなりぬるに</t>
  </si>
  <si>
    <t>先帝の四の宮の御かたちすくれ給へるきこえたかくおはしますはゝ后世になく</t>
  </si>
  <si>
    <t>かしつききこえたまふをうへにさふらふ内侍のすけは先帝の御時の人にてかの</t>
  </si>
  <si>
    <t>宮にもしたしうまいりなれたりけれはいわけなくおはしましゝ時よりみたてま</t>
  </si>
  <si>
    <t>つりいまもほのみたてまつりてうせ給にしみやす所の御かたちにゝたまへる人</t>
  </si>
  <si>
    <t>を三代のみやつかへにつたはりぬるにえみたてまつりつけぬをきさいの宮のひ</t>
  </si>
  <si>
    <t>め宮こそいとようおほえておひいてさせ給へりけれありかたき御かたち人にな</t>
  </si>
  <si>
    <t>んとそうしけるにまことにやと御心とまりてねむころにきこえさせ給けりはゝ</t>
  </si>
  <si>
    <t>きさきあなおそろしや春宮の女御のいとさかなくてきりつほのかういのあらは</t>
  </si>
  <si>
    <t>にはかなくもてなされにしためしもゆゝしうとおほしつゝみてすか〱しうも</t>
  </si>
  <si>
    <t>おほしたゝさりけるほとに后もうせ給ぬ心ほそきさまにておはしますにたゝわ</t>
  </si>
  <si>
    <t>か女みこたちのおなしつらに思きこえんといとねんころにきこえさせ給さふら</t>
  </si>
  <si>
    <t>ふ人〱御うしろみたち御せうとの兵部卿のみこなとかく心ほそくておはしま</t>
  </si>
  <si>
    <t>さんよりはうちすみせさせ給て御心もなくさむへくなとおほしなりてまいらせ</t>
  </si>
  <si>
    <t>たてまつり給へりふちつほときこゆけに御かたちありさまあやしきまてそおほ</t>
  </si>
  <si>
    <t>え給へるこれは人の御きはまさりて思なしめてたく人もえおとしめきこえ給は</t>
  </si>
  <si>
    <t>ねはうけはりてあかぬことなしかれは人のゆるしきこえさりしに御心さしあや</t>
  </si>
  <si>
    <t>にくなりしそかしおほしまきるとはなけれとをのつから御心うつろひてこよな</t>
  </si>
  <si>
    <t>うおほしなくさむやうなるもあはれなるわさなりけり源氏のきみは御あたりさ</t>
  </si>
  <si>
    <t>り給はぬをましてしけくわたらせ給御方はえはちあへたまはすいつれの御方も</t>
  </si>
  <si>
    <t>我人におとらんとおほいたるやはあるとり〱にいとめてたけれとうちおとな</t>
  </si>
  <si>
    <t>ひ給へるにいとわかううつくしけにてせちにかくれ給へとをのつからもりみた</t>
  </si>
  <si>
    <t>てまつるはゝみやす所もかけたにおほえたまはぬをいとように給へりと内侍の</t>
  </si>
  <si>
    <t>すけのきこえけるをわかき御心ちにいとあはれと思きこえ給てつねにまいらま</t>
  </si>
  <si>
    <t>ほしくなつさひみたてまつらはやとおほえ給うへもかきりなき御おもひとちに</t>
  </si>
  <si>
    <t>てなうとみ給そあやしくよそへきこえつへき心地なんするなめしとおほさてら</t>
  </si>
  <si>
    <t>うたくし給へつらつきまみなとはいとようにたりしゆへかよひてみえ給もにけ</t>
  </si>
  <si>
    <t>なからすなんなときこえつけ給へれはおさな心地にもはかなき花もみちにつけ</t>
  </si>
  <si>
    <t>ても心さしをみえたてまつるこよなう心よせきこえ給へれは弘徽殿女御又この</t>
  </si>
  <si>
    <t>宮とも御なかそは〱しきゆへうちそへて本よりのにくさもたちいてゝものし</t>
  </si>
  <si>
    <t>とおほしたり世にたくひなしとみたてまつり給ひなたかうおはする宮の御かた</t>
  </si>
  <si>
    <t>ちにも猶にほはしさはたとへん方なくうつくしけなるを世の人ひかるきみとき</t>
  </si>
  <si>
    <t>こゆふちつほならひ給て御おほえもとり〱なれはかゝやく日の宮ときこゆこ</t>
  </si>
  <si>
    <t>のきみの御わらはすかたいとかへまうくおほせと十二にて御元服したまふゐた</t>
  </si>
  <si>
    <t>ちおほしいとなみてかきりある事に事をそへさせ給ひとゝせの春宮の御元服南</t>
  </si>
  <si>
    <t>殿にてありしきしきよそほしかりし御ひゝきにおとさせ給はすところ〱のき</t>
  </si>
  <si>
    <t>やうなとくらつかさこくさうゐんなとおほやけことにつかうまつれるおろそか</t>
  </si>
  <si>
    <t>なることもそとゝりわきおほせ事ありてきよらをつくしてつかうまつれりおは</t>
  </si>
  <si>
    <t>します殿のひむかしのひさしひんかしむきにいしたてゝ火んさの御座ひきいれ</t>
  </si>
  <si>
    <t>の大臣の御さ御前にありさるの時にて源氏まいり給みつらゆひたまへるつらつ</t>
  </si>
  <si>
    <t>きかほのにほひさまかへたまはん事おしけ也大藏卿くらひとつかうまつるいと</t>
  </si>
  <si>
    <t>きよらなる御くしをそくほと心くるしけなるをうへはみやす所のみましかはと</t>
  </si>
  <si>
    <t>おほしいつるにたへかたきを心つよくねんしかへさせ給かうふりし給て御やす</t>
  </si>
  <si>
    <t>み所にまかてたまひて御そたてまつりかへておりてはいしたてまつり給さまに</t>
  </si>
  <si>
    <t>みな人なみたおとし給みかとはたましてえしのひあへ給はすおほしまきるゝお</t>
  </si>
  <si>
    <t>りもありつるむかしのことゝり返しかなしくおほさるいとかうきひわなるほと</t>
  </si>
  <si>
    <t>はあけをとりやとうたかはしくおほされつるをあさましううつくしけさそひ給</t>
  </si>
  <si>
    <t>へりひきいれの大臣のみこはらにたゝひとりかしつき給おほん女春宮よりも御</t>
  </si>
  <si>
    <t>けしきあるをおほしわつらふ事ありけるこのきみにたてまつらむの御心なりけ</t>
  </si>
  <si>
    <t>り内にも御けしきたまはらせ給へりけれはさらはこのおりのうしろみなかめる</t>
  </si>
  <si>
    <t>をそひふしにもともよほさせ給けれはさおほしたりさふらひにまかて給て人</t>
  </si>
  <si>
    <t>〱おほみきなとまいるほとみこたちの御さのすゑに源氏つき給へりおとゝけ</t>
  </si>
  <si>
    <t>しきはみきこえ給事あれと物のつゝましきほとにてともかくもあへしらひきこ</t>
  </si>
  <si>
    <t>え給はすおまへより内侍せむしうけたまはりつたへておとゝまいりたまふへき</t>
  </si>
  <si>
    <t>めしあれはまいり給御ろくの物うへの命婦とりてたまふしろきおほうちきに御</t>
  </si>
  <si>
    <t>そひとくたりれいの事也御さかつきのついてに</t>
  </si>
  <si>
    <t>いときなきはつもとゆひになかき世をちきる心はむすひこめつや御心はえ</t>
  </si>
  <si>
    <t>ありておとろかせ給</t>
  </si>
  <si>
    <t>むすひつる心もふかきもとゆひにこきむらさきの色しあせすはとそうして</t>
  </si>
  <si>
    <t>なかはしよりおりてふたうし給ひたりのつかさの御むまくら人所のたかすへて</t>
  </si>
  <si>
    <t>たまはり給みはしのもとにみこたちかむたちめつらねてろくともしな〱にた</t>
  </si>
  <si>
    <t>まはり給そのひのおまへのおりひつものこ物なと右大弁なんうけたまはりてつ</t>
  </si>
  <si>
    <t>かうまつらせけるとむしきろくのからひつともなと所せきまて春宮の御元服の</t>
  </si>
  <si>
    <t>おりにもかすまされりなか〱かきりもなくいかめしうなんその夜おとゝの御</t>
  </si>
  <si>
    <t>さとに源氏のきみまかてさせたまふさほう世にめつらしきまてもてかしつきき</t>
  </si>
  <si>
    <t>こえ給へりいときひはにておはしたるをゆゝしううつくしと思きこえ給へり女</t>
  </si>
  <si>
    <t>きみはすこしすくし給へるほとにいとわかうおはすれはにけなくはつかしとお</t>
  </si>
  <si>
    <t>ほいたりこのおとゝの御おほえいとやむことなきにはゝ宮内のひとつきさいは</t>
  </si>
  <si>
    <t>らになんおはしけれはいつかたにつけてもいとはなやかなるにこの君さへかく</t>
  </si>
  <si>
    <t>おはしそひぬれは春宮の御おほちにてつゐに世中をしり給へき右のおとゝの御</t>
  </si>
  <si>
    <t>いきをひは物にもあらすをされ給へり御こともあまたはら〱にものし給宮の</t>
  </si>
  <si>
    <r>
      <t>御はら</t>
    </r>
    <r>
      <rPr>
        <sz val="10.5"/>
        <color rgb="FF000000"/>
        <rFont val="ＭＳ 明朝"/>
        <family val="1"/>
        <charset val="128"/>
      </rPr>
      <t>は藏人少將</t>
    </r>
    <r>
      <rPr>
        <sz val="10.5"/>
        <color theme="1"/>
        <rFont val="ＭＳ 明朝"/>
        <family val="1"/>
        <charset val="128"/>
      </rPr>
      <t>にていとわかうおかしきを右のおとゝの御なかはいとよから</t>
    </r>
  </si>
  <si>
    <t>ねとえみすくし給はてかしつき給四の君にあはせ給へりおとらすもてかしつき</t>
  </si>
  <si>
    <t>たるはあらまほしき御あはひともになん源氏の君はうへのつねにめしまつはせ</t>
  </si>
  <si>
    <t>は心やすくさとすみもえし給はす心のうちにはたゝふちつほの御ありさまをた</t>
  </si>
  <si>
    <t>くひなしと思きこえてさやうならむ人をこそみめにる人なくもおはしけるかな</t>
  </si>
  <si>
    <t>おほいとのゝきみいとおかしけにかしつかれたる人とはみゆれと心にもつかす</t>
  </si>
  <si>
    <t>おほえ給ておさなきほとのこゝろひとつにかゝりていとくるしきまてそおはし</t>
  </si>
  <si>
    <t>けるおとなになり給てのちはありしやうにみすの内にもいれたまはす御あそひ</t>
  </si>
  <si>
    <t>のおり〱ことふえのねにきこえかよひほのかなる御こゑをなくさめにて内す</t>
  </si>
  <si>
    <t>みのみこのましうおほえ給五六日さふらひ給ておほいとのに二三日なとたえ</t>
  </si>
  <si>
    <t>〱にまかて給へとたゝいまはおさなき御ほとにつみなくおほしなしていとな</t>
  </si>
  <si>
    <t>みかしつききこえ給御方〱の人〱世中にをしなへたらぬをえりとゝのへす</t>
  </si>
  <si>
    <t>くりてさふらはせ給御心につくへき御あそひをしおほな〱おほしいたつく内</t>
  </si>
  <si>
    <t>にはもとのしけいさを御さうしにてはゝみやす所の御方の人〱まかてちらす</t>
  </si>
  <si>
    <t>さふらはせ給さとの殿はすりしきたくみつかさに宣旨くたりてになうあらため</t>
  </si>
  <si>
    <t>つくらせたまふもとのこたち山のたゝすまひおもしろき所なりけるを池のこゝ</t>
  </si>
  <si>
    <t>ろひろくしなしてめてたくつくりのゝしるかゝる所におもふやうならむ人をす</t>
  </si>
  <si>
    <t>へてすまはやとのみなけかしうおほしわたるひかるきみといふ名はこまうとの</t>
  </si>
  <si>
    <t>めてきこえてつけたてまつりけるとそいひつたへたるとなむ</t>
  </si>
  <si>
    <t>巻名</t>
    <phoneticPr fontId="4"/>
  </si>
  <si>
    <t>冊数名</t>
    <rPh sb="0" eb="3">
      <t xml:space="preserve">サツスウメイ </t>
    </rPh>
    <phoneticPr fontId="4"/>
  </si>
  <si>
    <t>頁数</t>
    <rPh sb="0" eb="2">
      <t xml:space="preserve">ページスウ </t>
    </rPh>
    <phoneticPr fontId="4"/>
  </si>
  <si>
    <t>行数</t>
    <rPh sb="0" eb="2">
      <t xml:space="preserve">ギョウスウ </t>
    </rPh>
    <phoneticPr fontId="4"/>
  </si>
  <si>
    <t>作品名</t>
    <rPh sb="0" eb="3">
      <t xml:space="preserve">サクヒンメイ </t>
    </rPh>
    <phoneticPr fontId="4"/>
  </si>
  <si>
    <t>タイプ</t>
    <phoneticPr fontId="4"/>
  </si>
  <si>
    <t>源氏物語</t>
    <rPh sb="0" eb="4">
      <t>ゲンジモノガタ</t>
    </rPh>
    <phoneticPr fontId="4"/>
  </si>
  <si>
    <t>resource</t>
    <phoneticPr fontId="4"/>
  </si>
  <si>
    <t>literal</t>
    <phoneticPr fontId="4"/>
  </si>
  <si>
    <t>http://www.w3.org/1999/02/22-rdf-syntax-ns#type</t>
    <phoneticPr fontId="4"/>
  </si>
  <si>
    <t>relation</t>
    <phoneticPr fontId="4"/>
  </si>
  <si>
    <t>previous</t>
    <phoneticPr fontId="4"/>
  </si>
  <si>
    <t>next</t>
    <phoneticPr fontId="4"/>
  </si>
  <si>
    <t>http://purl.org/dc/terms/relation</t>
    <phoneticPr fontId="4"/>
  </si>
  <si>
    <t>canvas id</t>
    <phoneticPr fontId="4"/>
  </si>
  <si>
    <t>canvas uri</t>
    <phoneticPr fontId="4"/>
  </si>
  <si>
    <t>manifest uri</t>
    <phoneticPr fontId="4"/>
  </si>
  <si>
    <t>http://purl.org/dc/terms/isPartOf</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</si>
</sst>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scheme val="minor"/>
    </font>
    <font>
      <sz val="10.5"/>
      <color theme="1"/>
      <name val="Century"/>
      <family val="1"/>
    </font>
    <font>
      <sz val="10.5"/>
      <color theme="1"/>
      <name val="ＭＳ 明朝"/>
      <family val="1"/>
      <charset val="128"/>
    </font>
    <font>
      <sz val="10.5"/>
      <color rgb="FF000000"/>
      <name val="ＭＳ 明朝"/>
      <family val="1"/>
      <charset val="128"/>
    </font>
    <font>
      <sz val="6"/>
      <name val="ＭＳ Ｐゴシック"/>
      <family val="3"/>
      <charset val="128"/>
      <scheme val="minor"/>
    </font>
    <font>
      <u/>
      <sz val="11"/>
      <color theme="10"/>
      <name val="ＭＳ Ｐゴシック"/>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
    <xf numFmtId="0" fontId="0" fillId="0" borderId="0" xfId="0"/>
    <xf numFmtId="0" fontId="2" fillId="0" borderId="0" xfId="0" applyFont="1" applyAlignment="1">
      <alignment horizontal="justify" vertical="center"/>
    </xf>
    <xf numFmtId="0" fontId="1" fillId="0" borderId="0" xfId="0" applyFont="1" applyAlignment="1">
      <alignment horizontal="left" vertical="center"/>
    </xf>
    <xf numFmtId="0" fontId="1" fillId="0" borderId="0" xfId="0" applyFont="1" applyAlignment="1">
      <alignment horizontal="justify" vertical="center"/>
    </xf>
    <xf numFmtId="0" fontId="5" fillId="0" borderId="0" xfId="1"/>
    <xf numFmtId="0" fontId="0" fillId="2" borderId="0" xfId="0" applyFill="1"/>
    <xf numFmtId="0" fontId="1" fillId="2" borderId="0" xfId="0" applyFont="1" applyFill="1" applyAlignment="1">
      <alignment horizontal="left" vertical="center"/>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3.org/1999/02/22-rdf-syntax-ns" TargetMode="External"/><Relationship Id="rId2" Type="http://schemas.openxmlformats.org/officeDocument/2006/relationships/hyperlink" Target="https://jpsearch.go.jp/term/type/&#25991;&#31456;&#35201;&#32032;" TargetMode="External"/><Relationship Id="rId1" Type="http://schemas.openxmlformats.org/officeDocument/2006/relationships/hyperlink" Target="https://jpsearch.go.jp/term/type/&#25991;&#31456;&#35201;&#32032;" TargetMode="External"/><Relationship Id="rId5" Type="http://schemas.openxmlformats.org/officeDocument/2006/relationships/hyperlink" Target="http://purl.org/dc/terms/isPartOf"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9"/>
  <sheetViews>
    <sheetView tabSelected="1" workbookViewId="0">
      <selection activeCell="G5" sqref="G5:G378"/>
    </sheetView>
  </sheetViews>
  <sheetFormatPr baseColWidth="10" defaultColWidth="8.83203125" defaultRowHeight="14"/>
  <cols>
    <col min="1" max="1" width="44" customWidth="1"/>
    <col min="4" max="4" width="75.5" customWidth="1"/>
    <col min="6" max="6" width="16.83203125" customWidth="1"/>
    <col min="10" max="10" width="45" customWidth="1"/>
    <col min="11" max="11" width="54.83203125" customWidth="1"/>
  </cols>
  <sheetData>
    <row r="1" spans="1:15">
      <c r="B1" t="s">
        <v>334</v>
      </c>
      <c r="C1" t="s">
        <v>335</v>
      </c>
      <c r="D1" t="s">
        <v>0</v>
      </c>
      <c r="E1" t="s">
        <v>1</v>
      </c>
      <c r="F1" t="s">
        <v>332</v>
      </c>
      <c r="G1" t="s">
        <v>333</v>
      </c>
      <c r="H1" t="s">
        <v>336</v>
      </c>
      <c r="I1" t="s">
        <v>337</v>
      </c>
      <c r="J1" t="s">
        <v>343</v>
      </c>
      <c r="K1" t="s">
        <v>344</v>
      </c>
      <c r="L1" t="s">
        <v>346</v>
      </c>
      <c r="M1" t="s">
        <v>347</v>
      </c>
      <c r="N1" t="s">
        <v>348</v>
      </c>
      <c r="O1" t="s">
        <v>342</v>
      </c>
    </row>
    <row r="2" spans="1:15">
      <c r="B2" t="str">
        <f>"http://example.org/"&amp;B1</f>
        <v>http://example.org/頁数</v>
      </c>
      <c r="C2" t="str">
        <f>"http://example.org/"&amp;C1</f>
        <v>http://example.org/行数</v>
      </c>
      <c r="D2" t="str">
        <f>"http://www.w3.org/2000/01/rdf-schema#label"</f>
        <v>http://www.w3.org/2000/01/rdf-schema#label</v>
      </c>
      <c r="E2" t="s">
        <v>2</v>
      </c>
      <c r="F2" t="str">
        <f>"http://example.org/"&amp;F1</f>
        <v>http://example.org/巻名</v>
      </c>
      <c r="G2" t="str">
        <f t="shared" ref="G2:K2" si="0">"http://example.org/"&amp;G1</f>
        <v>http://example.org/冊数名</v>
      </c>
      <c r="H2" t="str">
        <f t="shared" si="0"/>
        <v>http://example.org/作品名</v>
      </c>
      <c r="I2" s="4" t="s">
        <v>341</v>
      </c>
      <c r="J2" t="str">
        <f t="shared" si="0"/>
        <v>http://example.org/previous</v>
      </c>
      <c r="K2" t="str">
        <f t="shared" si="0"/>
        <v>http://example.org/next</v>
      </c>
      <c r="N2" s="4" t="s">
        <v>349</v>
      </c>
      <c r="O2" s="4" t="s">
        <v>345</v>
      </c>
    </row>
    <row r="3" spans="1:15">
      <c r="B3" t="s">
        <v>340</v>
      </c>
      <c r="C3" t="s">
        <v>340</v>
      </c>
      <c r="D3" t="s">
        <v>340</v>
      </c>
      <c r="E3" t="s">
        <v>339</v>
      </c>
      <c r="F3" t="s">
        <v>340</v>
      </c>
      <c r="G3" t="s">
        <v>340</v>
      </c>
      <c r="H3" t="s">
        <v>340</v>
      </c>
      <c r="I3" t="s">
        <v>339</v>
      </c>
      <c r="J3" t="s">
        <v>339</v>
      </c>
      <c r="K3" t="s">
        <v>339</v>
      </c>
      <c r="N3" t="s">
        <v>339</v>
      </c>
      <c r="O3" t="s">
        <v>339</v>
      </c>
    </row>
    <row r="4" spans="1:15">
      <c r="H4" t="s">
        <v>3</v>
      </c>
    </row>
    <row r="5" spans="1:15" ht="15">
      <c r="A5" t="str">
        <f>IF(C5&lt;&gt;"", "https://w3id.org/kouigenjimonogatari/data/"&amp;TEXT(B5, "0000")&amp;"-"&amp;TEXT(C5, "00")&amp;".json", "")</f>
        <v>https://w3id.org/kouigenjimonogatari/data/0005-01.json</v>
      </c>
      <c r="B5">
        <v>5</v>
      </c>
      <c r="C5">
        <f>IF(D5&lt;&gt;"", IF(D4&lt;&gt;"", C4+1, 1), "")</f>
        <v>1</v>
      </c>
      <c r="D5" s="1" t="s">
        <v>4</v>
      </c>
      <c r="E5" t="str">
        <f>"http://creativecommons.org/publicdomain/zero/1.0/"</f>
        <v>http://creativecommons.org/publicdomain/zero/1.0/</v>
      </c>
      <c r="F5" t="str">
        <f>"01きりつぼ"</f>
        <v>01きりつぼ</v>
      </c>
      <c r="G5">
        <f>1</f>
        <v>1</v>
      </c>
      <c r="H5" t="s">
        <v>338</v>
      </c>
      <c r="I5" s="4" t="str">
        <f>"https://jpsearch.go.jp/term/type/文章要素"</f>
        <v>https://jpsearch.go.jp/term/type/文章要素</v>
      </c>
      <c r="K5" t="str">
        <f>IF(A6="",A8,A6)</f>
        <v>https://w3id.org/kouigenjimonogatari/data/0005-02.json</v>
      </c>
      <c r="L5">
        <f>20+INT(B5/2)</f>
        <v>22</v>
      </c>
      <c r="M5" t="str">
        <f>"https://www.dl.ndl.go.jp/api/iiif/3437686/canvas/"&amp;L5</f>
        <v>https://www.dl.ndl.go.jp/api/iiif/3437686/canvas/22</v>
      </c>
      <c r="N5" t="str">
        <f>"https://www.dl.ndl.go.jp/api/iiif/3437686/manifest.json"</f>
        <v>https://www.dl.ndl.go.jp/api/iiif/3437686/manifest.json</v>
      </c>
      <c r="O5" t="str">
        <f>"http://da.dl.itc.u-tokyo.ac.jp/mirador/?params=[{%22manifest%22:%22"&amp;N5&amp;"%22,%22canvas%22:%22"&amp;M5&amp;"%22}]"</f>
        <v>http://da.dl.itc.u-tokyo.ac.jp/mirador/?params=[{%22manifest%22:%22https://www.dl.ndl.go.jp/api/iiif/3437686/manifest.json%22,%22canvas%22:%22https://www.dl.ndl.go.jp/api/iiif/3437686/canvas/22%22}]</v>
      </c>
    </row>
    <row r="6" spans="1:15" ht="15">
      <c r="A6" t="str">
        <f t="shared" ref="A6:A69" si="1">IF(C6&lt;&gt;"", "https://w3id.org/kouigenjimonogatari/data/"&amp;TEXT(B6, "0000")&amp;"-"&amp;TEXT(C6, "00")&amp;".json", "")</f>
        <v>https://w3id.org/kouigenjimonogatari/data/0005-02.json</v>
      </c>
      <c r="B6">
        <f>IF(C6&lt;&gt;1, B5, B5+1)</f>
        <v>5</v>
      </c>
      <c r="C6">
        <f t="shared" ref="C6:C68" si="2">IF(D6&lt;&gt;"", IF(D5&lt;&gt;"", C5+1, 1), "")</f>
        <v>2</v>
      </c>
      <c r="D6" s="1" t="s">
        <v>5</v>
      </c>
      <c r="E6" t="str">
        <f t="shared" ref="E6:E69" si="3">"http://creativecommons.org/publicdomain/zero/1.0/"</f>
        <v>http://creativecommons.org/publicdomain/zero/1.0/</v>
      </c>
      <c r="F6" t="str">
        <f t="shared" ref="F6:F69" si="4">"01きりつぼ"</f>
        <v>01きりつぼ</v>
      </c>
      <c r="G6">
        <f>1</f>
        <v>1</v>
      </c>
      <c r="H6" t="s">
        <v>338</v>
      </c>
      <c r="I6" s="4" t="str">
        <f t="shared" ref="I6:I69" si="5">"https://jpsearch.go.jp/term/type/文章要素"</f>
        <v>https://jpsearch.go.jp/term/type/文章要素</v>
      </c>
      <c r="J6" t="str">
        <f t="shared" ref="J6:J69" si="6">IF(A5="", A3, A5)</f>
        <v>https://w3id.org/kouigenjimonogatari/data/0005-01.json</v>
      </c>
      <c r="K6" t="str">
        <f>IF(A7="",A9,A7)</f>
        <v>https://w3id.org/kouigenjimonogatari/data/0005-03.json</v>
      </c>
      <c r="L6">
        <f t="shared" ref="L6:L69" si="7">20+INT(B6/2)</f>
        <v>22</v>
      </c>
      <c r="M6" t="str">
        <f t="shared" ref="M6:M69" si="8">"https://www.dl.ndl.go.jp/api/iiif/3437686/canvas/"&amp;L6</f>
        <v>https://www.dl.ndl.go.jp/api/iiif/3437686/canvas/22</v>
      </c>
      <c r="N6" t="str">
        <f t="shared" ref="N6:N69" si="9">"https://www.dl.ndl.go.jp/api/iiif/3437686/manifest.json"</f>
        <v>https://www.dl.ndl.go.jp/api/iiif/3437686/manifest.json</v>
      </c>
      <c r="O6" t="str">
        <f t="shared" ref="O6:O69" si="10">"http://da.dl.itc.u-tokyo.ac.jp/mirador/?params=[{%22manifest%22:%22"&amp;N6&amp;"%22,%22canvas%22:%22"&amp;M6&amp;"%22}]"</f>
        <v>http://da.dl.itc.u-tokyo.ac.jp/mirador/?params=[{%22manifest%22:%22https://www.dl.ndl.go.jp/api/iiif/3437686/manifest.json%22,%22canvas%22:%22https://www.dl.ndl.go.jp/api/iiif/3437686/canvas/22%22}]</v>
      </c>
    </row>
    <row r="7" spans="1:15" ht="15">
      <c r="A7" t="str">
        <f t="shared" si="1"/>
        <v>https://w3id.org/kouigenjimonogatari/data/0005-03.json</v>
      </c>
      <c r="B7">
        <f t="shared" ref="B7:B70" si="11">IF(C7&lt;&gt;1, B6, B6+1)</f>
        <v>5</v>
      </c>
      <c r="C7">
        <f t="shared" si="2"/>
        <v>3</v>
      </c>
      <c r="D7" s="1" t="s">
        <v>6</v>
      </c>
      <c r="E7" t="str">
        <f t="shared" si="3"/>
        <v>http://creativecommons.org/publicdomain/zero/1.0/</v>
      </c>
      <c r="F7" t="str">
        <f t="shared" si="4"/>
        <v>01きりつぼ</v>
      </c>
      <c r="G7">
        <f>1</f>
        <v>1</v>
      </c>
      <c r="H7" t="s">
        <v>338</v>
      </c>
      <c r="I7" s="4" t="str">
        <f t="shared" si="5"/>
        <v>https://jpsearch.go.jp/term/type/文章要素</v>
      </c>
      <c r="J7" t="str">
        <f t="shared" si="6"/>
        <v>https://w3id.org/kouigenjimonogatari/data/0005-02.json</v>
      </c>
      <c r="K7" t="str">
        <f>IF(A8="",A10,A8)</f>
        <v>https://w3id.org/kouigenjimonogatari/data/0005-04.json</v>
      </c>
      <c r="L7">
        <f t="shared" si="7"/>
        <v>22</v>
      </c>
      <c r="M7" t="str">
        <f t="shared" si="8"/>
        <v>https://www.dl.ndl.go.jp/api/iiif/3437686/canvas/22</v>
      </c>
      <c r="N7" t="str">
        <f t="shared" si="9"/>
        <v>https://www.dl.ndl.go.jp/api/iiif/3437686/manifest.json</v>
      </c>
      <c r="O7" t="str">
        <f t="shared" si="10"/>
        <v>http://da.dl.itc.u-tokyo.ac.jp/mirador/?params=[{%22manifest%22:%22https://www.dl.ndl.go.jp/api/iiif/3437686/manifest.json%22,%22canvas%22:%22https://www.dl.ndl.go.jp/api/iiif/3437686/canvas/22%22}]</v>
      </c>
    </row>
    <row r="8" spans="1:15" ht="15">
      <c r="A8" t="str">
        <f t="shared" si="1"/>
        <v>https://w3id.org/kouigenjimonogatari/data/0005-04.json</v>
      </c>
      <c r="B8">
        <f t="shared" si="11"/>
        <v>5</v>
      </c>
      <c r="C8">
        <f t="shared" si="2"/>
        <v>4</v>
      </c>
      <c r="D8" s="1" t="s">
        <v>7</v>
      </c>
      <c r="E8" t="str">
        <f t="shared" si="3"/>
        <v>http://creativecommons.org/publicdomain/zero/1.0/</v>
      </c>
      <c r="F8" t="str">
        <f t="shared" si="4"/>
        <v>01きりつぼ</v>
      </c>
      <c r="G8">
        <f>1</f>
        <v>1</v>
      </c>
      <c r="H8" t="s">
        <v>338</v>
      </c>
      <c r="I8" s="4" t="str">
        <f t="shared" si="5"/>
        <v>https://jpsearch.go.jp/term/type/文章要素</v>
      </c>
      <c r="J8" t="str">
        <f t="shared" si="6"/>
        <v>https://w3id.org/kouigenjimonogatari/data/0005-03.json</v>
      </c>
      <c r="K8" t="str">
        <f t="shared" ref="K8:K40" si="12">IF(A9="",A11,A9)</f>
        <v>https://w3id.org/kouigenjimonogatari/data/0005-05.json</v>
      </c>
      <c r="L8">
        <f t="shared" si="7"/>
        <v>22</v>
      </c>
      <c r="M8" t="str">
        <f t="shared" si="8"/>
        <v>https://www.dl.ndl.go.jp/api/iiif/3437686/canvas/22</v>
      </c>
      <c r="N8" t="str">
        <f t="shared" si="9"/>
        <v>https://www.dl.ndl.go.jp/api/iiif/3437686/manifest.json</v>
      </c>
      <c r="O8" t="str">
        <f t="shared" si="10"/>
        <v>http://da.dl.itc.u-tokyo.ac.jp/mirador/?params=[{%22manifest%22:%22https://www.dl.ndl.go.jp/api/iiif/3437686/manifest.json%22,%22canvas%22:%22https://www.dl.ndl.go.jp/api/iiif/3437686/canvas/22%22}]</v>
      </c>
    </row>
    <row r="9" spans="1:15" ht="15">
      <c r="A9" t="str">
        <f t="shared" si="1"/>
        <v>https://w3id.org/kouigenjimonogatari/data/0005-05.json</v>
      </c>
      <c r="B9">
        <f t="shared" si="11"/>
        <v>5</v>
      </c>
      <c r="C9">
        <f t="shared" si="2"/>
        <v>5</v>
      </c>
      <c r="D9" s="1" t="s">
        <v>8</v>
      </c>
      <c r="E9" t="str">
        <f t="shared" si="3"/>
        <v>http://creativecommons.org/publicdomain/zero/1.0/</v>
      </c>
      <c r="F9" t="str">
        <f t="shared" si="4"/>
        <v>01きりつぼ</v>
      </c>
      <c r="G9">
        <f>1</f>
        <v>1</v>
      </c>
      <c r="H9" t="s">
        <v>338</v>
      </c>
      <c r="I9" s="4" t="str">
        <f t="shared" si="5"/>
        <v>https://jpsearch.go.jp/term/type/文章要素</v>
      </c>
      <c r="J9" t="str">
        <f t="shared" si="6"/>
        <v>https://w3id.org/kouigenjimonogatari/data/0005-04.json</v>
      </c>
      <c r="K9" t="str">
        <f t="shared" si="12"/>
        <v>https://w3id.org/kouigenjimonogatari/data/0005-06.json</v>
      </c>
      <c r="L9">
        <f t="shared" si="7"/>
        <v>22</v>
      </c>
      <c r="M9" t="str">
        <f t="shared" si="8"/>
        <v>https://www.dl.ndl.go.jp/api/iiif/3437686/canvas/22</v>
      </c>
      <c r="N9" t="str">
        <f t="shared" si="9"/>
        <v>https://www.dl.ndl.go.jp/api/iiif/3437686/manifest.json</v>
      </c>
      <c r="O9" t="str">
        <f t="shared" si="10"/>
        <v>http://da.dl.itc.u-tokyo.ac.jp/mirador/?params=[{%22manifest%22:%22https://www.dl.ndl.go.jp/api/iiif/3437686/manifest.json%22,%22canvas%22:%22https://www.dl.ndl.go.jp/api/iiif/3437686/canvas/22%22}]</v>
      </c>
    </row>
    <row r="10" spans="1:15" ht="15">
      <c r="A10" t="str">
        <f t="shared" si="1"/>
        <v>https://w3id.org/kouigenjimonogatari/data/0005-06.json</v>
      </c>
      <c r="B10">
        <f t="shared" si="11"/>
        <v>5</v>
      </c>
      <c r="C10">
        <f t="shared" si="2"/>
        <v>6</v>
      </c>
      <c r="D10" s="1" t="s">
        <v>9</v>
      </c>
      <c r="E10" t="str">
        <f t="shared" si="3"/>
        <v>http://creativecommons.org/publicdomain/zero/1.0/</v>
      </c>
      <c r="F10" t="str">
        <f t="shared" si="4"/>
        <v>01きりつぼ</v>
      </c>
      <c r="G10">
        <f>1</f>
        <v>1</v>
      </c>
      <c r="H10" t="s">
        <v>338</v>
      </c>
      <c r="I10" s="4" t="str">
        <f t="shared" si="5"/>
        <v>https://jpsearch.go.jp/term/type/文章要素</v>
      </c>
      <c r="J10" t="str">
        <f t="shared" si="6"/>
        <v>https://w3id.org/kouigenjimonogatari/data/0005-05.json</v>
      </c>
      <c r="K10" t="str">
        <f t="shared" si="12"/>
        <v>https://w3id.org/kouigenjimonogatari/data/0005-07.json</v>
      </c>
      <c r="L10">
        <f t="shared" si="7"/>
        <v>22</v>
      </c>
      <c r="M10" t="str">
        <f t="shared" si="8"/>
        <v>https://www.dl.ndl.go.jp/api/iiif/3437686/canvas/22</v>
      </c>
      <c r="N10" t="str">
        <f t="shared" si="9"/>
        <v>https://www.dl.ndl.go.jp/api/iiif/3437686/manifest.json</v>
      </c>
      <c r="O10" t="str">
        <f t="shared" si="10"/>
        <v>http://da.dl.itc.u-tokyo.ac.jp/mirador/?params=[{%22manifest%22:%22https://www.dl.ndl.go.jp/api/iiif/3437686/manifest.json%22,%22canvas%22:%22https://www.dl.ndl.go.jp/api/iiif/3437686/canvas/22%22}]</v>
      </c>
    </row>
    <row r="11" spans="1:15" ht="15">
      <c r="A11" t="str">
        <f t="shared" si="1"/>
        <v>https://w3id.org/kouigenjimonogatari/data/0005-07.json</v>
      </c>
      <c r="B11">
        <f t="shared" si="11"/>
        <v>5</v>
      </c>
      <c r="C11">
        <f t="shared" si="2"/>
        <v>7</v>
      </c>
      <c r="D11" s="1" t="s">
        <v>10</v>
      </c>
      <c r="E11" t="str">
        <f t="shared" si="3"/>
        <v>http://creativecommons.org/publicdomain/zero/1.0/</v>
      </c>
      <c r="F11" t="str">
        <f t="shared" si="4"/>
        <v>01きりつぼ</v>
      </c>
      <c r="G11">
        <f>1</f>
        <v>1</v>
      </c>
      <c r="H11" t="s">
        <v>338</v>
      </c>
      <c r="I11" s="4" t="str">
        <f t="shared" si="5"/>
        <v>https://jpsearch.go.jp/term/type/文章要素</v>
      </c>
      <c r="J11" t="str">
        <f t="shared" si="6"/>
        <v>https://w3id.org/kouigenjimonogatari/data/0005-06.json</v>
      </c>
      <c r="K11" t="str">
        <f t="shared" si="12"/>
        <v>https://w3id.org/kouigenjimonogatari/data/0005-08.json</v>
      </c>
      <c r="L11">
        <f t="shared" si="7"/>
        <v>22</v>
      </c>
      <c r="M11" t="str">
        <f t="shared" si="8"/>
        <v>https://www.dl.ndl.go.jp/api/iiif/3437686/canvas/22</v>
      </c>
      <c r="N11" t="str">
        <f t="shared" si="9"/>
        <v>https://www.dl.ndl.go.jp/api/iiif/3437686/manifest.json</v>
      </c>
      <c r="O11" t="str">
        <f t="shared" si="10"/>
        <v>http://da.dl.itc.u-tokyo.ac.jp/mirador/?params=[{%22manifest%22:%22https://www.dl.ndl.go.jp/api/iiif/3437686/manifest.json%22,%22canvas%22:%22https://www.dl.ndl.go.jp/api/iiif/3437686/canvas/22%22}]</v>
      </c>
    </row>
    <row r="12" spans="1:15" ht="15">
      <c r="A12" t="str">
        <f t="shared" si="1"/>
        <v>https://w3id.org/kouigenjimonogatari/data/0005-08.json</v>
      </c>
      <c r="B12">
        <f t="shared" si="11"/>
        <v>5</v>
      </c>
      <c r="C12">
        <f t="shared" si="2"/>
        <v>8</v>
      </c>
      <c r="D12" s="1" t="s">
        <v>11</v>
      </c>
      <c r="E12" t="str">
        <f t="shared" si="3"/>
        <v>http://creativecommons.org/publicdomain/zero/1.0/</v>
      </c>
      <c r="F12" t="str">
        <f t="shared" si="4"/>
        <v>01きりつぼ</v>
      </c>
      <c r="G12">
        <f>1</f>
        <v>1</v>
      </c>
      <c r="H12" t="s">
        <v>338</v>
      </c>
      <c r="I12" s="4" t="str">
        <f t="shared" si="5"/>
        <v>https://jpsearch.go.jp/term/type/文章要素</v>
      </c>
      <c r="J12" t="str">
        <f t="shared" si="6"/>
        <v>https://w3id.org/kouigenjimonogatari/data/0005-07.json</v>
      </c>
      <c r="K12" t="str">
        <f t="shared" si="12"/>
        <v>https://w3id.org/kouigenjimonogatari/data/0005-09.json</v>
      </c>
      <c r="L12">
        <f t="shared" si="7"/>
        <v>22</v>
      </c>
      <c r="M12" t="str">
        <f t="shared" si="8"/>
        <v>https://www.dl.ndl.go.jp/api/iiif/3437686/canvas/22</v>
      </c>
      <c r="N12" t="str">
        <f t="shared" si="9"/>
        <v>https://www.dl.ndl.go.jp/api/iiif/3437686/manifest.json</v>
      </c>
      <c r="O12" t="str">
        <f t="shared" si="10"/>
        <v>http://da.dl.itc.u-tokyo.ac.jp/mirador/?params=[{%22manifest%22:%22https://www.dl.ndl.go.jp/api/iiif/3437686/manifest.json%22,%22canvas%22:%22https://www.dl.ndl.go.jp/api/iiif/3437686/canvas/22%22}]</v>
      </c>
    </row>
    <row r="13" spans="1:15" ht="15">
      <c r="A13" t="str">
        <f t="shared" si="1"/>
        <v>https://w3id.org/kouigenjimonogatari/data/0005-09.json</v>
      </c>
      <c r="B13">
        <f t="shared" si="11"/>
        <v>5</v>
      </c>
      <c r="C13">
        <f t="shared" si="2"/>
        <v>9</v>
      </c>
      <c r="D13" s="1" t="s">
        <v>12</v>
      </c>
      <c r="E13" t="str">
        <f t="shared" si="3"/>
        <v>http://creativecommons.org/publicdomain/zero/1.0/</v>
      </c>
      <c r="F13" t="str">
        <f t="shared" si="4"/>
        <v>01きりつぼ</v>
      </c>
      <c r="G13">
        <f>1</f>
        <v>1</v>
      </c>
      <c r="H13" t="s">
        <v>338</v>
      </c>
      <c r="I13" s="4" t="str">
        <f t="shared" si="5"/>
        <v>https://jpsearch.go.jp/term/type/文章要素</v>
      </c>
      <c r="J13" t="str">
        <f t="shared" si="6"/>
        <v>https://w3id.org/kouigenjimonogatari/data/0005-08.json</v>
      </c>
      <c r="K13" t="str">
        <f t="shared" si="12"/>
        <v>https://w3id.org/kouigenjimonogatari/data/0005-10.json</v>
      </c>
      <c r="L13">
        <f t="shared" si="7"/>
        <v>22</v>
      </c>
      <c r="M13" t="str">
        <f t="shared" si="8"/>
        <v>https://www.dl.ndl.go.jp/api/iiif/3437686/canvas/22</v>
      </c>
      <c r="N13" t="str">
        <f t="shared" si="9"/>
        <v>https://www.dl.ndl.go.jp/api/iiif/3437686/manifest.json</v>
      </c>
      <c r="O13" t="str">
        <f t="shared" si="10"/>
        <v>http://da.dl.itc.u-tokyo.ac.jp/mirador/?params=[{%22manifest%22:%22https://www.dl.ndl.go.jp/api/iiif/3437686/manifest.json%22,%22canvas%22:%22https://www.dl.ndl.go.jp/api/iiif/3437686/canvas/22%22}]</v>
      </c>
    </row>
    <row r="14" spans="1:15" ht="15">
      <c r="A14" t="str">
        <f t="shared" si="1"/>
        <v>https://w3id.org/kouigenjimonogatari/data/0005-10.json</v>
      </c>
      <c r="B14">
        <f t="shared" si="11"/>
        <v>5</v>
      </c>
      <c r="C14">
        <f t="shared" si="2"/>
        <v>10</v>
      </c>
      <c r="D14" s="1" t="s">
        <v>13</v>
      </c>
      <c r="E14" t="str">
        <f t="shared" si="3"/>
        <v>http://creativecommons.org/publicdomain/zero/1.0/</v>
      </c>
      <c r="F14" t="str">
        <f t="shared" si="4"/>
        <v>01きりつぼ</v>
      </c>
      <c r="G14">
        <f>1</f>
        <v>1</v>
      </c>
      <c r="H14" t="s">
        <v>338</v>
      </c>
      <c r="I14" s="4" t="str">
        <f t="shared" si="5"/>
        <v>https://jpsearch.go.jp/term/type/文章要素</v>
      </c>
      <c r="J14" t="str">
        <f t="shared" si="6"/>
        <v>https://w3id.org/kouigenjimonogatari/data/0005-09.json</v>
      </c>
      <c r="K14" t="str">
        <f t="shared" si="12"/>
        <v>https://w3id.org/kouigenjimonogatari/data/0005-11.json</v>
      </c>
      <c r="L14">
        <f t="shared" si="7"/>
        <v>22</v>
      </c>
      <c r="M14" t="str">
        <f t="shared" si="8"/>
        <v>https://www.dl.ndl.go.jp/api/iiif/3437686/canvas/22</v>
      </c>
      <c r="N14" t="str">
        <f t="shared" si="9"/>
        <v>https://www.dl.ndl.go.jp/api/iiif/3437686/manifest.json</v>
      </c>
      <c r="O14" t="str">
        <f t="shared" si="10"/>
        <v>http://da.dl.itc.u-tokyo.ac.jp/mirador/?params=[{%22manifest%22:%22https://www.dl.ndl.go.jp/api/iiif/3437686/manifest.json%22,%22canvas%22:%22https://www.dl.ndl.go.jp/api/iiif/3437686/canvas/22%22}]</v>
      </c>
    </row>
    <row r="15" spans="1:15" ht="15">
      <c r="A15" t="str">
        <f t="shared" si="1"/>
        <v>https://w3id.org/kouigenjimonogatari/data/0005-11.json</v>
      </c>
      <c r="B15">
        <f t="shared" si="11"/>
        <v>5</v>
      </c>
      <c r="C15">
        <f t="shared" si="2"/>
        <v>11</v>
      </c>
      <c r="D15" s="1" t="s">
        <v>14</v>
      </c>
      <c r="E15" t="str">
        <f t="shared" si="3"/>
        <v>http://creativecommons.org/publicdomain/zero/1.0/</v>
      </c>
      <c r="F15" t="str">
        <f t="shared" si="4"/>
        <v>01きりつぼ</v>
      </c>
      <c r="G15">
        <f>1</f>
        <v>1</v>
      </c>
      <c r="H15" t="s">
        <v>338</v>
      </c>
      <c r="I15" s="4" t="str">
        <f t="shared" si="5"/>
        <v>https://jpsearch.go.jp/term/type/文章要素</v>
      </c>
      <c r="J15" t="str">
        <f t="shared" si="6"/>
        <v>https://w3id.org/kouigenjimonogatari/data/0005-10.json</v>
      </c>
      <c r="K15" t="str">
        <f t="shared" si="12"/>
        <v>https://w3id.org/kouigenjimonogatari/data/0005-12.json</v>
      </c>
      <c r="L15">
        <f t="shared" si="7"/>
        <v>22</v>
      </c>
      <c r="M15" t="str">
        <f t="shared" si="8"/>
        <v>https://www.dl.ndl.go.jp/api/iiif/3437686/canvas/22</v>
      </c>
      <c r="N15" t="str">
        <f t="shared" si="9"/>
        <v>https://www.dl.ndl.go.jp/api/iiif/3437686/manifest.json</v>
      </c>
      <c r="O15" t="str">
        <f t="shared" si="10"/>
        <v>http://da.dl.itc.u-tokyo.ac.jp/mirador/?params=[{%22manifest%22:%22https://www.dl.ndl.go.jp/api/iiif/3437686/manifest.json%22,%22canvas%22:%22https://www.dl.ndl.go.jp/api/iiif/3437686/canvas/22%22}]</v>
      </c>
    </row>
    <row r="16" spans="1:15" ht="15">
      <c r="A16" t="str">
        <f t="shared" si="1"/>
        <v>https://w3id.org/kouigenjimonogatari/data/0005-12.json</v>
      </c>
      <c r="B16">
        <f t="shared" si="11"/>
        <v>5</v>
      </c>
      <c r="C16">
        <f t="shared" si="2"/>
        <v>12</v>
      </c>
      <c r="D16" s="1" t="s">
        <v>15</v>
      </c>
      <c r="E16" t="str">
        <f t="shared" si="3"/>
        <v>http://creativecommons.org/publicdomain/zero/1.0/</v>
      </c>
      <c r="F16" t="str">
        <f t="shared" si="4"/>
        <v>01きりつぼ</v>
      </c>
      <c r="G16">
        <f>1</f>
        <v>1</v>
      </c>
      <c r="H16" t="s">
        <v>338</v>
      </c>
      <c r="I16" s="4" t="str">
        <f t="shared" si="5"/>
        <v>https://jpsearch.go.jp/term/type/文章要素</v>
      </c>
      <c r="J16" t="str">
        <f t="shared" si="6"/>
        <v>https://w3id.org/kouigenjimonogatari/data/0005-11.json</v>
      </c>
      <c r="K16" t="str">
        <f t="shared" si="12"/>
        <v>https://w3id.org/kouigenjimonogatari/data/0005-13.json</v>
      </c>
      <c r="L16">
        <f t="shared" si="7"/>
        <v>22</v>
      </c>
      <c r="M16" t="str">
        <f t="shared" si="8"/>
        <v>https://www.dl.ndl.go.jp/api/iiif/3437686/canvas/22</v>
      </c>
      <c r="N16" t="str">
        <f t="shared" si="9"/>
        <v>https://www.dl.ndl.go.jp/api/iiif/3437686/manifest.json</v>
      </c>
      <c r="O16" t="str">
        <f t="shared" si="10"/>
        <v>http://da.dl.itc.u-tokyo.ac.jp/mirador/?params=[{%22manifest%22:%22https://www.dl.ndl.go.jp/api/iiif/3437686/manifest.json%22,%22canvas%22:%22https://www.dl.ndl.go.jp/api/iiif/3437686/canvas/22%22}]</v>
      </c>
    </row>
    <row r="17" spans="1:15" ht="15">
      <c r="A17" t="str">
        <f t="shared" si="1"/>
        <v>https://w3id.org/kouigenjimonogatari/data/0005-13.json</v>
      </c>
      <c r="B17">
        <f t="shared" si="11"/>
        <v>5</v>
      </c>
      <c r="C17">
        <f t="shared" si="2"/>
        <v>13</v>
      </c>
      <c r="D17" s="1" t="s">
        <v>16</v>
      </c>
      <c r="E17" t="str">
        <f t="shared" si="3"/>
        <v>http://creativecommons.org/publicdomain/zero/1.0/</v>
      </c>
      <c r="F17" t="str">
        <f t="shared" si="4"/>
        <v>01きりつぼ</v>
      </c>
      <c r="G17">
        <f>1</f>
        <v>1</v>
      </c>
      <c r="H17" t="s">
        <v>338</v>
      </c>
      <c r="I17" s="4" t="str">
        <f t="shared" si="5"/>
        <v>https://jpsearch.go.jp/term/type/文章要素</v>
      </c>
      <c r="J17" t="str">
        <f t="shared" si="6"/>
        <v>https://w3id.org/kouigenjimonogatari/data/0005-12.json</v>
      </c>
      <c r="K17" t="str">
        <f t="shared" si="12"/>
        <v>https://w3id.org/kouigenjimonogatari/data/0005-14.json</v>
      </c>
      <c r="L17">
        <f t="shared" si="7"/>
        <v>22</v>
      </c>
      <c r="M17" t="str">
        <f t="shared" si="8"/>
        <v>https://www.dl.ndl.go.jp/api/iiif/3437686/canvas/22</v>
      </c>
      <c r="N17" t="str">
        <f t="shared" si="9"/>
        <v>https://www.dl.ndl.go.jp/api/iiif/3437686/manifest.json</v>
      </c>
      <c r="O17" t="str">
        <f t="shared" si="10"/>
        <v>http://da.dl.itc.u-tokyo.ac.jp/mirador/?params=[{%22manifest%22:%22https://www.dl.ndl.go.jp/api/iiif/3437686/manifest.json%22,%22canvas%22:%22https://www.dl.ndl.go.jp/api/iiif/3437686/canvas/22%22}]</v>
      </c>
    </row>
    <row r="18" spans="1:15" ht="15">
      <c r="A18" t="str">
        <f t="shared" si="1"/>
        <v>https://w3id.org/kouigenjimonogatari/data/0005-14.json</v>
      </c>
      <c r="B18">
        <f t="shared" si="11"/>
        <v>5</v>
      </c>
      <c r="C18">
        <f t="shared" si="2"/>
        <v>14</v>
      </c>
      <c r="D18" s="1" t="s">
        <v>17</v>
      </c>
      <c r="E18" t="str">
        <f t="shared" si="3"/>
        <v>http://creativecommons.org/publicdomain/zero/1.0/</v>
      </c>
      <c r="F18" t="str">
        <f t="shared" si="4"/>
        <v>01きりつぼ</v>
      </c>
      <c r="G18">
        <f>1</f>
        <v>1</v>
      </c>
      <c r="H18" t="s">
        <v>338</v>
      </c>
      <c r="I18" s="4" t="str">
        <f t="shared" si="5"/>
        <v>https://jpsearch.go.jp/term/type/文章要素</v>
      </c>
      <c r="J18" t="str">
        <f t="shared" si="6"/>
        <v>https://w3id.org/kouigenjimonogatari/data/0005-13.json</v>
      </c>
      <c r="K18" t="str">
        <f t="shared" si="12"/>
        <v>https://w3id.org/kouigenjimonogatari/data/0006-01.json</v>
      </c>
      <c r="L18">
        <f t="shared" si="7"/>
        <v>22</v>
      </c>
      <c r="M18" t="str">
        <f t="shared" si="8"/>
        <v>https://www.dl.ndl.go.jp/api/iiif/3437686/canvas/22</v>
      </c>
      <c r="N18" t="str">
        <f t="shared" si="9"/>
        <v>https://www.dl.ndl.go.jp/api/iiif/3437686/manifest.json</v>
      </c>
      <c r="O18" t="str">
        <f t="shared" si="10"/>
        <v>http://da.dl.itc.u-tokyo.ac.jp/mirador/?params=[{%22manifest%22:%22https://www.dl.ndl.go.jp/api/iiif/3437686/manifest.json%22,%22canvas%22:%22https://www.dl.ndl.go.jp/api/iiif/3437686/canvas/22%22}]</v>
      </c>
    </row>
    <row r="19" spans="1:15" s="5" customFormat="1">
      <c r="A19" t="str">
        <f t="shared" si="1"/>
        <v/>
      </c>
      <c r="B19" s="5">
        <f t="shared" si="11"/>
        <v>5</v>
      </c>
      <c r="C19" s="5" t="str">
        <f t="shared" si="2"/>
        <v/>
      </c>
      <c r="E19" t="str">
        <f t="shared" si="3"/>
        <v>http://creativecommons.org/publicdomain/zero/1.0/</v>
      </c>
      <c r="F19" t="str">
        <f t="shared" si="4"/>
        <v>01きりつぼ</v>
      </c>
      <c r="G19">
        <f>1</f>
        <v>1</v>
      </c>
      <c r="H19" t="s">
        <v>338</v>
      </c>
      <c r="I19" s="4" t="str">
        <f t="shared" si="5"/>
        <v>https://jpsearch.go.jp/term/type/文章要素</v>
      </c>
      <c r="J19" t="str">
        <f t="shared" si="6"/>
        <v>https://w3id.org/kouigenjimonogatari/data/0005-14.json</v>
      </c>
      <c r="K19" t="str">
        <f t="shared" si="12"/>
        <v>https://w3id.org/kouigenjimonogatari/data/0006-02.json</v>
      </c>
      <c r="L19">
        <f t="shared" si="7"/>
        <v>22</v>
      </c>
      <c r="M19" t="str">
        <f t="shared" si="8"/>
        <v>https://www.dl.ndl.go.jp/api/iiif/3437686/canvas/22</v>
      </c>
      <c r="N19" t="str">
        <f t="shared" si="9"/>
        <v>https://www.dl.ndl.go.jp/api/iiif/3437686/manifest.json</v>
      </c>
      <c r="O19" t="str">
        <f t="shared" si="10"/>
        <v>http://da.dl.itc.u-tokyo.ac.jp/mirador/?params=[{%22manifest%22:%22https://www.dl.ndl.go.jp/api/iiif/3437686/manifest.json%22,%22canvas%22:%22https://www.dl.ndl.go.jp/api/iiif/3437686/canvas/22%22}]</v>
      </c>
    </row>
    <row r="20" spans="1:15" s="5" customFormat="1">
      <c r="A20" t="str">
        <f t="shared" si="1"/>
        <v/>
      </c>
      <c r="B20" s="5">
        <f t="shared" si="11"/>
        <v>5</v>
      </c>
      <c r="C20" s="5" t="str">
        <f t="shared" si="2"/>
        <v/>
      </c>
      <c r="D20" s="6"/>
      <c r="E20" t="str">
        <f t="shared" si="3"/>
        <v>http://creativecommons.org/publicdomain/zero/1.0/</v>
      </c>
      <c r="F20" t="str">
        <f t="shared" si="4"/>
        <v>01きりつぼ</v>
      </c>
      <c r="G20">
        <f>1</f>
        <v>1</v>
      </c>
      <c r="H20" t="s">
        <v>338</v>
      </c>
      <c r="I20" s="4" t="str">
        <f t="shared" si="5"/>
        <v>https://jpsearch.go.jp/term/type/文章要素</v>
      </c>
      <c r="J20" t="str">
        <f t="shared" si="6"/>
        <v>https://w3id.org/kouigenjimonogatari/data/0005-13.json</v>
      </c>
      <c r="K20" t="str">
        <f t="shared" si="12"/>
        <v>https://w3id.org/kouigenjimonogatari/data/0006-01.json</v>
      </c>
      <c r="L20">
        <f t="shared" si="7"/>
        <v>22</v>
      </c>
      <c r="M20" t="str">
        <f t="shared" si="8"/>
        <v>https://www.dl.ndl.go.jp/api/iiif/3437686/canvas/22</v>
      </c>
      <c r="N20" t="str">
        <f t="shared" si="9"/>
        <v>https://www.dl.ndl.go.jp/api/iiif/3437686/manifest.json</v>
      </c>
      <c r="O20" t="str">
        <f t="shared" si="10"/>
        <v>http://da.dl.itc.u-tokyo.ac.jp/mirador/?params=[{%22manifest%22:%22https://www.dl.ndl.go.jp/api/iiif/3437686/manifest.json%22,%22canvas%22:%22https://www.dl.ndl.go.jp/api/iiif/3437686/canvas/22%22}]</v>
      </c>
    </row>
    <row r="21" spans="1:15" ht="15">
      <c r="A21" t="str">
        <f t="shared" si="1"/>
        <v>https://w3id.org/kouigenjimonogatari/data/0006-01.json</v>
      </c>
      <c r="B21">
        <f t="shared" si="11"/>
        <v>6</v>
      </c>
      <c r="C21">
        <f t="shared" si="2"/>
        <v>1</v>
      </c>
      <c r="D21" s="1" t="s">
        <v>18</v>
      </c>
      <c r="E21" t="str">
        <f t="shared" si="3"/>
        <v>http://creativecommons.org/publicdomain/zero/1.0/</v>
      </c>
      <c r="F21" t="str">
        <f t="shared" si="4"/>
        <v>01きりつぼ</v>
      </c>
      <c r="G21">
        <f>1</f>
        <v>1</v>
      </c>
      <c r="H21" t="s">
        <v>338</v>
      </c>
      <c r="I21" s="4" t="str">
        <f t="shared" si="5"/>
        <v>https://jpsearch.go.jp/term/type/文章要素</v>
      </c>
      <c r="J21" t="str">
        <f t="shared" si="6"/>
        <v>https://w3id.org/kouigenjimonogatari/data/0005-14.json</v>
      </c>
      <c r="K21" t="str">
        <f t="shared" si="12"/>
        <v>https://w3id.org/kouigenjimonogatari/data/0006-02.json</v>
      </c>
      <c r="L21">
        <f t="shared" si="7"/>
        <v>23</v>
      </c>
      <c r="M21" t="str">
        <f t="shared" si="8"/>
        <v>https://www.dl.ndl.go.jp/api/iiif/3437686/canvas/23</v>
      </c>
      <c r="N21" t="str">
        <f t="shared" si="9"/>
        <v>https://www.dl.ndl.go.jp/api/iiif/3437686/manifest.json</v>
      </c>
      <c r="O21" t="str">
        <f t="shared" si="10"/>
        <v>http://da.dl.itc.u-tokyo.ac.jp/mirador/?params=[{%22manifest%22:%22https://www.dl.ndl.go.jp/api/iiif/3437686/manifest.json%22,%22canvas%22:%22https://www.dl.ndl.go.jp/api/iiif/3437686/canvas/23%22}]</v>
      </c>
    </row>
    <row r="22" spans="1:15" ht="15">
      <c r="A22" t="str">
        <f t="shared" si="1"/>
        <v>https://w3id.org/kouigenjimonogatari/data/0006-02.json</v>
      </c>
      <c r="B22">
        <f t="shared" si="11"/>
        <v>6</v>
      </c>
      <c r="C22">
        <f t="shared" si="2"/>
        <v>2</v>
      </c>
      <c r="D22" s="1" t="s">
        <v>19</v>
      </c>
      <c r="E22" t="str">
        <f t="shared" si="3"/>
        <v>http://creativecommons.org/publicdomain/zero/1.0/</v>
      </c>
      <c r="F22" t="str">
        <f t="shared" si="4"/>
        <v>01きりつぼ</v>
      </c>
      <c r="G22">
        <f>1</f>
        <v>1</v>
      </c>
      <c r="H22" t="s">
        <v>338</v>
      </c>
      <c r="I22" s="4" t="str">
        <f t="shared" si="5"/>
        <v>https://jpsearch.go.jp/term/type/文章要素</v>
      </c>
      <c r="J22" t="str">
        <f t="shared" si="6"/>
        <v>https://w3id.org/kouigenjimonogatari/data/0006-01.json</v>
      </c>
      <c r="K22" t="str">
        <f t="shared" si="12"/>
        <v>https://w3id.org/kouigenjimonogatari/data/0006-03.json</v>
      </c>
      <c r="L22">
        <f t="shared" si="7"/>
        <v>23</v>
      </c>
      <c r="M22" t="str">
        <f t="shared" si="8"/>
        <v>https://www.dl.ndl.go.jp/api/iiif/3437686/canvas/23</v>
      </c>
      <c r="N22" t="str">
        <f t="shared" si="9"/>
        <v>https://www.dl.ndl.go.jp/api/iiif/3437686/manifest.json</v>
      </c>
      <c r="O22" t="str">
        <f t="shared" si="10"/>
        <v>http://da.dl.itc.u-tokyo.ac.jp/mirador/?params=[{%22manifest%22:%22https://www.dl.ndl.go.jp/api/iiif/3437686/manifest.json%22,%22canvas%22:%22https://www.dl.ndl.go.jp/api/iiif/3437686/canvas/23%22}]</v>
      </c>
    </row>
    <row r="23" spans="1:15" ht="15">
      <c r="A23" t="str">
        <f t="shared" si="1"/>
        <v>https://w3id.org/kouigenjimonogatari/data/0006-03.json</v>
      </c>
      <c r="B23">
        <f t="shared" si="11"/>
        <v>6</v>
      </c>
      <c r="C23">
        <f t="shared" si="2"/>
        <v>3</v>
      </c>
      <c r="D23" s="1" t="s">
        <v>20</v>
      </c>
      <c r="E23" t="str">
        <f t="shared" si="3"/>
        <v>http://creativecommons.org/publicdomain/zero/1.0/</v>
      </c>
      <c r="F23" t="str">
        <f t="shared" si="4"/>
        <v>01きりつぼ</v>
      </c>
      <c r="G23">
        <f>1</f>
        <v>1</v>
      </c>
      <c r="H23" t="s">
        <v>338</v>
      </c>
      <c r="I23" s="4" t="str">
        <f t="shared" si="5"/>
        <v>https://jpsearch.go.jp/term/type/文章要素</v>
      </c>
      <c r="J23" t="str">
        <f t="shared" si="6"/>
        <v>https://w3id.org/kouigenjimonogatari/data/0006-02.json</v>
      </c>
      <c r="K23" t="str">
        <f t="shared" si="12"/>
        <v>https://w3id.org/kouigenjimonogatari/data/0006-04.json</v>
      </c>
      <c r="L23">
        <f t="shared" si="7"/>
        <v>23</v>
      </c>
      <c r="M23" t="str">
        <f t="shared" si="8"/>
        <v>https://www.dl.ndl.go.jp/api/iiif/3437686/canvas/23</v>
      </c>
      <c r="N23" t="str">
        <f t="shared" si="9"/>
        <v>https://www.dl.ndl.go.jp/api/iiif/3437686/manifest.json</v>
      </c>
      <c r="O23" t="str">
        <f t="shared" si="10"/>
        <v>http://da.dl.itc.u-tokyo.ac.jp/mirador/?params=[{%22manifest%22:%22https://www.dl.ndl.go.jp/api/iiif/3437686/manifest.json%22,%22canvas%22:%22https://www.dl.ndl.go.jp/api/iiif/3437686/canvas/23%22}]</v>
      </c>
    </row>
    <row r="24" spans="1:15" ht="15">
      <c r="A24" t="str">
        <f t="shared" si="1"/>
        <v>https://w3id.org/kouigenjimonogatari/data/0006-04.json</v>
      </c>
      <c r="B24">
        <f t="shared" si="11"/>
        <v>6</v>
      </c>
      <c r="C24">
        <f t="shared" si="2"/>
        <v>4</v>
      </c>
      <c r="D24" s="1" t="s">
        <v>21</v>
      </c>
      <c r="E24" t="str">
        <f t="shared" si="3"/>
        <v>http://creativecommons.org/publicdomain/zero/1.0/</v>
      </c>
      <c r="F24" t="str">
        <f t="shared" si="4"/>
        <v>01きりつぼ</v>
      </c>
      <c r="G24">
        <f>1</f>
        <v>1</v>
      </c>
      <c r="H24" t="s">
        <v>338</v>
      </c>
      <c r="I24" s="4" t="str">
        <f t="shared" si="5"/>
        <v>https://jpsearch.go.jp/term/type/文章要素</v>
      </c>
      <c r="J24" t="str">
        <f t="shared" si="6"/>
        <v>https://w3id.org/kouigenjimonogatari/data/0006-03.json</v>
      </c>
      <c r="K24" t="str">
        <f t="shared" si="12"/>
        <v>https://w3id.org/kouigenjimonogatari/data/0006-05.json</v>
      </c>
      <c r="L24">
        <f t="shared" si="7"/>
        <v>23</v>
      </c>
      <c r="M24" t="str">
        <f t="shared" si="8"/>
        <v>https://www.dl.ndl.go.jp/api/iiif/3437686/canvas/23</v>
      </c>
      <c r="N24" t="str">
        <f t="shared" si="9"/>
        <v>https://www.dl.ndl.go.jp/api/iiif/3437686/manifest.json</v>
      </c>
      <c r="O24" t="str">
        <f t="shared" si="10"/>
        <v>http://da.dl.itc.u-tokyo.ac.jp/mirador/?params=[{%22manifest%22:%22https://www.dl.ndl.go.jp/api/iiif/3437686/manifest.json%22,%22canvas%22:%22https://www.dl.ndl.go.jp/api/iiif/3437686/canvas/23%22}]</v>
      </c>
    </row>
    <row r="25" spans="1:15" ht="15">
      <c r="A25" t="str">
        <f t="shared" si="1"/>
        <v>https://w3id.org/kouigenjimonogatari/data/0006-05.json</v>
      </c>
      <c r="B25">
        <f t="shared" si="11"/>
        <v>6</v>
      </c>
      <c r="C25">
        <f t="shared" si="2"/>
        <v>5</v>
      </c>
      <c r="D25" s="1" t="s">
        <v>22</v>
      </c>
      <c r="E25" t="str">
        <f t="shared" si="3"/>
        <v>http://creativecommons.org/publicdomain/zero/1.0/</v>
      </c>
      <c r="F25" t="str">
        <f t="shared" si="4"/>
        <v>01きりつぼ</v>
      </c>
      <c r="G25">
        <f>1</f>
        <v>1</v>
      </c>
      <c r="H25" t="s">
        <v>338</v>
      </c>
      <c r="I25" s="4" t="str">
        <f t="shared" si="5"/>
        <v>https://jpsearch.go.jp/term/type/文章要素</v>
      </c>
      <c r="J25" t="str">
        <f t="shared" si="6"/>
        <v>https://w3id.org/kouigenjimonogatari/data/0006-04.json</v>
      </c>
      <c r="K25" t="str">
        <f t="shared" si="12"/>
        <v>https://w3id.org/kouigenjimonogatari/data/0006-06.json</v>
      </c>
      <c r="L25">
        <f t="shared" si="7"/>
        <v>23</v>
      </c>
      <c r="M25" t="str">
        <f t="shared" si="8"/>
        <v>https://www.dl.ndl.go.jp/api/iiif/3437686/canvas/23</v>
      </c>
      <c r="N25" t="str">
        <f t="shared" si="9"/>
        <v>https://www.dl.ndl.go.jp/api/iiif/3437686/manifest.json</v>
      </c>
      <c r="O25" t="str">
        <f t="shared" si="10"/>
        <v>http://da.dl.itc.u-tokyo.ac.jp/mirador/?params=[{%22manifest%22:%22https://www.dl.ndl.go.jp/api/iiif/3437686/manifest.json%22,%22canvas%22:%22https://www.dl.ndl.go.jp/api/iiif/3437686/canvas/23%22}]</v>
      </c>
    </row>
    <row r="26" spans="1:15" ht="15">
      <c r="A26" t="str">
        <f t="shared" si="1"/>
        <v>https://w3id.org/kouigenjimonogatari/data/0006-06.json</v>
      </c>
      <c r="B26">
        <f t="shared" si="11"/>
        <v>6</v>
      </c>
      <c r="C26">
        <f t="shared" si="2"/>
        <v>6</v>
      </c>
      <c r="D26" s="1" t="s">
        <v>23</v>
      </c>
      <c r="E26" t="str">
        <f t="shared" si="3"/>
        <v>http://creativecommons.org/publicdomain/zero/1.0/</v>
      </c>
      <c r="F26" t="str">
        <f t="shared" si="4"/>
        <v>01きりつぼ</v>
      </c>
      <c r="G26">
        <f>1</f>
        <v>1</v>
      </c>
      <c r="H26" t="s">
        <v>338</v>
      </c>
      <c r="I26" s="4" t="str">
        <f t="shared" si="5"/>
        <v>https://jpsearch.go.jp/term/type/文章要素</v>
      </c>
      <c r="J26" t="str">
        <f t="shared" si="6"/>
        <v>https://w3id.org/kouigenjimonogatari/data/0006-05.json</v>
      </c>
      <c r="K26" t="str">
        <f t="shared" si="12"/>
        <v>https://w3id.org/kouigenjimonogatari/data/0006-07.json</v>
      </c>
      <c r="L26">
        <f t="shared" si="7"/>
        <v>23</v>
      </c>
      <c r="M26" t="str">
        <f t="shared" si="8"/>
        <v>https://www.dl.ndl.go.jp/api/iiif/3437686/canvas/23</v>
      </c>
      <c r="N26" t="str">
        <f t="shared" si="9"/>
        <v>https://www.dl.ndl.go.jp/api/iiif/3437686/manifest.json</v>
      </c>
      <c r="O26" t="str">
        <f t="shared" si="10"/>
        <v>http://da.dl.itc.u-tokyo.ac.jp/mirador/?params=[{%22manifest%22:%22https://www.dl.ndl.go.jp/api/iiif/3437686/manifest.json%22,%22canvas%22:%22https://www.dl.ndl.go.jp/api/iiif/3437686/canvas/23%22}]</v>
      </c>
    </row>
    <row r="27" spans="1:15" ht="15">
      <c r="A27" t="str">
        <f t="shared" si="1"/>
        <v>https://w3id.org/kouigenjimonogatari/data/0006-07.json</v>
      </c>
      <c r="B27">
        <f t="shared" si="11"/>
        <v>6</v>
      </c>
      <c r="C27">
        <f t="shared" si="2"/>
        <v>7</v>
      </c>
      <c r="D27" s="1" t="s">
        <v>24</v>
      </c>
      <c r="E27" t="str">
        <f t="shared" si="3"/>
        <v>http://creativecommons.org/publicdomain/zero/1.0/</v>
      </c>
      <c r="F27" t="str">
        <f t="shared" si="4"/>
        <v>01きりつぼ</v>
      </c>
      <c r="G27">
        <f>1</f>
        <v>1</v>
      </c>
      <c r="H27" t="s">
        <v>338</v>
      </c>
      <c r="I27" s="4" t="str">
        <f t="shared" si="5"/>
        <v>https://jpsearch.go.jp/term/type/文章要素</v>
      </c>
      <c r="J27" t="str">
        <f t="shared" si="6"/>
        <v>https://w3id.org/kouigenjimonogatari/data/0006-06.json</v>
      </c>
      <c r="K27" t="str">
        <f t="shared" si="12"/>
        <v>https://w3id.org/kouigenjimonogatari/data/0006-08.json</v>
      </c>
      <c r="L27">
        <f t="shared" si="7"/>
        <v>23</v>
      </c>
      <c r="M27" t="str">
        <f t="shared" si="8"/>
        <v>https://www.dl.ndl.go.jp/api/iiif/3437686/canvas/23</v>
      </c>
      <c r="N27" t="str">
        <f t="shared" si="9"/>
        <v>https://www.dl.ndl.go.jp/api/iiif/3437686/manifest.json</v>
      </c>
      <c r="O27" t="str">
        <f t="shared" si="10"/>
        <v>http://da.dl.itc.u-tokyo.ac.jp/mirador/?params=[{%22manifest%22:%22https://www.dl.ndl.go.jp/api/iiif/3437686/manifest.json%22,%22canvas%22:%22https://www.dl.ndl.go.jp/api/iiif/3437686/canvas/23%22}]</v>
      </c>
    </row>
    <row r="28" spans="1:15" ht="15">
      <c r="A28" t="str">
        <f t="shared" si="1"/>
        <v>https://w3id.org/kouigenjimonogatari/data/0006-08.json</v>
      </c>
      <c r="B28">
        <f t="shared" si="11"/>
        <v>6</v>
      </c>
      <c r="C28">
        <f t="shared" si="2"/>
        <v>8</v>
      </c>
      <c r="D28" s="1" t="s">
        <v>25</v>
      </c>
      <c r="E28" t="str">
        <f t="shared" si="3"/>
        <v>http://creativecommons.org/publicdomain/zero/1.0/</v>
      </c>
      <c r="F28" t="str">
        <f t="shared" si="4"/>
        <v>01きりつぼ</v>
      </c>
      <c r="G28">
        <f>1</f>
        <v>1</v>
      </c>
      <c r="H28" t="s">
        <v>338</v>
      </c>
      <c r="I28" s="4" t="str">
        <f t="shared" si="5"/>
        <v>https://jpsearch.go.jp/term/type/文章要素</v>
      </c>
      <c r="J28" t="str">
        <f t="shared" si="6"/>
        <v>https://w3id.org/kouigenjimonogatari/data/0006-07.json</v>
      </c>
      <c r="K28" t="str">
        <f t="shared" si="12"/>
        <v>https://w3id.org/kouigenjimonogatari/data/0006-09.json</v>
      </c>
      <c r="L28">
        <f t="shared" si="7"/>
        <v>23</v>
      </c>
      <c r="M28" t="str">
        <f t="shared" si="8"/>
        <v>https://www.dl.ndl.go.jp/api/iiif/3437686/canvas/23</v>
      </c>
      <c r="N28" t="str">
        <f t="shared" si="9"/>
        <v>https://www.dl.ndl.go.jp/api/iiif/3437686/manifest.json</v>
      </c>
      <c r="O28" t="str">
        <f t="shared" si="10"/>
        <v>http://da.dl.itc.u-tokyo.ac.jp/mirador/?params=[{%22manifest%22:%22https://www.dl.ndl.go.jp/api/iiif/3437686/manifest.json%22,%22canvas%22:%22https://www.dl.ndl.go.jp/api/iiif/3437686/canvas/23%22}]</v>
      </c>
    </row>
    <row r="29" spans="1:15" ht="15">
      <c r="A29" t="str">
        <f t="shared" si="1"/>
        <v>https://w3id.org/kouigenjimonogatari/data/0006-09.json</v>
      </c>
      <c r="B29">
        <f t="shared" si="11"/>
        <v>6</v>
      </c>
      <c r="C29">
        <f t="shared" si="2"/>
        <v>9</v>
      </c>
      <c r="D29" s="1" t="s">
        <v>26</v>
      </c>
      <c r="E29" t="str">
        <f t="shared" si="3"/>
        <v>http://creativecommons.org/publicdomain/zero/1.0/</v>
      </c>
      <c r="F29" t="str">
        <f t="shared" si="4"/>
        <v>01きりつぼ</v>
      </c>
      <c r="G29">
        <f>1</f>
        <v>1</v>
      </c>
      <c r="H29" t="s">
        <v>338</v>
      </c>
      <c r="I29" s="4" t="str">
        <f t="shared" si="5"/>
        <v>https://jpsearch.go.jp/term/type/文章要素</v>
      </c>
      <c r="J29" t="str">
        <f t="shared" si="6"/>
        <v>https://w3id.org/kouigenjimonogatari/data/0006-08.json</v>
      </c>
      <c r="K29" t="str">
        <f t="shared" si="12"/>
        <v>https://w3id.org/kouigenjimonogatari/data/0006-10.json</v>
      </c>
      <c r="L29">
        <f t="shared" si="7"/>
        <v>23</v>
      </c>
      <c r="M29" t="str">
        <f t="shared" si="8"/>
        <v>https://www.dl.ndl.go.jp/api/iiif/3437686/canvas/23</v>
      </c>
      <c r="N29" t="str">
        <f t="shared" si="9"/>
        <v>https://www.dl.ndl.go.jp/api/iiif/3437686/manifest.json</v>
      </c>
      <c r="O29" t="str">
        <f t="shared" si="10"/>
        <v>http://da.dl.itc.u-tokyo.ac.jp/mirador/?params=[{%22manifest%22:%22https://www.dl.ndl.go.jp/api/iiif/3437686/manifest.json%22,%22canvas%22:%22https://www.dl.ndl.go.jp/api/iiif/3437686/canvas/23%22}]</v>
      </c>
    </row>
    <row r="30" spans="1:15" ht="15">
      <c r="A30" t="str">
        <f t="shared" si="1"/>
        <v>https://w3id.org/kouigenjimonogatari/data/0006-10.json</v>
      </c>
      <c r="B30">
        <f t="shared" si="11"/>
        <v>6</v>
      </c>
      <c r="C30">
        <f t="shared" si="2"/>
        <v>10</v>
      </c>
      <c r="D30" s="1" t="s">
        <v>27</v>
      </c>
      <c r="E30" t="str">
        <f t="shared" si="3"/>
        <v>http://creativecommons.org/publicdomain/zero/1.0/</v>
      </c>
      <c r="F30" t="str">
        <f t="shared" si="4"/>
        <v>01きりつぼ</v>
      </c>
      <c r="G30">
        <f>1</f>
        <v>1</v>
      </c>
      <c r="H30" t="s">
        <v>338</v>
      </c>
      <c r="I30" s="4" t="str">
        <f t="shared" si="5"/>
        <v>https://jpsearch.go.jp/term/type/文章要素</v>
      </c>
      <c r="J30" t="str">
        <f t="shared" si="6"/>
        <v>https://w3id.org/kouigenjimonogatari/data/0006-09.json</v>
      </c>
      <c r="K30" t="str">
        <f t="shared" si="12"/>
        <v>https://w3id.org/kouigenjimonogatari/data/0006-11.json</v>
      </c>
      <c r="L30">
        <f t="shared" si="7"/>
        <v>23</v>
      </c>
      <c r="M30" t="str">
        <f t="shared" si="8"/>
        <v>https://www.dl.ndl.go.jp/api/iiif/3437686/canvas/23</v>
      </c>
      <c r="N30" t="str">
        <f t="shared" si="9"/>
        <v>https://www.dl.ndl.go.jp/api/iiif/3437686/manifest.json</v>
      </c>
      <c r="O30" t="str">
        <f t="shared" si="10"/>
        <v>http://da.dl.itc.u-tokyo.ac.jp/mirador/?params=[{%22manifest%22:%22https://www.dl.ndl.go.jp/api/iiif/3437686/manifest.json%22,%22canvas%22:%22https://www.dl.ndl.go.jp/api/iiif/3437686/canvas/23%22}]</v>
      </c>
    </row>
    <row r="31" spans="1:15" ht="15">
      <c r="A31" t="str">
        <f t="shared" si="1"/>
        <v>https://w3id.org/kouigenjimonogatari/data/0006-11.json</v>
      </c>
      <c r="B31">
        <f t="shared" si="11"/>
        <v>6</v>
      </c>
      <c r="C31">
        <f t="shared" si="2"/>
        <v>11</v>
      </c>
      <c r="D31" s="1" t="s">
        <v>28</v>
      </c>
      <c r="E31" t="str">
        <f t="shared" si="3"/>
        <v>http://creativecommons.org/publicdomain/zero/1.0/</v>
      </c>
      <c r="F31" t="str">
        <f t="shared" si="4"/>
        <v>01きりつぼ</v>
      </c>
      <c r="G31">
        <f>1</f>
        <v>1</v>
      </c>
      <c r="H31" t="s">
        <v>338</v>
      </c>
      <c r="I31" s="4" t="str">
        <f t="shared" si="5"/>
        <v>https://jpsearch.go.jp/term/type/文章要素</v>
      </c>
      <c r="J31" t="str">
        <f t="shared" si="6"/>
        <v>https://w3id.org/kouigenjimonogatari/data/0006-10.json</v>
      </c>
      <c r="K31" t="str">
        <f t="shared" si="12"/>
        <v>https://w3id.org/kouigenjimonogatari/data/0006-12.json</v>
      </c>
      <c r="L31">
        <f t="shared" si="7"/>
        <v>23</v>
      </c>
      <c r="M31" t="str">
        <f t="shared" si="8"/>
        <v>https://www.dl.ndl.go.jp/api/iiif/3437686/canvas/23</v>
      </c>
      <c r="N31" t="str">
        <f t="shared" si="9"/>
        <v>https://www.dl.ndl.go.jp/api/iiif/3437686/manifest.json</v>
      </c>
      <c r="O31" t="str">
        <f t="shared" si="10"/>
        <v>http://da.dl.itc.u-tokyo.ac.jp/mirador/?params=[{%22manifest%22:%22https://www.dl.ndl.go.jp/api/iiif/3437686/manifest.json%22,%22canvas%22:%22https://www.dl.ndl.go.jp/api/iiif/3437686/canvas/23%22}]</v>
      </c>
    </row>
    <row r="32" spans="1:15" ht="15">
      <c r="A32" t="str">
        <f t="shared" si="1"/>
        <v>https://w3id.org/kouigenjimonogatari/data/0006-12.json</v>
      </c>
      <c r="B32">
        <f t="shared" si="11"/>
        <v>6</v>
      </c>
      <c r="C32">
        <f t="shared" si="2"/>
        <v>12</v>
      </c>
      <c r="D32" s="1" t="s">
        <v>29</v>
      </c>
      <c r="E32" t="str">
        <f t="shared" si="3"/>
        <v>http://creativecommons.org/publicdomain/zero/1.0/</v>
      </c>
      <c r="F32" t="str">
        <f t="shared" si="4"/>
        <v>01きりつぼ</v>
      </c>
      <c r="G32">
        <f>1</f>
        <v>1</v>
      </c>
      <c r="H32" t="s">
        <v>338</v>
      </c>
      <c r="I32" s="4" t="str">
        <f t="shared" si="5"/>
        <v>https://jpsearch.go.jp/term/type/文章要素</v>
      </c>
      <c r="J32" t="str">
        <f t="shared" si="6"/>
        <v>https://w3id.org/kouigenjimonogatari/data/0006-11.json</v>
      </c>
      <c r="K32" t="str">
        <f t="shared" si="12"/>
        <v>https://w3id.org/kouigenjimonogatari/data/0006-13.json</v>
      </c>
      <c r="L32">
        <f t="shared" si="7"/>
        <v>23</v>
      </c>
      <c r="M32" t="str">
        <f t="shared" si="8"/>
        <v>https://www.dl.ndl.go.jp/api/iiif/3437686/canvas/23</v>
      </c>
      <c r="N32" t="str">
        <f t="shared" si="9"/>
        <v>https://www.dl.ndl.go.jp/api/iiif/3437686/manifest.json</v>
      </c>
      <c r="O32" t="str">
        <f t="shared" si="10"/>
        <v>http://da.dl.itc.u-tokyo.ac.jp/mirador/?params=[{%22manifest%22:%22https://www.dl.ndl.go.jp/api/iiif/3437686/manifest.json%22,%22canvas%22:%22https://www.dl.ndl.go.jp/api/iiif/3437686/canvas/23%22}]</v>
      </c>
    </row>
    <row r="33" spans="1:15" ht="15">
      <c r="A33" t="str">
        <f t="shared" si="1"/>
        <v>https://w3id.org/kouigenjimonogatari/data/0006-13.json</v>
      </c>
      <c r="B33">
        <f t="shared" si="11"/>
        <v>6</v>
      </c>
      <c r="C33">
        <f t="shared" si="2"/>
        <v>13</v>
      </c>
      <c r="D33" s="1" t="s">
        <v>30</v>
      </c>
      <c r="E33" t="str">
        <f t="shared" si="3"/>
        <v>http://creativecommons.org/publicdomain/zero/1.0/</v>
      </c>
      <c r="F33" t="str">
        <f t="shared" si="4"/>
        <v>01きりつぼ</v>
      </c>
      <c r="G33">
        <f>1</f>
        <v>1</v>
      </c>
      <c r="H33" t="s">
        <v>338</v>
      </c>
      <c r="I33" s="4" t="str">
        <f t="shared" si="5"/>
        <v>https://jpsearch.go.jp/term/type/文章要素</v>
      </c>
      <c r="J33" t="str">
        <f t="shared" si="6"/>
        <v>https://w3id.org/kouigenjimonogatari/data/0006-12.json</v>
      </c>
      <c r="K33" t="str">
        <f t="shared" si="12"/>
        <v>https://w3id.org/kouigenjimonogatari/data/0006-14.json</v>
      </c>
      <c r="L33">
        <f t="shared" si="7"/>
        <v>23</v>
      </c>
      <c r="M33" t="str">
        <f t="shared" si="8"/>
        <v>https://www.dl.ndl.go.jp/api/iiif/3437686/canvas/23</v>
      </c>
      <c r="N33" t="str">
        <f t="shared" si="9"/>
        <v>https://www.dl.ndl.go.jp/api/iiif/3437686/manifest.json</v>
      </c>
      <c r="O33" t="str">
        <f t="shared" si="10"/>
        <v>http://da.dl.itc.u-tokyo.ac.jp/mirador/?params=[{%22manifest%22:%22https://www.dl.ndl.go.jp/api/iiif/3437686/manifest.json%22,%22canvas%22:%22https://www.dl.ndl.go.jp/api/iiif/3437686/canvas/23%22}]</v>
      </c>
    </row>
    <row r="34" spans="1:15" ht="15">
      <c r="A34" t="str">
        <f t="shared" si="1"/>
        <v>https://w3id.org/kouigenjimonogatari/data/0006-14.json</v>
      </c>
      <c r="B34">
        <f t="shared" si="11"/>
        <v>6</v>
      </c>
      <c r="C34">
        <f t="shared" si="2"/>
        <v>14</v>
      </c>
      <c r="D34" s="1" t="s">
        <v>31</v>
      </c>
      <c r="E34" t="str">
        <f t="shared" si="3"/>
        <v>http://creativecommons.org/publicdomain/zero/1.0/</v>
      </c>
      <c r="F34" t="str">
        <f t="shared" si="4"/>
        <v>01きりつぼ</v>
      </c>
      <c r="G34">
        <f>1</f>
        <v>1</v>
      </c>
      <c r="H34" t="s">
        <v>338</v>
      </c>
      <c r="I34" s="4" t="str">
        <f t="shared" si="5"/>
        <v>https://jpsearch.go.jp/term/type/文章要素</v>
      </c>
      <c r="J34" t="str">
        <f t="shared" si="6"/>
        <v>https://w3id.org/kouigenjimonogatari/data/0006-13.json</v>
      </c>
      <c r="K34" t="str">
        <f t="shared" si="12"/>
        <v>https://w3id.org/kouigenjimonogatari/data/0007-01.json</v>
      </c>
      <c r="L34">
        <f t="shared" si="7"/>
        <v>23</v>
      </c>
      <c r="M34" t="str">
        <f t="shared" si="8"/>
        <v>https://www.dl.ndl.go.jp/api/iiif/3437686/canvas/23</v>
      </c>
      <c r="N34" t="str">
        <f t="shared" si="9"/>
        <v>https://www.dl.ndl.go.jp/api/iiif/3437686/manifest.json</v>
      </c>
      <c r="O34" t="str">
        <f t="shared" si="10"/>
        <v>http://da.dl.itc.u-tokyo.ac.jp/mirador/?params=[{%22manifest%22:%22https://www.dl.ndl.go.jp/api/iiif/3437686/manifest.json%22,%22canvas%22:%22https://www.dl.ndl.go.jp/api/iiif/3437686/canvas/23%22}]</v>
      </c>
    </row>
    <row r="35" spans="1:15">
      <c r="A35" t="str">
        <f t="shared" si="1"/>
        <v/>
      </c>
      <c r="B35">
        <f t="shared" si="11"/>
        <v>6</v>
      </c>
      <c r="C35" t="str">
        <f t="shared" si="2"/>
        <v/>
      </c>
      <c r="E35" t="str">
        <f t="shared" si="3"/>
        <v>http://creativecommons.org/publicdomain/zero/1.0/</v>
      </c>
      <c r="F35" t="str">
        <f t="shared" si="4"/>
        <v>01きりつぼ</v>
      </c>
      <c r="G35">
        <f>1</f>
        <v>1</v>
      </c>
      <c r="H35" t="s">
        <v>338</v>
      </c>
      <c r="I35" s="4" t="str">
        <f t="shared" si="5"/>
        <v>https://jpsearch.go.jp/term/type/文章要素</v>
      </c>
      <c r="J35" t="str">
        <f t="shared" si="6"/>
        <v>https://w3id.org/kouigenjimonogatari/data/0006-14.json</v>
      </c>
      <c r="K35" t="str">
        <f t="shared" si="12"/>
        <v>https://w3id.org/kouigenjimonogatari/data/0007-02.json</v>
      </c>
      <c r="L35">
        <f t="shared" si="7"/>
        <v>23</v>
      </c>
      <c r="M35" t="str">
        <f t="shared" si="8"/>
        <v>https://www.dl.ndl.go.jp/api/iiif/3437686/canvas/23</v>
      </c>
      <c r="N35" t="str">
        <f t="shared" si="9"/>
        <v>https://www.dl.ndl.go.jp/api/iiif/3437686/manifest.json</v>
      </c>
      <c r="O35" t="str">
        <f t="shared" si="10"/>
        <v>http://da.dl.itc.u-tokyo.ac.jp/mirador/?params=[{%22manifest%22:%22https://www.dl.ndl.go.jp/api/iiif/3437686/manifest.json%22,%22canvas%22:%22https://www.dl.ndl.go.jp/api/iiif/3437686/canvas/23%22}]</v>
      </c>
    </row>
    <row r="36" spans="1:15">
      <c r="A36" t="str">
        <f t="shared" si="1"/>
        <v/>
      </c>
      <c r="B36">
        <f t="shared" si="11"/>
        <v>6</v>
      </c>
      <c r="C36" t="str">
        <f t="shared" si="2"/>
        <v/>
      </c>
      <c r="D36" s="2"/>
      <c r="E36" t="str">
        <f t="shared" si="3"/>
        <v>http://creativecommons.org/publicdomain/zero/1.0/</v>
      </c>
      <c r="F36" t="str">
        <f t="shared" si="4"/>
        <v>01きりつぼ</v>
      </c>
      <c r="G36">
        <f>1</f>
        <v>1</v>
      </c>
      <c r="H36" t="s">
        <v>338</v>
      </c>
      <c r="I36" s="4" t="str">
        <f t="shared" si="5"/>
        <v>https://jpsearch.go.jp/term/type/文章要素</v>
      </c>
      <c r="J36" t="str">
        <f t="shared" si="6"/>
        <v>https://w3id.org/kouigenjimonogatari/data/0006-13.json</v>
      </c>
      <c r="K36" t="str">
        <f t="shared" si="12"/>
        <v>https://w3id.org/kouigenjimonogatari/data/0007-01.json</v>
      </c>
      <c r="L36">
        <f t="shared" si="7"/>
        <v>23</v>
      </c>
      <c r="M36" t="str">
        <f t="shared" si="8"/>
        <v>https://www.dl.ndl.go.jp/api/iiif/3437686/canvas/23</v>
      </c>
      <c r="N36" t="str">
        <f t="shared" si="9"/>
        <v>https://www.dl.ndl.go.jp/api/iiif/3437686/manifest.json</v>
      </c>
      <c r="O36" t="str">
        <f t="shared" si="10"/>
        <v>http://da.dl.itc.u-tokyo.ac.jp/mirador/?params=[{%22manifest%22:%22https://www.dl.ndl.go.jp/api/iiif/3437686/manifest.json%22,%22canvas%22:%22https://www.dl.ndl.go.jp/api/iiif/3437686/canvas/23%22}]</v>
      </c>
    </row>
    <row r="37" spans="1:15" ht="15">
      <c r="A37" t="str">
        <f t="shared" si="1"/>
        <v>https://w3id.org/kouigenjimonogatari/data/0007-01.json</v>
      </c>
      <c r="B37">
        <f t="shared" si="11"/>
        <v>7</v>
      </c>
      <c r="C37">
        <f t="shared" si="2"/>
        <v>1</v>
      </c>
      <c r="D37" s="1" t="s">
        <v>32</v>
      </c>
      <c r="E37" t="str">
        <f t="shared" si="3"/>
        <v>http://creativecommons.org/publicdomain/zero/1.0/</v>
      </c>
      <c r="F37" t="str">
        <f t="shared" si="4"/>
        <v>01きりつぼ</v>
      </c>
      <c r="G37">
        <f>1</f>
        <v>1</v>
      </c>
      <c r="H37" t="s">
        <v>338</v>
      </c>
      <c r="I37" s="4" t="str">
        <f t="shared" si="5"/>
        <v>https://jpsearch.go.jp/term/type/文章要素</v>
      </c>
      <c r="J37" t="str">
        <f t="shared" si="6"/>
        <v>https://w3id.org/kouigenjimonogatari/data/0006-14.json</v>
      </c>
      <c r="K37" t="str">
        <f t="shared" si="12"/>
        <v>https://w3id.org/kouigenjimonogatari/data/0007-02.json</v>
      </c>
      <c r="L37">
        <f t="shared" si="7"/>
        <v>23</v>
      </c>
      <c r="M37" t="str">
        <f t="shared" si="8"/>
        <v>https://www.dl.ndl.go.jp/api/iiif/3437686/canvas/23</v>
      </c>
      <c r="N37" t="str">
        <f t="shared" si="9"/>
        <v>https://www.dl.ndl.go.jp/api/iiif/3437686/manifest.json</v>
      </c>
      <c r="O37" t="str">
        <f t="shared" si="10"/>
        <v>http://da.dl.itc.u-tokyo.ac.jp/mirador/?params=[{%22manifest%22:%22https://www.dl.ndl.go.jp/api/iiif/3437686/manifest.json%22,%22canvas%22:%22https://www.dl.ndl.go.jp/api/iiif/3437686/canvas/23%22}]</v>
      </c>
    </row>
    <row r="38" spans="1:15" ht="15">
      <c r="A38" t="str">
        <f t="shared" si="1"/>
        <v>https://w3id.org/kouigenjimonogatari/data/0007-02.json</v>
      </c>
      <c r="B38">
        <f t="shared" si="11"/>
        <v>7</v>
      </c>
      <c r="C38">
        <f t="shared" si="2"/>
        <v>2</v>
      </c>
      <c r="D38" s="1" t="s">
        <v>33</v>
      </c>
      <c r="E38" t="str">
        <f t="shared" si="3"/>
        <v>http://creativecommons.org/publicdomain/zero/1.0/</v>
      </c>
      <c r="F38" t="str">
        <f t="shared" si="4"/>
        <v>01きりつぼ</v>
      </c>
      <c r="G38">
        <f>1</f>
        <v>1</v>
      </c>
      <c r="H38" t="s">
        <v>338</v>
      </c>
      <c r="I38" s="4" t="str">
        <f t="shared" si="5"/>
        <v>https://jpsearch.go.jp/term/type/文章要素</v>
      </c>
      <c r="J38" t="str">
        <f t="shared" si="6"/>
        <v>https://w3id.org/kouigenjimonogatari/data/0007-01.json</v>
      </c>
      <c r="K38" t="str">
        <f t="shared" si="12"/>
        <v>https://w3id.org/kouigenjimonogatari/data/0007-03.json</v>
      </c>
      <c r="L38">
        <f t="shared" si="7"/>
        <v>23</v>
      </c>
      <c r="M38" t="str">
        <f t="shared" si="8"/>
        <v>https://www.dl.ndl.go.jp/api/iiif/3437686/canvas/23</v>
      </c>
      <c r="N38" t="str">
        <f t="shared" si="9"/>
        <v>https://www.dl.ndl.go.jp/api/iiif/3437686/manifest.json</v>
      </c>
      <c r="O38" t="str">
        <f t="shared" si="10"/>
        <v>http://da.dl.itc.u-tokyo.ac.jp/mirador/?params=[{%22manifest%22:%22https://www.dl.ndl.go.jp/api/iiif/3437686/manifest.json%22,%22canvas%22:%22https://www.dl.ndl.go.jp/api/iiif/3437686/canvas/23%22}]</v>
      </c>
    </row>
    <row r="39" spans="1:15" ht="15">
      <c r="A39" t="str">
        <f t="shared" si="1"/>
        <v>https://w3id.org/kouigenjimonogatari/data/0007-03.json</v>
      </c>
      <c r="B39">
        <f t="shared" si="11"/>
        <v>7</v>
      </c>
      <c r="C39">
        <f t="shared" si="2"/>
        <v>3</v>
      </c>
      <c r="D39" s="1" t="s">
        <v>34</v>
      </c>
      <c r="E39" t="str">
        <f t="shared" si="3"/>
        <v>http://creativecommons.org/publicdomain/zero/1.0/</v>
      </c>
      <c r="F39" t="str">
        <f t="shared" si="4"/>
        <v>01きりつぼ</v>
      </c>
      <c r="G39">
        <f>1</f>
        <v>1</v>
      </c>
      <c r="H39" t="s">
        <v>338</v>
      </c>
      <c r="I39" s="4" t="str">
        <f t="shared" si="5"/>
        <v>https://jpsearch.go.jp/term/type/文章要素</v>
      </c>
      <c r="J39" t="str">
        <f t="shared" si="6"/>
        <v>https://w3id.org/kouigenjimonogatari/data/0007-02.json</v>
      </c>
      <c r="K39" t="str">
        <f t="shared" si="12"/>
        <v>https://w3id.org/kouigenjimonogatari/data/0007-04.json</v>
      </c>
      <c r="L39">
        <f t="shared" si="7"/>
        <v>23</v>
      </c>
      <c r="M39" t="str">
        <f t="shared" si="8"/>
        <v>https://www.dl.ndl.go.jp/api/iiif/3437686/canvas/23</v>
      </c>
      <c r="N39" t="str">
        <f t="shared" si="9"/>
        <v>https://www.dl.ndl.go.jp/api/iiif/3437686/manifest.json</v>
      </c>
      <c r="O39" t="str">
        <f t="shared" si="10"/>
        <v>http://da.dl.itc.u-tokyo.ac.jp/mirador/?params=[{%22manifest%22:%22https://www.dl.ndl.go.jp/api/iiif/3437686/manifest.json%22,%22canvas%22:%22https://www.dl.ndl.go.jp/api/iiif/3437686/canvas/23%22}]</v>
      </c>
    </row>
    <row r="40" spans="1:15" ht="15">
      <c r="A40" t="str">
        <f t="shared" si="1"/>
        <v>https://w3id.org/kouigenjimonogatari/data/0007-04.json</v>
      </c>
      <c r="B40">
        <f t="shared" si="11"/>
        <v>7</v>
      </c>
      <c r="C40">
        <f t="shared" si="2"/>
        <v>4</v>
      </c>
      <c r="D40" s="1" t="s">
        <v>35</v>
      </c>
      <c r="E40" t="str">
        <f t="shared" si="3"/>
        <v>http://creativecommons.org/publicdomain/zero/1.0/</v>
      </c>
      <c r="F40" t="str">
        <f t="shared" si="4"/>
        <v>01きりつぼ</v>
      </c>
      <c r="G40">
        <f>1</f>
        <v>1</v>
      </c>
      <c r="H40" t="s">
        <v>338</v>
      </c>
      <c r="I40" s="4" t="str">
        <f t="shared" si="5"/>
        <v>https://jpsearch.go.jp/term/type/文章要素</v>
      </c>
      <c r="J40" t="str">
        <f t="shared" si="6"/>
        <v>https://w3id.org/kouigenjimonogatari/data/0007-03.json</v>
      </c>
      <c r="K40" t="str">
        <f t="shared" si="12"/>
        <v>https://w3id.org/kouigenjimonogatari/data/0007-05.json</v>
      </c>
      <c r="L40">
        <f t="shared" si="7"/>
        <v>23</v>
      </c>
      <c r="M40" t="str">
        <f t="shared" si="8"/>
        <v>https://www.dl.ndl.go.jp/api/iiif/3437686/canvas/23</v>
      </c>
      <c r="N40" t="str">
        <f t="shared" si="9"/>
        <v>https://www.dl.ndl.go.jp/api/iiif/3437686/manifest.json</v>
      </c>
      <c r="O40" t="str">
        <f t="shared" si="10"/>
        <v>http://da.dl.itc.u-tokyo.ac.jp/mirador/?params=[{%22manifest%22:%22https://www.dl.ndl.go.jp/api/iiif/3437686/manifest.json%22,%22canvas%22:%22https://www.dl.ndl.go.jp/api/iiif/3437686/canvas/23%22}]</v>
      </c>
    </row>
    <row r="41" spans="1:15" ht="15">
      <c r="A41" t="str">
        <f t="shared" si="1"/>
        <v>https://w3id.org/kouigenjimonogatari/data/0007-05.json</v>
      </c>
      <c r="B41">
        <f t="shared" si="11"/>
        <v>7</v>
      </c>
      <c r="C41">
        <f t="shared" si="2"/>
        <v>5</v>
      </c>
      <c r="D41" s="1" t="s">
        <v>36</v>
      </c>
      <c r="E41" t="str">
        <f t="shared" si="3"/>
        <v>http://creativecommons.org/publicdomain/zero/1.0/</v>
      </c>
      <c r="F41" t="str">
        <f t="shared" si="4"/>
        <v>01きりつぼ</v>
      </c>
      <c r="G41">
        <f>1</f>
        <v>1</v>
      </c>
      <c r="H41" t="s">
        <v>338</v>
      </c>
      <c r="I41" s="4" t="str">
        <f t="shared" si="5"/>
        <v>https://jpsearch.go.jp/term/type/文章要素</v>
      </c>
      <c r="J41" t="str">
        <f t="shared" si="6"/>
        <v>https://w3id.org/kouigenjimonogatari/data/0007-04.json</v>
      </c>
      <c r="K41" t="str">
        <f t="shared" ref="K41:K104" si="13">IF(A42="",A44,A42)</f>
        <v>https://w3id.org/kouigenjimonogatari/data/0007-06.json</v>
      </c>
      <c r="L41">
        <f t="shared" si="7"/>
        <v>23</v>
      </c>
      <c r="M41" t="str">
        <f t="shared" si="8"/>
        <v>https://www.dl.ndl.go.jp/api/iiif/3437686/canvas/23</v>
      </c>
      <c r="N41" t="str">
        <f t="shared" si="9"/>
        <v>https://www.dl.ndl.go.jp/api/iiif/3437686/manifest.json</v>
      </c>
      <c r="O41" t="str">
        <f t="shared" si="10"/>
        <v>http://da.dl.itc.u-tokyo.ac.jp/mirador/?params=[{%22manifest%22:%22https://www.dl.ndl.go.jp/api/iiif/3437686/manifest.json%22,%22canvas%22:%22https://www.dl.ndl.go.jp/api/iiif/3437686/canvas/23%22}]</v>
      </c>
    </row>
    <row r="42" spans="1:15" ht="15">
      <c r="A42" t="str">
        <f t="shared" si="1"/>
        <v>https://w3id.org/kouigenjimonogatari/data/0007-06.json</v>
      </c>
      <c r="B42">
        <f t="shared" si="11"/>
        <v>7</v>
      </c>
      <c r="C42">
        <f t="shared" si="2"/>
        <v>6</v>
      </c>
      <c r="D42" s="1" t="s">
        <v>37</v>
      </c>
      <c r="E42" t="str">
        <f t="shared" si="3"/>
        <v>http://creativecommons.org/publicdomain/zero/1.0/</v>
      </c>
      <c r="F42" t="str">
        <f t="shared" si="4"/>
        <v>01きりつぼ</v>
      </c>
      <c r="G42">
        <f>1</f>
        <v>1</v>
      </c>
      <c r="H42" t="s">
        <v>338</v>
      </c>
      <c r="I42" s="4" t="str">
        <f t="shared" si="5"/>
        <v>https://jpsearch.go.jp/term/type/文章要素</v>
      </c>
      <c r="J42" t="str">
        <f t="shared" si="6"/>
        <v>https://w3id.org/kouigenjimonogatari/data/0007-05.json</v>
      </c>
      <c r="K42" t="str">
        <f t="shared" si="13"/>
        <v>https://w3id.org/kouigenjimonogatari/data/0007-07.json</v>
      </c>
      <c r="L42">
        <f t="shared" si="7"/>
        <v>23</v>
      </c>
      <c r="M42" t="str">
        <f t="shared" si="8"/>
        <v>https://www.dl.ndl.go.jp/api/iiif/3437686/canvas/23</v>
      </c>
      <c r="N42" t="str">
        <f t="shared" si="9"/>
        <v>https://www.dl.ndl.go.jp/api/iiif/3437686/manifest.json</v>
      </c>
      <c r="O42" t="str">
        <f t="shared" si="10"/>
        <v>http://da.dl.itc.u-tokyo.ac.jp/mirador/?params=[{%22manifest%22:%22https://www.dl.ndl.go.jp/api/iiif/3437686/manifest.json%22,%22canvas%22:%22https://www.dl.ndl.go.jp/api/iiif/3437686/canvas/23%22}]</v>
      </c>
    </row>
    <row r="43" spans="1:15" ht="15">
      <c r="A43" t="str">
        <f t="shared" si="1"/>
        <v>https://w3id.org/kouigenjimonogatari/data/0007-07.json</v>
      </c>
      <c r="B43">
        <f t="shared" si="11"/>
        <v>7</v>
      </c>
      <c r="C43">
        <f t="shared" si="2"/>
        <v>7</v>
      </c>
      <c r="D43" s="1" t="s">
        <v>38</v>
      </c>
      <c r="E43" t="str">
        <f t="shared" si="3"/>
        <v>http://creativecommons.org/publicdomain/zero/1.0/</v>
      </c>
      <c r="F43" t="str">
        <f t="shared" si="4"/>
        <v>01きりつぼ</v>
      </c>
      <c r="G43">
        <f>1</f>
        <v>1</v>
      </c>
      <c r="H43" t="s">
        <v>338</v>
      </c>
      <c r="I43" s="4" t="str">
        <f t="shared" si="5"/>
        <v>https://jpsearch.go.jp/term/type/文章要素</v>
      </c>
      <c r="J43" t="str">
        <f t="shared" si="6"/>
        <v>https://w3id.org/kouigenjimonogatari/data/0007-06.json</v>
      </c>
      <c r="K43" t="str">
        <f t="shared" si="13"/>
        <v>https://w3id.org/kouigenjimonogatari/data/0007-08.json</v>
      </c>
      <c r="L43">
        <f t="shared" si="7"/>
        <v>23</v>
      </c>
      <c r="M43" t="str">
        <f t="shared" si="8"/>
        <v>https://www.dl.ndl.go.jp/api/iiif/3437686/canvas/23</v>
      </c>
      <c r="N43" t="str">
        <f t="shared" si="9"/>
        <v>https://www.dl.ndl.go.jp/api/iiif/3437686/manifest.json</v>
      </c>
      <c r="O43" t="str">
        <f t="shared" si="10"/>
        <v>http://da.dl.itc.u-tokyo.ac.jp/mirador/?params=[{%22manifest%22:%22https://www.dl.ndl.go.jp/api/iiif/3437686/manifest.json%22,%22canvas%22:%22https://www.dl.ndl.go.jp/api/iiif/3437686/canvas/23%22}]</v>
      </c>
    </row>
    <row r="44" spans="1:15" ht="15">
      <c r="A44" t="str">
        <f t="shared" si="1"/>
        <v>https://w3id.org/kouigenjimonogatari/data/0007-08.json</v>
      </c>
      <c r="B44">
        <f t="shared" si="11"/>
        <v>7</v>
      </c>
      <c r="C44">
        <f t="shared" si="2"/>
        <v>8</v>
      </c>
      <c r="D44" s="1" t="s">
        <v>39</v>
      </c>
      <c r="E44" t="str">
        <f t="shared" si="3"/>
        <v>http://creativecommons.org/publicdomain/zero/1.0/</v>
      </c>
      <c r="F44" t="str">
        <f t="shared" si="4"/>
        <v>01きりつぼ</v>
      </c>
      <c r="G44">
        <f>1</f>
        <v>1</v>
      </c>
      <c r="H44" t="s">
        <v>338</v>
      </c>
      <c r="I44" s="4" t="str">
        <f t="shared" si="5"/>
        <v>https://jpsearch.go.jp/term/type/文章要素</v>
      </c>
      <c r="J44" t="str">
        <f t="shared" si="6"/>
        <v>https://w3id.org/kouigenjimonogatari/data/0007-07.json</v>
      </c>
      <c r="K44" t="str">
        <f t="shared" si="13"/>
        <v>https://w3id.org/kouigenjimonogatari/data/0007-09.json</v>
      </c>
      <c r="L44">
        <f t="shared" si="7"/>
        <v>23</v>
      </c>
      <c r="M44" t="str">
        <f t="shared" si="8"/>
        <v>https://www.dl.ndl.go.jp/api/iiif/3437686/canvas/23</v>
      </c>
      <c r="N44" t="str">
        <f t="shared" si="9"/>
        <v>https://www.dl.ndl.go.jp/api/iiif/3437686/manifest.json</v>
      </c>
      <c r="O44" t="str">
        <f t="shared" si="10"/>
        <v>http://da.dl.itc.u-tokyo.ac.jp/mirador/?params=[{%22manifest%22:%22https://www.dl.ndl.go.jp/api/iiif/3437686/manifest.json%22,%22canvas%22:%22https://www.dl.ndl.go.jp/api/iiif/3437686/canvas/23%22}]</v>
      </c>
    </row>
    <row r="45" spans="1:15" ht="15">
      <c r="A45" t="str">
        <f t="shared" si="1"/>
        <v>https://w3id.org/kouigenjimonogatari/data/0007-09.json</v>
      </c>
      <c r="B45">
        <f t="shared" si="11"/>
        <v>7</v>
      </c>
      <c r="C45">
        <f t="shared" si="2"/>
        <v>9</v>
      </c>
      <c r="D45" s="1" t="s">
        <v>40</v>
      </c>
      <c r="E45" t="str">
        <f t="shared" si="3"/>
        <v>http://creativecommons.org/publicdomain/zero/1.0/</v>
      </c>
      <c r="F45" t="str">
        <f t="shared" si="4"/>
        <v>01きりつぼ</v>
      </c>
      <c r="G45">
        <f>1</f>
        <v>1</v>
      </c>
      <c r="H45" t="s">
        <v>338</v>
      </c>
      <c r="I45" s="4" t="str">
        <f t="shared" si="5"/>
        <v>https://jpsearch.go.jp/term/type/文章要素</v>
      </c>
      <c r="J45" t="str">
        <f t="shared" si="6"/>
        <v>https://w3id.org/kouigenjimonogatari/data/0007-08.json</v>
      </c>
      <c r="K45" t="str">
        <f t="shared" si="13"/>
        <v>https://w3id.org/kouigenjimonogatari/data/0007-10.json</v>
      </c>
      <c r="L45">
        <f t="shared" si="7"/>
        <v>23</v>
      </c>
      <c r="M45" t="str">
        <f t="shared" si="8"/>
        <v>https://www.dl.ndl.go.jp/api/iiif/3437686/canvas/23</v>
      </c>
      <c r="N45" t="str">
        <f t="shared" si="9"/>
        <v>https://www.dl.ndl.go.jp/api/iiif/3437686/manifest.json</v>
      </c>
      <c r="O45" t="str">
        <f t="shared" si="10"/>
        <v>http://da.dl.itc.u-tokyo.ac.jp/mirador/?params=[{%22manifest%22:%22https://www.dl.ndl.go.jp/api/iiif/3437686/manifest.json%22,%22canvas%22:%22https://www.dl.ndl.go.jp/api/iiif/3437686/canvas/23%22}]</v>
      </c>
    </row>
    <row r="46" spans="1:15" ht="15">
      <c r="A46" t="str">
        <f t="shared" si="1"/>
        <v>https://w3id.org/kouigenjimonogatari/data/0007-10.json</v>
      </c>
      <c r="B46">
        <f t="shared" si="11"/>
        <v>7</v>
      </c>
      <c r="C46">
        <f t="shared" si="2"/>
        <v>10</v>
      </c>
      <c r="D46" s="1" t="s">
        <v>41</v>
      </c>
      <c r="E46" t="str">
        <f t="shared" si="3"/>
        <v>http://creativecommons.org/publicdomain/zero/1.0/</v>
      </c>
      <c r="F46" t="str">
        <f t="shared" si="4"/>
        <v>01きりつぼ</v>
      </c>
      <c r="G46">
        <f>1</f>
        <v>1</v>
      </c>
      <c r="H46" t="s">
        <v>338</v>
      </c>
      <c r="I46" s="4" t="str">
        <f t="shared" si="5"/>
        <v>https://jpsearch.go.jp/term/type/文章要素</v>
      </c>
      <c r="J46" t="str">
        <f t="shared" si="6"/>
        <v>https://w3id.org/kouigenjimonogatari/data/0007-09.json</v>
      </c>
      <c r="K46" t="str">
        <f t="shared" si="13"/>
        <v>https://w3id.org/kouigenjimonogatari/data/0007-11.json</v>
      </c>
      <c r="L46">
        <f t="shared" si="7"/>
        <v>23</v>
      </c>
      <c r="M46" t="str">
        <f t="shared" si="8"/>
        <v>https://www.dl.ndl.go.jp/api/iiif/3437686/canvas/23</v>
      </c>
      <c r="N46" t="str">
        <f t="shared" si="9"/>
        <v>https://www.dl.ndl.go.jp/api/iiif/3437686/manifest.json</v>
      </c>
      <c r="O46" t="str">
        <f t="shared" si="10"/>
        <v>http://da.dl.itc.u-tokyo.ac.jp/mirador/?params=[{%22manifest%22:%22https://www.dl.ndl.go.jp/api/iiif/3437686/manifest.json%22,%22canvas%22:%22https://www.dl.ndl.go.jp/api/iiif/3437686/canvas/23%22}]</v>
      </c>
    </row>
    <row r="47" spans="1:15" ht="15">
      <c r="A47" t="str">
        <f t="shared" si="1"/>
        <v>https://w3id.org/kouigenjimonogatari/data/0007-11.json</v>
      </c>
      <c r="B47">
        <f t="shared" si="11"/>
        <v>7</v>
      </c>
      <c r="C47">
        <f t="shared" si="2"/>
        <v>11</v>
      </c>
      <c r="D47" s="1" t="s">
        <v>42</v>
      </c>
      <c r="E47" t="str">
        <f t="shared" si="3"/>
        <v>http://creativecommons.org/publicdomain/zero/1.0/</v>
      </c>
      <c r="F47" t="str">
        <f t="shared" si="4"/>
        <v>01きりつぼ</v>
      </c>
      <c r="G47">
        <f>1</f>
        <v>1</v>
      </c>
      <c r="H47" t="s">
        <v>338</v>
      </c>
      <c r="I47" s="4" t="str">
        <f t="shared" si="5"/>
        <v>https://jpsearch.go.jp/term/type/文章要素</v>
      </c>
      <c r="J47" t="str">
        <f t="shared" si="6"/>
        <v>https://w3id.org/kouigenjimonogatari/data/0007-10.json</v>
      </c>
      <c r="K47" t="str">
        <f t="shared" si="13"/>
        <v>https://w3id.org/kouigenjimonogatari/data/0007-12.json</v>
      </c>
      <c r="L47">
        <f t="shared" si="7"/>
        <v>23</v>
      </c>
      <c r="M47" t="str">
        <f t="shared" si="8"/>
        <v>https://www.dl.ndl.go.jp/api/iiif/3437686/canvas/23</v>
      </c>
      <c r="N47" t="str">
        <f t="shared" si="9"/>
        <v>https://www.dl.ndl.go.jp/api/iiif/3437686/manifest.json</v>
      </c>
      <c r="O47" t="str">
        <f t="shared" si="10"/>
        <v>http://da.dl.itc.u-tokyo.ac.jp/mirador/?params=[{%22manifest%22:%22https://www.dl.ndl.go.jp/api/iiif/3437686/manifest.json%22,%22canvas%22:%22https://www.dl.ndl.go.jp/api/iiif/3437686/canvas/23%22}]</v>
      </c>
    </row>
    <row r="48" spans="1:15" ht="15">
      <c r="A48" t="str">
        <f t="shared" si="1"/>
        <v>https://w3id.org/kouigenjimonogatari/data/0007-12.json</v>
      </c>
      <c r="B48">
        <f t="shared" si="11"/>
        <v>7</v>
      </c>
      <c r="C48">
        <f t="shared" si="2"/>
        <v>12</v>
      </c>
      <c r="D48" s="1" t="s">
        <v>43</v>
      </c>
      <c r="E48" t="str">
        <f t="shared" si="3"/>
        <v>http://creativecommons.org/publicdomain/zero/1.0/</v>
      </c>
      <c r="F48" t="str">
        <f t="shared" si="4"/>
        <v>01きりつぼ</v>
      </c>
      <c r="G48">
        <f>1</f>
        <v>1</v>
      </c>
      <c r="H48" t="s">
        <v>338</v>
      </c>
      <c r="I48" s="4" t="str">
        <f t="shared" si="5"/>
        <v>https://jpsearch.go.jp/term/type/文章要素</v>
      </c>
      <c r="J48" t="str">
        <f t="shared" si="6"/>
        <v>https://w3id.org/kouigenjimonogatari/data/0007-11.json</v>
      </c>
      <c r="K48" t="str">
        <f t="shared" si="13"/>
        <v>https://w3id.org/kouigenjimonogatari/data/0007-13.json</v>
      </c>
      <c r="L48">
        <f t="shared" si="7"/>
        <v>23</v>
      </c>
      <c r="M48" t="str">
        <f t="shared" si="8"/>
        <v>https://www.dl.ndl.go.jp/api/iiif/3437686/canvas/23</v>
      </c>
      <c r="N48" t="str">
        <f t="shared" si="9"/>
        <v>https://www.dl.ndl.go.jp/api/iiif/3437686/manifest.json</v>
      </c>
      <c r="O48" t="str">
        <f t="shared" si="10"/>
        <v>http://da.dl.itc.u-tokyo.ac.jp/mirador/?params=[{%22manifest%22:%22https://www.dl.ndl.go.jp/api/iiif/3437686/manifest.json%22,%22canvas%22:%22https://www.dl.ndl.go.jp/api/iiif/3437686/canvas/23%22}]</v>
      </c>
    </row>
    <row r="49" spans="1:15" ht="15">
      <c r="A49" t="str">
        <f t="shared" si="1"/>
        <v>https://w3id.org/kouigenjimonogatari/data/0007-13.json</v>
      </c>
      <c r="B49">
        <f t="shared" si="11"/>
        <v>7</v>
      </c>
      <c r="C49">
        <f t="shared" si="2"/>
        <v>13</v>
      </c>
      <c r="D49" s="1" t="s">
        <v>44</v>
      </c>
      <c r="E49" t="str">
        <f t="shared" si="3"/>
        <v>http://creativecommons.org/publicdomain/zero/1.0/</v>
      </c>
      <c r="F49" t="str">
        <f t="shared" si="4"/>
        <v>01きりつぼ</v>
      </c>
      <c r="G49">
        <f>1</f>
        <v>1</v>
      </c>
      <c r="H49" t="s">
        <v>338</v>
      </c>
      <c r="I49" s="4" t="str">
        <f t="shared" si="5"/>
        <v>https://jpsearch.go.jp/term/type/文章要素</v>
      </c>
      <c r="J49" t="str">
        <f t="shared" si="6"/>
        <v>https://w3id.org/kouigenjimonogatari/data/0007-12.json</v>
      </c>
      <c r="K49" t="str">
        <f t="shared" si="13"/>
        <v>https://w3id.org/kouigenjimonogatari/data/0007-14.json</v>
      </c>
      <c r="L49">
        <f t="shared" si="7"/>
        <v>23</v>
      </c>
      <c r="M49" t="str">
        <f t="shared" si="8"/>
        <v>https://www.dl.ndl.go.jp/api/iiif/3437686/canvas/23</v>
      </c>
      <c r="N49" t="str">
        <f t="shared" si="9"/>
        <v>https://www.dl.ndl.go.jp/api/iiif/3437686/manifest.json</v>
      </c>
      <c r="O49" t="str">
        <f t="shared" si="10"/>
        <v>http://da.dl.itc.u-tokyo.ac.jp/mirador/?params=[{%22manifest%22:%22https://www.dl.ndl.go.jp/api/iiif/3437686/manifest.json%22,%22canvas%22:%22https://www.dl.ndl.go.jp/api/iiif/3437686/canvas/23%22}]</v>
      </c>
    </row>
    <row r="50" spans="1:15" ht="15">
      <c r="A50" t="str">
        <f t="shared" si="1"/>
        <v>https://w3id.org/kouigenjimonogatari/data/0007-14.json</v>
      </c>
      <c r="B50">
        <f t="shared" si="11"/>
        <v>7</v>
      </c>
      <c r="C50">
        <f t="shared" si="2"/>
        <v>14</v>
      </c>
      <c r="D50" s="1" t="s">
        <v>45</v>
      </c>
      <c r="E50" t="str">
        <f t="shared" si="3"/>
        <v>http://creativecommons.org/publicdomain/zero/1.0/</v>
      </c>
      <c r="F50" t="str">
        <f t="shared" si="4"/>
        <v>01きりつぼ</v>
      </c>
      <c r="G50">
        <f>1</f>
        <v>1</v>
      </c>
      <c r="H50" t="s">
        <v>338</v>
      </c>
      <c r="I50" s="4" t="str">
        <f t="shared" si="5"/>
        <v>https://jpsearch.go.jp/term/type/文章要素</v>
      </c>
      <c r="J50" t="str">
        <f t="shared" si="6"/>
        <v>https://w3id.org/kouigenjimonogatari/data/0007-13.json</v>
      </c>
      <c r="K50" t="str">
        <f t="shared" si="13"/>
        <v>https://w3id.org/kouigenjimonogatari/data/0008-01.json</v>
      </c>
      <c r="L50">
        <f t="shared" si="7"/>
        <v>23</v>
      </c>
      <c r="M50" t="str">
        <f t="shared" si="8"/>
        <v>https://www.dl.ndl.go.jp/api/iiif/3437686/canvas/23</v>
      </c>
      <c r="N50" t="str">
        <f t="shared" si="9"/>
        <v>https://www.dl.ndl.go.jp/api/iiif/3437686/manifest.json</v>
      </c>
      <c r="O50" t="str">
        <f t="shared" si="10"/>
        <v>http://da.dl.itc.u-tokyo.ac.jp/mirador/?params=[{%22manifest%22:%22https://www.dl.ndl.go.jp/api/iiif/3437686/manifest.json%22,%22canvas%22:%22https://www.dl.ndl.go.jp/api/iiif/3437686/canvas/23%22}]</v>
      </c>
    </row>
    <row r="51" spans="1:15">
      <c r="A51" t="str">
        <f t="shared" si="1"/>
        <v/>
      </c>
      <c r="B51">
        <f t="shared" si="11"/>
        <v>7</v>
      </c>
      <c r="C51" t="str">
        <f t="shared" si="2"/>
        <v/>
      </c>
      <c r="E51" t="str">
        <f t="shared" si="3"/>
        <v>http://creativecommons.org/publicdomain/zero/1.0/</v>
      </c>
      <c r="F51" t="str">
        <f t="shared" si="4"/>
        <v>01きりつぼ</v>
      </c>
      <c r="G51">
        <f>1</f>
        <v>1</v>
      </c>
      <c r="H51" t="s">
        <v>338</v>
      </c>
      <c r="I51" s="4" t="str">
        <f t="shared" si="5"/>
        <v>https://jpsearch.go.jp/term/type/文章要素</v>
      </c>
      <c r="J51" t="str">
        <f t="shared" si="6"/>
        <v>https://w3id.org/kouigenjimonogatari/data/0007-14.json</v>
      </c>
      <c r="K51" t="str">
        <f t="shared" si="13"/>
        <v>https://w3id.org/kouigenjimonogatari/data/0008-02.json</v>
      </c>
      <c r="L51">
        <f t="shared" si="7"/>
        <v>23</v>
      </c>
      <c r="M51" t="str">
        <f t="shared" si="8"/>
        <v>https://www.dl.ndl.go.jp/api/iiif/3437686/canvas/23</v>
      </c>
      <c r="N51" t="str">
        <f t="shared" si="9"/>
        <v>https://www.dl.ndl.go.jp/api/iiif/3437686/manifest.json</v>
      </c>
      <c r="O51" t="str">
        <f t="shared" si="10"/>
        <v>http://da.dl.itc.u-tokyo.ac.jp/mirador/?params=[{%22manifest%22:%22https://www.dl.ndl.go.jp/api/iiif/3437686/manifest.json%22,%22canvas%22:%22https://www.dl.ndl.go.jp/api/iiif/3437686/canvas/23%22}]</v>
      </c>
    </row>
    <row r="52" spans="1:15">
      <c r="A52" t="str">
        <f t="shared" si="1"/>
        <v/>
      </c>
      <c r="B52">
        <f t="shared" si="11"/>
        <v>7</v>
      </c>
      <c r="C52" t="str">
        <f t="shared" si="2"/>
        <v/>
      </c>
      <c r="D52" s="2"/>
      <c r="E52" t="str">
        <f t="shared" si="3"/>
        <v>http://creativecommons.org/publicdomain/zero/1.0/</v>
      </c>
      <c r="F52" t="str">
        <f t="shared" si="4"/>
        <v>01きりつぼ</v>
      </c>
      <c r="G52">
        <f>1</f>
        <v>1</v>
      </c>
      <c r="H52" t="s">
        <v>338</v>
      </c>
      <c r="I52" s="4" t="str">
        <f t="shared" si="5"/>
        <v>https://jpsearch.go.jp/term/type/文章要素</v>
      </c>
      <c r="J52" t="str">
        <f t="shared" si="6"/>
        <v>https://w3id.org/kouigenjimonogatari/data/0007-13.json</v>
      </c>
      <c r="K52" t="str">
        <f t="shared" si="13"/>
        <v>https://w3id.org/kouigenjimonogatari/data/0008-01.json</v>
      </c>
      <c r="L52">
        <f t="shared" si="7"/>
        <v>23</v>
      </c>
      <c r="M52" t="str">
        <f t="shared" si="8"/>
        <v>https://www.dl.ndl.go.jp/api/iiif/3437686/canvas/23</v>
      </c>
      <c r="N52" t="str">
        <f t="shared" si="9"/>
        <v>https://www.dl.ndl.go.jp/api/iiif/3437686/manifest.json</v>
      </c>
      <c r="O52" t="str">
        <f t="shared" si="10"/>
        <v>http://da.dl.itc.u-tokyo.ac.jp/mirador/?params=[{%22manifest%22:%22https://www.dl.ndl.go.jp/api/iiif/3437686/manifest.json%22,%22canvas%22:%22https://www.dl.ndl.go.jp/api/iiif/3437686/canvas/23%22}]</v>
      </c>
    </row>
    <row r="53" spans="1:15" ht="15">
      <c r="A53" t="str">
        <f t="shared" si="1"/>
        <v>https://w3id.org/kouigenjimonogatari/data/0008-01.json</v>
      </c>
      <c r="B53">
        <f t="shared" si="11"/>
        <v>8</v>
      </c>
      <c r="C53">
        <f t="shared" si="2"/>
        <v>1</v>
      </c>
      <c r="D53" s="1" t="s">
        <v>46</v>
      </c>
      <c r="E53" t="str">
        <f t="shared" si="3"/>
        <v>http://creativecommons.org/publicdomain/zero/1.0/</v>
      </c>
      <c r="F53" t="str">
        <f t="shared" si="4"/>
        <v>01きりつぼ</v>
      </c>
      <c r="G53">
        <f>1</f>
        <v>1</v>
      </c>
      <c r="H53" t="s">
        <v>338</v>
      </c>
      <c r="I53" s="4" t="str">
        <f t="shared" si="5"/>
        <v>https://jpsearch.go.jp/term/type/文章要素</v>
      </c>
      <c r="J53" t="str">
        <f t="shared" si="6"/>
        <v>https://w3id.org/kouigenjimonogatari/data/0007-14.json</v>
      </c>
      <c r="K53" t="str">
        <f t="shared" si="13"/>
        <v>https://w3id.org/kouigenjimonogatari/data/0008-02.json</v>
      </c>
      <c r="L53">
        <f t="shared" si="7"/>
        <v>24</v>
      </c>
      <c r="M53" t="str">
        <f t="shared" si="8"/>
        <v>https://www.dl.ndl.go.jp/api/iiif/3437686/canvas/24</v>
      </c>
      <c r="N53" t="str">
        <f t="shared" si="9"/>
        <v>https://www.dl.ndl.go.jp/api/iiif/3437686/manifest.json</v>
      </c>
      <c r="O53" t="str">
        <f t="shared" si="10"/>
        <v>http://da.dl.itc.u-tokyo.ac.jp/mirador/?params=[{%22manifest%22:%22https://www.dl.ndl.go.jp/api/iiif/3437686/manifest.json%22,%22canvas%22:%22https://www.dl.ndl.go.jp/api/iiif/3437686/canvas/24%22}]</v>
      </c>
    </row>
    <row r="54" spans="1:15" ht="15">
      <c r="A54" t="str">
        <f t="shared" si="1"/>
        <v>https://w3id.org/kouigenjimonogatari/data/0008-02.json</v>
      </c>
      <c r="B54">
        <f t="shared" si="11"/>
        <v>8</v>
      </c>
      <c r="C54">
        <f t="shared" si="2"/>
        <v>2</v>
      </c>
      <c r="D54" s="1" t="s">
        <v>47</v>
      </c>
      <c r="E54" t="str">
        <f t="shared" si="3"/>
        <v>http://creativecommons.org/publicdomain/zero/1.0/</v>
      </c>
      <c r="F54" t="str">
        <f t="shared" si="4"/>
        <v>01きりつぼ</v>
      </c>
      <c r="G54">
        <f>1</f>
        <v>1</v>
      </c>
      <c r="H54" t="s">
        <v>338</v>
      </c>
      <c r="I54" s="4" t="str">
        <f t="shared" si="5"/>
        <v>https://jpsearch.go.jp/term/type/文章要素</v>
      </c>
      <c r="J54" t="str">
        <f t="shared" si="6"/>
        <v>https://w3id.org/kouigenjimonogatari/data/0008-01.json</v>
      </c>
      <c r="K54" t="str">
        <f t="shared" si="13"/>
        <v>https://w3id.org/kouigenjimonogatari/data/0008-03.json</v>
      </c>
      <c r="L54">
        <f t="shared" si="7"/>
        <v>24</v>
      </c>
      <c r="M54" t="str">
        <f t="shared" si="8"/>
        <v>https://www.dl.ndl.go.jp/api/iiif/3437686/canvas/24</v>
      </c>
      <c r="N54" t="str">
        <f t="shared" si="9"/>
        <v>https://www.dl.ndl.go.jp/api/iiif/3437686/manifest.json</v>
      </c>
      <c r="O54" t="str">
        <f t="shared" si="10"/>
        <v>http://da.dl.itc.u-tokyo.ac.jp/mirador/?params=[{%22manifest%22:%22https://www.dl.ndl.go.jp/api/iiif/3437686/manifest.json%22,%22canvas%22:%22https://www.dl.ndl.go.jp/api/iiif/3437686/canvas/24%22}]</v>
      </c>
    </row>
    <row r="55" spans="1:15" ht="15">
      <c r="A55" t="str">
        <f t="shared" si="1"/>
        <v>https://w3id.org/kouigenjimonogatari/data/0008-03.json</v>
      </c>
      <c r="B55">
        <f t="shared" si="11"/>
        <v>8</v>
      </c>
      <c r="C55">
        <f t="shared" si="2"/>
        <v>3</v>
      </c>
      <c r="D55" s="1" t="s">
        <v>48</v>
      </c>
      <c r="E55" t="str">
        <f t="shared" si="3"/>
        <v>http://creativecommons.org/publicdomain/zero/1.0/</v>
      </c>
      <c r="F55" t="str">
        <f t="shared" si="4"/>
        <v>01きりつぼ</v>
      </c>
      <c r="G55">
        <f>1</f>
        <v>1</v>
      </c>
      <c r="H55" t="s">
        <v>338</v>
      </c>
      <c r="I55" s="4" t="str">
        <f t="shared" si="5"/>
        <v>https://jpsearch.go.jp/term/type/文章要素</v>
      </c>
      <c r="J55" t="str">
        <f t="shared" si="6"/>
        <v>https://w3id.org/kouigenjimonogatari/data/0008-02.json</v>
      </c>
      <c r="K55" t="str">
        <f t="shared" si="13"/>
        <v>https://w3id.org/kouigenjimonogatari/data/0008-04.json</v>
      </c>
      <c r="L55">
        <f t="shared" si="7"/>
        <v>24</v>
      </c>
      <c r="M55" t="str">
        <f t="shared" si="8"/>
        <v>https://www.dl.ndl.go.jp/api/iiif/3437686/canvas/24</v>
      </c>
      <c r="N55" t="str">
        <f t="shared" si="9"/>
        <v>https://www.dl.ndl.go.jp/api/iiif/3437686/manifest.json</v>
      </c>
      <c r="O55" t="str">
        <f t="shared" si="10"/>
        <v>http://da.dl.itc.u-tokyo.ac.jp/mirador/?params=[{%22manifest%22:%22https://www.dl.ndl.go.jp/api/iiif/3437686/manifest.json%22,%22canvas%22:%22https://www.dl.ndl.go.jp/api/iiif/3437686/canvas/24%22}]</v>
      </c>
    </row>
    <row r="56" spans="1:15" ht="15">
      <c r="A56" t="str">
        <f t="shared" si="1"/>
        <v>https://w3id.org/kouigenjimonogatari/data/0008-04.json</v>
      </c>
      <c r="B56">
        <f t="shared" si="11"/>
        <v>8</v>
      </c>
      <c r="C56">
        <f t="shared" si="2"/>
        <v>4</v>
      </c>
      <c r="D56" s="1" t="s">
        <v>49</v>
      </c>
      <c r="E56" t="str">
        <f t="shared" si="3"/>
        <v>http://creativecommons.org/publicdomain/zero/1.0/</v>
      </c>
      <c r="F56" t="str">
        <f t="shared" si="4"/>
        <v>01きりつぼ</v>
      </c>
      <c r="G56">
        <f>1</f>
        <v>1</v>
      </c>
      <c r="H56" t="s">
        <v>338</v>
      </c>
      <c r="I56" s="4" t="str">
        <f t="shared" si="5"/>
        <v>https://jpsearch.go.jp/term/type/文章要素</v>
      </c>
      <c r="J56" t="str">
        <f t="shared" si="6"/>
        <v>https://w3id.org/kouigenjimonogatari/data/0008-03.json</v>
      </c>
      <c r="K56" t="str">
        <f t="shared" si="13"/>
        <v>https://w3id.org/kouigenjimonogatari/data/0008-05.json</v>
      </c>
      <c r="L56">
        <f t="shared" si="7"/>
        <v>24</v>
      </c>
      <c r="M56" t="str">
        <f t="shared" si="8"/>
        <v>https://www.dl.ndl.go.jp/api/iiif/3437686/canvas/24</v>
      </c>
      <c r="N56" t="str">
        <f t="shared" si="9"/>
        <v>https://www.dl.ndl.go.jp/api/iiif/3437686/manifest.json</v>
      </c>
      <c r="O56" t="str">
        <f t="shared" si="10"/>
        <v>http://da.dl.itc.u-tokyo.ac.jp/mirador/?params=[{%22manifest%22:%22https://www.dl.ndl.go.jp/api/iiif/3437686/manifest.json%22,%22canvas%22:%22https://www.dl.ndl.go.jp/api/iiif/3437686/canvas/24%22}]</v>
      </c>
    </row>
    <row r="57" spans="1:15" ht="15">
      <c r="A57" t="str">
        <f t="shared" si="1"/>
        <v>https://w3id.org/kouigenjimonogatari/data/0008-05.json</v>
      </c>
      <c r="B57">
        <f t="shared" si="11"/>
        <v>8</v>
      </c>
      <c r="C57">
        <f t="shared" si="2"/>
        <v>5</v>
      </c>
      <c r="D57" s="1" t="s">
        <v>50</v>
      </c>
      <c r="E57" t="str">
        <f t="shared" si="3"/>
        <v>http://creativecommons.org/publicdomain/zero/1.0/</v>
      </c>
      <c r="F57" t="str">
        <f t="shared" si="4"/>
        <v>01きりつぼ</v>
      </c>
      <c r="G57">
        <f>1</f>
        <v>1</v>
      </c>
      <c r="H57" t="s">
        <v>338</v>
      </c>
      <c r="I57" s="4" t="str">
        <f t="shared" si="5"/>
        <v>https://jpsearch.go.jp/term/type/文章要素</v>
      </c>
      <c r="J57" t="str">
        <f t="shared" si="6"/>
        <v>https://w3id.org/kouigenjimonogatari/data/0008-04.json</v>
      </c>
      <c r="K57" t="str">
        <f t="shared" si="13"/>
        <v>https://w3id.org/kouigenjimonogatari/data/0008-06.json</v>
      </c>
      <c r="L57">
        <f t="shared" si="7"/>
        <v>24</v>
      </c>
      <c r="M57" t="str">
        <f t="shared" si="8"/>
        <v>https://www.dl.ndl.go.jp/api/iiif/3437686/canvas/24</v>
      </c>
      <c r="N57" t="str">
        <f t="shared" si="9"/>
        <v>https://www.dl.ndl.go.jp/api/iiif/3437686/manifest.json</v>
      </c>
      <c r="O57" t="str">
        <f t="shared" si="10"/>
        <v>http://da.dl.itc.u-tokyo.ac.jp/mirador/?params=[{%22manifest%22:%22https://www.dl.ndl.go.jp/api/iiif/3437686/manifest.json%22,%22canvas%22:%22https://www.dl.ndl.go.jp/api/iiif/3437686/canvas/24%22}]</v>
      </c>
    </row>
    <row r="58" spans="1:15" ht="15">
      <c r="A58" t="str">
        <f t="shared" si="1"/>
        <v>https://w3id.org/kouigenjimonogatari/data/0008-06.json</v>
      </c>
      <c r="B58">
        <f t="shared" si="11"/>
        <v>8</v>
      </c>
      <c r="C58">
        <f t="shared" si="2"/>
        <v>6</v>
      </c>
      <c r="D58" s="1" t="s">
        <v>51</v>
      </c>
      <c r="E58" t="str">
        <f t="shared" si="3"/>
        <v>http://creativecommons.org/publicdomain/zero/1.0/</v>
      </c>
      <c r="F58" t="str">
        <f t="shared" si="4"/>
        <v>01きりつぼ</v>
      </c>
      <c r="G58">
        <f>1</f>
        <v>1</v>
      </c>
      <c r="H58" t="s">
        <v>338</v>
      </c>
      <c r="I58" s="4" t="str">
        <f t="shared" si="5"/>
        <v>https://jpsearch.go.jp/term/type/文章要素</v>
      </c>
      <c r="J58" t="str">
        <f t="shared" si="6"/>
        <v>https://w3id.org/kouigenjimonogatari/data/0008-05.json</v>
      </c>
      <c r="K58" t="str">
        <f t="shared" si="13"/>
        <v>https://w3id.org/kouigenjimonogatari/data/0008-07.json</v>
      </c>
      <c r="L58">
        <f t="shared" si="7"/>
        <v>24</v>
      </c>
      <c r="M58" t="str">
        <f t="shared" si="8"/>
        <v>https://www.dl.ndl.go.jp/api/iiif/3437686/canvas/24</v>
      </c>
      <c r="N58" t="str">
        <f t="shared" si="9"/>
        <v>https://www.dl.ndl.go.jp/api/iiif/3437686/manifest.json</v>
      </c>
      <c r="O58" t="str">
        <f t="shared" si="10"/>
        <v>http://da.dl.itc.u-tokyo.ac.jp/mirador/?params=[{%22manifest%22:%22https://www.dl.ndl.go.jp/api/iiif/3437686/manifest.json%22,%22canvas%22:%22https://www.dl.ndl.go.jp/api/iiif/3437686/canvas/24%22}]</v>
      </c>
    </row>
    <row r="59" spans="1:15" ht="15">
      <c r="A59" t="str">
        <f t="shared" si="1"/>
        <v>https://w3id.org/kouigenjimonogatari/data/0008-07.json</v>
      </c>
      <c r="B59">
        <f t="shared" si="11"/>
        <v>8</v>
      </c>
      <c r="C59">
        <f t="shared" si="2"/>
        <v>7</v>
      </c>
      <c r="D59" s="1" t="s">
        <v>52</v>
      </c>
      <c r="E59" t="str">
        <f t="shared" si="3"/>
        <v>http://creativecommons.org/publicdomain/zero/1.0/</v>
      </c>
      <c r="F59" t="str">
        <f t="shared" si="4"/>
        <v>01きりつぼ</v>
      </c>
      <c r="G59">
        <f>1</f>
        <v>1</v>
      </c>
      <c r="H59" t="s">
        <v>338</v>
      </c>
      <c r="I59" s="4" t="str">
        <f t="shared" si="5"/>
        <v>https://jpsearch.go.jp/term/type/文章要素</v>
      </c>
      <c r="J59" t="str">
        <f t="shared" si="6"/>
        <v>https://w3id.org/kouigenjimonogatari/data/0008-06.json</v>
      </c>
      <c r="K59" t="str">
        <f t="shared" si="13"/>
        <v>https://w3id.org/kouigenjimonogatari/data/0008-08.json</v>
      </c>
      <c r="L59">
        <f t="shared" si="7"/>
        <v>24</v>
      </c>
      <c r="M59" t="str">
        <f t="shared" si="8"/>
        <v>https://www.dl.ndl.go.jp/api/iiif/3437686/canvas/24</v>
      </c>
      <c r="N59" t="str">
        <f t="shared" si="9"/>
        <v>https://www.dl.ndl.go.jp/api/iiif/3437686/manifest.json</v>
      </c>
      <c r="O59" t="str">
        <f t="shared" si="10"/>
        <v>http://da.dl.itc.u-tokyo.ac.jp/mirador/?params=[{%22manifest%22:%22https://www.dl.ndl.go.jp/api/iiif/3437686/manifest.json%22,%22canvas%22:%22https://www.dl.ndl.go.jp/api/iiif/3437686/canvas/24%22}]</v>
      </c>
    </row>
    <row r="60" spans="1:15" ht="15">
      <c r="A60" t="str">
        <f t="shared" si="1"/>
        <v>https://w3id.org/kouigenjimonogatari/data/0008-08.json</v>
      </c>
      <c r="B60">
        <f t="shared" si="11"/>
        <v>8</v>
      </c>
      <c r="C60">
        <f t="shared" si="2"/>
        <v>8</v>
      </c>
      <c r="D60" s="1" t="s">
        <v>53</v>
      </c>
      <c r="E60" t="str">
        <f t="shared" si="3"/>
        <v>http://creativecommons.org/publicdomain/zero/1.0/</v>
      </c>
      <c r="F60" t="str">
        <f t="shared" si="4"/>
        <v>01きりつぼ</v>
      </c>
      <c r="G60">
        <f>1</f>
        <v>1</v>
      </c>
      <c r="H60" t="s">
        <v>338</v>
      </c>
      <c r="I60" s="4" t="str">
        <f t="shared" si="5"/>
        <v>https://jpsearch.go.jp/term/type/文章要素</v>
      </c>
      <c r="J60" t="str">
        <f t="shared" si="6"/>
        <v>https://w3id.org/kouigenjimonogatari/data/0008-07.json</v>
      </c>
      <c r="K60" t="str">
        <f t="shared" si="13"/>
        <v>https://w3id.org/kouigenjimonogatari/data/0008-09.json</v>
      </c>
      <c r="L60">
        <f t="shared" si="7"/>
        <v>24</v>
      </c>
      <c r="M60" t="str">
        <f t="shared" si="8"/>
        <v>https://www.dl.ndl.go.jp/api/iiif/3437686/canvas/24</v>
      </c>
      <c r="N60" t="str">
        <f t="shared" si="9"/>
        <v>https://www.dl.ndl.go.jp/api/iiif/3437686/manifest.json</v>
      </c>
      <c r="O60" t="str">
        <f t="shared" si="10"/>
        <v>http://da.dl.itc.u-tokyo.ac.jp/mirador/?params=[{%22manifest%22:%22https://www.dl.ndl.go.jp/api/iiif/3437686/manifest.json%22,%22canvas%22:%22https://www.dl.ndl.go.jp/api/iiif/3437686/canvas/24%22}]</v>
      </c>
    </row>
    <row r="61" spans="1:15" ht="15">
      <c r="A61" t="str">
        <f t="shared" si="1"/>
        <v>https://w3id.org/kouigenjimonogatari/data/0008-09.json</v>
      </c>
      <c r="B61">
        <f t="shared" si="11"/>
        <v>8</v>
      </c>
      <c r="C61">
        <f t="shared" si="2"/>
        <v>9</v>
      </c>
      <c r="D61" s="1" t="s">
        <v>54</v>
      </c>
      <c r="E61" t="str">
        <f t="shared" si="3"/>
        <v>http://creativecommons.org/publicdomain/zero/1.0/</v>
      </c>
      <c r="F61" t="str">
        <f t="shared" si="4"/>
        <v>01きりつぼ</v>
      </c>
      <c r="G61">
        <f>1</f>
        <v>1</v>
      </c>
      <c r="H61" t="s">
        <v>338</v>
      </c>
      <c r="I61" s="4" t="str">
        <f t="shared" si="5"/>
        <v>https://jpsearch.go.jp/term/type/文章要素</v>
      </c>
      <c r="J61" t="str">
        <f t="shared" si="6"/>
        <v>https://w3id.org/kouigenjimonogatari/data/0008-08.json</v>
      </c>
      <c r="K61" t="str">
        <f t="shared" si="13"/>
        <v>https://w3id.org/kouigenjimonogatari/data/0008-10.json</v>
      </c>
      <c r="L61">
        <f t="shared" si="7"/>
        <v>24</v>
      </c>
      <c r="M61" t="str">
        <f t="shared" si="8"/>
        <v>https://www.dl.ndl.go.jp/api/iiif/3437686/canvas/24</v>
      </c>
      <c r="N61" t="str">
        <f t="shared" si="9"/>
        <v>https://www.dl.ndl.go.jp/api/iiif/3437686/manifest.json</v>
      </c>
      <c r="O61" t="str">
        <f t="shared" si="10"/>
        <v>http://da.dl.itc.u-tokyo.ac.jp/mirador/?params=[{%22manifest%22:%22https://www.dl.ndl.go.jp/api/iiif/3437686/manifest.json%22,%22canvas%22:%22https://www.dl.ndl.go.jp/api/iiif/3437686/canvas/24%22}]</v>
      </c>
    </row>
    <row r="62" spans="1:15" ht="15">
      <c r="A62" t="str">
        <f t="shared" si="1"/>
        <v>https://w3id.org/kouigenjimonogatari/data/0008-10.json</v>
      </c>
      <c r="B62">
        <f t="shared" si="11"/>
        <v>8</v>
      </c>
      <c r="C62">
        <f t="shared" si="2"/>
        <v>10</v>
      </c>
      <c r="D62" s="1" t="s">
        <v>55</v>
      </c>
      <c r="E62" t="str">
        <f t="shared" si="3"/>
        <v>http://creativecommons.org/publicdomain/zero/1.0/</v>
      </c>
      <c r="F62" t="str">
        <f t="shared" si="4"/>
        <v>01きりつぼ</v>
      </c>
      <c r="G62">
        <f>1</f>
        <v>1</v>
      </c>
      <c r="H62" t="s">
        <v>338</v>
      </c>
      <c r="I62" s="4" t="str">
        <f t="shared" si="5"/>
        <v>https://jpsearch.go.jp/term/type/文章要素</v>
      </c>
      <c r="J62" t="str">
        <f t="shared" si="6"/>
        <v>https://w3id.org/kouigenjimonogatari/data/0008-09.json</v>
      </c>
      <c r="K62" t="str">
        <f t="shared" si="13"/>
        <v>https://w3id.org/kouigenjimonogatari/data/0008-11.json</v>
      </c>
      <c r="L62">
        <f t="shared" si="7"/>
        <v>24</v>
      </c>
      <c r="M62" t="str">
        <f t="shared" si="8"/>
        <v>https://www.dl.ndl.go.jp/api/iiif/3437686/canvas/24</v>
      </c>
      <c r="N62" t="str">
        <f t="shared" si="9"/>
        <v>https://www.dl.ndl.go.jp/api/iiif/3437686/manifest.json</v>
      </c>
      <c r="O62" t="str">
        <f t="shared" si="10"/>
        <v>http://da.dl.itc.u-tokyo.ac.jp/mirador/?params=[{%22manifest%22:%22https://www.dl.ndl.go.jp/api/iiif/3437686/manifest.json%22,%22canvas%22:%22https://www.dl.ndl.go.jp/api/iiif/3437686/canvas/24%22}]</v>
      </c>
    </row>
    <row r="63" spans="1:15" ht="15">
      <c r="A63" t="str">
        <f t="shared" si="1"/>
        <v>https://w3id.org/kouigenjimonogatari/data/0008-11.json</v>
      </c>
      <c r="B63">
        <f t="shared" si="11"/>
        <v>8</v>
      </c>
      <c r="C63">
        <f t="shared" si="2"/>
        <v>11</v>
      </c>
      <c r="D63" s="1" t="s">
        <v>56</v>
      </c>
      <c r="E63" t="str">
        <f t="shared" si="3"/>
        <v>http://creativecommons.org/publicdomain/zero/1.0/</v>
      </c>
      <c r="F63" t="str">
        <f t="shared" si="4"/>
        <v>01きりつぼ</v>
      </c>
      <c r="G63">
        <f>1</f>
        <v>1</v>
      </c>
      <c r="H63" t="s">
        <v>338</v>
      </c>
      <c r="I63" s="4" t="str">
        <f t="shared" si="5"/>
        <v>https://jpsearch.go.jp/term/type/文章要素</v>
      </c>
      <c r="J63" t="str">
        <f t="shared" si="6"/>
        <v>https://w3id.org/kouigenjimonogatari/data/0008-10.json</v>
      </c>
      <c r="K63" t="str">
        <f t="shared" si="13"/>
        <v>https://w3id.org/kouigenjimonogatari/data/0008-12.json</v>
      </c>
      <c r="L63">
        <f t="shared" si="7"/>
        <v>24</v>
      </c>
      <c r="M63" t="str">
        <f t="shared" si="8"/>
        <v>https://www.dl.ndl.go.jp/api/iiif/3437686/canvas/24</v>
      </c>
      <c r="N63" t="str">
        <f t="shared" si="9"/>
        <v>https://www.dl.ndl.go.jp/api/iiif/3437686/manifest.json</v>
      </c>
      <c r="O63" t="str">
        <f t="shared" si="10"/>
        <v>http://da.dl.itc.u-tokyo.ac.jp/mirador/?params=[{%22manifest%22:%22https://www.dl.ndl.go.jp/api/iiif/3437686/manifest.json%22,%22canvas%22:%22https://www.dl.ndl.go.jp/api/iiif/3437686/canvas/24%22}]</v>
      </c>
    </row>
    <row r="64" spans="1:15" ht="15">
      <c r="A64" t="str">
        <f t="shared" si="1"/>
        <v>https://w3id.org/kouigenjimonogatari/data/0008-12.json</v>
      </c>
      <c r="B64">
        <f t="shared" si="11"/>
        <v>8</v>
      </c>
      <c r="C64">
        <f t="shared" si="2"/>
        <v>12</v>
      </c>
      <c r="D64" s="1" t="s">
        <v>57</v>
      </c>
      <c r="E64" t="str">
        <f t="shared" si="3"/>
        <v>http://creativecommons.org/publicdomain/zero/1.0/</v>
      </c>
      <c r="F64" t="str">
        <f t="shared" si="4"/>
        <v>01きりつぼ</v>
      </c>
      <c r="G64">
        <f>1</f>
        <v>1</v>
      </c>
      <c r="H64" t="s">
        <v>338</v>
      </c>
      <c r="I64" s="4" t="str">
        <f t="shared" si="5"/>
        <v>https://jpsearch.go.jp/term/type/文章要素</v>
      </c>
      <c r="J64" t="str">
        <f t="shared" si="6"/>
        <v>https://w3id.org/kouigenjimonogatari/data/0008-11.json</v>
      </c>
      <c r="K64" t="str">
        <f t="shared" si="13"/>
        <v>https://w3id.org/kouigenjimonogatari/data/0008-13.json</v>
      </c>
      <c r="L64">
        <f t="shared" si="7"/>
        <v>24</v>
      </c>
      <c r="M64" t="str">
        <f t="shared" si="8"/>
        <v>https://www.dl.ndl.go.jp/api/iiif/3437686/canvas/24</v>
      </c>
      <c r="N64" t="str">
        <f t="shared" si="9"/>
        <v>https://www.dl.ndl.go.jp/api/iiif/3437686/manifest.json</v>
      </c>
      <c r="O64" t="str">
        <f t="shared" si="10"/>
        <v>http://da.dl.itc.u-tokyo.ac.jp/mirador/?params=[{%22manifest%22:%22https://www.dl.ndl.go.jp/api/iiif/3437686/manifest.json%22,%22canvas%22:%22https://www.dl.ndl.go.jp/api/iiif/3437686/canvas/24%22}]</v>
      </c>
    </row>
    <row r="65" spans="1:15" ht="15">
      <c r="A65" t="str">
        <f t="shared" si="1"/>
        <v>https://w3id.org/kouigenjimonogatari/data/0008-13.json</v>
      </c>
      <c r="B65">
        <f t="shared" si="11"/>
        <v>8</v>
      </c>
      <c r="C65">
        <f t="shared" si="2"/>
        <v>13</v>
      </c>
      <c r="D65" s="1" t="s">
        <v>58</v>
      </c>
      <c r="E65" t="str">
        <f t="shared" si="3"/>
        <v>http://creativecommons.org/publicdomain/zero/1.0/</v>
      </c>
      <c r="F65" t="str">
        <f t="shared" si="4"/>
        <v>01きりつぼ</v>
      </c>
      <c r="G65">
        <f>1</f>
        <v>1</v>
      </c>
      <c r="H65" t="s">
        <v>338</v>
      </c>
      <c r="I65" s="4" t="str">
        <f t="shared" si="5"/>
        <v>https://jpsearch.go.jp/term/type/文章要素</v>
      </c>
      <c r="J65" t="str">
        <f t="shared" si="6"/>
        <v>https://w3id.org/kouigenjimonogatari/data/0008-12.json</v>
      </c>
      <c r="K65" t="str">
        <f t="shared" si="13"/>
        <v>https://w3id.org/kouigenjimonogatari/data/0008-14.json</v>
      </c>
      <c r="L65">
        <f t="shared" si="7"/>
        <v>24</v>
      </c>
      <c r="M65" t="str">
        <f t="shared" si="8"/>
        <v>https://www.dl.ndl.go.jp/api/iiif/3437686/canvas/24</v>
      </c>
      <c r="N65" t="str">
        <f t="shared" si="9"/>
        <v>https://www.dl.ndl.go.jp/api/iiif/3437686/manifest.json</v>
      </c>
      <c r="O65" t="str">
        <f t="shared" si="10"/>
        <v>http://da.dl.itc.u-tokyo.ac.jp/mirador/?params=[{%22manifest%22:%22https://www.dl.ndl.go.jp/api/iiif/3437686/manifest.json%22,%22canvas%22:%22https://www.dl.ndl.go.jp/api/iiif/3437686/canvas/24%22}]</v>
      </c>
    </row>
    <row r="66" spans="1:15" ht="15">
      <c r="A66" t="str">
        <f t="shared" si="1"/>
        <v>https://w3id.org/kouigenjimonogatari/data/0008-14.json</v>
      </c>
      <c r="B66">
        <f t="shared" si="11"/>
        <v>8</v>
      </c>
      <c r="C66">
        <f t="shared" si="2"/>
        <v>14</v>
      </c>
      <c r="D66" s="1" t="s">
        <v>59</v>
      </c>
      <c r="E66" t="str">
        <f t="shared" si="3"/>
        <v>http://creativecommons.org/publicdomain/zero/1.0/</v>
      </c>
      <c r="F66" t="str">
        <f t="shared" si="4"/>
        <v>01きりつぼ</v>
      </c>
      <c r="G66">
        <f>1</f>
        <v>1</v>
      </c>
      <c r="H66" t="s">
        <v>338</v>
      </c>
      <c r="I66" s="4" t="str">
        <f t="shared" si="5"/>
        <v>https://jpsearch.go.jp/term/type/文章要素</v>
      </c>
      <c r="J66" t="str">
        <f t="shared" si="6"/>
        <v>https://w3id.org/kouigenjimonogatari/data/0008-13.json</v>
      </c>
      <c r="K66" t="str">
        <f t="shared" si="13"/>
        <v>https://w3id.org/kouigenjimonogatari/data/0009-01.json</v>
      </c>
      <c r="L66">
        <f t="shared" si="7"/>
        <v>24</v>
      </c>
      <c r="M66" t="str">
        <f t="shared" si="8"/>
        <v>https://www.dl.ndl.go.jp/api/iiif/3437686/canvas/24</v>
      </c>
      <c r="N66" t="str">
        <f t="shared" si="9"/>
        <v>https://www.dl.ndl.go.jp/api/iiif/3437686/manifest.json</v>
      </c>
      <c r="O66" t="str">
        <f t="shared" si="10"/>
        <v>http://da.dl.itc.u-tokyo.ac.jp/mirador/?params=[{%22manifest%22:%22https://www.dl.ndl.go.jp/api/iiif/3437686/manifest.json%22,%22canvas%22:%22https://www.dl.ndl.go.jp/api/iiif/3437686/canvas/24%22}]</v>
      </c>
    </row>
    <row r="67" spans="1:15">
      <c r="A67" t="str">
        <f t="shared" si="1"/>
        <v/>
      </c>
      <c r="B67">
        <f t="shared" si="11"/>
        <v>8</v>
      </c>
      <c r="C67" t="str">
        <f t="shared" si="2"/>
        <v/>
      </c>
      <c r="E67" t="str">
        <f t="shared" si="3"/>
        <v>http://creativecommons.org/publicdomain/zero/1.0/</v>
      </c>
      <c r="F67" t="str">
        <f t="shared" si="4"/>
        <v>01きりつぼ</v>
      </c>
      <c r="G67">
        <f>1</f>
        <v>1</v>
      </c>
      <c r="H67" t="s">
        <v>338</v>
      </c>
      <c r="I67" s="4" t="str">
        <f t="shared" si="5"/>
        <v>https://jpsearch.go.jp/term/type/文章要素</v>
      </c>
      <c r="J67" t="str">
        <f t="shared" si="6"/>
        <v>https://w3id.org/kouigenjimonogatari/data/0008-14.json</v>
      </c>
      <c r="K67" t="str">
        <f t="shared" si="13"/>
        <v>https://w3id.org/kouigenjimonogatari/data/0009-02.json</v>
      </c>
      <c r="L67">
        <f t="shared" si="7"/>
        <v>24</v>
      </c>
      <c r="M67" t="str">
        <f t="shared" si="8"/>
        <v>https://www.dl.ndl.go.jp/api/iiif/3437686/canvas/24</v>
      </c>
      <c r="N67" t="str">
        <f t="shared" si="9"/>
        <v>https://www.dl.ndl.go.jp/api/iiif/3437686/manifest.json</v>
      </c>
      <c r="O67" t="str">
        <f t="shared" si="10"/>
        <v>http://da.dl.itc.u-tokyo.ac.jp/mirador/?params=[{%22manifest%22:%22https://www.dl.ndl.go.jp/api/iiif/3437686/manifest.json%22,%22canvas%22:%22https://www.dl.ndl.go.jp/api/iiif/3437686/canvas/24%22}]</v>
      </c>
    </row>
    <row r="68" spans="1:15">
      <c r="A68" t="str">
        <f t="shared" si="1"/>
        <v/>
      </c>
      <c r="B68">
        <f t="shared" si="11"/>
        <v>8</v>
      </c>
      <c r="C68" t="str">
        <f t="shared" si="2"/>
        <v/>
      </c>
      <c r="D68" s="2"/>
      <c r="E68" t="str">
        <f t="shared" si="3"/>
        <v>http://creativecommons.org/publicdomain/zero/1.0/</v>
      </c>
      <c r="F68" t="str">
        <f t="shared" si="4"/>
        <v>01きりつぼ</v>
      </c>
      <c r="G68">
        <f>1</f>
        <v>1</v>
      </c>
      <c r="H68" t="s">
        <v>338</v>
      </c>
      <c r="I68" s="4" t="str">
        <f t="shared" si="5"/>
        <v>https://jpsearch.go.jp/term/type/文章要素</v>
      </c>
      <c r="J68" t="str">
        <f t="shared" si="6"/>
        <v>https://w3id.org/kouigenjimonogatari/data/0008-13.json</v>
      </c>
      <c r="K68" t="str">
        <f t="shared" si="13"/>
        <v>https://w3id.org/kouigenjimonogatari/data/0009-01.json</v>
      </c>
      <c r="L68">
        <f t="shared" si="7"/>
        <v>24</v>
      </c>
      <c r="M68" t="str">
        <f t="shared" si="8"/>
        <v>https://www.dl.ndl.go.jp/api/iiif/3437686/canvas/24</v>
      </c>
      <c r="N68" t="str">
        <f t="shared" si="9"/>
        <v>https://www.dl.ndl.go.jp/api/iiif/3437686/manifest.json</v>
      </c>
      <c r="O68" t="str">
        <f t="shared" si="10"/>
        <v>http://da.dl.itc.u-tokyo.ac.jp/mirador/?params=[{%22manifest%22:%22https://www.dl.ndl.go.jp/api/iiif/3437686/manifest.json%22,%22canvas%22:%22https://www.dl.ndl.go.jp/api/iiif/3437686/canvas/24%22}]</v>
      </c>
    </row>
    <row r="69" spans="1:15" ht="15">
      <c r="A69" t="str">
        <f t="shared" si="1"/>
        <v>https://w3id.org/kouigenjimonogatari/data/0009-01.json</v>
      </c>
      <c r="B69">
        <f t="shared" si="11"/>
        <v>9</v>
      </c>
      <c r="C69">
        <f t="shared" ref="C69:C82" si="14">IF(D69&lt;&gt;"", IF(D68&lt;&gt;"", C68+1, 1), "")</f>
        <v>1</v>
      </c>
      <c r="D69" s="1" t="s">
        <v>60</v>
      </c>
      <c r="E69" t="str">
        <f t="shared" si="3"/>
        <v>http://creativecommons.org/publicdomain/zero/1.0/</v>
      </c>
      <c r="F69" t="str">
        <f t="shared" si="4"/>
        <v>01きりつぼ</v>
      </c>
      <c r="G69">
        <f>1</f>
        <v>1</v>
      </c>
      <c r="H69" t="s">
        <v>338</v>
      </c>
      <c r="I69" s="4" t="str">
        <f t="shared" si="5"/>
        <v>https://jpsearch.go.jp/term/type/文章要素</v>
      </c>
      <c r="J69" t="str">
        <f t="shared" si="6"/>
        <v>https://w3id.org/kouigenjimonogatari/data/0008-14.json</v>
      </c>
      <c r="K69" t="str">
        <f t="shared" si="13"/>
        <v>https://w3id.org/kouigenjimonogatari/data/0009-02.json</v>
      </c>
      <c r="L69">
        <f t="shared" si="7"/>
        <v>24</v>
      </c>
      <c r="M69" t="str">
        <f t="shared" si="8"/>
        <v>https://www.dl.ndl.go.jp/api/iiif/3437686/canvas/24</v>
      </c>
      <c r="N69" t="str">
        <f t="shared" si="9"/>
        <v>https://www.dl.ndl.go.jp/api/iiif/3437686/manifest.json</v>
      </c>
      <c r="O69" t="str">
        <f t="shared" si="10"/>
        <v>http://da.dl.itc.u-tokyo.ac.jp/mirador/?params=[{%22manifest%22:%22https://www.dl.ndl.go.jp/api/iiif/3437686/manifest.json%22,%22canvas%22:%22https://www.dl.ndl.go.jp/api/iiif/3437686/canvas/24%22}]</v>
      </c>
    </row>
    <row r="70" spans="1:15" ht="15">
      <c r="A70" t="str">
        <f t="shared" ref="A70:A133" si="15">IF(C70&lt;&gt;"", "https://w3id.org/kouigenjimonogatari/data/"&amp;TEXT(B70, "0000")&amp;"-"&amp;TEXT(C70, "00")&amp;".json", "")</f>
        <v>https://w3id.org/kouigenjimonogatari/data/0009-02.json</v>
      </c>
      <c r="B70">
        <f t="shared" si="11"/>
        <v>9</v>
      </c>
      <c r="C70">
        <f t="shared" si="14"/>
        <v>2</v>
      </c>
      <c r="D70" s="1" t="s">
        <v>61</v>
      </c>
      <c r="E70" t="str">
        <f t="shared" ref="E70:E133" si="16">"http://creativecommons.org/publicdomain/zero/1.0/"</f>
        <v>http://creativecommons.org/publicdomain/zero/1.0/</v>
      </c>
      <c r="F70" t="str">
        <f t="shared" ref="F70:F133" si="17">"01きりつぼ"</f>
        <v>01きりつぼ</v>
      </c>
      <c r="G70">
        <f>1</f>
        <v>1</v>
      </c>
      <c r="H70" t="s">
        <v>338</v>
      </c>
      <c r="I70" s="4" t="str">
        <f t="shared" ref="I70:I133" si="18">"https://jpsearch.go.jp/term/type/文章要素"</f>
        <v>https://jpsearch.go.jp/term/type/文章要素</v>
      </c>
      <c r="J70" t="str">
        <f t="shared" ref="J70:J133" si="19">IF(A69="", A67, A69)</f>
        <v>https://w3id.org/kouigenjimonogatari/data/0009-01.json</v>
      </c>
      <c r="K70" t="str">
        <f t="shared" si="13"/>
        <v>https://w3id.org/kouigenjimonogatari/data/0009-03.json</v>
      </c>
      <c r="L70">
        <f t="shared" ref="L70:L133" si="20">20+INT(B70/2)</f>
        <v>24</v>
      </c>
      <c r="M70" t="str">
        <f t="shared" ref="M70:M133" si="21">"https://www.dl.ndl.go.jp/api/iiif/3437686/canvas/"&amp;L70</f>
        <v>https://www.dl.ndl.go.jp/api/iiif/3437686/canvas/24</v>
      </c>
      <c r="N70" t="str">
        <f t="shared" ref="N70:N133" si="22">"https://www.dl.ndl.go.jp/api/iiif/3437686/manifest.json"</f>
        <v>https://www.dl.ndl.go.jp/api/iiif/3437686/manifest.json</v>
      </c>
      <c r="O70" t="str">
        <f t="shared" ref="O70:O133" si="23">"http://da.dl.itc.u-tokyo.ac.jp/mirador/?params=[{%22manifest%22:%22"&amp;N70&amp;"%22,%22canvas%22:%22"&amp;M70&amp;"%22}]"</f>
        <v>http://da.dl.itc.u-tokyo.ac.jp/mirador/?params=[{%22manifest%22:%22https://www.dl.ndl.go.jp/api/iiif/3437686/manifest.json%22,%22canvas%22:%22https://www.dl.ndl.go.jp/api/iiif/3437686/canvas/24%22}]</v>
      </c>
    </row>
    <row r="71" spans="1:15" ht="15">
      <c r="A71" t="str">
        <f t="shared" si="15"/>
        <v>https://w3id.org/kouigenjimonogatari/data/0009-03.json</v>
      </c>
      <c r="B71">
        <f t="shared" ref="B71:B82" si="24">IF(C71&lt;&gt;1, B70, B70+1)</f>
        <v>9</v>
      </c>
      <c r="C71">
        <f t="shared" si="14"/>
        <v>3</v>
      </c>
      <c r="D71" s="1" t="s">
        <v>62</v>
      </c>
      <c r="E71" t="str">
        <f t="shared" si="16"/>
        <v>http://creativecommons.org/publicdomain/zero/1.0/</v>
      </c>
      <c r="F71" t="str">
        <f t="shared" si="17"/>
        <v>01きりつぼ</v>
      </c>
      <c r="G71">
        <f>1</f>
        <v>1</v>
      </c>
      <c r="H71" t="s">
        <v>338</v>
      </c>
      <c r="I71" s="4" t="str">
        <f t="shared" si="18"/>
        <v>https://jpsearch.go.jp/term/type/文章要素</v>
      </c>
      <c r="J71" t="str">
        <f t="shared" si="19"/>
        <v>https://w3id.org/kouigenjimonogatari/data/0009-02.json</v>
      </c>
      <c r="K71" t="str">
        <f t="shared" si="13"/>
        <v>https://w3id.org/kouigenjimonogatari/data/0009-04.json</v>
      </c>
      <c r="L71">
        <f t="shared" si="20"/>
        <v>24</v>
      </c>
      <c r="M71" t="str">
        <f t="shared" si="21"/>
        <v>https://www.dl.ndl.go.jp/api/iiif/3437686/canvas/24</v>
      </c>
      <c r="N71" t="str">
        <f t="shared" si="22"/>
        <v>https://www.dl.ndl.go.jp/api/iiif/3437686/manifest.json</v>
      </c>
      <c r="O71" t="str">
        <f t="shared" si="23"/>
        <v>http://da.dl.itc.u-tokyo.ac.jp/mirador/?params=[{%22manifest%22:%22https://www.dl.ndl.go.jp/api/iiif/3437686/manifest.json%22,%22canvas%22:%22https://www.dl.ndl.go.jp/api/iiif/3437686/canvas/24%22}]</v>
      </c>
    </row>
    <row r="72" spans="1:15" ht="15">
      <c r="A72" t="str">
        <f t="shared" si="15"/>
        <v>https://w3id.org/kouigenjimonogatari/data/0009-04.json</v>
      </c>
      <c r="B72">
        <f t="shared" si="24"/>
        <v>9</v>
      </c>
      <c r="C72">
        <f t="shared" si="14"/>
        <v>4</v>
      </c>
      <c r="D72" s="1" t="s">
        <v>63</v>
      </c>
      <c r="E72" t="str">
        <f t="shared" si="16"/>
        <v>http://creativecommons.org/publicdomain/zero/1.0/</v>
      </c>
      <c r="F72" t="str">
        <f t="shared" si="17"/>
        <v>01きりつぼ</v>
      </c>
      <c r="G72">
        <f>1</f>
        <v>1</v>
      </c>
      <c r="H72" t="s">
        <v>338</v>
      </c>
      <c r="I72" s="4" t="str">
        <f t="shared" si="18"/>
        <v>https://jpsearch.go.jp/term/type/文章要素</v>
      </c>
      <c r="J72" t="str">
        <f t="shared" si="19"/>
        <v>https://w3id.org/kouigenjimonogatari/data/0009-03.json</v>
      </c>
      <c r="K72" t="str">
        <f t="shared" si="13"/>
        <v>https://w3id.org/kouigenjimonogatari/data/0009-05.json</v>
      </c>
      <c r="L72">
        <f t="shared" si="20"/>
        <v>24</v>
      </c>
      <c r="M72" t="str">
        <f t="shared" si="21"/>
        <v>https://www.dl.ndl.go.jp/api/iiif/3437686/canvas/24</v>
      </c>
      <c r="N72" t="str">
        <f t="shared" si="22"/>
        <v>https://www.dl.ndl.go.jp/api/iiif/3437686/manifest.json</v>
      </c>
      <c r="O72" t="str">
        <f t="shared" si="23"/>
        <v>http://da.dl.itc.u-tokyo.ac.jp/mirador/?params=[{%22manifest%22:%22https://www.dl.ndl.go.jp/api/iiif/3437686/manifest.json%22,%22canvas%22:%22https://www.dl.ndl.go.jp/api/iiif/3437686/canvas/24%22}]</v>
      </c>
    </row>
    <row r="73" spans="1:15" ht="15">
      <c r="A73" t="str">
        <f t="shared" si="15"/>
        <v>https://w3id.org/kouigenjimonogatari/data/0009-05.json</v>
      </c>
      <c r="B73">
        <f t="shared" si="24"/>
        <v>9</v>
      </c>
      <c r="C73">
        <f t="shared" si="14"/>
        <v>5</v>
      </c>
      <c r="D73" s="1" t="s">
        <v>64</v>
      </c>
      <c r="E73" t="str">
        <f t="shared" si="16"/>
        <v>http://creativecommons.org/publicdomain/zero/1.0/</v>
      </c>
      <c r="F73" t="str">
        <f t="shared" si="17"/>
        <v>01きりつぼ</v>
      </c>
      <c r="G73">
        <f>1</f>
        <v>1</v>
      </c>
      <c r="H73" t="s">
        <v>338</v>
      </c>
      <c r="I73" s="4" t="str">
        <f t="shared" si="18"/>
        <v>https://jpsearch.go.jp/term/type/文章要素</v>
      </c>
      <c r="J73" t="str">
        <f t="shared" si="19"/>
        <v>https://w3id.org/kouigenjimonogatari/data/0009-04.json</v>
      </c>
      <c r="K73" t="str">
        <f t="shared" si="13"/>
        <v>https://w3id.org/kouigenjimonogatari/data/0009-06.json</v>
      </c>
      <c r="L73">
        <f t="shared" si="20"/>
        <v>24</v>
      </c>
      <c r="M73" t="str">
        <f t="shared" si="21"/>
        <v>https://www.dl.ndl.go.jp/api/iiif/3437686/canvas/24</v>
      </c>
      <c r="N73" t="str">
        <f t="shared" si="22"/>
        <v>https://www.dl.ndl.go.jp/api/iiif/3437686/manifest.json</v>
      </c>
      <c r="O73" t="str">
        <f t="shared" si="23"/>
        <v>http://da.dl.itc.u-tokyo.ac.jp/mirador/?params=[{%22manifest%22:%22https://www.dl.ndl.go.jp/api/iiif/3437686/manifest.json%22,%22canvas%22:%22https://www.dl.ndl.go.jp/api/iiif/3437686/canvas/24%22}]</v>
      </c>
    </row>
    <row r="74" spans="1:15" ht="15">
      <c r="A74" t="str">
        <f t="shared" si="15"/>
        <v>https://w3id.org/kouigenjimonogatari/data/0009-06.json</v>
      </c>
      <c r="B74">
        <f t="shared" si="24"/>
        <v>9</v>
      </c>
      <c r="C74">
        <f t="shared" si="14"/>
        <v>6</v>
      </c>
      <c r="D74" s="1" t="s">
        <v>65</v>
      </c>
      <c r="E74" t="str">
        <f t="shared" si="16"/>
        <v>http://creativecommons.org/publicdomain/zero/1.0/</v>
      </c>
      <c r="F74" t="str">
        <f t="shared" si="17"/>
        <v>01きりつぼ</v>
      </c>
      <c r="G74">
        <f>1</f>
        <v>1</v>
      </c>
      <c r="H74" t="s">
        <v>338</v>
      </c>
      <c r="I74" s="4" t="str">
        <f t="shared" si="18"/>
        <v>https://jpsearch.go.jp/term/type/文章要素</v>
      </c>
      <c r="J74" t="str">
        <f t="shared" si="19"/>
        <v>https://w3id.org/kouigenjimonogatari/data/0009-05.json</v>
      </c>
      <c r="K74" t="str">
        <f t="shared" si="13"/>
        <v>https://w3id.org/kouigenjimonogatari/data/0009-07.json</v>
      </c>
      <c r="L74">
        <f t="shared" si="20"/>
        <v>24</v>
      </c>
      <c r="M74" t="str">
        <f t="shared" si="21"/>
        <v>https://www.dl.ndl.go.jp/api/iiif/3437686/canvas/24</v>
      </c>
      <c r="N74" t="str">
        <f t="shared" si="22"/>
        <v>https://www.dl.ndl.go.jp/api/iiif/3437686/manifest.json</v>
      </c>
      <c r="O74" t="str">
        <f t="shared" si="23"/>
        <v>http://da.dl.itc.u-tokyo.ac.jp/mirador/?params=[{%22manifest%22:%22https://www.dl.ndl.go.jp/api/iiif/3437686/manifest.json%22,%22canvas%22:%22https://www.dl.ndl.go.jp/api/iiif/3437686/canvas/24%22}]</v>
      </c>
    </row>
    <row r="75" spans="1:15" ht="15">
      <c r="A75" t="str">
        <f t="shared" si="15"/>
        <v>https://w3id.org/kouigenjimonogatari/data/0009-07.json</v>
      </c>
      <c r="B75">
        <f t="shared" si="24"/>
        <v>9</v>
      </c>
      <c r="C75">
        <f t="shared" si="14"/>
        <v>7</v>
      </c>
      <c r="D75" s="1" t="s">
        <v>66</v>
      </c>
      <c r="E75" t="str">
        <f t="shared" si="16"/>
        <v>http://creativecommons.org/publicdomain/zero/1.0/</v>
      </c>
      <c r="F75" t="str">
        <f t="shared" si="17"/>
        <v>01きりつぼ</v>
      </c>
      <c r="G75">
        <f>1</f>
        <v>1</v>
      </c>
      <c r="H75" t="s">
        <v>338</v>
      </c>
      <c r="I75" s="4" t="str">
        <f t="shared" si="18"/>
        <v>https://jpsearch.go.jp/term/type/文章要素</v>
      </c>
      <c r="J75" t="str">
        <f t="shared" si="19"/>
        <v>https://w3id.org/kouigenjimonogatari/data/0009-06.json</v>
      </c>
      <c r="K75" t="str">
        <f t="shared" si="13"/>
        <v>https://w3id.org/kouigenjimonogatari/data/0009-08.json</v>
      </c>
      <c r="L75">
        <f t="shared" si="20"/>
        <v>24</v>
      </c>
      <c r="M75" t="str">
        <f t="shared" si="21"/>
        <v>https://www.dl.ndl.go.jp/api/iiif/3437686/canvas/24</v>
      </c>
      <c r="N75" t="str">
        <f t="shared" si="22"/>
        <v>https://www.dl.ndl.go.jp/api/iiif/3437686/manifest.json</v>
      </c>
      <c r="O75" t="str">
        <f t="shared" si="23"/>
        <v>http://da.dl.itc.u-tokyo.ac.jp/mirador/?params=[{%22manifest%22:%22https://www.dl.ndl.go.jp/api/iiif/3437686/manifest.json%22,%22canvas%22:%22https://www.dl.ndl.go.jp/api/iiif/3437686/canvas/24%22}]</v>
      </c>
    </row>
    <row r="76" spans="1:15" ht="15">
      <c r="A76" t="str">
        <f t="shared" si="15"/>
        <v>https://w3id.org/kouigenjimonogatari/data/0009-08.json</v>
      </c>
      <c r="B76">
        <f t="shared" si="24"/>
        <v>9</v>
      </c>
      <c r="C76">
        <f t="shared" si="14"/>
        <v>8</v>
      </c>
      <c r="D76" s="1" t="s">
        <v>67</v>
      </c>
      <c r="E76" t="str">
        <f t="shared" si="16"/>
        <v>http://creativecommons.org/publicdomain/zero/1.0/</v>
      </c>
      <c r="F76" t="str">
        <f t="shared" si="17"/>
        <v>01きりつぼ</v>
      </c>
      <c r="G76">
        <f>1</f>
        <v>1</v>
      </c>
      <c r="H76" t="s">
        <v>338</v>
      </c>
      <c r="I76" s="4" t="str">
        <f t="shared" si="18"/>
        <v>https://jpsearch.go.jp/term/type/文章要素</v>
      </c>
      <c r="J76" t="str">
        <f t="shared" si="19"/>
        <v>https://w3id.org/kouigenjimonogatari/data/0009-07.json</v>
      </c>
      <c r="K76" t="str">
        <f t="shared" si="13"/>
        <v>https://w3id.org/kouigenjimonogatari/data/0009-09.json</v>
      </c>
      <c r="L76">
        <f t="shared" si="20"/>
        <v>24</v>
      </c>
      <c r="M76" t="str">
        <f t="shared" si="21"/>
        <v>https://www.dl.ndl.go.jp/api/iiif/3437686/canvas/24</v>
      </c>
      <c r="N76" t="str">
        <f t="shared" si="22"/>
        <v>https://www.dl.ndl.go.jp/api/iiif/3437686/manifest.json</v>
      </c>
      <c r="O76" t="str">
        <f t="shared" si="23"/>
        <v>http://da.dl.itc.u-tokyo.ac.jp/mirador/?params=[{%22manifest%22:%22https://www.dl.ndl.go.jp/api/iiif/3437686/manifest.json%22,%22canvas%22:%22https://www.dl.ndl.go.jp/api/iiif/3437686/canvas/24%22}]</v>
      </c>
    </row>
    <row r="77" spans="1:15" ht="15">
      <c r="A77" t="str">
        <f t="shared" si="15"/>
        <v>https://w3id.org/kouigenjimonogatari/data/0009-09.json</v>
      </c>
      <c r="B77">
        <f t="shared" si="24"/>
        <v>9</v>
      </c>
      <c r="C77">
        <f t="shared" si="14"/>
        <v>9</v>
      </c>
      <c r="D77" s="1" t="s">
        <v>68</v>
      </c>
      <c r="E77" t="str">
        <f t="shared" si="16"/>
        <v>http://creativecommons.org/publicdomain/zero/1.0/</v>
      </c>
      <c r="F77" t="str">
        <f t="shared" si="17"/>
        <v>01きりつぼ</v>
      </c>
      <c r="G77">
        <f>1</f>
        <v>1</v>
      </c>
      <c r="H77" t="s">
        <v>338</v>
      </c>
      <c r="I77" s="4" t="str">
        <f t="shared" si="18"/>
        <v>https://jpsearch.go.jp/term/type/文章要素</v>
      </c>
      <c r="J77" t="str">
        <f t="shared" si="19"/>
        <v>https://w3id.org/kouigenjimonogatari/data/0009-08.json</v>
      </c>
      <c r="K77" t="str">
        <f t="shared" si="13"/>
        <v>https://w3id.org/kouigenjimonogatari/data/0009-10.json</v>
      </c>
      <c r="L77">
        <f t="shared" si="20"/>
        <v>24</v>
      </c>
      <c r="M77" t="str">
        <f t="shared" si="21"/>
        <v>https://www.dl.ndl.go.jp/api/iiif/3437686/canvas/24</v>
      </c>
      <c r="N77" t="str">
        <f t="shared" si="22"/>
        <v>https://www.dl.ndl.go.jp/api/iiif/3437686/manifest.json</v>
      </c>
      <c r="O77" t="str">
        <f t="shared" si="23"/>
        <v>http://da.dl.itc.u-tokyo.ac.jp/mirador/?params=[{%22manifest%22:%22https://www.dl.ndl.go.jp/api/iiif/3437686/manifest.json%22,%22canvas%22:%22https://www.dl.ndl.go.jp/api/iiif/3437686/canvas/24%22}]</v>
      </c>
    </row>
    <row r="78" spans="1:15" ht="15">
      <c r="A78" t="str">
        <f t="shared" si="15"/>
        <v>https://w3id.org/kouigenjimonogatari/data/0009-10.json</v>
      </c>
      <c r="B78">
        <f t="shared" si="24"/>
        <v>9</v>
      </c>
      <c r="C78">
        <f t="shared" si="14"/>
        <v>10</v>
      </c>
      <c r="D78" s="1" t="s">
        <v>69</v>
      </c>
      <c r="E78" t="str">
        <f t="shared" si="16"/>
        <v>http://creativecommons.org/publicdomain/zero/1.0/</v>
      </c>
      <c r="F78" t="str">
        <f t="shared" si="17"/>
        <v>01きりつぼ</v>
      </c>
      <c r="G78">
        <f>1</f>
        <v>1</v>
      </c>
      <c r="H78" t="s">
        <v>338</v>
      </c>
      <c r="I78" s="4" t="str">
        <f t="shared" si="18"/>
        <v>https://jpsearch.go.jp/term/type/文章要素</v>
      </c>
      <c r="J78" t="str">
        <f t="shared" si="19"/>
        <v>https://w3id.org/kouigenjimonogatari/data/0009-09.json</v>
      </c>
      <c r="K78" t="str">
        <f t="shared" si="13"/>
        <v>https://w3id.org/kouigenjimonogatari/data/0009-11.json</v>
      </c>
      <c r="L78">
        <f t="shared" si="20"/>
        <v>24</v>
      </c>
      <c r="M78" t="str">
        <f t="shared" si="21"/>
        <v>https://www.dl.ndl.go.jp/api/iiif/3437686/canvas/24</v>
      </c>
      <c r="N78" t="str">
        <f t="shared" si="22"/>
        <v>https://www.dl.ndl.go.jp/api/iiif/3437686/manifest.json</v>
      </c>
      <c r="O78" t="str">
        <f t="shared" si="23"/>
        <v>http://da.dl.itc.u-tokyo.ac.jp/mirador/?params=[{%22manifest%22:%22https://www.dl.ndl.go.jp/api/iiif/3437686/manifest.json%22,%22canvas%22:%22https://www.dl.ndl.go.jp/api/iiif/3437686/canvas/24%22}]</v>
      </c>
    </row>
    <row r="79" spans="1:15" ht="15">
      <c r="A79" t="str">
        <f t="shared" si="15"/>
        <v>https://w3id.org/kouigenjimonogatari/data/0009-11.json</v>
      </c>
      <c r="B79">
        <f t="shared" si="24"/>
        <v>9</v>
      </c>
      <c r="C79">
        <f t="shared" si="14"/>
        <v>11</v>
      </c>
      <c r="D79" s="1" t="s">
        <v>70</v>
      </c>
      <c r="E79" t="str">
        <f t="shared" si="16"/>
        <v>http://creativecommons.org/publicdomain/zero/1.0/</v>
      </c>
      <c r="F79" t="str">
        <f t="shared" si="17"/>
        <v>01きりつぼ</v>
      </c>
      <c r="G79">
        <f>1</f>
        <v>1</v>
      </c>
      <c r="H79" t="s">
        <v>338</v>
      </c>
      <c r="I79" s="4" t="str">
        <f t="shared" si="18"/>
        <v>https://jpsearch.go.jp/term/type/文章要素</v>
      </c>
      <c r="J79" t="str">
        <f t="shared" si="19"/>
        <v>https://w3id.org/kouigenjimonogatari/data/0009-10.json</v>
      </c>
      <c r="K79" t="str">
        <f t="shared" si="13"/>
        <v>https://w3id.org/kouigenjimonogatari/data/0009-12.json</v>
      </c>
      <c r="L79">
        <f t="shared" si="20"/>
        <v>24</v>
      </c>
      <c r="M79" t="str">
        <f t="shared" si="21"/>
        <v>https://www.dl.ndl.go.jp/api/iiif/3437686/canvas/24</v>
      </c>
      <c r="N79" t="str">
        <f t="shared" si="22"/>
        <v>https://www.dl.ndl.go.jp/api/iiif/3437686/manifest.json</v>
      </c>
      <c r="O79" t="str">
        <f t="shared" si="23"/>
        <v>http://da.dl.itc.u-tokyo.ac.jp/mirador/?params=[{%22manifest%22:%22https://www.dl.ndl.go.jp/api/iiif/3437686/manifest.json%22,%22canvas%22:%22https://www.dl.ndl.go.jp/api/iiif/3437686/canvas/24%22}]</v>
      </c>
    </row>
    <row r="80" spans="1:15" ht="15">
      <c r="A80" t="str">
        <f t="shared" si="15"/>
        <v>https://w3id.org/kouigenjimonogatari/data/0009-12.json</v>
      </c>
      <c r="B80">
        <f t="shared" si="24"/>
        <v>9</v>
      </c>
      <c r="C80">
        <f t="shared" si="14"/>
        <v>12</v>
      </c>
      <c r="D80" s="1" t="s">
        <v>71</v>
      </c>
      <c r="E80" t="str">
        <f t="shared" si="16"/>
        <v>http://creativecommons.org/publicdomain/zero/1.0/</v>
      </c>
      <c r="F80" t="str">
        <f t="shared" si="17"/>
        <v>01きりつぼ</v>
      </c>
      <c r="G80">
        <f>1</f>
        <v>1</v>
      </c>
      <c r="H80" t="s">
        <v>338</v>
      </c>
      <c r="I80" s="4" t="str">
        <f t="shared" si="18"/>
        <v>https://jpsearch.go.jp/term/type/文章要素</v>
      </c>
      <c r="J80" t="str">
        <f t="shared" si="19"/>
        <v>https://w3id.org/kouigenjimonogatari/data/0009-11.json</v>
      </c>
      <c r="K80" t="str">
        <f t="shared" si="13"/>
        <v>https://w3id.org/kouigenjimonogatari/data/0009-13.json</v>
      </c>
      <c r="L80">
        <f t="shared" si="20"/>
        <v>24</v>
      </c>
      <c r="M80" t="str">
        <f t="shared" si="21"/>
        <v>https://www.dl.ndl.go.jp/api/iiif/3437686/canvas/24</v>
      </c>
      <c r="N80" t="str">
        <f t="shared" si="22"/>
        <v>https://www.dl.ndl.go.jp/api/iiif/3437686/manifest.json</v>
      </c>
      <c r="O80" t="str">
        <f t="shared" si="23"/>
        <v>http://da.dl.itc.u-tokyo.ac.jp/mirador/?params=[{%22manifest%22:%22https://www.dl.ndl.go.jp/api/iiif/3437686/manifest.json%22,%22canvas%22:%22https://www.dl.ndl.go.jp/api/iiif/3437686/canvas/24%22}]</v>
      </c>
    </row>
    <row r="81" spans="1:15" ht="15">
      <c r="A81" t="str">
        <f t="shared" si="15"/>
        <v>https://w3id.org/kouigenjimonogatari/data/0009-13.json</v>
      </c>
      <c r="B81">
        <f t="shared" si="24"/>
        <v>9</v>
      </c>
      <c r="C81">
        <f t="shared" si="14"/>
        <v>13</v>
      </c>
      <c r="D81" s="1" t="s">
        <v>72</v>
      </c>
      <c r="E81" t="str">
        <f t="shared" si="16"/>
        <v>http://creativecommons.org/publicdomain/zero/1.0/</v>
      </c>
      <c r="F81" t="str">
        <f t="shared" si="17"/>
        <v>01きりつぼ</v>
      </c>
      <c r="G81">
        <f>1</f>
        <v>1</v>
      </c>
      <c r="H81" t="s">
        <v>338</v>
      </c>
      <c r="I81" s="4" t="str">
        <f t="shared" si="18"/>
        <v>https://jpsearch.go.jp/term/type/文章要素</v>
      </c>
      <c r="J81" t="str">
        <f t="shared" si="19"/>
        <v>https://w3id.org/kouigenjimonogatari/data/0009-12.json</v>
      </c>
      <c r="K81" t="str">
        <f t="shared" si="13"/>
        <v>https://w3id.org/kouigenjimonogatari/data/0009-14.json</v>
      </c>
      <c r="L81">
        <f t="shared" si="20"/>
        <v>24</v>
      </c>
      <c r="M81" t="str">
        <f t="shared" si="21"/>
        <v>https://www.dl.ndl.go.jp/api/iiif/3437686/canvas/24</v>
      </c>
      <c r="N81" t="str">
        <f t="shared" si="22"/>
        <v>https://www.dl.ndl.go.jp/api/iiif/3437686/manifest.json</v>
      </c>
      <c r="O81" t="str">
        <f t="shared" si="23"/>
        <v>http://da.dl.itc.u-tokyo.ac.jp/mirador/?params=[{%22manifest%22:%22https://www.dl.ndl.go.jp/api/iiif/3437686/manifest.json%22,%22canvas%22:%22https://www.dl.ndl.go.jp/api/iiif/3437686/canvas/24%22}]</v>
      </c>
    </row>
    <row r="82" spans="1:15" ht="15">
      <c r="A82" t="str">
        <f t="shared" si="15"/>
        <v>https://w3id.org/kouigenjimonogatari/data/0009-14.json</v>
      </c>
      <c r="B82">
        <f t="shared" si="24"/>
        <v>9</v>
      </c>
      <c r="C82">
        <f t="shared" si="14"/>
        <v>14</v>
      </c>
      <c r="D82" s="1" t="s">
        <v>73</v>
      </c>
      <c r="E82" t="str">
        <f t="shared" si="16"/>
        <v>http://creativecommons.org/publicdomain/zero/1.0/</v>
      </c>
      <c r="F82" t="str">
        <f t="shared" si="17"/>
        <v>01きりつぼ</v>
      </c>
      <c r="G82">
        <f>1</f>
        <v>1</v>
      </c>
      <c r="H82" t="s">
        <v>338</v>
      </c>
      <c r="I82" s="4" t="str">
        <f t="shared" si="18"/>
        <v>https://jpsearch.go.jp/term/type/文章要素</v>
      </c>
      <c r="J82" t="str">
        <f t="shared" si="19"/>
        <v>https://w3id.org/kouigenjimonogatari/data/0009-13.json</v>
      </c>
      <c r="K82" t="str">
        <f t="shared" si="13"/>
        <v>https://w3id.org/kouigenjimonogatari/data/0010-01.json</v>
      </c>
      <c r="L82">
        <f t="shared" si="20"/>
        <v>24</v>
      </c>
      <c r="M82" t="str">
        <f t="shared" si="21"/>
        <v>https://www.dl.ndl.go.jp/api/iiif/3437686/canvas/24</v>
      </c>
      <c r="N82" t="str">
        <f t="shared" si="22"/>
        <v>https://www.dl.ndl.go.jp/api/iiif/3437686/manifest.json</v>
      </c>
      <c r="O82" t="str">
        <f t="shared" si="23"/>
        <v>http://da.dl.itc.u-tokyo.ac.jp/mirador/?params=[{%22manifest%22:%22https://www.dl.ndl.go.jp/api/iiif/3437686/manifest.json%22,%22canvas%22:%22https://www.dl.ndl.go.jp/api/iiif/3437686/canvas/24%22}]</v>
      </c>
    </row>
    <row r="83" spans="1:15">
      <c r="A83" t="str">
        <f t="shared" si="15"/>
        <v/>
      </c>
      <c r="B83">
        <f t="shared" ref="B83:B146" si="25">IF(C83&lt;&gt;1, B82, B82+1)</f>
        <v>9</v>
      </c>
      <c r="C83" t="str">
        <f t="shared" ref="C83:C146" si="26">IF(D83&lt;&gt;"", IF(D82&lt;&gt;"", C82+1, 1), "")</f>
        <v/>
      </c>
      <c r="E83" t="str">
        <f t="shared" si="16"/>
        <v>http://creativecommons.org/publicdomain/zero/1.0/</v>
      </c>
      <c r="F83" t="str">
        <f t="shared" si="17"/>
        <v>01きりつぼ</v>
      </c>
      <c r="G83">
        <f>1</f>
        <v>1</v>
      </c>
      <c r="H83" t="s">
        <v>338</v>
      </c>
      <c r="I83" s="4" t="str">
        <f t="shared" si="18"/>
        <v>https://jpsearch.go.jp/term/type/文章要素</v>
      </c>
      <c r="J83" t="str">
        <f t="shared" si="19"/>
        <v>https://w3id.org/kouigenjimonogatari/data/0009-14.json</v>
      </c>
      <c r="K83" t="str">
        <f t="shared" si="13"/>
        <v>https://w3id.org/kouigenjimonogatari/data/0010-02.json</v>
      </c>
      <c r="L83">
        <f t="shared" si="20"/>
        <v>24</v>
      </c>
      <c r="M83" t="str">
        <f t="shared" si="21"/>
        <v>https://www.dl.ndl.go.jp/api/iiif/3437686/canvas/24</v>
      </c>
      <c r="N83" t="str">
        <f t="shared" si="22"/>
        <v>https://www.dl.ndl.go.jp/api/iiif/3437686/manifest.json</v>
      </c>
      <c r="O83" t="str">
        <f t="shared" si="23"/>
        <v>http://da.dl.itc.u-tokyo.ac.jp/mirador/?params=[{%22manifest%22:%22https://www.dl.ndl.go.jp/api/iiif/3437686/manifest.json%22,%22canvas%22:%22https://www.dl.ndl.go.jp/api/iiif/3437686/canvas/24%22}]</v>
      </c>
    </row>
    <row r="84" spans="1:15">
      <c r="A84" t="str">
        <f t="shared" si="15"/>
        <v/>
      </c>
      <c r="B84">
        <f t="shared" si="25"/>
        <v>9</v>
      </c>
      <c r="C84" t="str">
        <f t="shared" si="26"/>
        <v/>
      </c>
      <c r="D84" s="2"/>
      <c r="E84" t="str">
        <f t="shared" si="16"/>
        <v>http://creativecommons.org/publicdomain/zero/1.0/</v>
      </c>
      <c r="F84" t="str">
        <f t="shared" si="17"/>
        <v>01きりつぼ</v>
      </c>
      <c r="G84">
        <f>1</f>
        <v>1</v>
      </c>
      <c r="H84" t="s">
        <v>338</v>
      </c>
      <c r="I84" s="4" t="str">
        <f t="shared" si="18"/>
        <v>https://jpsearch.go.jp/term/type/文章要素</v>
      </c>
      <c r="J84" t="str">
        <f t="shared" si="19"/>
        <v>https://w3id.org/kouigenjimonogatari/data/0009-13.json</v>
      </c>
      <c r="K84" t="str">
        <f t="shared" si="13"/>
        <v>https://w3id.org/kouigenjimonogatari/data/0010-01.json</v>
      </c>
      <c r="L84">
        <f t="shared" si="20"/>
        <v>24</v>
      </c>
      <c r="M84" t="str">
        <f t="shared" si="21"/>
        <v>https://www.dl.ndl.go.jp/api/iiif/3437686/canvas/24</v>
      </c>
      <c r="N84" t="str">
        <f t="shared" si="22"/>
        <v>https://www.dl.ndl.go.jp/api/iiif/3437686/manifest.json</v>
      </c>
      <c r="O84" t="str">
        <f t="shared" si="23"/>
        <v>http://da.dl.itc.u-tokyo.ac.jp/mirador/?params=[{%22manifest%22:%22https://www.dl.ndl.go.jp/api/iiif/3437686/manifest.json%22,%22canvas%22:%22https://www.dl.ndl.go.jp/api/iiif/3437686/canvas/24%22}]</v>
      </c>
    </row>
    <row r="85" spans="1:15" ht="15">
      <c r="A85" t="str">
        <f t="shared" si="15"/>
        <v>https://w3id.org/kouigenjimonogatari/data/0010-01.json</v>
      </c>
      <c r="B85">
        <f t="shared" si="25"/>
        <v>10</v>
      </c>
      <c r="C85">
        <f t="shared" si="26"/>
        <v>1</v>
      </c>
      <c r="D85" s="1" t="s">
        <v>74</v>
      </c>
      <c r="E85" t="str">
        <f t="shared" si="16"/>
        <v>http://creativecommons.org/publicdomain/zero/1.0/</v>
      </c>
      <c r="F85" t="str">
        <f t="shared" si="17"/>
        <v>01きりつぼ</v>
      </c>
      <c r="G85">
        <f>1</f>
        <v>1</v>
      </c>
      <c r="H85" t="s">
        <v>338</v>
      </c>
      <c r="I85" s="4" t="str">
        <f t="shared" si="18"/>
        <v>https://jpsearch.go.jp/term/type/文章要素</v>
      </c>
      <c r="J85" t="str">
        <f t="shared" si="19"/>
        <v>https://w3id.org/kouigenjimonogatari/data/0009-14.json</v>
      </c>
      <c r="K85" t="str">
        <f t="shared" si="13"/>
        <v>https://w3id.org/kouigenjimonogatari/data/0010-02.json</v>
      </c>
      <c r="L85">
        <f t="shared" si="20"/>
        <v>25</v>
      </c>
      <c r="M85" t="str">
        <f t="shared" si="21"/>
        <v>https://www.dl.ndl.go.jp/api/iiif/3437686/canvas/25</v>
      </c>
      <c r="N85" t="str">
        <f t="shared" si="22"/>
        <v>https://www.dl.ndl.go.jp/api/iiif/3437686/manifest.json</v>
      </c>
      <c r="O85" t="str">
        <f t="shared" si="23"/>
        <v>http://da.dl.itc.u-tokyo.ac.jp/mirador/?params=[{%22manifest%22:%22https://www.dl.ndl.go.jp/api/iiif/3437686/manifest.json%22,%22canvas%22:%22https://www.dl.ndl.go.jp/api/iiif/3437686/canvas/25%22}]</v>
      </c>
    </row>
    <row r="86" spans="1:15" ht="15">
      <c r="A86" t="str">
        <f t="shared" si="15"/>
        <v>https://w3id.org/kouigenjimonogatari/data/0010-02.json</v>
      </c>
      <c r="B86">
        <f t="shared" si="25"/>
        <v>10</v>
      </c>
      <c r="C86">
        <f t="shared" si="26"/>
        <v>2</v>
      </c>
      <c r="D86" s="1" t="s">
        <v>75</v>
      </c>
      <c r="E86" t="str">
        <f t="shared" si="16"/>
        <v>http://creativecommons.org/publicdomain/zero/1.0/</v>
      </c>
      <c r="F86" t="str">
        <f t="shared" si="17"/>
        <v>01きりつぼ</v>
      </c>
      <c r="G86">
        <f>1</f>
        <v>1</v>
      </c>
      <c r="H86" t="s">
        <v>338</v>
      </c>
      <c r="I86" s="4" t="str">
        <f t="shared" si="18"/>
        <v>https://jpsearch.go.jp/term/type/文章要素</v>
      </c>
      <c r="J86" t="str">
        <f t="shared" si="19"/>
        <v>https://w3id.org/kouigenjimonogatari/data/0010-01.json</v>
      </c>
      <c r="K86" t="str">
        <f t="shared" si="13"/>
        <v>https://w3id.org/kouigenjimonogatari/data/0010-03.json</v>
      </c>
      <c r="L86">
        <f t="shared" si="20"/>
        <v>25</v>
      </c>
      <c r="M86" t="str">
        <f t="shared" si="21"/>
        <v>https://www.dl.ndl.go.jp/api/iiif/3437686/canvas/25</v>
      </c>
      <c r="N86" t="str">
        <f t="shared" si="22"/>
        <v>https://www.dl.ndl.go.jp/api/iiif/3437686/manifest.json</v>
      </c>
      <c r="O86" t="str">
        <f t="shared" si="23"/>
        <v>http://da.dl.itc.u-tokyo.ac.jp/mirador/?params=[{%22manifest%22:%22https://www.dl.ndl.go.jp/api/iiif/3437686/manifest.json%22,%22canvas%22:%22https://www.dl.ndl.go.jp/api/iiif/3437686/canvas/25%22}]</v>
      </c>
    </row>
    <row r="87" spans="1:15" ht="15">
      <c r="A87" t="str">
        <f t="shared" si="15"/>
        <v>https://w3id.org/kouigenjimonogatari/data/0010-03.json</v>
      </c>
      <c r="B87">
        <f t="shared" si="25"/>
        <v>10</v>
      </c>
      <c r="C87">
        <f t="shared" si="26"/>
        <v>3</v>
      </c>
      <c r="D87" s="1" t="s">
        <v>76</v>
      </c>
      <c r="E87" t="str">
        <f t="shared" si="16"/>
        <v>http://creativecommons.org/publicdomain/zero/1.0/</v>
      </c>
      <c r="F87" t="str">
        <f t="shared" si="17"/>
        <v>01きりつぼ</v>
      </c>
      <c r="G87">
        <f>1</f>
        <v>1</v>
      </c>
      <c r="H87" t="s">
        <v>338</v>
      </c>
      <c r="I87" s="4" t="str">
        <f t="shared" si="18"/>
        <v>https://jpsearch.go.jp/term/type/文章要素</v>
      </c>
      <c r="J87" t="str">
        <f t="shared" si="19"/>
        <v>https://w3id.org/kouigenjimonogatari/data/0010-02.json</v>
      </c>
      <c r="K87" t="str">
        <f t="shared" si="13"/>
        <v>https://w3id.org/kouigenjimonogatari/data/0010-04.json</v>
      </c>
      <c r="L87">
        <f t="shared" si="20"/>
        <v>25</v>
      </c>
      <c r="M87" t="str">
        <f t="shared" si="21"/>
        <v>https://www.dl.ndl.go.jp/api/iiif/3437686/canvas/25</v>
      </c>
      <c r="N87" t="str">
        <f t="shared" si="22"/>
        <v>https://www.dl.ndl.go.jp/api/iiif/3437686/manifest.json</v>
      </c>
      <c r="O87" t="str">
        <f t="shared" si="23"/>
        <v>http://da.dl.itc.u-tokyo.ac.jp/mirador/?params=[{%22manifest%22:%22https://www.dl.ndl.go.jp/api/iiif/3437686/manifest.json%22,%22canvas%22:%22https://www.dl.ndl.go.jp/api/iiif/3437686/canvas/25%22}]</v>
      </c>
    </row>
    <row r="88" spans="1:15" ht="15">
      <c r="A88" t="str">
        <f t="shared" si="15"/>
        <v>https://w3id.org/kouigenjimonogatari/data/0010-04.json</v>
      </c>
      <c r="B88">
        <f t="shared" si="25"/>
        <v>10</v>
      </c>
      <c r="C88">
        <f t="shared" si="26"/>
        <v>4</v>
      </c>
      <c r="D88" s="1" t="s">
        <v>77</v>
      </c>
      <c r="E88" t="str">
        <f t="shared" si="16"/>
        <v>http://creativecommons.org/publicdomain/zero/1.0/</v>
      </c>
      <c r="F88" t="str">
        <f t="shared" si="17"/>
        <v>01きりつぼ</v>
      </c>
      <c r="G88">
        <f>1</f>
        <v>1</v>
      </c>
      <c r="H88" t="s">
        <v>338</v>
      </c>
      <c r="I88" s="4" t="str">
        <f t="shared" si="18"/>
        <v>https://jpsearch.go.jp/term/type/文章要素</v>
      </c>
      <c r="J88" t="str">
        <f t="shared" si="19"/>
        <v>https://w3id.org/kouigenjimonogatari/data/0010-03.json</v>
      </c>
      <c r="K88" t="str">
        <f t="shared" si="13"/>
        <v>https://w3id.org/kouigenjimonogatari/data/0010-05.json</v>
      </c>
      <c r="L88">
        <f t="shared" si="20"/>
        <v>25</v>
      </c>
      <c r="M88" t="str">
        <f t="shared" si="21"/>
        <v>https://www.dl.ndl.go.jp/api/iiif/3437686/canvas/25</v>
      </c>
      <c r="N88" t="str">
        <f t="shared" si="22"/>
        <v>https://www.dl.ndl.go.jp/api/iiif/3437686/manifest.json</v>
      </c>
      <c r="O88" t="str">
        <f t="shared" si="23"/>
        <v>http://da.dl.itc.u-tokyo.ac.jp/mirador/?params=[{%22manifest%22:%22https://www.dl.ndl.go.jp/api/iiif/3437686/manifest.json%22,%22canvas%22:%22https://www.dl.ndl.go.jp/api/iiif/3437686/canvas/25%22}]</v>
      </c>
    </row>
    <row r="89" spans="1:15" ht="15">
      <c r="A89" t="str">
        <f t="shared" si="15"/>
        <v>https://w3id.org/kouigenjimonogatari/data/0010-05.json</v>
      </c>
      <c r="B89">
        <f t="shared" si="25"/>
        <v>10</v>
      </c>
      <c r="C89">
        <f t="shared" si="26"/>
        <v>5</v>
      </c>
      <c r="D89" s="1" t="s">
        <v>78</v>
      </c>
      <c r="E89" t="str">
        <f t="shared" si="16"/>
        <v>http://creativecommons.org/publicdomain/zero/1.0/</v>
      </c>
      <c r="F89" t="str">
        <f t="shared" si="17"/>
        <v>01きりつぼ</v>
      </c>
      <c r="G89">
        <f>1</f>
        <v>1</v>
      </c>
      <c r="H89" t="s">
        <v>338</v>
      </c>
      <c r="I89" s="4" t="str">
        <f t="shared" si="18"/>
        <v>https://jpsearch.go.jp/term/type/文章要素</v>
      </c>
      <c r="J89" t="str">
        <f t="shared" si="19"/>
        <v>https://w3id.org/kouigenjimonogatari/data/0010-04.json</v>
      </c>
      <c r="K89" t="str">
        <f t="shared" si="13"/>
        <v>https://w3id.org/kouigenjimonogatari/data/0010-06.json</v>
      </c>
      <c r="L89">
        <f t="shared" si="20"/>
        <v>25</v>
      </c>
      <c r="M89" t="str">
        <f t="shared" si="21"/>
        <v>https://www.dl.ndl.go.jp/api/iiif/3437686/canvas/25</v>
      </c>
      <c r="N89" t="str">
        <f t="shared" si="22"/>
        <v>https://www.dl.ndl.go.jp/api/iiif/3437686/manifest.json</v>
      </c>
      <c r="O89" t="str">
        <f t="shared" si="23"/>
        <v>http://da.dl.itc.u-tokyo.ac.jp/mirador/?params=[{%22manifest%22:%22https://www.dl.ndl.go.jp/api/iiif/3437686/manifest.json%22,%22canvas%22:%22https://www.dl.ndl.go.jp/api/iiif/3437686/canvas/25%22}]</v>
      </c>
    </row>
    <row r="90" spans="1:15" ht="15">
      <c r="A90" t="str">
        <f t="shared" si="15"/>
        <v>https://w3id.org/kouigenjimonogatari/data/0010-06.json</v>
      </c>
      <c r="B90">
        <f t="shared" si="25"/>
        <v>10</v>
      </c>
      <c r="C90">
        <f t="shared" si="26"/>
        <v>6</v>
      </c>
      <c r="D90" s="1" t="s">
        <v>79</v>
      </c>
      <c r="E90" t="str">
        <f t="shared" si="16"/>
        <v>http://creativecommons.org/publicdomain/zero/1.0/</v>
      </c>
      <c r="F90" t="str">
        <f t="shared" si="17"/>
        <v>01きりつぼ</v>
      </c>
      <c r="G90">
        <f>1</f>
        <v>1</v>
      </c>
      <c r="H90" t="s">
        <v>338</v>
      </c>
      <c r="I90" s="4" t="str">
        <f t="shared" si="18"/>
        <v>https://jpsearch.go.jp/term/type/文章要素</v>
      </c>
      <c r="J90" t="str">
        <f t="shared" si="19"/>
        <v>https://w3id.org/kouigenjimonogatari/data/0010-05.json</v>
      </c>
      <c r="K90" t="str">
        <f t="shared" si="13"/>
        <v>https://w3id.org/kouigenjimonogatari/data/0010-07.json</v>
      </c>
      <c r="L90">
        <f t="shared" si="20"/>
        <v>25</v>
      </c>
      <c r="M90" t="str">
        <f t="shared" si="21"/>
        <v>https://www.dl.ndl.go.jp/api/iiif/3437686/canvas/25</v>
      </c>
      <c r="N90" t="str">
        <f t="shared" si="22"/>
        <v>https://www.dl.ndl.go.jp/api/iiif/3437686/manifest.json</v>
      </c>
      <c r="O90" t="str">
        <f t="shared" si="23"/>
        <v>http://da.dl.itc.u-tokyo.ac.jp/mirador/?params=[{%22manifest%22:%22https://www.dl.ndl.go.jp/api/iiif/3437686/manifest.json%22,%22canvas%22:%22https://www.dl.ndl.go.jp/api/iiif/3437686/canvas/25%22}]</v>
      </c>
    </row>
    <row r="91" spans="1:15" ht="15">
      <c r="A91" t="str">
        <f t="shared" si="15"/>
        <v>https://w3id.org/kouigenjimonogatari/data/0010-07.json</v>
      </c>
      <c r="B91">
        <f t="shared" si="25"/>
        <v>10</v>
      </c>
      <c r="C91">
        <f t="shared" si="26"/>
        <v>7</v>
      </c>
      <c r="D91" s="1" t="s">
        <v>80</v>
      </c>
      <c r="E91" t="str">
        <f t="shared" si="16"/>
        <v>http://creativecommons.org/publicdomain/zero/1.0/</v>
      </c>
      <c r="F91" t="str">
        <f t="shared" si="17"/>
        <v>01きりつぼ</v>
      </c>
      <c r="G91">
        <f>1</f>
        <v>1</v>
      </c>
      <c r="H91" t="s">
        <v>338</v>
      </c>
      <c r="I91" s="4" t="str">
        <f t="shared" si="18"/>
        <v>https://jpsearch.go.jp/term/type/文章要素</v>
      </c>
      <c r="J91" t="str">
        <f t="shared" si="19"/>
        <v>https://w3id.org/kouigenjimonogatari/data/0010-06.json</v>
      </c>
      <c r="K91" t="str">
        <f t="shared" si="13"/>
        <v>https://w3id.org/kouigenjimonogatari/data/0010-08.json</v>
      </c>
      <c r="L91">
        <f t="shared" si="20"/>
        <v>25</v>
      </c>
      <c r="M91" t="str">
        <f t="shared" si="21"/>
        <v>https://www.dl.ndl.go.jp/api/iiif/3437686/canvas/25</v>
      </c>
      <c r="N91" t="str">
        <f t="shared" si="22"/>
        <v>https://www.dl.ndl.go.jp/api/iiif/3437686/manifest.json</v>
      </c>
      <c r="O91" t="str">
        <f t="shared" si="23"/>
        <v>http://da.dl.itc.u-tokyo.ac.jp/mirador/?params=[{%22manifest%22:%22https://www.dl.ndl.go.jp/api/iiif/3437686/manifest.json%22,%22canvas%22:%22https://www.dl.ndl.go.jp/api/iiif/3437686/canvas/25%22}]</v>
      </c>
    </row>
    <row r="92" spans="1:15" ht="15">
      <c r="A92" t="str">
        <f t="shared" si="15"/>
        <v>https://w3id.org/kouigenjimonogatari/data/0010-08.json</v>
      </c>
      <c r="B92">
        <f t="shared" si="25"/>
        <v>10</v>
      </c>
      <c r="C92">
        <f t="shared" si="26"/>
        <v>8</v>
      </c>
      <c r="D92" s="1" t="s">
        <v>81</v>
      </c>
      <c r="E92" t="str">
        <f t="shared" si="16"/>
        <v>http://creativecommons.org/publicdomain/zero/1.0/</v>
      </c>
      <c r="F92" t="str">
        <f t="shared" si="17"/>
        <v>01きりつぼ</v>
      </c>
      <c r="G92">
        <f>1</f>
        <v>1</v>
      </c>
      <c r="H92" t="s">
        <v>338</v>
      </c>
      <c r="I92" s="4" t="str">
        <f t="shared" si="18"/>
        <v>https://jpsearch.go.jp/term/type/文章要素</v>
      </c>
      <c r="J92" t="str">
        <f t="shared" si="19"/>
        <v>https://w3id.org/kouigenjimonogatari/data/0010-07.json</v>
      </c>
      <c r="K92" t="str">
        <f t="shared" si="13"/>
        <v>https://w3id.org/kouigenjimonogatari/data/0010-09.json</v>
      </c>
      <c r="L92">
        <f t="shared" si="20"/>
        <v>25</v>
      </c>
      <c r="M92" t="str">
        <f t="shared" si="21"/>
        <v>https://www.dl.ndl.go.jp/api/iiif/3437686/canvas/25</v>
      </c>
      <c r="N92" t="str">
        <f t="shared" si="22"/>
        <v>https://www.dl.ndl.go.jp/api/iiif/3437686/manifest.json</v>
      </c>
      <c r="O92" t="str">
        <f t="shared" si="23"/>
        <v>http://da.dl.itc.u-tokyo.ac.jp/mirador/?params=[{%22manifest%22:%22https://www.dl.ndl.go.jp/api/iiif/3437686/manifest.json%22,%22canvas%22:%22https://www.dl.ndl.go.jp/api/iiif/3437686/canvas/25%22}]</v>
      </c>
    </row>
    <row r="93" spans="1:15" ht="15">
      <c r="A93" t="str">
        <f t="shared" si="15"/>
        <v>https://w3id.org/kouigenjimonogatari/data/0010-09.json</v>
      </c>
      <c r="B93">
        <f t="shared" si="25"/>
        <v>10</v>
      </c>
      <c r="C93">
        <f t="shared" si="26"/>
        <v>9</v>
      </c>
      <c r="D93" s="1" t="s">
        <v>82</v>
      </c>
      <c r="E93" t="str">
        <f t="shared" si="16"/>
        <v>http://creativecommons.org/publicdomain/zero/1.0/</v>
      </c>
      <c r="F93" t="str">
        <f t="shared" si="17"/>
        <v>01きりつぼ</v>
      </c>
      <c r="G93">
        <f>1</f>
        <v>1</v>
      </c>
      <c r="H93" t="s">
        <v>338</v>
      </c>
      <c r="I93" s="4" t="str">
        <f t="shared" si="18"/>
        <v>https://jpsearch.go.jp/term/type/文章要素</v>
      </c>
      <c r="J93" t="str">
        <f t="shared" si="19"/>
        <v>https://w3id.org/kouigenjimonogatari/data/0010-08.json</v>
      </c>
      <c r="K93" t="str">
        <f t="shared" si="13"/>
        <v>https://w3id.org/kouigenjimonogatari/data/0010-10.json</v>
      </c>
      <c r="L93">
        <f t="shared" si="20"/>
        <v>25</v>
      </c>
      <c r="M93" t="str">
        <f t="shared" si="21"/>
        <v>https://www.dl.ndl.go.jp/api/iiif/3437686/canvas/25</v>
      </c>
      <c r="N93" t="str">
        <f t="shared" si="22"/>
        <v>https://www.dl.ndl.go.jp/api/iiif/3437686/manifest.json</v>
      </c>
      <c r="O93" t="str">
        <f t="shared" si="23"/>
        <v>http://da.dl.itc.u-tokyo.ac.jp/mirador/?params=[{%22manifest%22:%22https://www.dl.ndl.go.jp/api/iiif/3437686/manifest.json%22,%22canvas%22:%22https://www.dl.ndl.go.jp/api/iiif/3437686/canvas/25%22}]</v>
      </c>
    </row>
    <row r="94" spans="1:15" ht="15">
      <c r="A94" t="str">
        <f t="shared" si="15"/>
        <v>https://w3id.org/kouigenjimonogatari/data/0010-10.json</v>
      </c>
      <c r="B94">
        <f t="shared" si="25"/>
        <v>10</v>
      </c>
      <c r="C94">
        <f t="shared" si="26"/>
        <v>10</v>
      </c>
      <c r="D94" s="1" t="s">
        <v>83</v>
      </c>
      <c r="E94" t="str">
        <f t="shared" si="16"/>
        <v>http://creativecommons.org/publicdomain/zero/1.0/</v>
      </c>
      <c r="F94" t="str">
        <f t="shared" si="17"/>
        <v>01きりつぼ</v>
      </c>
      <c r="G94">
        <f>1</f>
        <v>1</v>
      </c>
      <c r="H94" t="s">
        <v>338</v>
      </c>
      <c r="I94" s="4" t="str">
        <f t="shared" si="18"/>
        <v>https://jpsearch.go.jp/term/type/文章要素</v>
      </c>
      <c r="J94" t="str">
        <f t="shared" si="19"/>
        <v>https://w3id.org/kouigenjimonogatari/data/0010-09.json</v>
      </c>
      <c r="K94" t="str">
        <f t="shared" si="13"/>
        <v>https://w3id.org/kouigenjimonogatari/data/0010-11.json</v>
      </c>
      <c r="L94">
        <f t="shared" si="20"/>
        <v>25</v>
      </c>
      <c r="M94" t="str">
        <f t="shared" si="21"/>
        <v>https://www.dl.ndl.go.jp/api/iiif/3437686/canvas/25</v>
      </c>
      <c r="N94" t="str">
        <f t="shared" si="22"/>
        <v>https://www.dl.ndl.go.jp/api/iiif/3437686/manifest.json</v>
      </c>
      <c r="O94" t="str">
        <f t="shared" si="23"/>
        <v>http://da.dl.itc.u-tokyo.ac.jp/mirador/?params=[{%22manifest%22:%22https://www.dl.ndl.go.jp/api/iiif/3437686/manifest.json%22,%22canvas%22:%22https://www.dl.ndl.go.jp/api/iiif/3437686/canvas/25%22}]</v>
      </c>
    </row>
    <row r="95" spans="1:15" ht="15">
      <c r="A95" t="str">
        <f t="shared" si="15"/>
        <v>https://w3id.org/kouigenjimonogatari/data/0010-11.json</v>
      </c>
      <c r="B95">
        <f t="shared" si="25"/>
        <v>10</v>
      </c>
      <c r="C95">
        <f t="shared" si="26"/>
        <v>11</v>
      </c>
      <c r="D95" s="1" t="s">
        <v>84</v>
      </c>
      <c r="E95" t="str">
        <f t="shared" si="16"/>
        <v>http://creativecommons.org/publicdomain/zero/1.0/</v>
      </c>
      <c r="F95" t="str">
        <f t="shared" si="17"/>
        <v>01きりつぼ</v>
      </c>
      <c r="G95">
        <f>1</f>
        <v>1</v>
      </c>
      <c r="H95" t="s">
        <v>338</v>
      </c>
      <c r="I95" s="4" t="str">
        <f t="shared" si="18"/>
        <v>https://jpsearch.go.jp/term/type/文章要素</v>
      </c>
      <c r="J95" t="str">
        <f t="shared" si="19"/>
        <v>https://w3id.org/kouigenjimonogatari/data/0010-10.json</v>
      </c>
      <c r="K95" t="str">
        <f t="shared" si="13"/>
        <v>https://w3id.org/kouigenjimonogatari/data/0010-12.json</v>
      </c>
      <c r="L95">
        <f t="shared" si="20"/>
        <v>25</v>
      </c>
      <c r="M95" t="str">
        <f t="shared" si="21"/>
        <v>https://www.dl.ndl.go.jp/api/iiif/3437686/canvas/25</v>
      </c>
      <c r="N95" t="str">
        <f t="shared" si="22"/>
        <v>https://www.dl.ndl.go.jp/api/iiif/3437686/manifest.json</v>
      </c>
      <c r="O95" t="str">
        <f t="shared" si="23"/>
        <v>http://da.dl.itc.u-tokyo.ac.jp/mirador/?params=[{%22manifest%22:%22https://www.dl.ndl.go.jp/api/iiif/3437686/manifest.json%22,%22canvas%22:%22https://www.dl.ndl.go.jp/api/iiif/3437686/canvas/25%22}]</v>
      </c>
    </row>
    <row r="96" spans="1:15" ht="15">
      <c r="A96" t="str">
        <f t="shared" si="15"/>
        <v>https://w3id.org/kouigenjimonogatari/data/0010-12.json</v>
      </c>
      <c r="B96">
        <f t="shared" si="25"/>
        <v>10</v>
      </c>
      <c r="C96">
        <f t="shared" si="26"/>
        <v>12</v>
      </c>
      <c r="D96" s="1" t="s">
        <v>85</v>
      </c>
      <c r="E96" t="str">
        <f t="shared" si="16"/>
        <v>http://creativecommons.org/publicdomain/zero/1.0/</v>
      </c>
      <c r="F96" t="str">
        <f t="shared" si="17"/>
        <v>01きりつぼ</v>
      </c>
      <c r="G96">
        <f>1</f>
        <v>1</v>
      </c>
      <c r="H96" t="s">
        <v>338</v>
      </c>
      <c r="I96" s="4" t="str">
        <f t="shared" si="18"/>
        <v>https://jpsearch.go.jp/term/type/文章要素</v>
      </c>
      <c r="J96" t="str">
        <f t="shared" si="19"/>
        <v>https://w3id.org/kouigenjimonogatari/data/0010-11.json</v>
      </c>
      <c r="K96" t="str">
        <f t="shared" si="13"/>
        <v>https://w3id.org/kouigenjimonogatari/data/0010-13.json</v>
      </c>
      <c r="L96">
        <f t="shared" si="20"/>
        <v>25</v>
      </c>
      <c r="M96" t="str">
        <f t="shared" si="21"/>
        <v>https://www.dl.ndl.go.jp/api/iiif/3437686/canvas/25</v>
      </c>
      <c r="N96" t="str">
        <f t="shared" si="22"/>
        <v>https://www.dl.ndl.go.jp/api/iiif/3437686/manifest.json</v>
      </c>
      <c r="O96" t="str">
        <f t="shared" si="23"/>
        <v>http://da.dl.itc.u-tokyo.ac.jp/mirador/?params=[{%22manifest%22:%22https://www.dl.ndl.go.jp/api/iiif/3437686/manifest.json%22,%22canvas%22:%22https://www.dl.ndl.go.jp/api/iiif/3437686/canvas/25%22}]</v>
      </c>
    </row>
    <row r="97" spans="1:15" ht="15">
      <c r="A97" t="str">
        <f t="shared" si="15"/>
        <v>https://w3id.org/kouigenjimonogatari/data/0010-13.json</v>
      </c>
      <c r="B97">
        <f t="shared" si="25"/>
        <v>10</v>
      </c>
      <c r="C97">
        <f t="shared" si="26"/>
        <v>13</v>
      </c>
      <c r="D97" s="1" t="s">
        <v>86</v>
      </c>
      <c r="E97" t="str">
        <f t="shared" si="16"/>
        <v>http://creativecommons.org/publicdomain/zero/1.0/</v>
      </c>
      <c r="F97" t="str">
        <f t="shared" si="17"/>
        <v>01きりつぼ</v>
      </c>
      <c r="G97">
        <f>1</f>
        <v>1</v>
      </c>
      <c r="H97" t="s">
        <v>338</v>
      </c>
      <c r="I97" s="4" t="str">
        <f t="shared" si="18"/>
        <v>https://jpsearch.go.jp/term/type/文章要素</v>
      </c>
      <c r="J97" t="str">
        <f t="shared" si="19"/>
        <v>https://w3id.org/kouigenjimonogatari/data/0010-12.json</v>
      </c>
      <c r="K97" t="str">
        <f t="shared" si="13"/>
        <v>https://w3id.org/kouigenjimonogatari/data/0010-14.json</v>
      </c>
      <c r="L97">
        <f t="shared" si="20"/>
        <v>25</v>
      </c>
      <c r="M97" t="str">
        <f t="shared" si="21"/>
        <v>https://www.dl.ndl.go.jp/api/iiif/3437686/canvas/25</v>
      </c>
      <c r="N97" t="str">
        <f t="shared" si="22"/>
        <v>https://www.dl.ndl.go.jp/api/iiif/3437686/manifest.json</v>
      </c>
      <c r="O97" t="str">
        <f t="shared" si="23"/>
        <v>http://da.dl.itc.u-tokyo.ac.jp/mirador/?params=[{%22manifest%22:%22https://www.dl.ndl.go.jp/api/iiif/3437686/manifest.json%22,%22canvas%22:%22https://www.dl.ndl.go.jp/api/iiif/3437686/canvas/25%22}]</v>
      </c>
    </row>
    <row r="98" spans="1:15" ht="15">
      <c r="A98" t="str">
        <f t="shared" si="15"/>
        <v>https://w3id.org/kouigenjimonogatari/data/0010-14.json</v>
      </c>
      <c r="B98">
        <f t="shared" si="25"/>
        <v>10</v>
      </c>
      <c r="C98">
        <f t="shared" si="26"/>
        <v>14</v>
      </c>
      <c r="D98" s="1" t="s">
        <v>87</v>
      </c>
      <c r="E98" t="str">
        <f t="shared" si="16"/>
        <v>http://creativecommons.org/publicdomain/zero/1.0/</v>
      </c>
      <c r="F98" t="str">
        <f t="shared" si="17"/>
        <v>01きりつぼ</v>
      </c>
      <c r="G98">
        <f>1</f>
        <v>1</v>
      </c>
      <c r="H98" t="s">
        <v>338</v>
      </c>
      <c r="I98" s="4" t="str">
        <f t="shared" si="18"/>
        <v>https://jpsearch.go.jp/term/type/文章要素</v>
      </c>
      <c r="J98" t="str">
        <f t="shared" si="19"/>
        <v>https://w3id.org/kouigenjimonogatari/data/0010-13.json</v>
      </c>
      <c r="K98" t="str">
        <f t="shared" si="13"/>
        <v>https://w3id.org/kouigenjimonogatari/data/0011-01.json</v>
      </c>
      <c r="L98">
        <f t="shared" si="20"/>
        <v>25</v>
      </c>
      <c r="M98" t="str">
        <f t="shared" si="21"/>
        <v>https://www.dl.ndl.go.jp/api/iiif/3437686/canvas/25</v>
      </c>
      <c r="N98" t="str">
        <f t="shared" si="22"/>
        <v>https://www.dl.ndl.go.jp/api/iiif/3437686/manifest.json</v>
      </c>
      <c r="O98" t="str">
        <f t="shared" si="23"/>
        <v>http://da.dl.itc.u-tokyo.ac.jp/mirador/?params=[{%22manifest%22:%22https://www.dl.ndl.go.jp/api/iiif/3437686/manifest.json%22,%22canvas%22:%22https://www.dl.ndl.go.jp/api/iiif/3437686/canvas/25%22}]</v>
      </c>
    </row>
    <row r="99" spans="1:15">
      <c r="A99" t="str">
        <f t="shared" si="15"/>
        <v/>
      </c>
      <c r="B99">
        <f t="shared" si="25"/>
        <v>10</v>
      </c>
      <c r="C99" t="str">
        <f t="shared" si="26"/>
        <v/>
      </c>
      <c r="E99" t="str">
        <f t="shared" si="16"/>
        <v>http://creativecommons.org/publicdomain/zero/1.0/</v>
      </c>
      <c r="F99" t="str">
        <f t="shared" si="17"/>
        <v>01きりつぼ</v>
      </c>
      <c r="G99">
        <f>1</f>
        <v>1</v>
      </c>
      <c r="H99" t="s">
        <v>338</v>
      </c>
      <c r="I99" s="4" t="str">
        <f t="shared" si="18"/>
        <v>https://jpsearch.go.jp/term/type/文章要素</v>
      </c>
      <c r="J99" t="str">
        <f t="shared" si="19"/>
        <v>https://w3id.org/kouigenjimonogatari/data/0010-14.json</v>
      </c>
      <c r="K99" t="str">
        <f t="shared" si="13"/>
        <v>https://w3id.org/kouigenjimonogatari/data/0011-02.json</v>
      </c>
      <c r="L99">
        <f t="shared" si="20"/>
        <v>25</v>
      </c>
      <c r="M99" t="str">
        <f t="shared" si="21"/>
        <v>https://www.dl.ndl.go.jp/api/iiif/3437686/canvas/25</v>
      </c>
      <c r="N99" t="str">
        <f t="shared" si="22"/>
        <v>https://www.dl.ndl.go.jp/api/iiif/3437686/manifest.json</v>
      </c>
      <c r="O99" t="str">
        <f t="shared" si="23"/>
        <v>http://da.dl.itc.u-tokyo.ac.jp/mirador/?params=[{%22manifest%22:%22https://www.dl.ndl.go.jp/api/iiif/3437686/manifest.json%22,%22canvas%22:%22https://www.dl.ndl.go.jp/api/iiif/3437686/canvas/25%22}]</v>
      </c>
    </row>
    <row r="100" spans="1:15">
      <c r="A100" t="str">
        <f t="shared" si="15"/>
        <v/>
      </c>
      <c r="B100">
        <f t="shared" si="25"/>
        <v>10</v>
      </c>
      <c r="C100" t="str">
        <f t="shared" si="26"/>
        <v/>
      </c>
      <c r="D100" s="2"/>
      <c r="E100" t="str">
        <f t="shared" si="16"/>
        <v>http://creativecommons.org/publicdomain/zero/1.0/</v>
      </c>
      <c r="F100" t="str">
        <f t="shared" si="17"/>
        <v>01きりつぼ</v>
      </c>
      <c r="G100">
        <f>1</f>
        <v>1</v>
      </c>
      <c r="H100" t="s">
        <v>338</v>
      </c>
      <c r="I100" s="4" t="str">
        <f t="shared" si="18"/>
        <v>https://jpsearch.go.jp/term/type/文章要素</v>
      </c>
      <c r="J100" t="str">
        <f t="shared" si="19"/>
        <v>https://w3id.org/kouigenjimonogatari/data/0010-13.json</v>
      </c>
      <c r="K100" t="str">
        <f t="shared" si="13"/>
        <v>https://w3id.org/kouigenjimonogatari/data/0011-01.json</v>
      </c>
      <c r="L100">
        <f t="shared" si="20"/>
        <v>25</v>
      </c>
      <c r="M100" t="str">
        <f t="shared" si="21"/>
        <v>https://www.dl.ndl.go.jp/api/iiif/3437686/canvas/25</v>
      </c>
      <c r="N100" t="str">
        <f t="shared" si="22"/>
        <v>https://www.dl.ndl.go.jp/api/iiif/3437686/manifest.json</v>
      </c>
      <c r="O100" t="str">
        <f t="shared" si="23"/>
        <v>http://da.dl.itc.u-tokyo.ac.jp/mirador/?params=[{%22manifest%22:%22https://www.dl.ndl.go.jp/api/iiif/3437686/manifest.json%22,%22canvas%22:%22https://www.dl.ndl.go.jp/api/iiif/3437686/canvas/25%22}]</v>
      </c>
    </row>
    <row r="101" spans="1:15" ht="15">
      <c r="A101" t="str">
        <f t="shared" si="15"/>
        <v>https://w3id.org/kouigenjimonogatari/data/0011-01.json</v>
      </c>
      <c r="B101">
        <f t="shared" si="25"/>
        <v>11</v>
      </c>
      <c r="C101">
        <f t="shared" si="26"/>
        <v>1</v>
      </c>
      <c r="D101" s="1" t="s">
        <v>88</v>
      </c>
      <c r="E101" t="str">
        <f t="shared" si="16"/>
        <v>http://creativecommons.org/publicdomain/zero/1.0/</v>
      </c>
      <c r="F101" t="str">
        <f t="shared" si="17"/>
        <v>01きりつぼ</v>
      </c>
      <c r="G101">
        <f>1</f>
        <v>1</v>
      </c>
      <c r="H101" t="s">
        <v>338</v>
      </c>
      <c r="I101" s="4" t="str">
        <f t="shared" si="18"/>
        <v>https://jpsearch.go.jp/term/type/文章要素</v>
      </c>
      <c r="J101" t="str">
        <f t="shared" si="19"/>
        <v>https://w3id.org/kouigenjimonogatari/data/0010-14.json</v>
      </c>
      <c r="K101" t="str">
        <f t="shared" si="13"/>
        <v>https://w3id.org/kouigenjimonogatari/data/0011-02.json</v>
      </c>
      <c r="L101">
        <f t="shared" si="20"/>
        <v>25</v>
      </c>
      <c r="M101" t="str">
        <f t="shared" si="21"/>
        <v>https://www.dl.ndl.go.jp/api/iiif/3437686/canvas/25</v>
      </c>
      <c r="N101" t="str">
        <f t="shared" si="22"/>
        <v>https://www.dl.ndl.go.jp/api/iiif/3437686/manifest.json</v>
      </c>
      <c r="O101" t="str">
        <f t="shared" si="23"/>
        <v>http://da.dl.itc.u-tokyo.ac.jp/mirador/?params=[{%22manifest%22:%22https://www.dl.ndl.go.jp/api/iiif/3437686/manifest.json%22,%22canvas%22:%22https://www.dl.ndl.go.jp/api/iiif/3437686/canvas/25%22}]</v>
      </c>
    </row>
    <row r="102" spans="1:15" ht="15">
      <c r="A102" t="str">
        <f t="shared" si="15"/>
        <v>https://w3id.org/kouigenjimonogatari/data/0011-02.json</v>
      </c>
      <c r="B102">
        <f t="shared" si="25"/>
        <v>11</v>
      </c>
      <c r="C102">
        <f t="shared" si="26"/>
        <v>2</v>
      </c>
      <c r="D102" s="1" t="s">
        <v>89</v>
      </c>
      <c r="E102" t="str">
        <f t="shared" si="16"/>
        <v>http://creativecommons.org/publicdomain/zero/1.0/</v>
      </c>
      <c r="F102" t="str">
        <f t="shared" si="17"/>
        <v>01きりつぼ</v>
      </c>
      <c r="G102">
        <f>1</f>
        <v>1</v>
      </c>
      <c r="H102" t="s">
        <v>338</v>
      </c>
      <c r="I102" s="4" t="str">
        <f t="shared" si="18"/>
        <v>https://jpsearch.go.jp/term/type/文章要素</v>
      </c>
      <c r="J102" t="str">
        <f t="shared" si="19"/>
        <v>https://w3id.org/kouigenjimonogatari/data/0011-01.json</v>
      </c>
      <c r="K102" t="str">
        <f t="shared" si="13"/>
        <v>https://w3id.org/kouigenjimonogatari/data/0011-03.json</v>
      </c>
      <c r="L102">
        <f t="shared" si="20"/>
        <v>25</v>
      </c>
      <c r="M102" t="str">
        <f t="shared" si="21"/>
        <v>https://www.dl.ndl.go.jp/api/iiif/3437686/canvas/25</v>
      </c>
      <c r="N102" t="str">
        <f t="shared" si="22"/>
        <v>https://www.dl.ndl.go.jp/api/iiif/3437686/manifest.json</v>
      </c>
      <c r="O102" t="str">
        <f t="shared" si="23"/>
        <v>http://da.dl.itc.u-tokyo.ac.jp/mirador/?params=[{%22manifest%22:%22https://www.dl.ndl.go.jp/api/iiif/3437686/manifest.json%22,%22canvas%22:%22https://www.dl.ndl.go.jp/api/iiif/3437686/canvas/25%22}]</v>
      </c>
    </row>
    <row r="103" spans="1:15" ht="15">
      <c r="A103" t="str">
        <f t="shared" si="15"/>
        <v>https://w3id.org/kouigenjimonogatari/data/0011-03.json</v>
      </c>
      <c r="B103">
        <f t="shared" si="25"/>
        <v>11</v>
      </c>
      <c r="C103">
        <f t="shared" si="26"/>
        <v>3</v>
      </c>
      <c r="D103" s="1" t="s">
        <v>90</v>
      </c>
      <c r="E103" t="str">
        <f t="shared" si="16"/>
        <v>http://creativecommons.org/publicdomain/zero/1.0/</v>
      </c>
      <c r="F103" t="str">
        <f t="shared" si="17"/>
        <v>01きりつぼ</v>
      </c>
      <c r="G103">
        <f>1</f>
        <v>1</v>
      </c>
      <c r="H103" t="s">
        <v>338</v>
      </c>
      <c r="I103" s="4" t="str">
        <f t="shared" si="18"/>
        <v>https://jpsearch.go.jp/term/type/文章要素</v>
      </c>
      <c r="J103" t="str">
        <f t="shared" si="19"/>
        <v>https://w3id.org/kouigenjimonogatari/data/0011-02.json</v>
      </c>
      <c r="K103" t="str">
        <f t="shared" si="13"/>
        <v>https://w3id.org/kouigenjimonogatari/data/0011-04.json</v>
      </c>
      <c r="L103">
        <f t="shared" si="20"/>
        <v>25</v>
      </c>
      <c r="M103" t="str">
        <f t="shared" si="21"/>
        <v>https://www.dl.ndl.go.jp/api/iiif/3437686/canvas/25</v>
      </c>
      <c r="N103" t="str">
        <f t="shared" si="22"/>
        <v>https://www.dl.ndl.go.jp/api/iiif/3437686/manifest.json</v>
      </c>
      <c r="O103" t="str">
        <f t="shared" si="23"/>
        <v>http://da.dl.itc.u-tokyo.ac.jp/mirador/?params=[{%22manifest%22:%22https://www.dl.ndl.go.jp/api/iiif/3437686/manifest.json%22,%22canvas%22:%22https://www.dl.ndl.go.jp/api/iiif/3437686/canvas/25%22}]</v>
      </c>
    </row>
    <row r="104" spans="1:15" ht="15">
      <c r="A104" t="str">
        <f t="shared" si="15"/>
        <v>https://w3id.org/kouigenjimonogatari/data/0011-04.json</v>
      </c>
      <c r="B104">
        <f t="shared" si="25"/>
        <v>11</v>
      </c>
      <c r="C104">
        <f t="shared" si="26"/>
        <v>4</v>
      </c>
      <c r="D104" s="1" t="s">
        <v>91</v>
      </c>
      <c r="E104" t="str">
        <f t="shared" si="16"/>
        <v>http://creativecommons.org/publicdomain/zero/1.0/</v>
      </c>
      <c r="F104" t="str">
        <f t="shared" si="17"/>
        <v>01きりつぼ</v>
      </c>
      <c r="G104">
        <f>1</f>
        <v>1</v>
      </c>
      <c r="H104" t="s">
        <v>338</v>
      </c>
      <c r="I104" s="4" t="str">
        <f t="shared" si="18"/>
        <v>https://jpsearch.go.jp/term/type/文章要素</v>
      </c>
      <c r="J104" t="str">
        <f t="shared" si="19"/>
        <v>https://w3id.org/kouigenjimonogatari/data/0011-03.json</v>
      </c>
      <c r="K104" t="str">
        <f t="shared" si="13"/>
        <v>https://w3id.org/kouigenjimonogatari/data/0011-05.json</v>
      </c>
      <c r="L104">
        <f t="shared" si="20"/>
        <v>25</v>
      </c>
      <c r="M104" t="str">
        <f t="shared" si="21"/>
        <v>https://www.dl.ndl.go.jp/api/iiif/3437686/canvas/25</v>
      </c>
      <c r="N104" t="str">
        <f t="shared" si="22"/>
        <v>https://www.dl.ndl.go.jp/api/iiif/3437686/manifest.json</v>
      </c>
      <c r="O104" t="str">
        <f t="shared" si="23"/>
        <v>http://da.dl.itc.u-tokyo.ac.jp/mirador/?params=[{%22manifest%22:%22https://www.dl.ndl.go.jp/api/iiif/3437686/manifest.json%22,%22canvas%22:%22https://www.dl.ndl.go.jp/api/iiif/3437686/canvas/25%22}]</v>
      </c>
    </row>
    <row r="105" spans="1:15" ht="15">
      <c r="A105" t="str">
        <f t="shared" si="15"/>
        <v>https://w3id.org/kouigenjimonogatari/data/0011-05.json</v>
      </c>
      <c r="B105">
        <f t="shared" si="25"/>
        <v>11</v>
      </c>
      <c r="C105">
        <f t="shared" si="26"/>
        <v>5</v>
      </c>
      <c r="D105" s="1" t="s">
        <v>92</v>
      </c>
      <c r="E105" t="str">
        <f t="shared" si="16"/>
        <v>http://creativecommons.org/publicdomain/zero/1.0/</v>
      </c>
      <c r="F105" t="str">
        <f t="shared" si="17"/>
        <v>01きりつぼ</v>
      </c>
      <c r="G105">
        <f>1</f>
        <v>1</v>
      </c>
      <c r="H105" t="s">
        <v>338</v>
      </c>
      <c r="I105" s="4" t="str">
        <f t="shared" si="18"/>
        <v>https://jpsearch.go.jp/term/type/文章要素</v>
      </c>
      <c r="J105" t="str">
        <f t="shared" si="19"/>
        <v>https://w3id.org/kouigenjimonogatari/data/0011-04.json</v>
      </c>
      <c r="K105" t="str">
        <f t="shared" ref="K105:K168" si="27">IF(A106="",A108,A106)</f>
        <v>https://w3id.org/kouigenjimonogatari/data/0011-06.json</v>
      </c>
      <c r="L105">
        <f t="shared" si="20"/>
        <v>25</v>
      </c>
      <c r="M105" t="str">
        <f t="shared" si="21"/>
        <v>https://www.dl.ndl.go.jp/api/iiif/3437686/canvas/25</v>
      </c>
      <c r="N105" t="str">
        <f t="shared" si="22"/>
        <v>https://www.dl.ndl.go.jp/api/iiif/3437686/manifest.json</v>
      </c>
      <c r="O105" t="str">
        <f t="shared" si="23"/>
        <v>http://da.dl.itc.u-tokyo.ac.jp/mirador/?params=[{%22manifest%22:%22https://www.dl.ndl.go.jp/api/iiif/3437686/manifest.json%22,%22canvas%22:%22https://www.dl.ndl.go.jp/api/iiif/3437686/canvas/25%22}]</v>
      </c>
    </row>
    <row r="106" spans="1:15" ht="15">
      <c r="A106" t="str">
        <f t="shared" si="15"/>
        <v>https://w3id.org/kouigenjimonogatari/data/0011-06.json</v>
      </c>
      <c r="B106">
        <f t="shared" si="25"/>
        <v>11</v>
      </c>
      <c r="C106">
        <f t="shared" si="26"/>
        <v>6</v>
      </c>
      <c r="D106" s="1" t="s">
        <v>93</v>
      </c>
      <c r="E106" t="str">
        <f t="shared" si="16"/>
        <v>http://creativecommons.org/publicdomain/zero/1.0/</v>
      </c>
      <c r="F106" t="str">
        <f t="shared" si="17"/>
        <v>01きりつぼ</v>
      </c>
      <c r="G106">
        <f>1</f>
        <v>1</v>
      </c>
      <c r="H106" t="s">
        <v>338</v>
      </c>
      <c r="I106" s="4" t="str">
        <f t="shared" si="18"/>
        <v>https://jpsearch.go.jp/term/type/文章要素</v>
      </c>
      <c r="J106" t="str">
        <f t="shared" si="19"/>
        <v>https://w3id.org/kouigenjimonogatari/data/0011-05.json</v>
      </c>
      <c r="K106" t="str">
        <f t="shared" si="27"/>
        <v>https://w3id.org/kouigenjimonogatari/data/0011-07.json</v>
      </c>
      <c r="L106">
        <f t="shared" si="20"/>
        <v>25</v>
      </c>
      <c r="M106" t="str">
        <f t="shared" si="21"/>
        <v>https://www.dl.ndl.go.jp/api/iiif/3437686/canvas/25</v>
      </c>
      <c r="N106" t="str">
        <f t="shared" si="22"/>
        <v>https://www.dl.ndl.go.jp/api/iiif/3437686/manifest.json</v>
      </c>
      <c r="O106" t="str">
        <f t="shared" si="23"/>
        <v>http://da.dl.itc.u-tokyo.ac.jp/mirador/?params=[{%22manifest%22:%22https://www.dl.ndl.go.jp/api/iiif/3437686/manifest.json%22,%22canvas%22:%22https://www.dl.ndl.go.jp/api/iiif/3437686/canvas/25%22}]</v>
      </c>
    </row>
    <row r="107" spans="1:15" ht="15">
      <c r="A107" t="str">
        <f t="shared" si="15"/>
        <v>https://w3id.org/kouigenjimonogatari/data/0011-07.json</v>
      </c>
      <c r="B107">
        <f t="shared" si="25"/>
        <v>11</v>
      </c>
      <c r="C107">
        <f t="shared" si="26"/>
        <v>7</v>
      </c>
      <c r="D107" s="1" t="s">
        <v>94</v>
      </c>
      <c r="E107" t="str">
        <f t="shared" si="16"/>
        <v>http://creativecommons.org/publicdomain/zero/1.0/</v>
      </c>
      <c r="F107" t="str">
        <f t="shared" si="17"/>
        <v>01きりつぼ</v>
      </c>
      <c r="G107">
        <f>1</f>
        <v>1</v>
      </c>
      <c r="H107" t="s">
        <v>338</v>
      </c>
      <c r="I107" s="4" t="str">
        <f t="shared" si="18"/>
        <v>https://jpsearch.go.jp/term/type/文章要素</v>
      </c>
      <c r="J107" t="str">
        <f t="shared" si="19"/>
        <v>https://w3id.org/kouigenjimonogatari/data/0011-06.json</v>
      </c>
      <c r="K107" t="str">
        <f t="shared" si="27"/>
        <v>https://w3id.org/kouigenjimonogatari/data/0011-08.json</v>
      </c>
      <c r="L107">
        <f t="shared" si="20"/>
        <v>25</v>
      </c>
      <c r="M107" t="str">
        <f t="shared" si="21"/>
        <v>https://www.dl.ndl.go.jp/api/iiif/3437686/canvas/25</v>
      </c>
      <c r="N107" t="str">
        <f t="shared" si="22"/>
        <v>https://www.dl.ndl.go.jp/api/iiif/3437686/manifest.json</v>
      </c>
      <c r="O107" t="str">
        <f t="shared" si="23"/>
        <v>http://da.dl.itc.u-tokyo.ac.jp/mirador/?params=[{%22manifest%22:%22https://www.dl.ndl.go.jp/api/iiif/3437686/manifest.json%22,%22canvas%22:%22https://www.dl.ndl.go.jp/api/iiif/3437686/canvas/25%22}]</v>
      </c>
    </row>
    <row r="108" spans="1:15" ht="15">
      <c r="A108" t="str">
        <f t="shared" si="15"/>
        <v>https://w3id.org/kouigenjimonogatari/data/0011-08.json</v>
      </c>
      <c r="B108">
        <f t="shared" si="25"/>
        <v>11</v>
      </c>
      <c r="C108">
        <f t="shared" si="26"/>
        <v>8</v>
      </c>
      <c r="D108" s="1" t="s">
        <v>95</v>
      </c>
      <c r="E108" t="str">
        <f t="shared" si="16"/>
        <v>http://creativecommons.org/publicdomain/zero/1.0/</v>
      </c>
      <c r="F108" t="str">
        <f t="shared" si="17"/>
        <v>01きりつぼ</v>
      </c>
      <c r="G108">
        <f>1</f>
        <v>1</v>
      </c>
      <c r="H108" t="s">
        <v>338</v>
      </c>
      <c r="I108" s="4" t="str">
        <f t="shared" si="18"/>
        <v>https://jpsearch.go.jp/term/type/文章要素</v>
      </c>
      <c r="J108" t="str">
        <f t="shared" si="19"/>
        <v>https://w3id.org/kouigenjimonogatari/data/0011-07.json</v>
      </c>
      <c r="K108" t="str">
        <f t="shared" si="27"/>
        <v>https://w3id.org/kouigenjimonogatari/data/0011-09.json</v>
      </c>
      <c r="L108">
        <f t="shared" si="20"/>
        <v>25</v>
      </c>
      <c r="M108" t="str">
        <f t="shared" si="21"/>
        <v>https://www.dl.ndl.go.jp/api/iiif/3437686/canvas/25</v>
      </c>
      <c r="N108" t="str">
        <f t="shared" si="22"/>
        <v>https://www.dl.ndl.go.jp/api/iiif/3437686/manifest.json</v>
      </c>
      <c r="O108" t="str">
        <f t="shared" si="23"/>
        <v>http://da.dl.itc.u-tokyo.ac.jp/mirador/?params=[{%22manifest%22:%22https://www.dl.ndl.go.jp/api/iiif/3437686/manifest.json%22,%22canvas%22:%22https://www.dl.ndl.go.jp/api/iiif/3437686/canvas/25%22}]</v>
      </c>
    </row>
    <row r="109" spans="1:15" ht="15">
      <c r="A109" t="str">
        <f t="shared" si="15"/>
        <v>https://w3id.org/kouigenjimonogatari/data/0011-09.json</v>
      </c>
      <c r="B109">
        <f t="shared" si="25"/>
        <v>11</v>
      </c>
      <c r="C109">
        <f t="shared" si="26"/>
        <v>9</v>
      </c>
      <c r="D109" s="1" t="s">
        <v>96</v>
      </c>
      <c r="E109" t="str">
        <f t="shared" si="16"/>
        <v>http://creativecommons.org/publicdomain/zero/1.0/</v>
      </c>
      <c r="F109" t="str">
        <f t="shared" si="17"/>
        <v>01きりつぼ</v>
      </c>
      <c r="G109">
        <f>1</f>
        <v>1</v>
      </c>
      <c r="H109" t="s">
        <v>338</v>
      </c>
      <c r="I109" s="4" t="str">
        <f t="shared" si="18"/>
        <v>https://jpsearch.go.jp/term/type/文章要素</v>
      </c>
      <c r="J109" t="str">
        <f t="shared" si="19"/>
        <v>https://w3id.org/kouigenjimonogatari/data/0011-08.json</v>
      </c>
      <c r="K109" t="str">
        <f t="shared" si="27"/>
        <v>https://w3id.org/kouigenjimonogatari/data/0011-10.json</v>
      </c>
      <c r="L109">
        <f t="shared" si="20"/>
        <v>25</v>
      </c>
      <c r="M109" t="str">
        <f t="shared" si="21"/>
        <v>https://www.dl.ndl.go.jp/api/iiif/3437686/canvas/25</v>
      </c>
      <c r="N109" t="str">
        <f t="shared" si="22"/>
        <v>https://www.dl.ndl.go.jp/api/iiif/3437686/manifest.json</v>
      </c>
      <c r="O109" t="str">
        <f t="shared" si="23"/>
        <v>http://da.dl.itc.u-tokyo.ac.jp/mirador/?params=[{%22manifest%22:%22https://www.dl.ndl.go.jp/api/iiif/3437686/manifest.json%22,%22canvas%22:%22https://www.dl.ndl.go.jp/api/iiif/3437686/canvas/25%22}]</v>
      </c>
    </row>
    <row r="110" spans="1:15" ht="15">
      <c r="A110" t="str">
        <f t="shared" si="15"/>
        <v>https://w3id.org/kouigenjimonogatari/data/0011-10.json</v>
      </c>
      <c r="B110">
        <f t="shared" si="25"/>
        <v>11</v>
      </c>
      <c r="C110">
        <f t="shared" si="26"/>
        <v>10</v>
      </c>
      <c r="D110" s="1" t="s">
        <v>97</v>
      </c>
      <c r="E110" t="str">
        <f t="shared" si="16"/>
        <v>http://creativecommons.org/publicdomain/zero/1.0/</v>
      </c>
      <c r="F110" t="str">
        <f t="shared" si="17"/>
        <v>01きりつぼ</v>
      </c>
      <c r="G110">
        <f>1</f>
        <v>1</v>
      </c>
      <c r="H110" t="s">
        <v>338</v>
      </c>
      <c r="I110" s="4" t="str">
        <f t="shared" si="18"/>
        <v>https://jpsearch.go.jp/term/type/文章要素</v>
      </c>
      <c r="J110" t="str">
        <f t="shared" si="19"/>
        <v>https://w3id.org/kouigenjimonogatari/data/0011-09.json</v>
      </c>
      <c r="K110" t="str">
        <f t="shared" si="27"/>
        <v>https://w3id.org/kouigenjimonogatari/data/0011-11.json</v>
      </c>
      <c r="L110">
        <f t="shared" si="20"/>
        <v>25</v>
      </c>
      <c r="M110" t="str">
        <f t="shared" si="21"/>
        <v>https://www.dl.ndl.go.jp/api/iiif/3437686/canvas/25</v>
      </c>
      <c r="N110" t="str">
        <f t="shared" si="22"/>
        <v>https://www.dl.ndl.go.jp/api/iiif/3437686/manifest.json</v>
      </c>
      <c r="O110" t="str">
        <f t="shared" si="23"/>
        <v>http://da.dl.itc.u-tokyo.ac.jp/mirador/?params=[{%22manifest%22:%22https://www.dl.ndl.go.jp/api/iiif/3437686/manifest.json%22,%22canvas%22:%22https://www.dl.ndl.go.jp/api/iiif/3437686/canvas/25%22}]</v>
      </c>
    </row>
    <row r="111" spans="1:15" ht="15">
      <c r="A111" t="str">
        <f t="shared" si="15"/>
        <v>https://w3id.org/kouigenjimonogatari/data/0011-11.json</v>
      </c>
      <c r="B111">
        <f t="shared" si="25"/>
        <v>11</v>
      </c>
      <c r="C111">
        <f t="shared" si="26"/>
        <v>11</v>
      </c>
      <c r="D111" s="1" t="s">
        <v>98</v>
      </c>
      <c r="E111" t="str">
        <f t="shared" si="16"/>
        <v>http://creativecommons.org/publicdomain/zero/1.0/</v>
      </c>
      <c r="F111" t="str">
        <f t="shared" si="17"/>
        <v>01きりつぼ</v>
      </c>
      <c r="G111">
        <f>1</f>
        <v>1</v>
      </c>
      <c r="H111" t="s">
        <v>338</v>
      </c>
      <c r="I111" s="4" t="str">
        <f t="shared" si="18"/>
        <v>https://jpsearch.go.jp/term/type/文章要素</v>
      </c>
      <c r="J111" t="str">
        <f t="shared" si="19"/>
        <v>https://w3id.org/kouigenjimonogatari/data/0011-10.json</v>
      </c>
      <c r="K111" t="str">
        <f t="shared" si="27"/>
        <v>https://w3id.org/kouigenjimonogatari/data/0011-12.json</v>
      </c>
      <c r="L111">
        <f t="shared" si="20"/>
        <v>25</v>
      </c>
      <c r="M111" t="str">
        <f t="shared" si="21"/>
        <v>https://www.dl.ndl.go.jp/api/iiif/3437686/canvas/25</v>
      </c>
      <c r="N111" t="str">
        <f t="shared" si="22"/>
        <v>https://www.dl.ndl.go.jp/api/iiif/3437686/manifest.json</v>
      </c>
      <c r="O111" t="str">
        <f t="shared" si="23"/>
        <v>http://da.dl.itc.u-tokyo.ac.jp/mirador/?params=[{%22manifest%22:%22https://www.dl.ndl.go.jp/api/iiif/3437686/manifest.json%22,%22canvas%22:%22https://www.dl.ndl.go.jp/api/iiif/3437686/canvas/25%22}]</v>
      </c>
    </row>
    <row r="112" spans="1:15" ht="15">
      <c r="A112" t="str">
        <f t="shared" si="15"/>
        <v>https://w3id.org/kouigenjimonogatari/data/0011-12.json</v>
      </c>
      <c r="B112">
        <f t="shared" si="25"/>
        <v>11</v>
      </c>
      <c r="C112">
        <f t="shared" si="26"/>
        <v>12</v>
      </c>
      <c r="D112" s="1" t="s">
        <v>99</v>
      </c>
      <c r="E112" t="str">
        <f t="shared" si="16"/>
        <v>http://creativecommons.org/publicdomain/zero/1.0/</v>
      </c>
      <c r="F112" t="str">
        <f t="shared" si="17"/>
        <v>01きりつぼ</v>
      </c>
      <c r="G112">
        <f>1</f>
        <v>1</v>
      </c>
      <c r="H112" t="s">
        <v>338</v>
      </c>
      <c r="I112" s="4" t="str">
        <f t="shared" si="18"/>
        <v>https://jpsearch.go.jp/term/type/文章要素</v>
      </c>
      <c r="J112" t="str">
        <f t="shared" si="19"/>
        <v>https://w3id.org/kouigenjimonogatari/data/0011-11.json</v>
      </c>
      <c r="K112" t="str">
        <f t="shared" si="27"/>
        <v>https://w3id.org/kouigenjimonogatari/data/0011-13.json</v>
      </c>
      <c r="L112">
        <f t="shared" si="20"/>
        <v>25</v>
      </c>
      <c r="M112" t="str">
        <f t="shared" si="21"/>
        <v>https://www.dl.ndl.go.jp/api/iiif/3437686/canvas/25</v>
      </c>
      <c r="N112" t="str">
        <f t="shared" si="22"/>
        <v>https://www.dl.ndl.go.jp/api/iiif/3437686/manifest.json</v>
      </c>
      <c r="O112" t="str">
        <f t="shared" si="23"/>
        <v>http://da.dl.itc.u-tokyo.ac.jp/mirador/?params=[{%22manifest%22:%22https://www.dl.ndl.go.jp/api/iiif/3437686/manifest.json%22,%22canvas%22:%22https://www.dl.ndl.go.jp/api/iiif/3437686/canvas/25%22}]</v>
      </c>
    </row>
    <row r="113" spans="1:15" ht="15">
      <c r="A113" t="str">
        <f t="shared" si="15"/>
        <v>https://w3id.org/kouigenjimonogatari/data/0011-13.json</v>
      </c>
      <c r="B113">
        <f t="shared" si="25"/>
        <v>11</v>
      </c>
      <c r="C113">
        <f t="shared" si="26"/>
        <v>13</v>
      </c>
      <c r="D113" s="1" t="s">
        <v>100</v>
      </c>
      <c r="E113" t="str">
        <f t="shared" si="16"/>
        <v>http://creativecommons.org/publicdomain/zero/1.0/</v>
      </c>
      <c r="F113" t="str">
        <f t="shared" si="17"/>
        <v>01きりつぼ</v>
      </c>
      <c r="G113">
        <f>1</f>
        <v>1</v>
      </c>
      <c r="H113" t="s">
        <v>338</v>
      </c>
      <c r="I113" s="4" t="str">
        <f t="shared" si="18"/>
        <v>https://jpsearch.go.jp/term/type/文章要素</v>
      </c>
      <c r="J113" t="str">
        <f t="shared" si="19"/>
        <v>https://w3id.org/kouigenjimonogatari/data/0011-12.json</v>
      </c>
      <c r="K113" t="str">
        <f t="shared" si="27"/>
        <v>https://w3id.org/kouigenjimonogatari/data/0011-14.json</v>
      </c>
      <c r="L113">
        <f t="shared" si="20"/>
        <v>25</v>
      </c>
      <c r="M113" t="str">
        <f t="shared" si="21"/>
        <v>https://www.dl.ndl.go.jp/api/iiif/3437686/canvas/25</v>
      </c>
      <c r="N113" t="str">
        <f t="shared" si="22"/>
        <v>https://www.dl.ndl.go.jp/api/iiif/3437686/manifest.json</v>
      </c>
      <c r="O113" t="str">
        <f t="shared" si="23"/>
        <v>http://da.dl.itc.u-tokyo.ac.jp/mirador/?params=[{%22manifest%22:%22https://www.dl.ndl.go.jp/api/iiif/3437686/manifest.json%22,%22canvas%22:%22https://www.dl.ndl.go.jp/api/iiif/3437686/canvas/25%22}]</v>
      </c>
    </row>
    <row r="114" spans="1:15" ht="15">
      <c r="A114" t="str">
        <f t="shared" si="15"/>
        <v>https://w3id.org/kouigenjimonogatari/data/0011-14.json</v>
      </c>
      <c r="B114">
        <f t="shared" si="25"/>
        <v>11</v>
      </c>
      <c r="C114">
        <f t="shared" si="26"/>
        <v>14</v>
      </c>
      <c r="D114" s="1" t="s">
        <v>101</v>
      </c>
      <c r="E114" t="str">
        <f t="shared" si="16"/>
        <v>http://creativecommons.org/publicdomain/zero/1.0/</v>
      </c>
      <c r="F114" t="str">
        <f t="shared" si="17"/>
        <v>01きりつぼ</v>
      </c>
      <c r="G114">
        <f>1</f>
        <v>1</v>
      </c>
      <c r="H114" t="s">
        <v>338</v>
      </c>
      <c r="I114" s="4" t="str">
        <f t="shared" si="18"/>
        <v>https://jpsearch.go.jp/term/type/文章要素</v>
      </c>
      <c r="J114" t="str">
        <f t="shared" si="19"/>
        <v>https://w3id.org/kouigenjimonogatari/data/0011-13.json</v>
      </c>
      <c r="K114" t="str">
        <f t="shared" si="27"/>
        <v>https://w3id.org/kouigenjimonogatari/data/0012-01.json</v>
      </c>
      <c r="L114">
        <f t="shared" si="20"/>
        <v>25</v>
      </c>
      <c r="M114" t="str">
        <f t="shared" si="21"/>
        <v>https://www.dl.ndl.go.jp/api/iiif/3437686/canvas/25</v>
      </c>
      <c r="N114" t="str">
        <f t="shared" si="22"/>
        <v>https://www.dl.ndl.go.jp/api/iiif/3437686/manifest.json</v>
      </c>
      <c r="O114" t="str">
        <f t="shared" si="23"/>
        <v>http://da.dl.itc.u-tokyo.ac.jp/mirador/?params=[{%22manifest%22:%22https://www.dl.ndl.go.jp/api/iiif/3437686/manifest.json%22,%22canvas%22:%22https://www.dl.ndl.go.jp/api/iiif/3437686/canvas/25%22}]</v>
      </c>
    </row>
    <row r="115" spans="1:15">
      <c r="A115" t="str">
        <f t="shared" si="15"/>
        <v/>
      </c>
      <c r="B115">
        <f t="shared" si="25"/>
        <v>11</v>
      </c>
      <c r="C115" t="str">
        <f t="shared" si="26"/>
        <v/>
      </c>
      <c r="E115" t="str">
        <f t="shared" si="16"/>
        <v>http://creativecommons.org/publicdomain/zero/1.0/</v>
      </c>
      <c r="F115" t="str">
        <f t="shared" si="17"/>
        <v>01きりつぼ</v>
      </c>
      <c r="G115">
        <f>1</f>
        <v>1</v>
      </c>
      <c r="H115" t="s">
        <v>338</v>
      </c>
      <c r="I115" s="4" t="str">
        <f t="shared" si="18"/>
        <v>https://jpsearch.go.jp/term/type/文章要素</v>
      </c>
      <c r="J115" t="str">
        <f t="shared" si="19"/>
        <v>https://w3id.org/kouigenjimonogatari/data/0011-14.json</v>
      </c>
      <c r="K115" t="str">
        <f t="shared" si="27"/>
        <v>https://w3id.org/kouigenjimonogatari/data/0012-02.json</v>
      </c>
      <c r="L115">
        <f t="shared" si="20"/>
        <v>25</v>
      </c>
      <c r="M115" t="str">
        <f t="shared" si="21"/>
        <v>https://www.dl.ndl.go.jp/api/iiif/3437686/canvas/25</v>
      </c>
      <c r="N115" t="str">
        <f t="shared" si="22"/>
        <v>https://www.dl.ndl.go.jp/api/iiif/3437686/manifest.json</v>
      </c>
      <c r="O115" t="str">
        <f t="shared" si="23"/>
        <v>http://da.dl.itc.u-tokyo.ac.jp/mirador/?params=[{%22manifest%22:%22https://www.dl.ndl.go.jp/api/iiif/3437686/manifest.json%22,%22canvas%22:%22https://www.dl.ndl.go.jp/api/iiif/3437686/canvas/25%22}]</v>
      </c>
    </row>
    <row r="116" spans="1:15">
      <c r="A116" t="str">
        <f t="shared" si="15"/>
        <v/>
      </c>
      <c r="B116">
        <f t="shared" si="25"/>
        <v>11</v>
      </c>
      <c r="C116" t="str">
        <f t="shared" si="26"/>
        <v/>
      </c>
      <c r="D116" s="2"/>
      <c r="E116" t="str">
        <f t="shared" si="16"/>
        <v>http://creativecommons.org/publicdomain/zero/1.0/</v>
      </c>
      <c r="F116" t="str">
        <f t="shared" si="17"/>
        <v>01きりつぼ</v>
      </c>
      <c r="G116">
        <f>1</f>
        <v>1</v>
      </c>
      <c r="H116" t="s">
        <v>338</v>
      </c>
      <c r="I116" s="4" t="str">
        <f t="shared" si="18"/>
        <v>https://jpsearch.go.jp/term/type/文章要素</v>
      </c>
      <c r="J116" t="str">
        <f t="shared" si="19"/>
        <v>https://w3id.org/kouigenjimonogatari/data/0011-13.json</v>
      </c>
      <c r="K116" t="str">
        <f t="shared" si="27"/>
        <v>https://w3id.org/kouigenjimonogatari/data/0012-01.json</v>
      </c>
      <c r="L116">
        <f t="shared" si="20"/>
        <v>25</v>
      </c>
      <c r="M116" t="str">
        <f t="shared" si="21"/>
        <v>https://www.dl.ndl.go.jp/api/iiif/3437686/canvas/25</v>
      </c>
      <c r="N116" t="str">
        <f t="shared" si="22"/>
        <v>https://www.dl.ndl.go.jp/api/iiif/3437686/manifest.json</v>
      </c>
      <c r="O116" t="str">
        <f t="shared" si="23"/>
        <v>http://da.dl.itc.u-tokyo.ac.jp/mirador/?params=[{%22manifest%22:%22https://www.dl.ndl.go.jp/api/iiif/3437686/manifest.json%22,%22canvas%22:%22https://www.dl.ndl.go.jp/api/iiif/3437686/canvas/25%22}]</v>
      </c>
    </row>
    <row r="117" spans="1:15" ht="15">
      <c r="A117" t="str">
        <f t="shared" si="15"/>
        <v>https://w3id.org/kouigenjimonogatari/data/0012-01.json</v>
      </c>
      <c r="B117">
        <f t="shared" si="25"/>
        <v>12</v>
      </c>
      <c r="C117">
        <f t="shared" si="26"/>
        <v>1</v>
      </c>
      <c r="D117" s="1" t="s">
        <v>102</v>
      </c>
      <c r="E117" t="str">
        <f t="shared" si="16"/>
        <v>http://creativecommons.org/publicdomain/zero/1.0/</v>
      </c>
      <c r="F117" t="str">
        <f t="shared" si="17"/>
        <v>01きりつぼ</v>
      </c>
      <c r="G117">
        <f>1</f>
        <v>1</v>
      </c>
      <c r="H117" t="s">
        <v>338</v>
      </c>
      <c r="I117" s="4" t="str">
        <f t="shared" si="18"/>
        <v>https://jpsearch.go.jp/term/type/文章要素</v>
      </c>
      <c r="J117" t="str">
        <f t="shared" si="19"/>
        <v>https://w3id.org/kouigenjimonogatari/data/0011-14.json</v>
      </c>
      <c r="K117" t="str">
        <f t="shared" si="27"/>
        <v>https://w3id.org/kouigenjimonogatari/data/0012-02.json</v>
      </c>
      <c r="L117">
        <f t="shared" si="20"/>
        <v>26</v>
      </c>
      <c r="M117" t="str">
        <f t="shared" si="21"/>
        <v>https://www.dl.ndl.go.jp/api/iiif/3437686/canvas/26</v>
      </c>
      <c r="N117" t="str">
        <f t="shared" si="22"/>
        <v>https://www.dl.ndl.go.jp/api/iiif/3437686/manifest.json</v>
      </c>
      <c r="O117" t="str">
        <f t="shared" si="23"/>
        <v>http://da.dl.itc.u-tokyo.ac.jp/mirador/?params=[{%22manifest%22:%22https://www.dl.ndl.go.jp/api/iiif/3437686/manifest.json%22,%22canvas%22:%22https://www.dl.ndl.go.jp/api/iiif/3437686/canvas/26%22}]</v>
      </c>
    </row>
    <row r="118" spans="1:15" ht="15">
      <c r="A118" t="str">
        <f t="shared" si="15"/>
        <v>https://w3id.org/kouigenjimonogatari/data/0012-02.json</v>
      </c>
      <c r="B118">
        <f t="shared" si="25"/>
        <v>12</v>
      </c>
      <c r="C118">
        <f t="shared" si="26"/>
        <v>2</v>
      </c>
      <c r="D118" s="1" t="s">
        <v>103</v>
      </c>
      <c r="E118" t="str">
        <f t="shared" si="16"/>
        <v>http://creativecommons.org/publicdomain/zero/1.0/</v>
      </c>
      <c r="F118" t="str">
        <f t="shared" si="17"/>
        <v>01きりつぼ</v>
      </c>
      <c r="G118">
        <f>1</f>
        <v>1</v>
      </c>
      <c r="H118" t="s">
        <v>338</v>
      </c>
      <c r="I118" s="4" t="str">
        <f t="shared" si="18"/>
        <v>https://jpsearch.go.jp/term/type/文章要素</v>
      </c>
      <c r="J118" t="str">
        <f t="shared" si="19"/>
        <v>https://w3id.org/kouigenjimonogatari/data/0012-01.json</v>
      </c>
      <c r="K118" t="str">
        <f t="shared" si="27"/>
        <v>https://w3id.org/kouigenjimonogatari/data/0012-03.json</v>
      </c>
      <c r="L118">
        <f t="shared" si="20"/>
        <v>26</v>
      </c>
      <c r="M118" t="str">
        <f t="shared" si="21"/>
        <v>https://www.dl.ndl.go.jp/api/iiif/3437686/canvas/26</v>
      </c>
      <c r="N118" t="str">
        <f t="shared" si="22"/>
        <v>https://www.dl.ndl.go.jp/api/iiif/3437686/manifest.json</v>
      </c>
      <c r="O118" t="str">
        <f t="shared" si="23"/>
        <v>http://da.dl.itc.u-tokyo.ac.jp/mirador/?params=[{%22manifest%22:%22https://www.dl.ndl.go.jp/api/iiif/3437686/manifest.json%22,%22canvas%22:%22https://www.dl.ndl.go.jp/api/iiif/3437686/canvas/26%22}]</v>
      </c>
    </row>
    <row r="119" spans="1:15" ht="15">
      <c r="A119" t="str">
        <f t="shared" si="15"/>
        <v>https://w3id.org/kouigenjimonogatari/data/0012-03.json</v>
      </c>
      <c r="B119">
        <f t="shared" si="25"/>
        <v>12</v>
      </c>
      <c r="C119">
        <f t="shared" si="26"/>
        <v>3</v>
      </c>
      <c r="D119" s="1" t="s">
        <v>104</v>
      </c>
      <c r="E119" t="str">
        <f t="shared" si="16"/>
        <v>http://creativecommons.org/publicdomain/zero/1.0/</v>
      </c>
      <c r="F119" t="str">
        <f t="shared" si="17"/>
        <v>01きりつぼ</v>
      </c>
      <c r="G119">
        <f>1</f>
        <v>1</v>
      </c>
      <c r="H119" t="s">
        <v>338</v>
      </c>
      <c r="I119" s="4" t="str">
        <f t="shared" si="18"/>
        <v>https://jpsearch.go.jp/term/type/文章要素</v>
      </c>
      <c r="J119" t="str">
        <f t="shared" si="19"/>
        <v>https://w3id.org/kouigenjimonogatari/data/0012-02.json</v>
      </c>
      <c r="K119" t="str">
        <f t="shared" si="27"/>
        <v>https://w3id.org/kouigenjimonogatari/data/0012-04.json</v>
      </c>
      <c r="L119">
        <f t="shared" si="20"/>
        <v>26</v>
      </c>
      <c r="M119" t="str">
        <f t="shared" si="21"/>
        <v>https://www.dl.ndl.go.jp/api/iiif/3437686/canvas/26</v>
      </c>
      <c r="N119" t="str">
        <f t="shared" si="22"/>
        <v>https://www.dl.ndl.go.jp/api/iiif/3437686/manifest.json</v>
      </c>
      <c r="O119" t="str">
        <f t="shared" si="23"/>
        <v>http://da.dl.itc.u-tokyo.ac.jp/mirador/?params=[{%22manifest%22:%22https://www.dl.ndl.go.jp/api/iiif/3437686/manifest.json%22,%22canvas%22:%22https://www.dl.ndl.go.jp/api/iiif/3437686/canvas/26%22}]</v>
      </c>
    </row>
    <row r="120" spans="1:15" ht="15">
      <c r="A120" t="str">
        <f t="shared" si="15"/>
        <v>https://w3id.org/kouigenjimonogatari/data/0012-04.json</v>
      </c>
      <c r="B120">
        <f t="shared" si="25"/>
        <v>12</v>
      </c>
      <c r="C120">
        <f t="shared" si="26"/>
        <v>4</v>
      </c>
      <c r="D120" s="1" t="s">
        <v>105</v>
      </c>
      <c r="E120" t="str">
        <f t="shared" si="16"/>
        <v>http://creativecommons.org/publicdomain/zero/1.0/</v>
      </c>
      <c r="F120" t="str">
        <f t="shared" si="17"/>
        <v>01きりつぼ</v>
      </c>
      <c r="G120">
        <f>1</f>
        <v>1</v>
      </c>
      <c r="H120" t="s">
        <v>338</v>
      </c>
      <c r="I120" s="4" t="str">
        <f t="shared" si="18"/>
        <v>https://jpsearch.go.jp/term/type/文章要素</v>
      </c>
      <c r="J120" t="str">
        <f t="shared" si="19"/>
        <v>https://w3id.org/kouigenjimonogatari/data/0012-03.json</v>
      </c>
      <c r="K120" t="str">
        <f t="shared" si="27"/>
        <v>https://w3id.org/kouigenjimonogatari/data/0012-05.json</v>
      </c>
      <c r="L120">
        <f t="shared" si="20"/>
        <v>26</v>
      </c>
      <c r="M120" t="str">
        <f t="shared" si="21"/>
        <v>https://www.dl.ndl.go.jp/api/iiif/3437686/canvas/26</v>
      </c>
      <c r="N120" t="str">
        <f t="shared" si="22"/>
        <v>https://www.dl.ndl.go.jp/api/iiif/3437686/manifest.json</v>
      </c>
      <c r="O120" t="str">
        <f t="shared" si="23"/>
        <v>http://da.dl.itc.u-tokyo.ac.jp/mirador/?params=[{%22manifest%22:%22https://www.dl.ndl.go.jp/api/iiif/3437686/manifest.json%22,%22canvas%22:%22https://www.dl.ndl.go.jp/api/iiif/3437686/canvas/26%22}]</v>
      </c>
    </row>
    <row r="121" spans="1:15" ht="15">
      <c r="A121" t="str">
        <f t="shared" si="15"/>
        <v>https://w3id.org/kouigenjimonogatari/data/0012-05.json</v>
      </c>
      <c r="B121">
        <f t="shared" si="25"/>
        <v>12</v>
      </c>
      <c r="C121">
        <f t="shared" si="26"/>
        <v>5</v>
      </c>
      <c r="D121" s="1" t="s">
        <v>106</v>
      </c>
      <c r="E121" t="str">
        <f t="shared" si="16"/>
        <v>http://creativecommons.org/publicdomain/zero/1.0/</v>
      </c>
      <c r="F121" t="str">
        <f t="shared" si="17"/>
        <v>01きりつぼ</v>
      </c>
      <c r="G121">
        <f>1</f>
        <v>1</v>
      </c>
      <c r="H121" t="s">
        <v>338</v>
      </c>
      <c r="I121" s="4" t="str">
        <f t="shared" si="18"/>
        <v>https://jpsearch.go.jp/term/type/文章要素</v>
      </c>
      <c r="J121" t="str">
        <f t="shared" si="19"/>
        <v>https://w3id.org/kouigenjimonogatari/data/0012-04.json</v>
      </c>
      <c r="K121" t="str">
        <f t="shared" si="27"/>
        <v>https://w3id.org/kouigenjimonogatari/data/0012-06.json</v>
      </c>
      <c r="L121">
        <f t="shared" si="20"/>
        <v>26</v>
      </c>
      <c r="M121" t="str">
        <f t="shared" si="21"/>
        <v>https://www.dl.ndl.go.jp/api/iiif/3437686/canvas/26</v>
      </c>
      <c r="N121" t="str">
        <f t="shared" si="22"/>
        <v>https://www.dl.ndl.go.jp/api/iiif/3437686/manifest.json</v>
      </c>
      <c r="O121" t="str">
        <f t="shared" si="23"/>
        <v>http://da.dl.itc.u-tokyo.ac.jp/mirador/?params=[{%22manifest%22:%22https://www.dl.ndl.go.jp/api/iiif/3437686/manifest.json%22,%22canvas%22:%22https://www.dl.ndl.go.jp/api/iiif/3437686/canvas/26%22}]</v>
      </c>
    </row>
    <row r="122" spans="1:15" ht="15">
      <c r="A122" t="str">
        <f t="shared" si="15"/>
        <v>https://w3id.org/kouigenjimonogatari/data/0012-06.json</v>
      </c>
      <c r="B122">
        <f t="shared" si="25"/>
        <v>12</v>
      </c>
      <c r="C122">
        <f t="shared" si="26"/>
        <v>6</v>
      </c>
      <c r="D122" s="1" t="s">
        <v>107</v>
      </c>
      <c r="E122" t="str">
        <f t="shared" si="16"/>
        <v>http://creativecommons.org/publicdomain/zero/1.0/</v>
      </c>
      <c r="F122" t="str">
        <f t="shared" si="17"/>
        <v>01きりつぼ</v>
      </c>
      <c r="G122">
        <f>1</f>
        <v>1</v>
      </c>
      <c r="H122" t="s">
        <v>338</v>
      </c>
      <c r="I122" s="4" t="str">
        <f t="shared" si="18"/>
        <v>https://jpsearch.go.jp/term/type/文章要素</v>
      </c>
      <c r="J122" t="str">
        <f t="shared" si="19"/>
        <v>https://w3id.org/kouigenjimonogatari/data/0012-05.json</v>
      </c>
      <c r="K122" t="str">
        <f t="shared" si="27"/>
        <v>https://w3id.org/kouigenjimonogatari/data/0012-07.json</v>
      </c>
      <c r="L122">
        <f t="shared" si="20"/>
        <v>26</v>
      </c>
      <c r="M122" t="str">
        <f t="shared" si="21"/>
        <v>https://www.dl.ndl.go.jp/api/iiif/3437686/canvas/26</v>
      </c>
      <c r="N122" t="str">
        <f t="shared" si="22"/>
        <v>https://www.dl.ndl.go.jp/api/iiif/3437686/manifest.json</v>
      </c>
      <c r="O122" t="str">
        <f t="shared" si="23"/>
        <v>http://da.dl.itc.u-tokyo.ac.jp/mirador/?params=[{%22manifest%22:%22https://www.dl.ndl.go.jp/api/iiif/3437686/manifest.json%22,%22canvas%22:%22https://www.dl.ndl.go.jp/api/iiif/3437686/canvas/26%22}]</v>
      </c>
    </row>
    <row r="123" spans="1:15" ht="15">
      <c r="A123" t="str">
        <f t="shared" si="15"/>
        <v>https://w3id.org/kouigenjimonogatari/data/0012-07.json</v>
      </c>
      <c r="B123">
        <f t="shared" si="25"/>
        <v>12</v>
      </c>
      <c r="C123">
        <f t="shared" si="26"/>
        <v>7</v>
      </c>
      <c r="D123" s="1" t="s">
        <v>108</v>
      </c>
      <c r="E123" t="str">
        <f t="shared" si="16"/>
        <v>http://creativecommons.org/publicdomain/zero/1.0/</v>
      </c>
      <c r="F123" t="str">
        <f t="shared" si="17"/>
        <v>01きりつぼ</v>
      </c>
      <c r="G123">
        <f>1</f>
        <v>1</v>
      </c>
      <c r="H123" t="s">
        <v>338</v>
      </c>
      <c r="I123" s="4" t="str">
        <f t="shared" si="18"/>
        <v>https://jpsearch.go.jp/term/type/文章要素</v>
      </c>
      <c r="J123" t="str">
        <f t="shared" si="19"/>
        <v>https://w3id.org/kouigenjimonogatari/data/0012-06.json</v>
      </c>
      <c r="K123" t="str">
        <f t="shared" si="27"/>
        <v>https://w3id.org/kouigenjimonogatari/data/0012-08.json</v>
      </c>
      <c r="L123">
        <f t="shared" si="20"/>
        <v>26</v>
      </c>
      <c r="M123" t="str">
        <f t="shared" si="21"/>
        <v>https://www.dl.ndl.go.jp/api/iiif/3437686/canvas/26</v>
      </c>
      <c r="N123" t="str">
        <f t="shared" si="22"/>
        <v>https://www.dl.ndl.go.jp/api/iiif/3437686/manifest.json</v>
      </c>
      <c r="O123" t="str">
        <f t="shared" si="23"/>
        <v>http://da.dl.itc.u-tokyo.ac.jp/mirador/?params=[{%22manifest%22:%22https://www.dl.ndl.go.jp/api/iiif/3437686/manifest.json%22,%22canvas%22:%22https://www.dl.ndl.go.jp/api/iiif/3437686/canvas/26%22}]</v>
      </c>
    </row>
    <row r="124" spans="1:15" ht="15">
      <c r="A124" t="str">
        <f t="shared" si="15"/>
        <v>https://w3id.org/kouigenjimonogatari/data/0012-08.json</v>
      </c>
      <c r="B124">
        <f t="shared" si="25"/>
        <v>12</v>
      </c>
      <c r="C124">
        <f t="shared" si="26"/>
        <v>8</v>
      </c>
      <c r="D124" s="1" t="s">
        <v>109</v>
      </c>
      <c r="E124" t="str">
        <f t="shared" si="16"/>
        <v>http://creativecommons.org/publicdomain/zero/1.0/</v>
      </c>
      <c r="F124" t="str">
        <f t="shared" si="17"/>
        <v>01きりつぼ</v>
      </c>
      <c r="G124">
        <f>1</f>
        <v>1</v>
      </c>
      <c r="H124" t="s">
        <v>338</v>
      </c>
      <c r="I124" s="4" t="str">
        <f t="shared" si="18"/>
        <v>https://jpsearch.go.jp/term/type/文章要素</v>
      </c>
      <c r="J124" t="str">
        <f t="shared" si="19"/>
        <v>https://w3id.org/kouigenjimonogatari/data/0012-07.json</v>
      </c>
      <c r="K124" t="str">
        <f t="shared" si="27"/>
        <v>https://w3id.org/kouigenjimonogatari/data/0012-09.json</v>
      </c>
      <c r="L124">
        <f t="shared" si="20"/>
        <v>26</v>
      </c>
      <c r="M124" t="str">
        <f t="shared" si="21"/>
        <v>https://www.dl.ndl.go.jp/api/iiif/3437686/canvas/26</v>
      </c>
      <c r="N124" t="str">
        <f t="shared" si="22"/>
        <v>https://www.dl.ndl.go.jp/api/iiif/3437686/manifest.json</v>
      </c>
      <c r="O124" t="str">
        <f t="shared" si="23"/>
        <v>http://da.dl.itc.u-tokyo.ac.jp/mirador/?params=[{%22manifest%22:%22https://www.dl.ndl.go.jp/api/iiif/3437686/manifest.json%22,%22canvas%22:%22https://www.dl.ndl.go.jp/api/iiif/3437686/canvas/26%22}]</v>
      </c>
    </row>
    <row r="125" spans="1:15" ht="15">
      <c r="A125" t="str">
        <f t="shared" si="15"/>
        <v>https://w3id.org/kouigenjimonogatari/data/0012-09.json</v>
      </c>
      <c r="B125">
        <f t="shared" si="25"/>
        <v>12</v>
      </c>
      <c r="C125">
        <f t="shared" si="26"/>
        <v>9</v>
      </c>
      <c r="D125" s="1" t="s">
        <v>110</v>
      </c>
      <c r="E125" t="str">
        <f t="shared" si="16"/>
        <v>http://creativecommons.org/publicdomain/zero/1.0/</v>
      </c>
      <c r="F125" t="str">
        <f t="shared" si="17"/>
        <v>01きりつぼ</v>
      </c>
      <c r="G125">
        <f>1</f>
        <v>1</v>
      </c>
      <c r="H125" t="s">
        <v>338</v>
      </c>
      <c r="I125" s="4" t="str">
        <f t="shared" si="18"/>
        <v>https://jpsearch.go.jp/term/type/文章要素</v>
      </c>
      <c r="J125" t="str">
        <f t="shared" si="19"/>
        <v>https://w3id.org/kouigenjimonogatari/data/0012-08.json</v>
      </c>
      <c r="K125" t="str">
        <f t="shared" si="27"/>
        <v>https://w3id.org/kouigenjimonogatari/data/0012-10.json</v>
      </c>
      <c r="L125">
        <f t="shared" si="20"/>
        <v>26</v>
      </c>
      <c r="M125" t="str">
        <f t="shared" si="21"/>
        <v>https://www.dl.ndl.go.jp/api/iiif/3437686/canvas/26</v>
      </c>
      <c r="N125" t="str">
        <f t="shared" si="22"/>
        <v>https://www.dl.ndl.go.jp/api/iiif/3437686/manifest.json</v>
      </c>
      <c r="O125" t="str">
        <f t="shared" si="23"/>
        <v>http://da.dl.itc.u-tokyo.ac.jp/mirador/?params=[{%22manifest%22:%22https://www.dl.ndl.go.jp/api/iiif/3437686/manifest.json%22,%22canvas%22:%22https://www.dl.ndl.go.jp/api/iiif/3437686/canvas/26%22}]</v>
      </c>
    </row>
    <row r="126" spans="1:15" ht="15">
      <c r="A126" t="str">
        <f t="shared" si="15"/>
        <v>https://w3id.org/kouigenjimonogatari/data/0012-10.json</v>
      </c>
      <c r="B126">
        <f t="shared" si="25"/>
        <v>12</v>
      </c>
      <c r="C126">
        <f t="shared" si="26"/>
        <v>10</v>
      </c>
      <c r="D126" s="1" t="s">
        <v>111</v>
      </c>
      <c r="E126" t="str">
        <f t="shared" si="16"/>
        <v>http://creativecommons.org/publicdomain/zero/1.0/</v>
      </c>
      <c r="F126" t="str">
        <f t="shared" si="17"/>
        <v>01きりつぼ</v>
      </c>
      <c r="G126">
        <f>1</f>
        <v>1</v>
      </c>
      <c r="H126" t="s">
        <v>338</v>
      </c>
      <c r="I126" s="4" t="str">
        <f t="shared" si="18"/>
        <v>https://jpsearch.go.jp/term/type/文章要素</v>
      </c>
      <c r="J126" t="str">
        <f t="shared" si="19"/>
        <v>https://w3id.org/kouigenjimonogatari/data/0012-09.json</v>
      </c>
      <c r="K126" t="str">
        <f t="shared" si="27"/>
        <v>https://w3id.org/kouigenjimonogatari/data/0012-11.json</v>
      </c>
      <c r="L126">
        <f t="shared" si="20"/>
        <v>26</v>
      </c>
      <c r="M126" t="str">
        <f t="shared" si="21"/>
        <v>https://www.dl.ndl.go.jp/api/iiif/3437686/canvas/26</v>
      </c>
      <c r="N126" t="str">
        <f t="shared" si="22"/>
        <v>https://www.dl.ndl.go.jp/api/iiif/3437686/manifest.json</v>
      </c>
      <c r="O126" t="str">
        <f t="shared" si="23"/>
        <v>http://da.dl.itc.u-tokyo.ac.jp/mirador/?params=[{%22manifest%22:%22https://www.dl.ndl.go.jp/api/iiif/3437686/manifest.json%22,%22canvas%22:%22https://www.dl.ndl.go.jp/api/iiif/3437686/canvas/26%22}]</v>
      </c>
    </row>
    <row r="127" spans="1:15" ht="15">
      <c r="A127" t="str">
        <f t="shared" si="15"/>
        <v>https://w3id.org/kouigenjimonogatari/data/0012-11.json</v>
      </c>
      <c r="B127">
        <f t="shared" si="25"/>
        <v>12</v>
      </c>
      <c r="C127">
        <f t="shared" si="26"/>
        <v>11</v>
      </c>
      <c r="D127" s="1" t="s">
        <v>112</v>
      </c>
      <c r="E127" t="str">
        <f t="shared" si="16"/>
        <v>http://creativecommons.org/publicdomain/zero/1.0/</v>
      </c>
      <c r="F127" t="str">
        <f t="shared" si="17"/>
        <v>01きりつぼ</v>
      </c>
      <c r="G127">
        <f>1</f>
        <v>1</v>
      </c>
      <c r="H127" t="s">
        <v>338</v>
      </c>
      <c r="I127" s="4" t="str">
        <f t="shared" si="18"/>
        <v>https://jpsearch.go.jp/term/type/文章要素</v>
      </c>
      <c r="J127" t="str">
        <f t="shared" si="19"/>
        <v>https://w3id.org/kouigenjimonogatari/data/0012-10.json</v>
      </c>
      <c r="K127" t="str">
        <f t="shared" si="27"/>
        <v>https://w3id.org/kouigenjimonogatari/data/0012-12.json</v>
      </c>
      <c r="L127">
        <f t="shared" si="20"/>
        <v>26</v>
      </c>
      <c r="M127" t="str">
        <f t="shared" si="21"/>
        <v>https://www.dl.ndl.go.jp/api/iiif/3437686/canvas/26</v>
      </c>
      <c r="N127" t="str">
        <f t="shared" si="22"/>
        <v>https://www.dl.ndl.go.jp/api/iiif/3437686/manifest.json</v>
      </c>
      <c r="O127" t="str">
        <f t="shared" si="23"/>
        <v>http://da.dl.itc.u-tokyo.ac.jp/mirador/?params=[{%22manifest%22:%22https://www.dl.ndl.go.jp/api/iiif/3437686/manifest.json%22,%22canvas%22:%22https://www.dl.ndl.go.jp/api/iiif/3437686/canvas/26%22}]</v>
      </c>
    </row>
    <row r="128" spans="1:15" ht="15">
      <c r="A128" t="str">
        <f t="shared" si="15"/>
        <v>https://w3id.org/kouigenjimonogatari/data/0012-12.json</v>
      </c>
      <c r="B128">
        <f t="shared" si="25"/>
        <v>12</v>
      </c>
      <c r="C128">
        <f t="shared" si="26"/>
        <v>12</v>
      </c>
      <c r="D128" s="1" t="s">
        <v>113</v>
      </c>
      <c r="E128" t="str">
        <f t="shared" si="16"/>
        <v>http://creativecommons.org/publicdomain/zero/1.0/</v>
      </c>
      <c r="F128" t="str">
        <f t="shared" si="17"/>
        <v>01きりつぼ</v>
      </c>
      <c r="G128">
        <f>1</f>
        <v>1</v>
      </c>
      <c r="H128" t="s">
        <v>338</v>
      </c>
      <c r="I128" s="4" t="str">
        <f t="shared" si="18"/>
        <v>https://jpsearch.go.jp/term/type/文章要素</v>
      </c>
      <c r="J128" t="str">
        <f t="shared" si="19"/>
        <v>https://w3id.org/kouigenjimonogatari/data/0012-11.json</v>
      </c>
      <c r="K128" t="str">
        <f t="shared" si="27"/>
        <v>https://w3id.org/kouigenjimonogatari/data/0012-13.json</v>
      </c>
      <c r="L128">
        <f t="shared" si="20"/>
        <v>26</v>
      </c>
      <c r="M128" t="str">
        <f t="shared" si="21"/>
        <v>https://www.dl.ndl.go.jp/api/iiif/3437686/canvas/26</v>
      </c>
      <c r="N128" t="str">
        <f t="shared" si="22"/>
        <v>https://www.dl.ndl.go.jp/api/iiif/3437686/manifest.json</v>
      </c>
      <c r="O128" t="str">
        <f t="shared" si="23"/>
        <v>http://da.dl.itc.u-tokyo.ac.jp/mirador/?params=[{%22manifest%22:%22https://www.dl.ndl.go.jp/api/iiif/3437686/manifest.json%22,%22canvas%22:%22https://www.dl.ndl.go.jp/api/iiif/3437686/canvas/26%22}]</v>
      </c>
    </row>
    <row r="129" spans="1:15" ht="15">
      <c r="A129" t="str">
        <f t="shared" si="15"/>
        <v>https://w3id.org/kouigenjimonogatari/data/0012-13.json</v>
      </c>
      <c r="B129">
        <f t="shared" si="25"/>
        <v>12</v>
      </c>
      <c r="C129">
        <f t="shared" si="26"/>
        <v>13</v>
      </c>
      <c r="D129" s="1" t="s">
        <v>114</v>
      </c>
      <c r="E129" t="str">
        <f t="shared" si="16"/>
        <v>http://creativecommons.org/publicdomain/zero/1.0/</v>
      </c>
      <c r="F129" t="str">
        <f t="shared" si="17"/>
        <v>01きりつぼ</v>
      </c>
      <c r="G129">
        <f>1</f>
        <v>1</v>
      </c>
      <c r="H129" t="s">
        <v>338</v>
      </c>
      <c r="I129" s="4" t="str">
        <f t="shared" si="18"/>
        <v>https://jpsearch.go.jp/term/type/文章要素</v>
      </c>
      <c r="J129" t="str">
        <f t="shared" si="19"/>
        <v>https://w3id.org/kouigenjimonogatari/data/0012-12.json</v>
      </c>
      <c r="K129" t="str">
        <f t="shared" si="27"/>
        <v>https://w3id.org/kouigenjimonogatari/data/0012-14.json</v>
      </c>
      <c r="L129">
        <f t="shared" si="20"/>
        <v>26</v>
      </c>
      <c r="M129" t="str">
        <f t="shared" si="21"/>
        <v>https://www.dl.ndl.go.jp/api/iiif/3437686/canvas/26</v>
      </c>
      <c r="N129" t="str">
        <f t="shared" si="22"/>
        <v>https://www.dl.ndl.go.jp/api/iiif/3437686/manifest.json</v>
      </c>
      <c r="O129" t="str">
        <f t="shared" si="23"/>
        <v>http://da.dl.itc.u-tokyo.ac.jp/mirador/?params=[{%22manifest%22:%22https://www.dl.ndl.go.jp/api/iiif/3437686/manifest.json%22,%22canvas%22:%22https://www.dl.ndl.go.jp/api/iiif/3437686/canvas/26%22}]</v>
      </c>
    </row>
    <row r="130" spans="1:15" ht="15">
      <c r="A130" t="str">
        <f t="shared" si="15"/>
        <v>https://w3id.org/kouigenjimonogatari/data/0012-14.json</v>
      </c>
      <c r="B130">
        <f t="shared" si="25"/>
        <v>12</v>
      </c>
      <c r="C130">
        <f t="shared" si="26"/>
        <v>14</v>
      </c>
      <c r="D130" s="1" t="s">
        <v>115</v>
      </c>
      <c r="E130" t="str">
        <f t="shared" si="16"/>
        <v>http://creativecommons.org/publicdomain/zero/1.0/</v>
      </c>
      <c r="F130" t="str">
        <f t="shared" si="17"/>
        <v>01きりつぼ</v>
      </c>
      <c r="G130">
        <f>1</f>
        <v>1</v>
      </c>
      <c r="H130" t="s">
        <v>338</v>
      </c>
      <c r="I130" s="4" t="str">
        <f t="shared" si="18"/>
        <v>https://jpsearch.go.jp/term/type/文章要素</v>
      </c>
      <c r="J130" t="str">
        <f t="shared" si="19"/>
        <v>https://w3id.org/kouigenjimonogatari/data/0012-13.json</v>
      </c>
      <c r="K130" t="str">
        <f t="shared" si="27"/>
        <v>https://w3id.org/kouigenjimonogatari/data/0013-01.json</v>
      </c>
      <c r="L130">
        <f t="shared" si="20"/>
        <v>26</v>
      </c>
      <c r="M130" t="str">
        <f t="shared" si="21"/>
        <v>https://www.dl.ndl.go.jp/api/iiif/3437686/canvas/26</v>
      </c>
      <c r="N130" t="str">
        <f t="shared" si="22"/>
        <v>https://www.dl.ndl.go.jp/api/iiif/3437686/manifest.json</v>
      </c>
      <c r="O130" t="str">
        <f t="shared" si="23"/>
        <v>http://da.dl.itc.u-tokyo.ac.jp/mirador/?params=[{%22manifest%22:%22https://www.dl.ndl.go.jp/api/iiif/3437686/manifest.json%22,%22canvas%22:%22https://www.dl.ndl.go.jp/api/iiif/3437686/canvas/26%22}]</v>
      </c>
    </row>
    <row r="131" spans="1:15">
      <c r="A131" t="str">
        <f t="shared" si="15"/>
        <v/>
      </c>
      <c r="B131">
        <f t="shared" si="25"/>
        <v>12</v>
      </c>
      <c r="C131" t="str">
        <f t="shared" si="26"/>
        <v/>
      </c>
      <c r="E131" t="str">
        <f t="shared" si="16"/>
        <v>http://creativecommons.org/publicdomain/zero/1.0/</v>
      </c>
      <c r="F131" t="str">
        <f t="shared" si="17"/>
        <v>01きりつぼ</v>
      </c>
      <c r="G131">
        <f>1</f>
        <v>1</v>
      </c>
      <c r="H131" t="s">
        <v>338</v>
      </c>
      <c r="I131" s="4" t="str">
        <f t="shared" si="18"/>
        <v>https://jpsearch.go.jp/term/type/文章要素</v>
      </c>
      <c r="J131" t="str">
        <f t="shared" si="19"/>
        <v>https://w3id.org/kouigenjimonogatari/data/0012-14.json</v>
      </c>
      <c r="K131" t="str">
        <f t="shared" si="27"/>
        <v>https://w3id.org/kouigenjimonogatari/data/0013-02.json</v>
      </c>
      <c r="L131">
        <f t="shared" si="20"/>
        <v>26</v>
      </c>
      <c r="M131" t="str">
        <f t="shared" si="21"/>
        <v>https://www.dl.ndl.go.jp/api/iiif/3437686/canvas/26</v>
      </c>
      <c r="N131" t="str">
        <f t="shared" si="22"/>
        <v>https://www.dl.ndl.go.jp/api/iiif/3437686/manifest.json</v>
      </c>
      <c r="O131" t="str">
        <f t="shared" si="23"/>
        <v>http://da.dl.itc.u-tokyo.ac.jp/mirador/?params=[{%22manifest%22:%22https://www.dl.ndl.go.jp/api/iiif/3437686/manifest.json%22,%22canvas%22:%22https://www.dl.ndl.go.jp/api/iiif/3437686/canvas/26%22}]</v>
      </c>
    </row>
    <row r="132" spans="1:15">
      <c r="A132" t="str">
        <f t="shared" si="15"/>
        <v/>
      </c>
      <c r="B132">
        <f t="shared" si="25"/>
        <v>12</v>
      </c>
      <c r="C132" t="str">
        <f t="shared" si="26"/>
        <v/>
      </c>
      <c r="D132" s="2"/>
      <c r="E132" t="str">
        <f t="shared" si="16"/>
        <v>http://creativecommons.org/publicdomain/zero/1.0/</v>
      </c>
      <c r="F132" t="str">
        <f t="shared" si="17"/>
        <v>01きりつぼ</v>
      </c>
      <c r="G132">
        <f>1</f>
        <v>1</v>
      </c>
      <c r="H132" t="s">
        <v>338</v>
      </c>
      <c r="I132" s="4" t="str">
        <f t="shared" si="18"/>
        <v>https://jpsearch.go.jp/term/type/文章要素</v>
      </c>
      <c r="J132" t="str">
        <f t="shared" si="19"/>
        <v>https://w3id.org/kouigenjimonogatari/data/0012-13.json</v>
      </c>
      <c r="K132" t="str">
        <f t="shared" si="27"/>
        <v>https://w3id.org/kouigenjimonogatari/data/0013-01.json</v>
      </c>
      <c r="L132">
        <f t="shared" si="20"/>
        <v>26</v>
      </c>
      <c r="M132" t="str">
        <f t="shared" si="21"/>
        <v>https://www.dl.ndl.go.jp/api/iiif/3437686/canvas/26</v>
      </c>
      <c r="N132" t="str">
        <f t="shared" si="22"/>
        <v>https://www.dl.ndl.go.jp/api/iiif/3437686/manifest.json</v>
      </c>
      <c r="O132" t="str">
        <f t="shared" si="23"/>
        <v>http://da.dl.itc.u-tokyo.ac.jp/mirador/?params=[{%22manifest%22:%22https://www.dl.ndl.go.jp/api/iiif/3437686/manifest.json%22,%22canvas%22:%22https://www.dl.ndl.go.jp/api/iiif/3437686/canvas/26%22}]</v>
      </c>
    </row>
    <row r="133" spans="1:15" ht="15">
      <c r="A133" t="str">
        <f t="shared" si="15"/>
        <v>https://w3id.org/kouigenjimonogatari/data/0013-01.json</v>
      </c>
      <c r="B133">
        <f t="shared" si="25"/>
        <v>13</v>
      </c>
      <c r="C133">
        <f t="shared" si="26"/>
        <v>1</v>
      </c>
      <c r="D133" s="1" t="s">
        <v>116</v>
      </c>
      <c r="E133" t="str">
        <f t="shared" si="16"/>
        <v>http://creativecommons.org/publicdomain/zero/1.0/</v>
      </c>
      <c r="F133" t="str">
        <f t="shared" si="17"/>
        <v>01きりつぼ</v>
      </c>
      <c r="G133">
        <f>1</f>
        <v>1</v>
      </c>
      <c r="H133" t="s">
        <v>338</v>
      </c>
      <c r="I133" s="4" t="str">
        <f t="shared" si="18"/>
        <v>https://jpsearch.go.jp/term/type/文章要素</v>
      </c>
      <c r="J133" t="str">
        <f t="shared" si="19"/>
        <v>https://w3id.org/kouigenjimonogatari/data/0012-14.json</v>
      </c>
      <c r="K133" t="str">
        <f t="shared" si="27"/>
        <v>https://w3id.org/kouigenjimonogatari/data/0013-02.json</v>
      </c>
      <c r="L133">
        <f t="shared" si="20"/>
        <v>26</v>
      </c>
      <c r="M133" t="str">
        <f t="shared" si="21"/>
        <v>https://www.dl.ndl.go.jp/api/iiif/3437686/canvas/26</v>
      </c>
      <c r="N133" t="str">
        <f t="shared" si="22"/>
        <v>https://www.dl.ndl.go.jp/api/iiif/3437686/manifest.json</v>
      </c>
      <c r="O133" t="str">
        <f t="shared" si="23"/>
        <v>http://da.dl.itc.u-tokyo.ac.jp/mirador/?params=[{%22manifest%22:%22https://www.dl.ndl.go.jp/api/iiif/3437686/manifest.json%22,%22canvas%22:%22https://www.dl.ndl.go.jp/api/iiif/3437686/canvas/26%22}]</v>
      </c>
    </row>
    <row r="134" spans="1:15" ht="15">
      <c r="A134" t="str">
        <f t="shared" ref="A134:A197" si="28">IF(C134&lt;&gt;"", "https://w3id.org/kouigenjimonogatari/data/"&amp;TEXT(B134, "0000")&amp;"-"&amp;TEXT(C134, "00")&amp;".json", "")</f>
        <v>https://w3id.org/kouigenjimonogatari/data/0013-02.json</v>
      </c>
      <c r="B134">
        <f t="shared" si="25"/>
        <v>13</v>
      </c>
      <c r="C134">
        <f t="shared" si="26"/>
        <v>2</v>
      </c>
      <c r="D134" s="1" t="s">
        <v>117</v>
      </c>
      <c r="E134" t="str">
        <f t="shared" ref="E134:E197" si="29">"http://creativecommons.org/publicdomain/zero/1.0/"</f>
        <v>http://creativecommons.org/publicdomain/zero/1.0/</v>
      </c>
      <c r="F134" t="str">
        <f t="shared" ref="F134:F197" si="30">"01きりつぼ"</f>
        <v>01きりつぼ</v>
      </c>
      <c r="G134">
        <f>1</f>
        <v>1</v>
      </c>
      <c r="H134" t="s">
        <v>338</v>
      </c>
      <c r="I134" s="4" t="str">
        <f t="shared" ref="I134:I197" si="31">"https://jpsearch.go.jp/term/type/文章要素"</f>
        <v>https://jpsearch.go.jp/term/type/文章要素</v>
      </c>
      <c r="J134" t="str">
        <f t="shared" ref="J134:J197" si="32">IF(A133="", A131, A133)</f>
        <v>https://w3id.org/kouigenjimonogatari/data/0013-01.json</v>
      </c>
      <c r="K134" t="str">
        <f t="shared" si="27"/>
        <v>https://w3id.org/kouigenjimonogatari/data/0013-03.json</v>
      </c>
      <c r="L134">
        <f t="shared" ref="L134:L197" si="33">20+INT(B134/2)</f>
        <v>26</v>
      </c>
      <c r="M134" t="str">
        <f t="shared" ref="M134:M197" si="34">"https://www.dl.ndl.go.jp/api/iiif/3437686/canvas/"&amp;L134</f>
        <v>https://www.dl.ndl.go.jp/api/iiif/3437686/canvas/26</v>
      </c>
      <c r="N134" t="str">
        <f t="shared" ref="N134:N197" si="35">"https://www.dl.ndl.go.jp/api/iiif/3437686/manifest.json"</f>
        <v>https://www.dl.ndl.go.jp/api/iiif/3437686/manifest.json</v>
      </c>
      <c r="O134" t="str">
        <f t="shared" ref="O134:O197" si="36">"http://da.dl.itc.u-tokyo.ac.jp/mirador/?params=[{%22manifest%22:%22"&amp;N134&amp;"%22,%22canvas%22:%22"&amp;M134&amp;"%22}]"</f>
        <v>http://da.dl.itc.u-tokyo.ac.jp/mirador/?params=[{%22manifest%22:%22https://www.dl.ndl.go.jp/api/iiif/3437686/manifest.json%22,%22canvas%22:%22https://www.dl.ndl.go.jp/api/iiif/3437686/canvas/26%22}]</v>
      </c>
    </row>
    <row r="135" spans="1:15" ht="15">
      <c r="A135" t="str">
        <f t="shared" si="28"/>
        <v>https://w3id.org/kouigenjimonogatari/data/0013-03.json</v>
      </c>
      <c r="B135">
        <f t="shared" si="25"/>
        <v>13</v>
      </c>
      <c r="C135">
        <f t="shared" si="26"/>
        <v>3</v>
      </c>
      <c r="D135" s="1" t="s">
        <v>118</v>
      </c>
      <c r="E135" t="str">
        <f t="shared" si="29"/>
        <v>http://creativecommons.org/publicdomain/zero/1.0/</v>
      </c>
      <c r="F135" t="str">
        <f t="shared" si="30"/>
        <v>01きりつぼ</v>
      </c>
      <c r="G135">
        <f>1</f>
        <v>1</v>
      </c>
      <c r="H135" t="s">
        <v>338</v>
      </c>
      <c r="I135" s="4" t="str">
        <f t="shared" si="31"/>
        <v>https://jpsearch.go.jp/term/type/文章要素</v>
      </c>
      <c r="J135" t="str">
        <f t="shared" si="32"/>
        <v>https://w3id.org/kouigenjimonogatari/data/0013-02.json</v>
      </c>
      <c r="K135" t="str">
        <f t="shared" si="27"/>
        <v>https://w3id.org/kouigenjimonogatari/data/0013-04.json</v>
      </c>
      <c r="L135">
        <f t="shared" si="33"/>
        <v>26</v>
      </c>
      <c r="M135" t="str">
        <f t="shared" si="34"/>
        <v>https://www.dl.ndl.go.jp/api/iiif/3437686/canvas/26</v>
      </c>
      <c r="N135" t="str">
        <f t="shared" si="35"/>
        <v>https://www.dl.ndl.go.jp/api/iiif/3437686/manifest.json</v>
      </c>
      <c r="O135" t="str">
        <f t="shared" si="36"/>
        <v>http://da.dl.itc.u-tokyo.ac.jp/mirador/?params=[{%22manifest%22:%22https://www.dl.ndl.go.jp/api/iiif/3437686/manifest.json%22,%22canvas%22:%22https://www.dl.ndl.go.jp/api/iiif/3437686/canvas/26%22}]</v>
      </c>
    </row>
    <row r="136" spans="1:15" ht="15">
      <c r="A136" t="str">
        <f t="shared" si="28"/>
        <v>https://w3id.org/kouigenjimonogatari/data/0013-04.json</v>
      </c>
      <c r="B136">
        <f t="shared" si="25"/>
        <v>13</v>
      </c>
      <c r="C136">
        <f t="shared" si="26"/>
        <v>4</v>
      </c>
      <c r="D136" s="1" t="s">
        <v>119</v>
      </c>
      <c r="E136" t="str">
        <f t="shared" si="29"/>
        <v>http://creativecommons.org/publicdomain/zero/1.0/</v>
      </c>
      <c r="F136" t="str">
        <f t="shared" si="30"/>
        <v>01きりつぼ</v>
      </c>
      <c r="G136">
        <f>1</f>
        <v>1</v>
      </c>
      <c r="H136" t="s">
        <v>338</v>
      </c>
      <c r="I136" s="4" t="str">
        <f t="shared" si="31"/>
        <v>https://jpsearch.go.jp/term/type/文章要素</v>
      </c>
      <c r="J136" t="str">
        <f t="shared" si="32"/>
        <v>https://w3id.org/kouigenjimonogatari/data/0013-03.json</v>
      </c>
      <c r="K136" t="str">
        <f t="shared" si="27"/>
        <v>https://w3id.org/kouigenjimonogatari/data/0013-05.json</v>
      </c>
      <c r="L136">
        <f t="shared" si="33"/>
        <v>26</v>
      </c>
      <c r="M136" t="str">
        <f t="shared" si="34"/>
        <v>https://www.dl.ndl.go.jp/api/iiif/3437686/canvas/26</v>
      </c>
      <c r="N136" t="str">
        <f t="shared" si="35"/>
        <v>https://www.dl.ndl.go.jp/api/iiif/3437686/manifest.json</v>
      </c>
      <c r="O136" t="str">
        <f t="shared" si="36"/>
        <v>http://da.dl.itc.u-tokyo.ac.jp/mirador/?params=[{%22manifest%22:%22https://www.dl.ndl.go.jp/api/iiif/3437686/manifest.json%22,%22canvas%22:%22https://www.dl.ndl.go.jp/api/iiif/3437686/canvas/26%22}]</v>
      </c>
    </row>
    <row r="137" spans="1:15" ht="15">
      <c r="A137" t="str">
        <f t="shared" si="28"/>
        <v>https://w3id.org/kouigenjimonogatari/data/0013-05.json</v>
      </c>
      <c r="B137">
        <f t="shared" si="25"/>
        <v>13</v>
      </c>
      <c r="C137">
        <f t="shared" si="26"/>
        <v>5</v>
      </c>
      <c r="D137" s="1" t="s">
        <v>120</v>
      </c>
      <c r="E137" t="str">
        <f t="shared" si="29"/>
        <v>http://creativecommons.org/publicdomain/zero/1.0/</v>
      </c>
      <c r="F137" t="str">
        <f t="shared" si="30"/>
        <v>01きりつぼ</v>
      </c>
      <c r="G137">
        <f>1</f>
        <v>1</v>
      </c>
      <c r="H137" t="s">
        <v>338</v>
      </c>
      <c r="I137" s="4" t="str">
        <f t="shared" si="31"/>
        <v>https://jpsearch.go.jp/term/type/文章要素</v>
      </c>
      <c r="J137" t="str">
        <f t="shared" si="32"/>
        <v>https://w3id.org/kouigenjimonogatari/data/0013-04.json</v>
      </c>
      <c r="K137" t="str">
        <f t="shared" si="27"/>
        <v>https://w3id.org/kouigenjimonogatari/data/0013-06.json</v>
      </c>
      <c r="L137">
        <f t="shared" si="33"/>
        <v>26</v>
      </c>
      <c r="M137" t="str">
        <f t="shared" si="34"/>
        <v>https://www.dl.ndl.go.jp/api/iiif/3437686/canvas/26</v>
      </c>
      <c r="N137" t="str">
        <f t="shared" si="35"/>
        <v>https://www.dl.ndl.go.jp/api/iiif/3437686/manifest.json</v>
      </c>
      <c r="O137" t="str">
        <f t="shared" si="36"/>
        <v>http://da.dl.itc.u-tokyo.ac.jp/mirador/?params=[{%22manifest%22:%22https://www.dl.ndl.go.jp/api/iiif/3437686/manifest.json%22,%22canvas%22:%22https://www.dl.ndl.go.jp/api/iiif/3437686/canvas/26%22}]</v>
      </c>
    </row>
    <row r="138" spans="1:15" ht="15">
      <c r="A138" t="str">
        <f t="shared" si="28"/>
        <v>https://w3id.org/kouigenjimonogatari/data/0013-06.json</v>
      </c>
      <c r="B138">
        <f t="shared" si="25"/>
        <v>13</v>
      </c>
      <c r="C138">
        <f t="shared" si="26"/>
        <v>6</v>
      </c>
      <c r="D138" s="1" t="s">
        <v>121</v>
      </c>
      <c r="E138" t="str">
        <f t="shared" si="29"/>
        <v>http://creativecommons.org/publicdomain/zero/1.0/</v>
      </c>
      <c r="F138" t="str">
        <f t="shared" si="30"/>
        <v>01きりつぼ</v>
      </c>
      <c r="G138">
        <f>1</f>
        <v>1</v>
      </c>
      <c r="H138" t="s">
        <v>338</v>
      </c>
      <c r="I138" s="4" t="str">
        <f t="shared" si="31"/>
        <v>https://jpsearch.go.jp/term/type/文章要素</v>
      </c>
      <c r="J138" t="str">
        <f t="shared" si="32"/>
        <v>https://w3id.org/kouigenjimonogatari/data/0013-05.json</v>
      </c>
      <c r="K138" t="str">
        <f t="shared" si="27"/>
        <v>https://w3id.org/kouigenjimonogatari/data/0013-07.json</v>
      </c>
      <c r="L138">
        <f t="shared" si="33"/>
        <v>26</v>
      </c>
      <c r="M138" t="str">
        <f t="shared" si="34"/>
        <v>https://www.dl.ndl.go.jp/api/iiif/3437686/canvas/26</v>
      </c>
      <c r="N138" t="str">
        <f t="shared" si="35"/>
        <v>https://www.dl.ndl.go.jp/api/iiif/3437686/manifest.json</v>
      </c>
      <c r="O138" t="str">
        <f t="shared" si="36"/>
        <v>http://da.dl.itc.u-tokyo.ac.jp/mirador/?params=[{%22manifest%22:%22https://www.dl.ndl.go.jp/api/iiif/3437686/manifest.json%22,%22canvas%22:%22https://www.dl.ndl.go.jp/api/iiif/3437686/canvas/26%22}]</v>
      </c>
    </row>
    <row r="139" spans="1:15" ht="15">
      <c r="A139" t="str">
        <f t="shared" si="28"/>
        <v>https://w3id.org/kouigenjimonogatari/data/0013-07.json</v>
      </c>
      <c r="B139">
        <f t="shared" si="25"/>
        <v>13</v>
      </c>
      <c r="C139">
        <f t="shared" si="26"/>
        <v>7</v>
      </c>
      <c r="D139" s="1" t="s">
        <v>122</v>
      </c>
      <c r="E139" t="str">
        <f t="shared" si="29"/>
        <v>http://creativecommons.org/publicdomain/zero/1.0/</v>
      </c>
      <c r="F139" t="str">
        <f t="shared" si="30"/>
        <v>01きりつぼ</v>
      </c>
      <c r="G139">
        <f>1</f>
        <v>1</v>
      </c>
      <c r="H139" t="s">
        <v>338</v>
      </c>
      <c r="I139" s="4" t="str">
        <f t="shared" si="31"/>
        <v>https://jpsearch.go.jp/term/type/文章要素</v>
      </c>
      <c r="J139" t="str">
        <f t="shared" si="32"/>
        <v>https://w3id.org/kouigenjimonogatari/data/0013-06.json</v>
      </c>
      <c r="K139" t="str">
        <f t="shared" si="27"/>
        <v>https://w3id.org/kouigenjimonogatari/data/0013-08.json</v>
      </c>
      <c r="L139">
        <f t="shared" si="33"/>
        <v>26</v>
      </c>
      <c r="M139" t="str">
        <f t="shared" si="34"/>
        <v>https://www.dl.ndl.go.jp/api/iiif/3437686/canvas/26</v>
      </c>
      <c r="N139" t="str">
        <f t="shared" si="35"/>
        <v>https://www.dl.ndl.go.jp/api/iiif/3437686/manifest.json</v>
      </c>
      <c r="O139" t="str">
        <f t="shared" si="36"/>
        <v>http://da.dl.itc.u-tokyo.ac.jp/mirador/?params=[{%22manifest%22:%22https://www.dl.ndl.go.jp/api/iiif/3437686/manifest.json%22,%22canvas%22:%22https://www.dl.ndl.go.jp/api/iiif/3437686/canvas/26%22}]</v>
      </c>
    </row>
    <row r="140" spans="1:15" ht="15">
      <c r="A140" t="str">
        <f t="shared" si="28"/>
        <v>https://w3id.org/kouigenjimonogatari/data/0013-08.json</v>
      </c>
      <c r="B140">
        <f t="shared" si="25"/>
        <v>13</v>
      </c>
      <c r="C140">
        <f t="shared" si="26"/>
        <v>8</v>
      </c>
      <c r="D140" s="1" t="s">
        <v>123</v>
      </c>
      <c r="E140" t="str">
        <f t="shared" si="29"/>
        <v>http://creativecommons.org/publicdomain/zero/1.0/</v>
      </c>
      <c r="F140" t="str">
        <f t="shared" si="30"/>
        <v>01きりつぼ</v>
      </c>
      <c r="G140">
        <f>1</f>
        <v>1</v>
      </c>
      <c r="H140" t="s">
        <v>338</v>
      </c>
      <c r="I140" s="4" t="str">
        <f t="shared" si="31"/>
        <v>https://jpsearch.go.jp/term/type/文章要素</v>
      </c>
      <c r="J140" t="str">
        <f t="shared" si="32"/>
        <v>https://w3id.org/kouigenjimonogatari/data/0013-07.json</v>
      </c>
      <c r="K140" t="str">
        <f t="shared" si="27"/>
        <v>https://w3id.org/kouigenjimonogatari/data/0013-09.json</v>
      </c>
      <c r="L140">
        <f t="shared" si="33"/>
        <v>26</v>
      </c>
      <c r="M140" t="str">
        <f t="shared" si="34"/>
        <v>https://www.dl.ndl.go.jp/api/iiif/3437686/canvas/26</v>
      </c>
      <c r="N140" t="str">
        <f t="shared" si="35"/>
        <v>https://www.dl.ndl.go.jp/api/iiif/3437686/manifest.json</v>
      </c>
      <c r="O140" t="str">
        <f t="shared" si="36"/>
        <v>http://da.dl.itc.u-tokyo.ac.jp/mirador/?params=[{%22manifest%22:%22https://www.dl.ndl.go.jp/api/iiif/3437686/manifest.json%22,%22canvas%22:%22https://www.dl.ndl.go.jp/api/iiif/3437686/canvas/26%22}]</v>
      </c>
    </row>
    <row r="141" spans="1:15" ht="15">
      <c r="A141" t="str">
        <f t="shared" si="28"/>
        <v>https://w3id.org/kouigenjimonogatari/data/0013-09.json</v>
      </c>
      <c r="B141">
        <f t="shared" si="25"/>
        <v>13</v>
      </c>
      <c r="C141">
        <f t="shared" si="26"/>
        <v>9</v>
      </c>
      <c r="D141" s="1" t="s">
        <v>124</v>
      </c>
      <c r="E141" t="str">
        <f t="shared" si="29"/>
        <v>http://creativecommons.org/publicdomain/zero/1.0/</v>
      </c>
      <c r="F141" t="str">
        <f t="shared" si="30"/>
        <v>01きりつぼ</v>
      </c>
      <c r="G141">
        <f>1</f>
        <v>1</v>
      </c>
      <c r="H141" t="s">
        <v>338</v>
      </c>
      <c r="I141" s="4" t="str">
        <f t="shared" si="31"/>
        <v>https://jpsearch.go.jp/term/type/文章要素</v>
      </c>
      <c r="J141" t="str">
        <f t="shared" si="32"/>
        <v>https://w3id.org/kouigenjimonogatari/data/0013-08.json</v>
      </c>
      <c r="K141" t="str">
        <f t="shared" si="27"/>
        <v>https://w3id.org/kouigenjimonogatari/data/0013-10.json</v>
      </c>
      <c r="L141">
        <f t="shared" si="33"/>
        <v>26</v>
      </c>
      <c r="M141" t="str">
        <f t="shared" si="34"/>
        <v>https://www.dl.ndl.go.jp/api/iiif/3437686/canvas/26</v>
      </c>
      <c r="N141" t="str">
        <f t="shared" si="35"/>
        <v>https://www.dl.ndl.go.jp/api/iiif/3437686/manifest.json</v>
      </c>
      <c r="O141" t="str">
        <f t="shared" si="36"/>
        <v>http://da.dl.itc.u-tokyo.ac.jp/mirador/?params=[{%22manifest%22:%22https://www.dl.ndl.go.jp/api/iiif/3437686/manifest.json%22,%22canvas%22:%22https://www.dl.ndl.go.jp/api/iiif/3437686/canvas/26%22}]</v>
      </c>
    </row>
    <row r="142" spans="1:15" ht="15">
      <c r="A142" t="str">
        <f t="shared" si="28"/>
        <v>https://w3id.org/kouigenjimonogatari/data/0013-10.json</v>
      </c>
      <c r="B142">
        <f t="shared" si="25"/>
        <v>13</v>
      </c>
      <c r="C142">
        <f t="shared" si="26"/>
        <v>10</v>
      </c>
      <c r="D142" s="1" t="s">
        <v>125</v>
      </c>
      <c r="E142" t="str">
        <f t="shared" si="29"/>
        <v>http://creativecommons.org/publicdomain/zero/1.0/</v>
      </c>
      <c r="F142" t="str">
        <f t="shared" si="30"/>
        <v>01きりつぼ</v>
      </c>
      <c r="G142">
        <f>1</f>
        <v>1</v>
      </c>
      <c r="H142" t="s">
        <v>338</v>
      </c>
      <c r="I142" s="4" t="str">
        <f t="shared" si="31"/>
        <v>https://jpsearch.go.jp/term/type/文章要素</v>
      </c>
      <c r="J142" t="str">
        <f t="shared" si="32"/>
        <v>https://w3id.org/kouigenjimonogatari/data/0013-09.json</v>
      </c>
      <c r="K142" t="str">
        <f t="shared" si="27"/>
        <v>https://w3id.org/kouigenjimonogatari/data/0013-11.json</v>
      </c>
      <c r="L142">
        <f t="shared" si="33"/>
        <v>26</v>
      </c>
      <c r="M142" t="str">
        <f t="shared" si="34"/>
        <v>https://www.dl.ndl.go.jp/api/iiif/3437686/canvas/26</v>
      </c>
      <c r="N142" t="str">
        <f t="shared" si="35"/>
        <v>https://www.dl.ndl.go.jp/api/iiif/3437686/manifest.json</v>
      </c>
      <c r="O142" t="str">
        <f t="shared" si="36"/>
        <v>http://da.dl.itc.u-tokyo.ac.jp/mirador/?params=[{%22manifest%22:%22https://www.dl.ndl.go.jp/api/iiif/3437686/manifest.json%22,%22canvas%22:%22https://www.dl.ndl.go.jp/api/iiif/3437686/canvas/26%22}]</v>
      </c>
    </row>
    <row r="143" spans="1:15" ht="15">
      <c r="A143" t="str">
        <f t="shared" si="28"/>
        <v>https://w3id.org/kouigenjimonogatari/data/0013-11.json</v>
      </c>
      <c r="B143">
        <f t="shared" si="25"/>
        <v>13</v>
      </c>
      <c r="C143">
        <f t="shared" si="26"/>
        <v>11</v>
      </c>
      <c r="D143" s="1" t="s">
        <v>126</v>
      </c>
      <c r="E143" t="str">
        <f t="shared" si="29"/>
        <v>http://creativecommons.org/publicdomain/zero/1.0/</v>
      </c>
      <c r="F143" t="str">
        <f t="shared" si="30"/>
        <v>01きりつぼ</v>
      </c>
      <c r="G143">
        <f>1</f>
        <v>1</v>
      </c>
      <c r="H143" t="s">
        <v>338</v>
      </c>
      <c r="I143" s="4" t="str">
        <f t="shared" si="31"/>
        <v>https://jpsearch.go.jp/term/type/文章要素</v>
      </c>
      <c r="J143" t="str">
        <f t="shared" si="32"/>
        <v>https://w3id.org/kouigenjimonogatari/data/0013-10.json</v>
      </c>
      <c r="K143" t="str">
        <f t="shared" si="27"/>
        <v>https://w3id.org/kouigenjimonogatari/data/0013-12.json</v>
      </c>
      <c r="L143">
        <f t="shared" si="33"/>
        <v>26</v>
      </c>
      <c r="M143" t="str">
        <f t="shared" si="34"/>
        <v>https://www.dl.ndl.go.jp/api/iiif/3437686/canvas/26</v>
      </c>
      <c r="N143" t="str">
        <f t="shared" si="35"/>
        <v>https://www.dl.ndl.go.jp/api/iiif/3437686/manifest.json</v>
      </c>
      <c r="O143" t="str">
        <f t="shared" si="36"/>
        <v>http://da.dl.itc.u-tokyo.ac.jp/mirador/?params=[{%22manifest%22:%22https://www.dl.ndl.go.jp/api/iiif/3437686/manifest.json%22,%22canvas%22:%22https://www.dl.ndl.go.jp/api/iiif/3437686/canvas/26%22}]</v>
      </c>
    </row>
    <row r="144" spans="1:15" ht="15">
      <c r="A144" t="str">
        <f t="shared" si="28"/>
        <v>https://w3id.org/kouigenjimonogatari/data/0013-12.json</v>
      </c>
      <c r="B144">
        <f t="shared" si="25"/>
        <v>13</v>
      </c>
      <c r="C144">
        <f t="shared" si="26"/>
        <v>12</v>
      </c>
      <c r="D144" s="1" t="s">
        <v>127</v>
      </c>
      <c r="E144" t="str">
        <f t="shared" si="29"/>
        <v>http://creativecommons.org/publicdomain/zero/1.0/</v>
      </c>
      <c r="F144" t="str">
        <f t="shared" si="30"/>
        <v>01きりつぼ</v>
      </c>
      <c r="G144">
        <f>1</f>
        <v>1</v>
      </c>
      <c r="H144" t="s">
        <v>338</v>
      </c>
      <c r="I144" s="4" t="str">
        <f t="shared" si="31"/>
        <v>https://jpsearch.go.jp/term/type/文章要素</v>
      </c>
      <c r="J144" t="str">
        <f t="shared" si="32"/>
        <v>https://w3id.org/kouigenjimonogatari/data/0013-11.json</v>
      </c>
      <c r="K144" t="str">
        <f t="shared" si="27"/>
        <v>https://w3id.org/kouigenjimonogatari/data/0013-13.json</v>
      </c>
      <c r="L144">
        <f t="shared" si="33"/>
        <v>26</v>
      </c>
      <c r="M144" t="str">
        <f t="shared" si="34"/>
        <v>https://www.dl.ndl.go.jp/api/iiif/3437686/canvas/26</v>
      </c>
      <c r="N144" t="str">
        <f t="shared" si="35"/>
        <v>https://www.dl.ndl.go.jp/api/iiif/3437686/manifest.json</v>
      </c>
      <c r="O144" t="str">
        <f t="shared" si="36"/>
        <v>http://da.dl.itc.u-tokyo.ac.jp/mirador/?params=[{%22manifest%22:%22https://www.dl.ndl.go.jp/api/iiif/3437686/manifest.json%22,%22canvas%22:%22https://www.dl.ndl.go.jp/api/iiif/3437686/canvas/26%22}]</v>
      </c>
    </row>
    <row r="145" spans="1:15" ht="15">
      <c r="A145" t="str">
        <f t="shared" si="28"/>
        <v>https://w3id.org/kouigenjimonogatari/data/0013-13.json</v>
      </c>
      <c r="B145">
        <f t="shared" si="25"/>
        <v>13</v>
      </c>
      <c r="C145">
        <f t="shared" si="26"/>
        <v>13</v>
      </c>
      <c r="D145" s="1" t="s">
        <v>128</v>
      </c>
      <c r="E145" t="str">
        <f t="shared" si="29"/>
        <v>http://creativecommons.org/publicdomain/zero/1.0/</v>
      </c>
      <c r="F145" t="str">
        <f t="shared" si="30"/>
        <v>01きりつぼ</v>
      </c>
      <c r="G145">
        <f>1</f>
        <v>1</v>
      </c>
      <c r="H145" t="s">
        <v>338</v>
      </c>
      <c r="I145" s="4" t="str">
        <f t="shared" si="31"/>
        <v>https://jpsearch.go.jp/term/type/文章要素</v>
      </c>
      <c r="J145" t="str">
        <f t="shared" si="32"/>
        <v>https://w3id.org/kouigenjimonogatari/data/0013-12.json</v>
      </c>
      <c r="K145" t="str">
        <f t="shared" si="27"/>
        <v>https://w3id.org/kouigenjimonogatari/data/0013-14.json</v>
      </c>
      <c r="L145">
        <f t="shared" si="33"/>
        <v>26</v>
      </c>
      <c r="M145" t="str">
        <f t="shared" si="34"/>
        <v>https://www.dl.ndl.go.jp/api/iiif/3437686/canvas/26</v>
      </c>
      <c r="N145" t="str">
        <f t="shared" si="35"/>
        <v>https://www.dl.ndl.go.jp/api/iiif/3437686/manifest.json</v>
      </c>
      <c r="O145" t="str">
        <f t="shared" si="36"/>
        <v>http://da.dl.itc.u-tokyo.ac.jp/mirador/?params=[{%22manifest%22:%22https://www.dl.ndl.go.jp/api/iiif/3437686/manifest.json%22,%22canvas%22:%22https://www.dl.ndl.go.jp/api/iiif/3437686/canvas/26%22}]</v>
      </c>
    </row>
    <row r="146" spans="1:15" ht="15">
      <c r="A146" t="str">
        <f t="shared" si="28"/>
        <v>https://w3id.org/kouigenjimonogatari/data/0013-14.json</v>
      </c>
      <c r="B146">
        <f t="shared" si="25"/>
        <v>13</v>
      </c>
      <c r="C146">
        <f t="shared" si="26"/>
        <v>14</v>
      </c>
      <c r="D146" s="1" t="s">
        <v>129</v>
      </c>
      <c r="E146" t="str">
        <f t="shared" si="29"/>
        <v>http://creativecommons.org/publicdomain/zero/1.0/</v>
      </c>
      <c r="F146" t="str">
        <f t="shared" si="30"/>
        <v>01きりつぼ</v>
      </c>
      <c r="G146">
        <f>1</f>
        <v>1</v>
      </c>
      <c r="H146" t="s">
        <v>338</v>
      </c>
      <c r="I146" s="4" t="str">
        <f t="shared" si="31"/>
        <v>https://jpsearch.go.jp/term/type/文章要素</v>
      </c>
      <c r="J146" t="str">
        <f t="shared" si="32"/>
        <v>https://w3id.org/kouigenjimonogatari/data/0013-13.json</v>
      </c>
      <c r="K146" t="str">
        <f t="shared" si="27"/>
        <v>https://w3id.org/kouigenjimonogatari/data/0014-01.json</v>
      </c>
      <c r="L146">
        <f t="shared" si="33"/>
        <v>26</v>
      </c>
      <c r="M146" t="str">
        <f t="shared" si="34"/>
        <v>https://www.dl.ndl.go.jp/api/iiif/3437686/canvas/26</v>
      </c>
      <c r="N146" t="str">
        <f t="shared" si="35"/>
        <v>https://www.dl.ndl.go.jp/api/iiif/3437686/manifest.json</v>
      </c>
      <c r="O146" t="str">
        <f t="shared" si="36"/>
        <v>http://da.dl.itc.u-tokyo.ac.jp/mirador/?params=[{%22manifest%22:%22https://www.dl.ndl.go.jp/api/iiif/3437686/manifest.json%22,%22canvas%22:%22https://www.dl.ndl.go.jp/api/iiif/3437686/canvas/26%22}]</v>
      </c>
    </row>
    <row r="147" spans="1:15">
      <c r="A147" t="str">
        <f t="shared" si="28"/>
        <v/>
      </c>
      <c r="B147">
        <f t="shared" ref="B147:B210" si="37">IF(C147&lt;&gt;1, B146, B146+1)</f>
        <v>13</v>
      </c>
      <c r="C147" t="str">
        <f t="shared" ref="C147:C210" si="38">IF(D147&lt;&gt;"", IF(D146&lt;&gt;"", C146+1, 1), "")</f>
        <v/>
      </c>
      <c r="E147" t="str">
        <f t="shared" si="29"/>
        <v>http://creativecommons.org/publicdomain/zero/1.0/</v>
      </c>
      <c r="F147" t="str">
        <f t="shared" si="30"/>
        <v>01きりつぼ</v>
      </c>
      <c r="G147">
        <f>1</f>
        <v>1</v>
      </c>
      <c r="H147" t="s">
        <v>338</v>
      </c>
      <c r="I147" s="4" t="str">
        <f t="shared" si="31"/>
        <v>https://jpsearch.go.jp/term/type/文章要素</v>
      </c>
      <c r="J147" t="str">
        <f t="shared" si="32"/>
        <v>https://w3id.org/kouigenjimonogatari/data/0013-14.json</v>
      </c>
      <c r="K147" t="str">
        <f t="shared" si="27"/>
        <v>https://w3id.org/kouigenjimonogatari/data/0014-02.json</v>
      </c>
      <c r="L147">
        <f t="shared" si="33"/>
        <v>26</v>
      </c>
      <c r="M147" t="str">
        <f t="shared" si="34"/>
        <v>https://www.dl.ndl.go.jp/api/iiif/3437686/canvas/26</v>
      </c>
      <c r="N147" t="str">
        <f t="shared" si="35"/>
        <v>https://www.dl.ndl.go.jp/api/iiif/3437686/manifest.json</v>
      </c>
      <c r="O147" t="str">
        <f t="shared" si="36"/>
        <v>http://da.dl.itc.u-tokyo.ac.jp/mirador/?params=[{%22manifest%22:%22https://www.dl.ndl.go.jp/api/iiif/3437686/manifest.json%22,%22canvas%22:%22https://www.dl.ndl.go.jp/api/iiif/3437686/canvas/26%22}]</v>
      </c>
    </row>
    <row r="148" spans="1:15">
      <c r="A148" t="str">
        <f t="shared" si="28"/>
        <v/>
      </c>
      <c r="B148">
        <f t="shared" si="37"/>
        <v>13</v>
      </c>
      <c r="C148" t="str">
        <f t="shared" si="38"/>
        <v/>
      </c>
      <c r="D148" s="2"/>
      <c r="E148" t="str">
        <f t="shared" si="29"/>
        <v>http://creativecommons.org/publicdomain/zero/1.0/</v>
      </c>
      <c r="F148" t="str">
        <f t="shared" si="30"/>
        <v>01きりつぼ</v>
      </c>
      <c r="G148">
        <f>1</f>
        <v>1</v>
      </c>
      <c r="H148" t="s">
        <v>338</v>
      </c>
      <c r="I148" s="4" t="str">
        <f t="shared" si="31"/>
        <v>https://jpsearch.go.jp/term/type/文章要素</v>
      </c>
      <c r="J148" t="str">
        <f t="shared" si="32"/>
        <v>https://w3id.org/kouigenjimonogatari/data/0013-13.json</v>
      </c>
      <c r="K148" t="str">
        <f t="shared" si="27"/>
        <v>https://w3id.org/kouigenjimonogatari/data/0014-01.json</v>
      </c>
      <c r="L148">
        <f t="shared" si="33"/>
        <v>26</v>
      </c>
      <c r="M148" t="str">
        <f t="shared" si="34"/>
        <v>https://www.dl.ndl.go.jp/api/iiif/3437686/canvas/26</v>
      </c>
      <c r="N148" t="str">
        <f t="shared" si="35"/>
        <v>https://www.dl.ndl.go.jp/api/iiif/3437686/manifest.json</v>
      </c>
      <c r="O148" t="str">
        <f t="shared" si="36"/>
        <v>http://da.dl.itc.u-tokyo.ac.jp/mirador/?params=[{%22manifest%22:%22https://www.dl.ndl.go.jp/api/iiif/3437686/manifest.json%22,%22canvas%22:%22https://www.dl.ndl.go.jp/api/iiif/3437686/canvas/26%22}]</v>
      </c>
    </row>
    <row r="149" spans="1:15" ht="15">
      <c r="A149" t="str">
        <f t="shared" si="28"/>
        <v>https://w3id.org/kouigenjimonogatari/data/0014-01.json</v>
      </c>
      <c r="B149">
        <f t="shared" si="37"/>
        <v>14</v>
      </c>
      <c r="C149">
        <f t="shared" si="38"/>
        <v>1</v>
      </c>
      <c r="D149" s="1" t="s">
        <v>130</v>
      </c>
      <c r="E149" t="str">
        <f t="shared" si="29"/>
        <v>http://creativecommons.org/publicdomain/zero/1.0/</v>
      </c>
      <c r="F149" t="str">
        <f t="shared" si="30"/>
        <v>01きりつぼ</v>
      </c>
      <c r="G149">
        <f>1</f>
        <v>1</v>
      </c>
      <c r="H149" t="s">
        <v>338</v>
      </c>
      <c r="I149" s="4" t="str">
        <f t="shared" si="31"/>
        <v>https://jpsearch.go.jp/term/type/文章要素</v>
      </c>
      <c r="J149" t="str">
        <f t="shared" si="32"/>
        <v>https://w3id.org/kouigenjimonogatari/data/0013-14.json</v>
      </c>
      <c r="K149" t="str">
        <f t="shared" si="27"/>
        <v>https://w3id.org/kouigenjimonogatari/data/0014-02.json</v>
      </c>
      <c r="L149">
        <f t="shared" si="33"/>
        <v>27</v>
      </c>
      <c r="M149" t="str">
        <f t="shared" si="34"/>
        <v>https://www.dl.ndl.go.jp/api/iiif/3437686/canvas/27</v>
      </c>
      <c r="N149" t="str">
        <f t="shared" si="35"/>
        <v>https://www.dl.ndl.go.jp/api/iiif/3437686/manifest.json</v>
      </c>
      <c r="O149" t="str">
        <f t="shared" si="36"/>
        <v>http://da.dl.itc.u-tokyo.ac.jp/mirador/?params=[{%22manifest%22:%22https://www.dl.ndl.go.jp/api/iiif/3437686/manifest.json%22,%22canvas%22:%22https://www.dl.ndl.go.jp/api/iiif/3437686/canvas/27%22}]</v>
      </c>
    </row>
    <row r="150" spans="1:15" ht="15">
      <c r="A150" t="str">
        <f t="shared" si="28"/>
        <v>https://w3id.org/kouigenjimonogatari/data/0014-02.json</v>
      </c>
      <c r="B150">
        <f t="shared" si="37"/>
        <v>14</v>
      </c>
      <c r="C150">
        <f t="shared" si="38"/>
        <v>2</v>
      </c>
      <c r="D150" s="1" t="s">
        <v>131</v>
      </c>
      <c r="E150" t="str">
        <f t="shared" si="29"/>
        <v>http://creativecommons.org/publicdomain/zero/1.0/</v>
      </c>
      <c r="F150" t="str">
        <f t="shared" si="30"/>
        <v>01きりつぼ</v>
      </c>
      <c r="G150">
        <f>1</f>
        <v>1</v>
      </c>
      <c r="H150" t="s">
        <v>338</v>
      </c>
      <c r="I150" s="4" t="str">
        <f t="shared" si="31"/>
        <v>https://jpsearch.go.jp/term/type/文章要素</v>
      </c>
      <c r="J150" t="str">
        <f t="shared" si="32"/>
        <v>https://w3id.org/kouigenjimonogatari/data/0014-01.json</v>
      </c>
      <c r="K150" t="str">
        <f t="shared" si="27"/>
        <v>https://w3id.org/kouigenjimonogatari/data/0014-03.json</v>
      </c>
      <c r="L150">
        <f t="shared" si="33"/>
        <v>27</v>
      </c>
      <c r="M150" t="str">
        <f t="shared" si="34"/>
        <v>https://www.dl.ndl.go.jp/api/iiif/3437686/canvas/27</v>
      </c>
      <c r="N150" t="str">
        <f t="shared" si="35"/>
        <v>https://www.dl.ndl.go.jp/api/iiif/3437686/manifest.json</v>
      </c>
      <c r="O150" t="str">
        <f t="shared" si="36"/>
        <v>http://da.dl.itc.u-tokyo.ac.jp/mirador/?params=[{%22manifest%22:%22https://www.dl.ndl.go.jp/api/iiif/3437686/manifest.json%22,%22canvas%22:%22https://www.dl.ndl.go.jp/api/iiif/3437686/canvas/27%22}]</v>
      </c>
    </row>
    <row r="151" spans="1:15" ht="15">
      <c r="A151" t="str">
        <f t="shared" si="28"/>
        <v>https://w3id.org/kouigenjimonogatari/data/0014-03.json</v>
      </c>
      <c r="B151">
        <f t="shared" si="37"/>
        <v>14</v>
      </c>
      <c r="C151">
        <f t="shared" si="38"/>
        <v>3</v>
      </c>
      <c r="D151" s="1" t="s">
        <v>132</v>
      </c>
      <c r="E151" t="str">
        <f t="shared" si="29"/>
        <v>http://creativecommons.org/publicdomain/zero/1.0/</v>
      </c>
      <c r="F151" t="str">
        <f t="shared" si="30"/>
        <v>01きりつぼ</v>
      </c>
      <c r="G151">
        <f>1</f>
        <v>1</v>
      </c>
      <c r="H151" t="s">
        <v>338</v>
      </c>
      <c r="I151" s="4" t="str">
        <f t="shared" si="31"/>
        <v>https://jpsearch.go.jp/term/type/文章要素</v>
      </c>
      <c r="J151" t="str">
        <f t="shared" si="32"/>
        <v>https://w3id.org/kouigenjimonogatari/data/0014-02.json</v>
      </c>
      <c r="K151" t="str">
        <f t="shared" si="27"/>
        <v>https://w3id.org/kouigenjimonogatari/data/0014-04.json</v>
      </c>
      <c r="L151">
        <f t="shared" si="33"/>
        <v>27</v>
      </c>
      <c r="M151" t="str">
        <f t="shared" si="34"/>
        <v>https://www.dl.ndl.go.jp/api/iiif/3437686/canvas/27</v>
      </c>
      <c r="N151" t="str">
        <f t="shared" si="35"/>
        <v>https://www.dl.ndl.go.jp/api/iiif/3437686/manifest.json</v>
      </c>
      <c r="O151" t="str">
        <f t="shared" si="36"/>
        <v>http://da.dl.itc.u-tokyo.ac.jp/mirador/?params=[{%22manifest%22:%22https://www.dl.ndl.go.jp/api/iiif/3437686/manifest.json%22,%22canvas%22:%22https://www.dl.ndl.go.jp/api/iiif/3437686/canvas/27%22}]</v>
      </c>
    </row>
    <row r="152" spans="1:15" ht="15">
      <c r="A152" t="str">
        <f t="shared" si="28"/>
        <v>https://w3id.org/kouigenjimonogatari/data/0014-04.json</v>
      </c>
      <c r="B152">
        <f t="shared" si="37"/>
        <v>14</v>
      </c>
      <c r="C152">
        <f t="shared" si="38"/>
        <v>4</v>
      </c>
      <c r="D152" s="1" t="s">
        <v>133</v>
      </c>
      <c r="E152" t="str">
        <f t="shared" si="29"/>
        <v>http://creativecommons.org/publicdomain/zero/1.0/</v>
      </c>
      <c r="F152" t="str">
        <f t="shared" si="30"/>
        <v>01きりつぼ</v>
      </c>
      <c r="G152">
        <f>1</f>
        <v>1</v>
      </c>
      <c r="H152" t="s">
        <v>338</v>
      </c>
      <c r="I152" s="4" t="str">
        <f t="shared" si="31"/>
        <v>https://jpsearch.go.jp/term/type/文章要素</v>
      </c>
      <c r="J152" t="str">
        <f t="shared" si="32"/>
        <v>https://w3id.org/kouigenjimonogatari/data/0014-03.json</v>
      </c>
      <c r="K152" t="str">
        <f t="shared" si="27"/>
        <v>https://w3id.org/kouigenjimonogatari/data/0014-05.json</v>
      </c>
      <c r="L152">
        <f t="shared" si="33"/>
        <v>27</v>
      </c>
      <c r="M152" t="str">
        <f t="shared" si="34"/>
        <v>https://www.dl.ndl.go.jp/api/iiif/3437686/canvas/27</v>
      </c>
      <c r="N152" t="str">
        <f t="shared" si="35"/>
        <v>https://www.dl.ndl.go.jp/api/iiif/3437686/manifest.json</v>
      </c>
      <c r="O152" t="str">
        <f t="shared" si="36"/>
        <v>http://da.dl.itc.u-tokyo.ac.jp/mirador/?params=[{%22manifest%22:%22https://www.dl.ndl.go.jp/api/iiif/3437686/manifest.json%22,%22canvas%22:%22https://www.dl.ndl.go.jp/api/iiif/3437686/canvas/27%22}]</v>
      </c>
    </row>
    <row r="153" spans="1:15" ht="15">
      <c r="A153" t="str">
        <f t="shared" si="28"/>
        <v>https://w3id.org/kouigenjimonogatari/data/0014-05.json</v>
      </c>
      <c r="B153">
        <f t="shared" si="37"/>
        <v>14</v>
      </c>
      <c r="C153">
        <f t="shared" si="38"/>
        <v>5</v>
      </c>
      <c r="D153" s="1" t="s">
        <v>134</v>
      </c>
      <c r="E153" t="str">
        <f t="shared" si="29"/>
        <v>http://creativecommons.org/publicdomain/zero/1.0/</v>
      </c>
      <c r="F153" t="str">
        <f t="shared" si="30"/>
        <v>01きりつぼ</v>
      </c>
      <c r="G153">
        <f>1</f>
        <v>1</v>
      </c>
      <c r="H153" t="s">
        <v>338</v>
      </c>
      <c r="I153" s="4" t="str">
        <f t="shared" si="31"/>
        <v>https://jpsearch.go.jp/term/type/文章要素</v>
      </c>
      <c r="J153" t="str">
        <f t="shared" si="32"/>
        <v>https://w3id.org/kouigenjimonogatari/data/0014-04.json</v>
      </c>
      <c r="K153" t="str">
        <f t="shared" si="27"/>
        <v>https://w3id.org/kouigenjimonogatari/data/0014-06.json</v>
      </c>
      <c r="L153">
        <f t="shared" si="33"/>
        <v>27</v>
      </c>
      <c r="M153" t="str">
        <f t="shared" si="34"/>
        <v>https://www.dl.ndl.go.jp/api/iiif/3437686/canvas/27</v>
      </c>
      <c r="N153" t="str">
        <f t="shared" si="35"/>
        <v>https://www.dl.ndl.go.jp/api/iiif/3437686/manifest.json</v>
      </c>
      <c r="O153" t="str">
        <f t="shared" si="36"/>
        <v>http://da.dl.itc.u-tokyo.ac.jp/mirador/?params=[{%22manifest%22:%22https://www.dl.ndl.go.jp/api/iiif/3437686/manifest.json%22,%22canvas%22:%22https://www.dl.ndl.go.jp/api/iiif/3437686/canvas/27%22}]</v>
      </c>
    </row>
    <row r="154" spans="1:15" ht="15">
      <c r="A154" t="str">
        <f t="shared" si="28"/>
        <v>https://w3id.org/kouigenjimonogatari/data/0014-06.json</v>
      </c>
      <c r="B154">
        <f t="shared" si="37"/>
        <v>14</v>
      </c>
      <c r="C154">
        <f t="shared" si="38"/>
        <v>6</v>
      </c>
      <c r="D154" s="1" t="s">
        <v>135</v>
      </c>
      <c r="E154" t="str">
        <f t="shared" si="29"/>
        <v>http://creativecommons.org/publicdomain/zero/1.0/</v>
      </c>
      <c r="F154" t="str">
        <f t="shared" si="30"/>
        <v>01きりつぼ</v>
      </c>
      <c r="G154">
        <f>1</f>
        <v>1</v>
      </c>
      <c r="H154" t="s">
        <v>338</v>
      </c>
      <c r="I154" s="4" t="str">
        <f t="shared" si="31"/>
        <v>https://jpsearch.go.jp/term/type/文章要素</v>
      </c>
      <c r="J154" t="str">
        <f t="shared" si="32"/>
        <v>https://w3id.org/kouigenjimonogatari/data/0014-05.json</v>
      </c>
      <c r="K154" t="str">
        <f t="shared" si="27"/>
        <v>https://w3id.org/kouigenjimonogatari/data/0014-07.json</v>
      </c>
      <c r="L154">
        <f t="shared" si="33"/>
        <v>27</v>
      </c>
      <c r="M154" t="str">
        <f t="shared" si="34"/>
        <v>https://www.dl.ndl.go.jp/api/iiif/3437686/canvas/27</v>
      </c>
      <c r="N154" t="str">
        <f t="shared" si="35"/>
        <v>https://www.dl.ndl.go.jp/api/iiif/3437686/manifest.json</v>
      </c>
      <c r="O154" t="str">
        <f t="shared" si="36"/>
        <v>http://da.dl.itc.u-tokyo.ac.jp/mirador/?params=[{%22manifest%22:%22https://www.dl.ndl.go.jp/api/iiif/3437686/manifest.json%22,%22canvas%22:%22https://www.dl.ndl.go.jp/api/iiif/3437686/canvas/27%22}]</v>
      </c>
    </row>
    <row r="155" spans="1:15" ht="15">
      <c r="A155" t="str">
        <f t="shared" si="28"/>
        <v>https://w3id.org/kouigenjimonogatari/data/0014-07.json</v>
      </c>
      <c r="B155">
        <f t="shared" si="37"/>
        <v>14</v>
      </c>
      <c r="C155">
        <f t="shared" si="38"/>
        <v>7</v>
      </c>
      <c r="D155" s="1" t="s">
        <v>136</v>
      </c>
      <c r="E155" t="str">
        <f t="shared" si="29"/>
        <v>http://creativecommons.org/publicdomain/zero/1.0/</v>
      </c>
      <c r="F155" t="str">
        <f t="shared" si="30"/>
        <v>01きりつぼ</v>
      </c>
      <c r="G155">
        <f>1</f>
        <v>1</v>
      </c>
      <c r="H155" t="s">
        <v>338</v>
      </c>
      <c r="I155" s="4" t="str">
        <f t="shared" si="31"/>
        <v>https://jpsearch.go.jp/term/type/文章要素</v>
      </c>
      <c r="J155" t="str">
        <f t="shared" si="32"/>
        <v>https://w3id.org/kouigenjimonogatari/data/0014-06.json</v>
      </c>
      <c r="K155" t="str">
        <f t="shared" si="27"/>
        <v>https://w3id.org/kouigenjimonogatari/data/0014-08.json</v>
      </c>
      <c r="L155">
        <f t="shared" si="33"/>
        <v>27</v>
      </c>
      <c r="M155" t="str">
        <f t="shared" si="34"/>
        <v>https://www.dl.ndl.go.jp/api/iiif/3437686/canvas/27</v>
      </c>
      <c r="N155" t="str">
        <f t="shared" si="35"/>
        <v>https://www.dl.ndl.go.jp/api/iiif/3437686/manifest.json</v>
      </c>
      <c r="O155" t="str">
        <f t="shared" si="36"/>
        <v>http://da.dl.itc.u-tokyo.ac.jp/mirador/?params=[{%22manifest%22:%22https://www.dl.ndl.go.jp/api/iiif/3437686/manifest.json%22,%22canvas%22:%22https://www.dl.ndl.go.jp/api/iiif/3437686/canvas/27%22}]</v>
      </c>
    </row>
    <row r="156" spans="1:15" ht="15">
      <c r="A156" t="str">
        <f t="shared" si="28"/>
        <v>https://w3id.org/kouigenjimonogatari/data/0014-08.json</v>
      </c>
      <c r="B156">
        <f t="shared" si="37"/>
        <v>14</v>
      </c>
      <c r="C156">
        <f t="shared" si="38"/>
        <v>8</v>
      </c>
      <c r="D156" s="1" t="s">
        <v>137</v>
      </c>
      <c r="E156" t="str">
        <f t="shared" si="29"/>
        <v>http://creativecommons.org/publicdomain/zero/1.0/</v>
      </c>
      <c r="F156" t="str">
        <f t="shared" si="30"/>
        <v>01きりつぼ</v>
      </c>
      <c r="G156">
        <f>1</f>
        <v>1</v>
      </c>
      <c r="H156" t="s">
        <v>338</v>
      </c>
      <c r="I156" s="4" t="str">
        <f t="shared" si="31"/>
        <v>https://jpsearch.go.jp/term/type/文章要素</v>
      </c>
      <c r="J156" t="str">
        <f t="shared" si="32"/>
        <v>https://w3id.org/kouigenjimonogatari/data/0014-07.json</v>
      </c>
      <c r="K156" t="str">
        <f t="shared" si="27"/>
        <v>https://w3id.org/kouigenjimonogatari/data/0014-09.json</v>
      </c>
      <c r="L156">
        <f t="shared" si="33"/>
        <v>27</v>
      </c>
      <c r="M156" t="str">
        <f t="shared" si="34"/>
        <v>https://www.dl.ndl.go.jp/api/iiif/3437686/canvas/27</v>
      </c>
      <c r="N156" t="str">
        <f t="shared" si="35"/>
        <v>https://www.dl.ndl.go.jp/api/iiif/3437686/manifest.json</v>
      </c>
      <c r="O156" t="str">
        <f t="shared" si="36"/>
        <v>http://da.dl.itc.u-tokyo.ac.jp/mirador/?params=[{%22manifest%22:%22https://www.dl.ndl.go.jp/api/iiif/3437686/manifest.json%22,%22canvas%22:%22https://www.dl.ndl.go.jp/api/iiif/3437686/canvas/27%22}]</v>
      </c>
    </row>
    <row r="157" spans="1:15" ht="15">
      <c r="A157" t="str">
        <f t="shared" si="28"/>
        <v>https://w3id.org/kouigenjimonogatari/data/0014-09.json</v>
      </c>
      <c r="B157">
        <f t="shared" si="37"/>
        <v>14</v>
      </c>
      <c r="C157">
        <f t="shared" si="38"/>
        <v>9</v>
      </c>
      <c r="D157" s="1" t="s">
        <v>138</v>
      </c>
      <c r="E157" t="str">
        <f t="shared" si="29"/>
        <v>http://creativecommons.org/publicdomain/zero/1.0/</v>
      </c>
      <c r="F157" t="str">
        <f t="shared" si="30"/>
        <v>01きりつぼ</v>
      </c>
      <c r="G157">
        <f>1</f>
        <v>1</v>
      </c>
      <c r="H157" t="s">
        <v>338</v>
      </c>
      <c r="I157" s="4" t="str">
        <f t="shared" si="31"/>
        <v>https://jpsearch.go.jp/term/type/文章要素</v>
      </c>
      <c r="J157" t="str">
        <f t="shared" si="32"/>
        <v>https://w3id.org/kouigenjimonogatari/data/0014-08.json</v>
      </c>
      <c r="K157" t="str">
        <f t="shared" si="27"/>
        <v>https://w3id.org/kouigenjimonogatari/data/0014-10.json</v>
      </c>
      <c r="L157">
        <f t="shared" si="33"/>
        <v>27</v>
      </c>
      <c r="M157" t="str">
        <f t="shared" si="34"/>
        <v>https://www.dl.ndl.go.jp/api/iiif/3437686/canvas/27</v>
      </c>
      <c r="N157" t="str">
        <f t="shared" si="35"/>
        <v>https://www.dl.ndl.go.jp/api/iiif/3437686/manifest.json</v>
      </c>
      <c r="O157" t="str">
        <f t="shared" si="36"/>
        <v>http://da.dl.itc.u-tokyo.ac.jp/mirador/?params=[{%22manifest%22:%22https://www.dl.ndl.go.jp/api/iiif/3437686/manifest.json%22,%22canvas%22:%22https://www.dl.ndl.go.jp/api/iiif/3437686/canvas/27%22}]</v>
      </c>
    </row>
    <row r="158" spans="1:15" ht="15">
      <c r="A158" t="str">
        <f t="shared" si="28"/>
        <v>https://w3id.org/kouigenjimonogatari/data/0014-10.json</v>
      </c>
      <c r="B158">
        <f t="shared" si="37"/>
        <v>14</v>
      </c>
      <c r="C158">
        <f t="shared" si="38"/>
        <v>10</v>
      </c>
      <c r="D158" s="1" t="s">
        <v>139</v>
      </c>
      <c r="E158" t="str">
        <f t="shared" si="29"/>
        <v>http://creativecommons.org/publicdomain/zero/1.0/</v>
      </c>
      <c r="F158" t="str">
        <f t="shared" si="30"/>
        <v>01きりつぼ</v>
      </c>
      <c r="G158">
        <f>1</f>
        <v>1</v>
      </c>
      <c r="H158" t="s">
        <v>338</v>
      </c>
      <c r="I158" s="4" t="str">
        <f t="shared" si="31"/>
        <v>https://jpsearch.go.jp/term/type/文章要素</v>
      </c>
      <c r="J158" t="str">
        <f t="shared" si="32"/>
        <v>https://w3id.org/kouigenjimonogatari/data/0014-09.json</v>
      </c>
      <c r="K158" t="str">
        <f t="shared" si="27"/>
        <v>https://w3id.org/kouigenjimonogatari/data/0014-11.json</v>
      </c>
      <c r="L158">
        <f t="shared" si="33"/>
        <v>27</v>
      </c>
      <c r="M158" t="str">
        <f t="shared" si="34"/>
        <v>https://www.dl.ndl.go.jp/api/iiif/3437686/canvas/27</v>
      </c>
      <c r="N158" t="str">
        <f t="shared" si="35"/>
        <v>https://www.dl.ndl.go.jp/api/iiif/3437686/manifest.json</v>
      </c>
      <c r="O158" t="str">
        <f t="shared" si="36"/>
        <v>http://da.dl.itc.u-tokyo.ac.jp/mirador/?params=[{%22manifest%22:%22https://www.dl.ndl.go.jp/api/iiif/3437686/manifest.json%22,%22canvas%22:%22https://www.dl.ndl.go.jp/api/iiif/3437686/canvas/27%22}]</v>
      </c>
    </row>
    <row r="159" spans="1:15" ht="15">
      <c r="A159" t="str">
        <f t="shared" si="28"/>
        <v>https://w3id.org/kouigenjimonogatari/data/0014-11.json</v>
      </c>
      <c r="B159">
        <f t="shared" si="37"/>
        <v>14</v>
      </c>
      <c r="C159">
        <f t="shared" si="38"/>
        <v>11</v>
      </c>
      <c r="D159" s="1" t="s">
        <v>140</v>
      </c>
      <c r="E159" t="str">
        <f t="shared" si="29"/>
        <v>http://creativecommons.org/publicdomain/zero/1.0/</v>
      </c>
      <c r="F159" t="str">
        <f t="shared" si="30"/>
        <v>01きりつぼ</v>
      </c>
      <c r="G159">
        <f>1</f>
        <v>1</v>
      </c>
      <c r="H159" t="s">
        <v>338</v>
      </c>
      <c r="I159" s="4" t="str">
        <f t="shared" si="31"/>
        <v>https://jpsearch.go.jp/term/type/文章要素</v>
      </c>
      <c r="J159" t="str">
        <f t="shared" si="32"/>
        <v>https://w3id.org/kouigenjimonogatari/data/0014-10.json</v>
      </c>
      <c r="K159" t="str">
        <f t="shared" si="27"/>
        <v>https://w3id.org/kouigenjimonogatari/data/0014-12.json</v>
      </c>
      <c r="L159">
        <f t="shared" si="33"/>
        <v>27</v>
      </c>
      <c r="M159" t="str">
        <f t="shared" si="34"/>
        <v>https://www.dl.ndl.go.jp/api/iiif/3437686/canvas/27</v>
      </c>
      <c r="N159" t="str">
        <f t="shared" si="35"/>
        <v>https://www.dl.ndl.go.jp/api/iiif/3437686/manifest.json</v>
      </c>
      <c r="O159" t="str">
        <f t="shared" si="36"/>
        <v>http://da.dl.itc.u-tokyo.ac.jp/mirador/?params=[{%22manifest%22:%22https://www.dl.ndl.go.jp/api/iiif/3437686/manifest.json%22,%22canvas%22:%22https://www.dl.ndl.go.jp/api/iiif/3437686/canvas/27%22}]</v>
      </c>
    </row>
    <row r="160" spans="1:15" ht="15">
      <c r="A160" t="str">
        <f t="shared" si="28"/>
        <v>https://w3id.org/kouigenjimonogatari/data/0014-12.json</v>
      </c>
      <c r="B160">
        <f t="shared" si="37"/>
        <v>14</v>
      </c>
      <c r="C160">
        <f t="shared" si="38"/>
        <v>12</v>
      </c>
      <c r="D160" s="1" t="s">
        <v>141</v>
      </c>
      <c r="E160" t="str">
        <f t="shared" si="29"/>
        <v>http://creativecommons.org/publicdomain/zero/1.0/</v>
      </c>
      <c r="F160" t="str">
        <f t="shared" si="30"/>
        <v>01きりつぼ</v>
      </c>
      <c r="G160">
        <f>1</f>
        <v>1</v>
      </c>
      <c r="H160" t="s">
        <v>338</v>
      </c>
      <c r="I160" s="4" t="str">
        <f t="shared" si="31"/>
        <v>https://jpsearch.go.jp/term/type/文章要素</v>
      </c>
      <c r="J160" t="str">
        <f t="shared" si="32"/>
        <v>https://w3id.org/kouigenjimonogatari/data/0014-11.json</v>
      </c>
      <c r="K160" t="str">
        <f t="shared" si="27"/>
        <v>https://w3id.org/kouigenjimonogatari/data/0014-13.json</v>
      </c>
      <c r="L160">
        <f t="shared" si="33"/>
        <v>27</v>
      </c>
      <c r="M160" t="str">
        <f t="shared" si="34"/>
        <v>https://www.dl.ndl.go.jp/api/iiif/3437686/canvas/27</v>
      </c>
      <c r="N160" t="str">
        <f t="shared" si="35"/>
        <v>https://www.dl.ndl.go.jp/api/iiif/3437686/manifest.json</v>
      </c>
      <c r="O160" t="str">
        <f t="shared" si="36"/>
        <v>http://da.dl.itc.u-tokyo.ac.jp/mirador/?params=[{%22manifest%22:%22https://www.dl.ndl.go.jp/api/iiif/3437686/manifest.json%22,%22canvas%22:%22https://www.dl.ndl.go.jp/api/iiif/3437686/canvas/27%22}]</v>
      </c>
    </row>
    <row r="161" spans="1:15" ht="15">
      <c r="A161" t="str">
        <f t="shared" si="28"/>
        <v>https://w3id.org/kouigenjimonogatari/data/0014-13.json</v>
      </c>
      <c r="B161">
        <f t="shared" si="37"/>
        <v>14</v>
      </c>
      <c r="C161">
        <f t="shared" si="38"/>
        <v>13</v>
      </c>
      <c r="D161" s="1" t="s">
        <v>142</v>
      </c>
      <c r="E161" t="str">
        <f t="shared" si="29"/>
        <v>http://creativecommons.org/publicdomain/zero/1.0/</v>
      </c>
      <c r="F161" t="str">
        <f t="shared" si="30"/>
        <v>01きりつぼ</v>
      </c>
      <c r="G161">
        <f>1</f>
        <v>1</v>
      </c>
      <c r="H161" t="s">
        <v>338</v>
      </c>
      <c r="I161" s="4" t="str">
        <f t="shared" si="31"/>
        <v>https://jpsearch.go.jp/term/type/文章要素</v>
      </c>
      <c r="J161" t="str">
        <f t="shared" si="32"/>
        <v>https://w3id.org/kouigenjimonogatari/data/0014-12.json</v>
      </c>
      <c r="K161" t="str">
        <f t="shared" si="27"/>
        <v>https://w3id.org/kouigenjimonogatari/data/0014-14.json</v>
      </c>
      <c r="L161">
        <f t="shared" si="33"/>
        <v>27</v>
      </c>
      <c r="M161" t="str">
        <f t="shared" si="34"/>
        <v>https://www.dl.ndl.go.jp/api/iiif/3437686/canvas/27</v>
      </c>
      <c r="N161" t="str">
        <f t="shared" si="35"/>
        <v>https://www.dl.ndl.go.jp/api/iiif/3437686/manifest.json</v>
      </c>
      <c r="O161" t="str">
        <f t="shared" si="36"/>
        <v>http://da.dl.itc.u-tokyo.ac.jp/mirador/?params=[{%22manifest%22:%22https://www.dl.ndl.go.jp/api/iiif/3437686/manifest.json%22,%22canvas%22:%22https://www.dl.ndl.go.jp/api/iiif/3437686/canvas/27%22}]</v>
      </c>
    </row>
    <row r="162" spans="1:15" ht="15">
      <c r="A162" t="str">
        <f t="shared" si="28"/>
        <v>https://w3id.org/kouigenjimonogatari/data/0014-14.json</v>
      </c>
      <c r="B162">
        <f t="shared" si="37"/>
        <v>14</v>
      </c>
      <c r="C162">
        <f t="shared" si="38"/>
        <v>14</v>
      </c>
      <c r="D162" s="1" t="s">
        <v>143</v>
      </c>
      <c r="E162" t="str">
        <f t="shared" si="29"/>
        <v>http://creativecommons.org/publicdomain/zero/1.0/</v>
      </c>
      <c r="F162" t="str">
        <f t="shared" si="30"/>
        <v>01きりつぼ</v>
      </c>
      <c r="G162">
        <f>1</f>
        <v>1</v>
      </c>
      <c r="H162" t="s">
        <v>338</v>
      </c>
      <c r="I162" s="4" t="str">
        <f t="shared" si="31"/>
        <v>https://jpsearch.go.jp/term/type/文章要素</v>
      </c>
      <c r="J162" t="str">
        <f t="shared" si="32"/>
        <v>https://w3id.org/kouigenjimonogatari/data/0014-13.json</v>
      </c>
      <c r="K162" t="str">
        <f t="shared" si="27"/>
        <v>https://w3id.org/kouigenjimonogatari/data/0015-01.json</v>
      </c>
      <c r="L162">
        <f t="shared" si="33"/>
        <v>27</v>
      </c>
      <c r="M162" t="str">
        <f t="shared" si="34"/>
        <v>https://www.dl.ndl.go.jp/api/iiif/3437686/canvas/27</v>
      </c>
      <c r="N162" t="str">
        <f t="shared" si="35"/>
        <v>https://www.dl.ndl.go.jp/api/iiif/3437686/manifest.json</v>
      </c>
      <c r="O162" t="str">
        <f t="shared" si="36"/>
        <v>http://da.dl.itc.u-tokyo.ac.jp/mirador/?params=[{%22manifest%22:%22https://www.dl.ndl.go.jp/api/iiif/3437686/manifest.json%22,%22canvas%22:%22https://www.dl.ndl.go.jp/api/iiif/3437686/canvas/27%22}]</v>
      </c>
    </row>
    <row r="163" spans="1:15">
      <c r="A163" t="str">
        <f t="shared" si="28"/>
        <v/>
      </c>
      <c r="B163">
        <f t="shared" si="37"/>
        <v>14</v>
      </c>
      <c r="C163" t="str">
        <f t="shared" si="38"/>
        <v/>
      </c>
      <c r="E163" t="str">
        <f t="shared" si="29"/>
        <v>http://creativecommons.org/publicdomain/zero/1.0/</v>
      </c>
      <c r="F163" t="str">
        <f t="shared" si="30"/>
        <v>01きりつぼ</v>
      </c>
      <c r="G163">
        <f>1</f>
        <v>1</v>
      </c>
      <c r="H163" t="s">
        <v>338</v>
      </c>
      <c r="I163" s="4" t="str">
        <f t="shared" si="31"/>
        <v>https://jpsearch.go.jp/term/type/文章要素</v>
      </c>
      <c r="J163" t="str">
        <f t="shared" si="32"/>
        <v>https://w3id.org/kouigenjimonogatari/data/0014-14.json</v>
      </c>
      <c r="K163" t="str">
        <f t="shared" si="27"/>
        <v>https://w3id.org/kouigenjimonogatari/data/0015-02.json</v>
      </c>
      <c r="L163">
        <f t="shared" si="33"/>
        <v>27</v>
      </c>
      <c r="M163" t="str">
        <f t="shared" si="34"/>
        <v>https://www.dl.ndl.go.jp/api/iiif/3437686/canvas/27</v>
      </c>
      <c r="N163" t="str">
        <f t="shared" si="35"/>
        <v>https://www.dl.ndl.go.jp/api/iiif/3437686/manifest.json</v>
      </c>
      <c r="O163" t="str">
        <f t="shared" si="36"/>
        <v>http://da.dl.itc.u-tokyo.ac.jp/mirador/?params=[{%22manifest%22:%22https://www.dl.ndl.go.jp/api/iiif/3437686/manifest.json%22,%22canvas%22:%22https://www.dl.ndl.go.jp/api/iiif/3437686/canvas/27%22}]</v>
      </c>
    </row>
    <row r="164" spans="1:15">
      <c r="A164" t="str">
        <f t="shared" si="28"/>
        <v/>
      </c>
      <c r="B164">
        <f t="shared" si="37"/>
        <v>14</v>
      </c>
      <c r="C164" t="str">
        <f t="shared" si="38"/>
        <v/>
      </c>
      <c r="D164" s="2"/>
      <c r="E164" t="str">
        <f t="shared" si="29"/>
        <v>http://creativecommons.org/publicdomain/zero/1.0/</v>
      </c>
      <c r="F164" t="str">
        <f t="shared" si="30"/>
        <v>01きりつぼ</v>
      </c>
      <c r="G164">
        <f>1</f>
        <v>1</v>
      </c>
      <c r="H164" t="s">
        <v>338</v>
      </c>
      <c r="I164" s="4" t="str">
        <f t="shared" si="31"/>
        <v>https://jpsearch.go.jp/term/type/文章要素</v>
      </c>
      <c r="J164" t="str">
        <f t="shared" si="32"/>
        <v>https://w3id.org/kouigenjimonogatari/data/0014-13.json</v>
      </c>
      <c r="K164" t="str">
        <f t="shared" si="27"/>
        <v>https://w3id.org/kouigenjimonogatari/data/0015-01.json</v>
      </c>
      <c r="L164">
        <f t="shared" si="33"/>
        <v>27</v>
      </c>
      <c r="M164" t="str">
        <f t="shared" si="34"/>
        <v>https://www.dl.ndl.go.jp/api/iiif/3437686/canvas/27</v>
      </c>
      <c r="N164" t="str">
        <f t="shared" si="35"/>
        <v>https://www.dl.ndl.go.jp/api/iiif/3437686/manifest.json</v>
      </c>
      <c r="O164" t="str">
        <f t="shared" si="36"/>
        <v>http://da.dl.itc.u-tokyo.ac.jp/mirador/?params=[{%22manifest%22:%22https://www.dl.ndl.go.jp/api/iiif/3437686/manifest.json%22,%22canvas%22:%22https://www.dl.ndl.go.jp/api/iiif/3437686/canvas/27%22}]</v>
      </c>
    </row>
    <row r="165" spans="1:15" ht="15">
      <c r="A165" t="str">
        <f t="shared" si="28"/>
        <v>https://w3id.org/kouigenjimonogatari/data/0015-01.json</v>
      </c>
      <c r="B165">
        <f t="shared" si="37"/>
        <v>15</v>
      </c>
      <c r="C165">
        <f t="shared" si="38"/>
        <v>1</v>
      </c>
      <c r="D165" s="1" t="s">
        <v>144</v>
      </c>
      <c r="E165" t="str">
        <f t="shared" si="29"/>
        <v>http://creativecommons.org/publicdomain/zero/1.0/</v>
      </c>
      <c r="F165" t="str">
        <f t="shared" si="30"/>
        <v>01きりつぼ</v>
      </c>
      <c r="G165">
        <f>1</f>
        <v>1</v>
      </c>
      <c r="H165" t="s">
        <v>338</v>
      </c>
      <c r="I165" s="4" t="str">
        <f t="shared" si="31"/>
        <v>https://jpsearch.go.jp/term/type/文章要素</v>
      </c>
      <c r="J165" t="str">
        <f t="shared" si="32"/>
        <v>https://w3id.org/kouigenjimonogatari/data/0014-14.json</v>
      </c>
      <c r="K165" t="str">
        <f t="shared" si="27"/>
        <v>https://w3id.org/kouigenjimonogatari/data/0015-02.json</v>
      </c>
      <c r="L165">
        <f t="shared" si="33"/>
        <v>27</v>
      </c>
      <c r="M165" t="str">
        <f t="shared" si="34"/>
        <v>https://www.dl.ndl.go.jp/api/iiif/3437686/canvas/27</v>
      </c>
      <c r="N165" t="str">
        <f t="shared" si="35"/>
        <v>https://www.dl.ndl.go.jp/api/iiif/3437686/manifest.json</v>
      </c>
      <c r="O165" t="str">
        <f t="shared" si="36"/>
        <v>http://da.dl.itc.u-tokyo.ac.jp/mirador/?params=[{%22manifest%22:%22https://www.dl.ndl.go.jp/api/iiif/3437686/manifest.json%22,%22canvas%22:%22https://www.dl.ndl.go.jp/api/iiif/3437686/canvas/27%22}]</v>
      </c>
    </row>
    <row r="166" spans="1:15" ht="15">
      <c r="A166" t="str">
        <f t="shared" si="28"/>
        <v>https://w3id.org/kouigenjimonogatari/data/0015-02.json</v>
      </c>
      <c r="B166">
        <f t="shared" si="37"/>
        <v>15</v>
      </c>
      <c r="C166">
        <f t="shared" si="38"/>
        <v>2</v>
      </c>
      <c r="D166" s="1" t="s">
        <v>145</v>
      </c>
      <c r="E166" t="str">
        <f t="shared" si="29"/>
        <v>http://creativecommons.org/publicdomain/zero/1.0/</v>
      </c>
      <c r="F166" t="str">
        <f t="shared" si="30"/>
        <v>01きりつぼ</v>
      </c>
      <c r="G166">
        <f>1</f>
        <v>1</v>
      </c>
      <c r="H166" t="s">
        <v>338</v>
      </c>
      <c r="I166" s="4" t="str">
        <f t="shared" si="31"/>
        <v>https://jpsearch.go.jp/term/type/文章要素</v>
      </c>
      <c r="J166" t="str">
        <f t="shared" si="32"/>
        <v>https://w3id.org/kouigenjimonogatari/data/0015-01.json</v>
      </c>
      <c r="K166" t="str">
        <f t="shared" si="27"/>
        <v>https://w3id.org/kouigenjimonogatari/data/0015-03.json</v>
      </c>
      <c r="L166">
        <f t="shared" si="33"/>
        <v>27</v>
      </c>
      <c r="M166" t="str">
        <f t="shared" si="34"/>
        <v>https://www.dl.ndl.go.jp/api/iiif/3437686/canvas/27</v>
      </c>
      <c r="N166" t="str">
        <f t="shared" si="35"/>
        <v>https://www.dl.ndl.go.jp/api/iiif/3437686/manifest.json</v>
      </c>
      <c r="O166" t="str">
        <f t="shared" si="36"/>
        <v>http://da.dl.itc.u-tokyo.ac.jp/mirador/?params=[{%22manifest%22:%22https://www.dl.ndl.go.jp/api/iiif/3437686/manifest.json%22,%22canvas%22:%22https://www.dl.ndl.go.jp/api/iiif/3437686/canvas/27%22}]</v>
      </c>
    </row>
    <row r="167" spans="1:15" ht="15">
      <c r="A167" t="str">
        <f t="shared" si="28"/>
        <v>https://w3id.org/kouigenjimonogatari/data/0015-03.json</v>
      </c>
      <c r="B167">
        <f t="shared" si="37"/>
        <v>15</v>
      </c>
      <c r="C167">
        <f t="shared" si="38"/>
        <v>3</v>
      </c>
      <c r="D167" s="1" t="s">
        <v>146</v>
      </c>
      <c r="E167" t="str">
        <f t="shared" si="29"/>
        <v>http://creativecommons.org/publicdomain/zero/1.0/</v>
      </c>
      <c r="F167" t="str">
        <f t="shared" si="30"/>
        <v>01きりつぼ</v>
      </c>
      <c r="G167">
        <f>1</f>
        <v>1</v>
      </c>
      <c r="H167" t="s">
        <v>338</v>
      </c>
      <c r="I167" s="4" t="str">
        <f t="shared" si="31"/>
        <v>https://jpsearch.go.jp/term/type/文章要素</v>
      </c>
      <c r="J167" t="str">
        <f t="shared" si="32"/>
        <v>https://w3id.org/kouigenjimonogatari/data/0015-02.json</v>
      </c>
      <c r="K167" t="str">
        <f t="shared" si="27"/>
        <v>https://w3id.org/kouigenjimonogatari/data/0015-04.json</v>
      </c>
      <c r="L167">
        <f t="shared" si="33"/>
        <v>27</v>
      </c>
      <c r="M167" t="str">
        <f t="shared" si="34"/>
        <v>https://www.dl.ndl.go.jp/api/iiif/3437686/canvas/27</v>
      </c>
      <c r="N167" t="str">
        <f t="shared" si="35"/>
        <v>https://www.dl.ndl.go.jp/api/iiif/3437686/manifest.json</v>
      </c>
      <c r="O167" t="str">
        <f t="shared" si="36"/>
        <v>http://da.dl.itc.u-tokyo.ac.jp/mirador/?params=[{%22manifest%22:%22https://www.dl.ndl.go.jp/api/iiif/3437686/manifest.json%22,%22canvas%22:%22https://www.dl.ndl.go.jp/api/iiif/3437686/canvas/27%22}]</v>
      </c>
    </row>
    <row r="168" spans="1:15" ht="15">
      <c r="A168" t="str">
        <f t="shared" si="28"/>
        <v>https://w3id.org/kouigenjimonogatari/data/0015-04.json</v>
      </c>
      <c r="B168">
        <f t="shared" si="37"/>
        <v>15</v>
      </c>
      <c r="C168">
        <f t="shared" si="38"/>
        <v>4</v>
      </c>
      <c r="D168" s="1" t="s">
        <v>147</v>
      </c>
      <c r="E168" t="str">
        <f t="shared" si="29"/>
        <v>http://creativecommons.org/publicdomain/zero/1.0/</v>
      </c>
      <c r="F168" t="str">
        <f t="shared" si="30"/>
        <v>01きりつぼ</v>
      </c>
      <c r="G168">
        <f>1</f>
        <v>1</v>
      </c>
      <c r="H168" t="s">
        <v>338</v>
      </c>
      <c r="I168" s="4" t="str">
        <f t="shared" si="31"/>
        <v>https://jpsearch.go.jp/term/type/文章要素</v>
      </c>
      <c r="J168" t="str">
        <f t="shared" si="32"/>
        <v>https://w3id.org/kouigenjimonogatari/data/0015-03.json</v>
      </c>
      <c r="K168" t="str">
        <f t="shared" si="27"/>
        <v>https://w3id.org/kouigenjimonogatari/data/0015-05.json</v>
      </c>
      <c r="L168">
        <f t="shared" si="33"/>
        <v>27</v>
      </c>
      <c r="M168" t="str">
        <f t="shared" si="34"/>
        <v>https://www.dl.ndl.go.jp/api/iiif/3437686/canvas/27</v>
      </c>
      <c r="N168" t="str">
        <f t="shared" si="35"/>
        <v>https://www.dl.ndl.go.jp/api/iiif/3437686/manifest.json</v>
      </c>
      <c r="O168" t="str">
        <f t="shared" si="36"/>
        <v>http://da.dl.itc.u-tokyo.ac.jp/mirador/?params=[{%22manifest%22:%22https://www.dl.ndl.go.jp/api/iiif/3437686/manifest.json%22,%22canvas%22:%22https://www.dl.ndl.go.jp/api/iiif/3437686/canvas/27%22}]</v>
      </c>
    </row>
    <row r="169" spans="1:15" ht="15">
      <c r="A169" t="str">
        <f t="shared" si="28"/>
        <v>https://w3id.org/kouigenjimonogatari/data/0015-05.json</v>
      </c>
      <c r="B169">
        <f t="shared" si="37"/>
        <v>15</v>
      </c>
      <c r="C169">
        <f t="shared" si="38"/>
        <v>5</v>
      </c>
      <c r="D169" s="1" t="s">
        <v>148</v>
      </c>
      <c r="E169" t="str">
        <f t="shared" si="29"/>
        <v>http://creativecommons.org/publicdomain/zero/1.0/</v>
      </c>
      <c r="F169" t="str">
        <f t="shared" si="30"/>
        <v>01きりつぼ</v>
      </c>
      <c r="G169">
        <f>1</f>
        <v>1</v>
      </c>
      <c r="H169" t="s">
        <v>338</v>
      </c>
      <c r="I169" s="4" t="str">
        <f t="shared" si="31"/>
        <v>https://jpsearch.go.jp/term/type/文章要素</v>
      </c>
      <c r="J169" t="str">
        <f t="shared" si="32"/>
        <v>https://w3id.org/kouigenjimonogatari/data/0015-04.json</v>
      </c>
      <c r="K169" t="str">
        <f t="shared" ref="K169:K232" si="39">IF(A170="",A172,A170)</f>
        <v>https://w3id.org/kouigenjimonogatari/data/0015-06.json</v>
      </c>
      <c r="L169">
        <f t="shared" si="33"/>
        <v>27</v>
      </c>
      <c r="M169" t="str">
        <f t="shared" si="34"/>
        <v>https://www.dl.ndl.go.jp/api/iiif/3437686/canvas/27</v>
      </c>
      <c r="N169" t="str">
        <f t="shared" si="35"/>
        <v>https://www.dl.ndl.go.jp/api/iiif/3437686/manifest.json</v>
      </c>
      <c r="O169" t="str">
        <f t="shared" si="36"/>
        <v>http://da.dl.itc.u-tokyo.ac.jp/mirador/?params=[{%22manifest%22:%22https://www.dl.ndl.go.jp/api/iiif/3437686/manifest.json%22,%22canvas%22:%22https://www.dl.ndl.go.jp/api/iiif/3437686/canvas/27%22}]</v>
      </c>
    </row>
    <row r="170" spans="1:15" ht="15">
      <c r="A170" t="str">
        <f t="shared" si="28"/>
        <v>https://w3id.org/kouigenjimonogatari/data/0015-06.json</v>
      </c>
      <c r="B170">
        <f t="shared" si="37"/>
        <v>15</v>
      </c>
      <c r="C170">
        <f t="shared" si="38"/>
        <v>6</v>
      </c>
      <c r="D170" s="1" t="s">
        <v>149</v>
      </c>
      <c r="E170" t="str">
        <f t="shared" si="29"/>
        <v>http://creativecommons.org/publicdomain/zero/1.0/</v>
      </c>
      <c r="F170" t="str">
        <f t="shared" si="30"/>
        <v>01きりつぼ</v>
      </c>
      <c r="G170">
        <f>1</f>
        <v>1</v>
      </c>
      <c r="H170" t="s">
        <v>338</v>
      </c>
      <c r="I170" s="4" t="str">
        <f t="shared" si="31"/>
        <v>https://jpsearch.go.jp/term/type/文章要素</v>
      </c>
      <c r="J170" t="str">
        <f t="shared" si="32"/>
        <v>https://w3id.org/kouigenjimonogatari/data/0015-05.json</v>
      </c>
      <c r="K170" t="str">
        <f t="shared" si="39"/>
        <v>https://w3id.org/kouigenjimonogatari/data/0015-07.json</v>
      </c>
      <c r="L170">
        <f t="shared" si="33"/>
        <v>27</v>
      </c>
      <c r="M170" t="str">
        <f t="shared" si="34"/>
        <v>https://www.dl.ndl.go.jp/api/iiif/3437686/canvas/27</v>
      </c>
      <c r="N170" t="str">
        <f t="shared" si="35"/>
        <v>https://www.dl.ndl.go.jp/api/iiif/3437686/manifest.json</v>
      </c>
      <c r="O170" t="str">
        <f t="shared" si="36"/>
        <v>http://da.dl.itc.u-tokyo.ac.jp/mirador/?params=[{%22manifest%22:%22https://www.dl.ndl.go.jp/api/iiif/3437686/manifest.json%22,%22canvas%22:%22https://www.dl.ndl.go.jp/api/iiif/3437686/canvas/27%22}]</v>
      </c>
    </row>
    <row r="171" spans="1:15" ht="15">
      <c r="A171" t="str">
        <f t="shared" si="28"/>
        <v>https://w3id.org/kouigenjimonogatari/data/0015-07.json</v>
      </c>
      <c r="B171">
        <f t="shared" si="37"/>
        <v>15</v>
      </c>
      <c r="C171">
        <f t="shared" si="38"/>
        <v>7</v>
      </c>
      <c r="D171" s="1" t="s">
        <v>150</v>
      </c>
      <c r="E171" t="str">
        <f t="shared" si="29"/>
        <v>http://creativecommons.org/publicdomain/zero/1.0/</v>
      </c>
      <c r="F171" t="str">
        <f t="shared" si="30"/>
        <v>01きりつぼ</v>
      </c>
      <c r="G171">
        <f>1</f>
        <v>1</v>
      </c>
      <c r="H171" t="s">
        <v>338</v>
      </c>
      <c r="I171" s="4" t="str">
        <f t="shared" si="31"/>
        <v>https://jpsearch.go.jp/term/type/文章要素</v>
      </c>
      <c r="J171" t="str">
        <f t="shared" si="32"/>
        <v>https://w3id.org/kouigenjimonogatari/data/0015-06.json</v>
      </c>
      <c r="K171" t="str">
        <f t="shared" si="39"/>
        <v>https://w3id.org/kouigenjimonogatari/data/0015-08.json</v>
      </c>
      <c r="L171">
        <f t="shared" si="33"/>
        <v>27</v>
      </c>
      <c r="M171" t="str">
        <f t="shared" si="34"/>
        <v>https://www.dl.ndl.go.jp/api/iiif/3437686/canvas/27</v>
      </c>
      <c r="N171" t="str">
        <f t="shared" si="35"/>
        <v>https://www.dl.ndl.go.jp/api/iiif/3437686/manifest.json</v>
      </c>
      <c r="O171" t="str">
        <f t="shared" si="36"/>
        <v>http://da.dl.itc.u-tokyo.ac.jp/mirador/?params=[{%22manifest%22:%22https://www.dl.ndl.go.jp/api/iiif/3437686/manifest.json%22,%22canvas%22:%22https://www.dl.ndl.go.jp/api/iiif/3437686/canvas/27%22}]</v>
      </c>
    </row>
    <row r="172" spans="1:15" ht="15">
      <c r="A172" t="str">
        <f t="shared" si="28"/>
        <v>https://w3id.org/kouigenjimonogatari/data/0015-08.json</v>
      </c>
      <c r="B172">
        <f t="shared" si="37"/>
        <v>15</v>
      </c>
      <c r="C172">
        <f t="shared" si="38"/>
        <v>8</v>
      </c>
      <c r="D172" s="1" t="s">
        <v>151</v>
      </c>
      <c r="E172" t="str">
        <f t="shared" si="29"/>
        <v>http://creativecommons.org/publicdomain/zero/1.0/</v>
      </c>
      <c r="F172" t="str">
        <f t="shared" si="30"/>
        <v>01きりつぼ</v>
      </c>
      <c r="G172">
        <f>1</f>
        <v>1</v>
      </c>
      <c r="H172" t="s">
        <v>338</v>
      </c>
      <c r="I172" s="4" t="str">
        <f t="shared" si="31"/>
        <v>https://jpsearch.go.jp/term/type/文章要素</v>
      </c>
      <c r="J172" t="str">
        <f t="shared" si="32"/>
        <v>https://w3id.org/kouigenjimonogatari/data/0015-07.json</v>
      </c>
      <c r="K172" t="str">
        <f t="shared" si="39"/>
        <v>https://w3id.org/kouigenjimonogatari/data/0015-09.json</v>
      </c>
      <c r="L172">
        <f t="shared" si="33"/>
        <v>27</v>
      </c>
      <c r="M172" t="str">
        <f t="shared" si="34"/>
        <v>https://www.dl.ndl.go.jp/api/iiif/3437686/canvas/27</v>
      </c>
      <c r="N172" t="str">
        <f t="shared" si="35"/>
        <v>https://www.dl.ndl.go.jp/api/iiif/3437686/manifest.json</v>
      </c>
      <c r="O172" t="str">
        <f t="shared" si="36"/>
        <v>http://da.dl.itc.u-tokyo.ac.jp/mirador/?params=[{%22manifest%22:%22https://www.dl.ndl.go.jp/api/iiif/3437686/manifest.json%22,%22canvas%22:%22https://www.dl.ndl.go.jp/api/iiif/3437686/canvas/27%22}]</v>
      </c>
    </row>
    <row r="173" spans="1:15" ht="15">
      <c r="A173" t="str">
        <f t="shared" si="28"/>
        <v>https://w3id.org/kouigenjimonogatari/data/0015-09.json</v>
      </c>
      <c r="B173">
        <f t="shared" si="37"/>
        <v>15</v>
      </c>
      <c r="C173">
        <f t="shared" si="38"/>
        <v>9</v>
      </c>
      <c r="D173" s="1" t="s">
        <v>152</v>
      </c>
      <c r="E173" t="str">
        <f t="shared" si="29"/>
        <v>http://creativecommons.org/publicdomain/zero/1.0/</v>
      </c>
      <c r="F173" t="str">
        <f t="shared" si="30"/>
        <v>01きりつぼ</v>
      </c>
      <c r="G173">
        <f>1</f>
        <v>1</v>
      </c>
      <c r="H173" t="s">
        <v>338</v>
      </c>
      <c r="I173" s="4" t="str">
        <f t="shared" si="31"/>
        <v>https://jpsearch.go.jp/term/type/文章要素</v>
      </c>
      <c r="J173" t="str">
        <f t="shared" si="32"/>
        <v>https://w3id.org/kouigenjimonogatari/data/0015-08.json</v>
      </c>
      <c r="K173" t="str">
        <f t="shared" si="39"/>
        <v>https://w3id.org/kouigenjimonogatari/data/0015-10.json</v>
      </c>
      <c r="L173">
        <f t="shared" si="33"/>
        <v>27</v>
      </c>
      <c r="M173" t="str">
        <f t="shared" si="34"/>
        <v>https://www.dl.ndl.go.jp/api/iiif/3437686/canvas/27</v>
      </c>
      <c r="N173" t="str">
        <f t="shared" si="35"/>
        <v>https://www.dl.ndl.go.jp/api/iiif/3437686/manifest.json</v>
      </c>
      <c r="O173" t="str">
        <f t="shared" si="36"/>
        <v>http://da.dl.itc.u-tokyo.ac.jp/mirador/?params=[{%22manifest%22:%22https://www.dl.ndl.go.jp/api/iiif/3437686/manifest.json%22,%22canvas%22:%22https://www.dl.ndl.go.jp/api/iiif/3437686/canvas/27%22}]</v>
      </c>
    </row>
    <row r="174" spans="1:15" ht="15">
      <c r="A174" t="str">
        <f t="shared" si="28"/>
        <v>https://w3id.org/kouigenjimonogatari/data/0015-10.json</v>
      </c>
      <c r="B174">
        <f t="shared" si="37"/>
        <v>15</v>
      </c>
      <c r="C174">
        <f t="shared" si="38"/>
        <v>10</v>
      </c>
      <c r="D174" s="1" t="s">
        <v>153</v>
      </c>
      <c r="E174" t="str">
        <f t="shared" si="29"/>
        <v>http://creativecommons.org/publicdomain/zero/1.0/</v>
      </c>
      <c r="F174" t="str">
        <f t="shared" si="30"/>
        <v>01きりつぼ</v>
      </c>
      <c r="G174">
        <f>1</f>
        <v>1</v>
      </c>
      <c r="H174" t="s">
        <v>338</v>
      </c>
      <c r="I174" s="4" t="str">
        <f t="shared" si="31"/>
        <v>https://jpsearch.go.jp/term/type/文章要素</v>
      </c>
      <c r="J174" t="str">
        <f t="shared" si="32"/>
        <v>https://w3id.org/kouigenjimonogatari/data/0015-09.json</v>
      </c>
      <c r="K174" t="str">
        <f t="shared" si="39"/>
        <v>https://w3id.org/kouigenjimonogatari/data/0015-11.json</v>
      </c>
      <c r="L174">
        <f t="shared" si="33"/>
        <v>27</v>
      </c>
      <c r="M174" t="str">
        <f t="shared" si="34"/>
        <v>https://www.dl.ndl.go.jp/api/iiif/3437686/canvas/27</v>
      </c>
      <c r="N174" t="str">
        <f t="shared" si="35"/>
        <v>https://www.dl.ndl.go.jp/api/iiif/3437686/manifest.json</v>
      </c>
      <c r="O174" t="str">
        <f t="shared" si="36"/>
        <v>http://da.dl.itc.u-tokyo.ac.jp/mirador/?params=[{%22manifest%22:%22https://www.dl.ndl.go.jp/api/iiif/3437686/manifest.json%22,%22canvas%22:%22https://www.dl.ndl.go.jp/api/iiif/3437686/canvas/27%22}]</v>
      </c>
    </row>
    <row r="175" spans="1:15" ht="15">
      <c r="A175" t="str">
        <f t="shared" si="28"/>
        <v>https://w3id.org/kouigenjimonogatari/data/0015-11.json</v>
      </c>
      <c r="B175">
        <f t="shared" si="37"/>
        <v>15</v>
      </c>
      <c r="C175">
        <f t="shared" si="38"/>
        <v>11</v>
      </c>
      <c r="D175" s="1" t="s">
        <v>154</v>
      </c>
      <c r="E175" t="str">
        <f t="shared" si="29"/>
        <v>http://creativecommons.org/publicdomain/zero/1.0/</v>
      </c>
      <c r="F175" t="str">
        <f t="shared" si="30"/>
        <v>01きりつぼ</v>
      </c>
      <c r="G175">
        <f>1</f>
        <v>1</v>
      </c>
      <c r="H175" t="s">
        <v>338</v>
      </c>
      <c r="I175" s="4" t="str">
        <f t="shared" si="31"/>
        <v>https://jpsearch.go.jp/term/type/文章要素</v>
      </c>
      <c r="J175" t="str">
        <f t="shared" si="32"/>
        <v>https://w3id.org/kouigenjimonogatari/data/0015-10.json</v>
      </c>
      <c r="K175" t="str">
        <f t="shared" si="39"/>
        <v>https://w3id.org/kouigenjimonogatari/data/0015-12.json</v>
      </c>
      <c r="L175">
        <f t="shared" si="33"/>
        <v>27</v>
      </c>
      <c r="M175" t="str">
        <f t="shared" si="34"/>
        <v>https://www.dl.ndl.go.jp/api/iiif/3437686/canvas/27</v>
      </c>
      <c r="N175" t="str">
        <f t="shared" si="35"/>
        <v>https://www.dl.ndl.go.jp/api/iiif/3437686/manifest.json</v>
      </c>
      <c r="O175" t="str">
        <f t="shared" si="36"/>
        <v>http://da.dl.itc.u-tokyo.ac.jp/mirador/?params=[{%22manifest%22:%22https://www.dl.ndl.go.jp/api/iiif/3437686/manifest.json%22,%22canvas%22:%22https://www.dl.ndl.go.jp/api/iiif/3437686/canvas/27%22}]</v>
      </c>
    </row>
    <row r="176" spans="1:15" ht="15">
      <c r="A176" t="str">
        <f t="shared" si="28"/>
        <v>https://w3id.org/kouigenjimonogatari/data/0015-12.json</v>
      </c>
      <c r="B176">
        <f t="shared" si="37"/>
        <v>15</v>
      </c>
      <c r="C176">
        <f t="shared" si="38"/>
        <v>12</v>
      </c>
      <c r="D176" s="1" t="s">
        <v>155</v>
      </c>
      <c r="E176" t="str">
        <f t="shared" si="29"/>
        <v>http://creativecommons.org/publicdomain/zero/1.0/</v>
      </c>
      <c r="F176" t="str">
        <f t="shared" si="30"/>
        <v>01きりつぼ</v>
      </c>
      <c r="G176">
        <f>1</f>
        <v>1</v>
      </c>
      <c r="H176" t="s">
        <v>338</v>
      </c>
      <c r="I176" s="4" t="str">
        <f t="shared" si="31"/>
        <v>https://jpsearch.go.jp/term/type/文章要素</v>
      </c>
      <c r="J176" t="str">
        <f t="shared" si="32"/>
        <v>https://w3id.org/kouigenjimonogatari/data/0015-11.json</v>
      </c>
      <c r="K176" t="str">
        <f t="shared" si="39"/>
        <v>https://w3id.org/kouigenjimonogatari/data/0015-13.json</v>
      </c>
      <c r="L176">
        <f t="shared" si="33"/>
        <v>27</v>
      </c>
      <c r="M176" t="str">
        <f t="shared" si="34"/>
        <v>https://www.dl.ndl.go.jp/api/iiif/3437686/canvas/27</v>
      </c>
      <c r="N176" t="str">
        <f t="shared" si="35"/>
        <v>https://www.dl.ndl.go.jp/api/iiif/3437686/manifest.json</v>
      </c>
      <c r="O176" t="str">
        <f t="shared" si="36"/>
        <v>http://da.dl.itc.u-tokyo.ac.jp/mirador/?params=[{%22manifest%22:%22https://www.dl.ndl.go.jp/api/iiif/3437686/manifest.json%22,%22canvas%22:%22https://www.dl.ndl.go.jp/api/iiif/3437686/canvas/27%22}]</v>
      </c>
    </row>
    <row r="177" spans="1:15" ht="15">
      <c r="A177" t="str">
        <f t="shared" si="28"/>
        <v>https://w3id.org/kouigenjimonogatari/data/0015-13.json</v>
      </c>
      <c r="B177">
        <f t="shared" si="37"/>
        <v>15</v>
      </c>
      <c r="C177">
        <f t="shared" si="38"/>
        <v>13</v>
      </c>
      <c r="D177" s="1" t="s">
        <v>156</v>
      </c>
      <c r="E177" t="str">
        <f t="shared" si="29"/>
        <v>http://creativecommons.org/publicdomain/zero/1.0/</v>
      </c>
      <c r="F177" t="str">
        <f t="shared" si="30"/>
        <v>01きりつぼ</v>
      </c>
      <c r="G177">
        <f>1</f>
        <v>1</v>
      </c>
      <c r="H177" t="s">
        <v>338</v>
      </c>
      <c r="I177" s="4" t="str">
        <f t="shared" si="31"/>
        <v>https://jpsearch.go.jp/term/type/文章要素</v>
      </c>
      <c r="J177" t="str">
        <f t="shared" si="32"/>
        <v>https://w3id.org/kouigenjimonogatari/data/0015-12.json</v>
      </c>
      <c r="K177" t="str">
        <f t="shared" si="39"/>
        <v>https://w3id.org/kouigenjimonogatari/data/0015-14.json</v>
      </c>
      <c r="L177">
        <f t="shared" si="33"/>
        <v>27</v>
      </c>
      <c r="M177" t="str">
        <f t="shared" si="34"/>
        <v>https://www.dl.ndl.go.jp/api/iiif/3437686/canvas/27</v>
      </c>
      <c r="N177" t="str">
        <f t="shared" si="35"/>
        <v>https://www.dl.ndl.go.jp/api/iiif/3437686/manifest.json</v>
      </c>
      <c r="O177" t="str">
        <f t="shared" si="36"/>
        <v>http://da.dl.itc.u-tokyo.ac.jp/mirador/?params=[{%22manifest%22:%22https://www.dl.ndl.go.jp/api/iiif/3437686/manifest.json%22,%22canvas%22:%22https://www.dl.ndl.go.jp/api/iiif/3437686/canvas/27%22}]</v>
      </c>
    </row>
    <row r="178" spans="1:15" ht="15">
      <c r="A178" t="str">
        <f t="shared" si="28"/>
        <v>https://w3id.org/kouigenjimonogatari/data/0015-14.json</v>
      </c>
      <c r="B178">
        <f t="shared" si="37"/>
        <v>15</v>
      </c>
      <c r="C178">
        <f t="shared" si="38"/>
        <v>14</v>
      </c>
      <c r="D178" s="1" t="s">
        <v>157</v>
      </c>
      <c r="E178" t="str">
        <f t="shared" si="29"/>
        <v>http://creativecommons.org/publicdomain/zero/1.0/</v>
      </c>
      <c r="F178" t="str">
        <f t="shared" si="30"/>
        <v>01きりつぼ</v>
      </c>
      <c r="G178">
        <f>1</f>
        <v>1</v>
      </c>
      <c r="H178" t="s">
        <v>338</v>
      </c>
      <c r="I178" s="4" t="str">
        <f t="shared" si="31"/>
        <v>https://jpsearch.go.jp/term/type/文章要素</v>
      </c>
      <c r="J178" t="str">
        <f t="shared" si="32"/>
        <v>https://w3id.org/kouigenjimonogatari/data/0015-13.json</v>
      </c>
      <c r="K178" t="str">
        <f t="shared" si="39"/>
        <v>https://w3id.org/kouigenjimonogatari/data/0016-01.json</v>
      </c>
      <c r="L178">
        <f t="shared" si="33"/>
        <v>27</v>
      </c>
      <c r="M178" t="str">
        <f t="shared" si="34"/>
        <v>https://www.dl.ndl.go.jp/api/iiif/3437686/canvas/27</v>
      </c>
      <c r="N178" t="str">
        <f t="shared" si="35"/>
        <v>https://www.dl.ndl.go.jp/api/iiif/3437686/manifest.json</v>
      </c>
      <c r="O178" t="str">
        <f t="shared" si="36"/>
        <v>http://da.dl.itc.u-tokyo.ac.jp/mirador/?params=[{%22manifest%22:%22https://www.dl.ndl.go.jp/api/iiif/3437686/manifest.json%22,%22canvas%22:%22https://www.dl.ndl.go.jp/api/iiif/3437686/canvas/27%22}]</v>
      </c>
    </row>
    <row r="179" spans="1:15">
      <c r="A179" t="str">
        <f t="shared" si="28"/>
        <v/>
      </c>
      <c r="B179">
        <f t="shared" si="37"/>
        <v>15</v>
      </c>
      <c r="C179" t="str">
        <f t="shared" si="38"/>
        <v/>
      </c>
      <c r="E179" t="str">
        <f t="shared" si="29"/>
        <v>http://creativecommons.org/publicdomain/zero/1.0/</v>
      </c>
      <c r="F179" t="str">
        <f t="shared" si="30"/>
        <v>01きりつぼ</v>
      </c>
      <c r="G179">
        <f>1</f>
        <v>1</v>
      </c>
      <c r="H179" t="s">
        <v>338</v>
      </c>
      <c r="I179" s="4" t="str">
        <f t="shared" si="31"/>
        <v>https://jpsearch.go.jp/term/type/文章要素</v>
      </c>
      <c r="J179" t="str">
        <f t="shared" si="32"/>
        <v>https://w3id.org/kouigenjimonogatari/data/0015-14.json</v>
      </c>
      <c r="K179" t="str">
        <f t="shared" si="39"/>
        <v>https://w3id.org/kouigenjimonogatari/data/0016-02.json</v>
      </c>
      <c r="L179">
        <f t="shared" si="33"/>
        <v>27</v>
      </c>
      <c r="M179" t="str">
        <f t="shared" si="34"/>
        <v>https://www.dl.ndl.go.jp/api/iiif/3437686/canvas/27</v>
      </c>
      <c r="N179" t="str">
        <f t="shared" si="35"/>
        <v>https://www.dl.ndl.go.jp/api/iiif/3437686/manifest.json</v>
      </c>
      <c r="O179" t="str">
        <f t="shared" si="36"/>
        <v>http://da.dl.itc.u-tokyo.ac.jp/mirador/?params=[{%22manifest%22:%22https://www.dl.ndl.go.jp/api/iiif/3437686/manifest.json%22,%22canvas%22:%22https://www.dl.ndl.go.jp/api/iiif/3437686/canvas/27%22}]</v>
      </c>
    </row>
    <row r="180" spans="1:15">
      <c r="A180" t="str">
        <f t="shared" si="28"/>
        <v/>
      </c>
      <c r="B180">
        <f t="shared" si="37"/>
        <v>15</v>
      </c>
      <c r="C180" t="str">
        <f t="shared" si="38"/>
        <v/>
      </c>
      <c r="D180" s="2"/>
      <c r="E180" t="str">
        <f t="shared" si="29"/>
        <v>http://creativecommons.org/publicdomain/zero/1.0/</v>
      </c>
      <c r="F180" t="str">
        <f t="shared" si="30"/>
        <v>01きりつぼ</v>
      </c>
      <c r="G180">
        <f>1</f>
        <v>1</v>
      </c>
      <c r="H180" t="s">
        <v>338</v>
      </c>
      <c r="I180" s="4" t="str">
        <f t="shared" si="31"/>
        <v>https://jpsearch.go.jp/term/type/文章要素</v>
      </c>
      <c r="J180" t="str">
        <f t="shared" si="32"/>
        <v>https://w3id.org/kouigenjimonogatari/data/0015-13.json</v>
      </c>
      <c r="K180" t="str">
        <f t="shared" si="39"/>
        <v>https://w3id.org/kouigenjimonogatari/data/0016-01.json</v>
      </c>
      <c r="L180">
        <f t="shared" si="33"/>
        <v>27</v>
      </c>
      <c r="M180" t="str">
        <f t="shared" si="34"/>
        <v>https://www.dl.ndl.go.jp/api/iiif/3437686/canvas/27</v>
      </c>
      <c r="N180" t="str">
        <f t="shared" si="35"/>
        <v>https://www.dl.ndl.go.jp/api/iiif/3437686/manifest.json</v>
      </c>
      <c r="O180" t="str">
        <f t="shared" si="36"/>
        <v>http://da.dl.itc.u-tokyo.ac.jp/mirador/?params=[{%22manifest%22:%22https://www.dl.ndl.go.jp/api/iiif/3437686/manifest.json%22,%22canvas%22:%22https://www.dl.ndl.go.jp/api/iiif/3437686/canvas/27%22}]</v>
      </c>
    </row>
    <row r="181" spans="1:15" ht="15">
      <c r="A181" t="str">
        <f t="shared" si="28"/>
        <v>https://w3id.org/kouigenjimonogatari/data/0016-01.json</v>
      </c>
      <c r="B181">
        <f t="shared" si="37"/>
        <v>16</v>
      </c>
      <c r="C181">
        <f t="shared" si="38"/>
        <v>1</v>
      </c>
      <c r="D181" s="1" t="s">
        <v>158</v>
      </c>
      <c r="E181" t="str">
        <f t="shared" si="29"/>
        <v>http://creativecommons.org/publicdomain/zero/1.0/</v>
      </c>
      <c r="F181" t="str">
        <f t="shared" si="30"/>
        <v>01きりつぼ</v>
      </c>
      <c r="G181">
        <f>1</f>
        <v>1</v>
      </c>
      <c r="H181" t="s">
        <v>338</v>
      </c>
      <c r="I181" s="4" t="str">
        <f t="shared" si="31"/>
        <v>https://jpsearch.go.jp/term/type/文章要素</v>
      </c>
      <c r="J181" t="str">
        <f t="shared" si="32"/>
        <v>https://w3id.org/kouigenjimonogatari/data/0015-14.json</v>
      </c>
      <c r="K181" t="str">
        <f t="shared" si="39"/>
        <v>https://w3id.org/kouigenjimonogatari/data/0016-02.json</v>
      </c>
      <c r="L181">
        <f t="shared" si="33"/>
        <v>28</v>
      </c>
      <c r="M181" t="str">
        <f t="shared" si="34"/>
        <v>https://www.dl.ndl.go.jp/api/iiif/3437686/canvas/28</v>
      </c>
      <c r="N181" t="str">
        <f t="shared" si="35"/>
        <v>https://www.dl.ndl.go.jp/api/iiif/3437686/manifest.json</v>
      </c>
      <c r="O181" t="str">
        <f t="shared" si="36"/>
        <v>http://da.dl.itc.u-tokyo.ac.jp/mirador/?params=[{%22manifest%22:%22https://www.dl.ndl.go.jp/api/iiif/3437686/manifest.json%22,%22canvas%22:%22https://www.dl.ndl.go.jp/api/iiif/3437686/canvas/28%22}]</v>
      </c>
    </row>
    <row r="182" spans="1:15" ht="15">
      <c r="A182" t="str">
        <f t="shared" si="28"/>
        <v>https://w3id.org/kouigenjimonogatari/data/0016-02.json</v>
      </c>
      <c r="B182">
        <f t="shared" si="37"/>
        <v>16</v>
      </c>
      <c r="C182">
        <f t="shared" si="38"/>
        <v>2</v>
      </c>
      <c r="D182" s="1" t="s">
        <v>159</v>
      </c>
      <c r="E182" t="str">
        <f t="shared" si="29"/>
        <v>http://creativecommons.org/publicdomain/zero/1.0/</v>
      </c>
      <c r="F182" t="str">
        <f t="shared" si="30"/>
        <v>01きりつぼ</v>
      </c>
      <c r="G182">
        <f>1</f>
        <v>1</v>
      </c>
      <c r="H182" t="s">
        <v>338</v>
      </c>
      <c r="I182" s="4" t="str">
        <f t="shared" si="31"/>
        <v>https://jpsearch.go.jp/term/type/文章要素</v>
      </c>
      <c r="J182" t="str">
        <f t="shared" si="32"/>
        <v>https://w3id.org/kouigenjimonogatari/data/0016-01.json</v>
      </c>
      <c r="K182" t="str">
        <f t="shared" si="39"/>
        <v>https://w3id.org/kouigenjimonogatari/data/0016-03.json</v>
      </c>
      <c r="L182">
        <f t="shared" si="33"/>
        <v>28</v>
      </c>
      <c r="M182" t="str">
        <f t="shared" si="34"/>
        <v>https://www.dl.ndl.go.jp/api/iiif/3437686/canvas/28</v>
      </c>
      <c r="N182" t="str">
        <f t="shared" si="35"/>
        <v>https://www.dl.ndl.go.jp/api/iiif/3437686/manifest.json</v>
      </c>
      <c r="O182" t="str">
        <f t="shared" si="36"/>
        <v>http://da.dl.itc.u-tokyo.ac.jp/mirador/?params=[{%22manifest%22:%22https://www.dl.ndl.go.jp/api/iiif/3437686/manifest.json%22,%22canvas%22:%22https://www.dl.ndl.go.jp/api/iiif/3437686/canvas/28%22}]</v>
      </c>
    </row>
    <row r="183" spans="1:15" ht="15">
      <c r="A183" t="str">
        <f t="shared" si="28"/>
        <v>https://w3id.org/kouigenjimonogatari/data/0016-03.json</v>
      </c>
      <c r="B183">
        <f t="shared" si="37"/>
        <v>16</v>
      </c>
      <c r="C183">
        <f t="shared" si="38"/>
        <v>3</v>
      </c>
      <c r="D183" s="1" t="s">
        <v>160</v>
      </c>
      <c r="E183" t="str">
        <f t="shared" si="29"/>
        <v>http://creativecommons.org/publicdomain/zero/1.0/</v>
      </c>
      <c r="F183" t="str">
        <f t="shared" si="30"/>
        <v>01きりつぼ</v>
      </c>
      <c r="G183">
        <f>1</f>
        <v>1</v>
      </c>
      <c r="H183" t="s">
        <v>338</v>
      </c>
      <c r="I183" s="4" t="str">
        <f t="shared" si="31"/>
        <v>https://jpsearch.go.jp/term/type/文章要素</v>
      </c>
      <c r="J183" t="str">
        <f t="shared" si="32"/>
        <v>https://w3id.org/kouigenjimonogatari/data/0016-02.json</v>
      </c>
      <c r="K183" t="str">
        <f t="shared" si="39"/>
        <v>https://w3id.org/kouigenjimonogatari/data/0016-04.json</v>
      </c>
      <c r="L183">
        <f t="shared" si="33"/>
        <v>28</v>
      </c>
      <c r="M183" t="str">
        <f t="shared" si="34"/>
        <v>https://www.dl.ndl.go.jp/api/iiif/3437686/canvas/28</v>
      </c>
      <c r="N183" t="str">
        <f t="shared" si="35"/>
        <v>https://www.dl.ndl.go.jp/api/iiif/3437686/manifest.json</v>
      </c>
      <c r="O183" t="str">
        <f t="shared" si="36"/>
        <v>http://da.dl.itc.u-tokyo.ac.jp/mirador/?params=[{%22manifest%22:%22https://www.dl.ndl.go.jp/api/iiif/3437686/manifest.json%22,%22canvas%22:%22https://www.dl.ndl.go.jp/api/iiif/3437686/canvas/28%22}]</v>
      </c>
    </row>
    <row r="184" spans="1:15" ht="15">
      <c r="A184" t="str">
        <f t="shared" si="28"/>
        <v>https://w3id.org/kouigenjimonogatari/data/0016-04.json</v>
      </c>
      <c r="B184">
        <f t="shared" si="37"/>
        <v>16</v>
      </c>
      <c r="C184">
        <f t="shared" si="38"/>
        <v>4</v>
      </c>
      <c r="D184" s="1" t="s">
        <v>161</v>
      </c>
      <c r="E184" t="str">
        <f t="shared" si="29"/>
        <v>http://creativecommons.org/publicdomain/zero/1.0/</v>
      </c>
      <c r="F184" t="str">
        <f t="shared" si="30"/>
        <v>01きりつぼ</v>
      </c>
      <c r="G184">
        <f>1</f>
        <v>1</v>
      </c>
      <c r="H184" t="s">
        <v>338</v>
      </c>
      <c r="I184" s="4" t="str">
        <f t="shared" si="31"/>
        <v>https://jpsearch.go.jp/term/type/文章要素</v>
      </c>
      <c r="J184" t="str">
        <f t="shared" si="32"/>
        <v>https://w3id.org/kouigenjimonogatari/data/0016-03.json</v>
      </c>
      <c r="K184" t="str">
        <f t="shared" si="39"/>
        <v>https://w3id.org/kouigenjimonogatari/data/0016-05.json</v>
      </c>
      <c r="L184">
        <f t="shared" si="33"/>
        <v>28</v>
      </c>
      <c r="M184" t="str">
        <f t="shared" si="34"/>
        <v>https://www.dl.ndl.go.jp/api/iiif/3437686/canvas/28</v>
      </c>
      <c r="N184" t="str">
        <f t="shared" si="35"/>
        <v>https://www.dl.ndl.go.jp/api/iiif/3437686/manifest.json</v>
      </c>
      <c r="O184" t="str">
        <f t="shared" si="36"/>
        <v>http://da.dl.itc.u-tokyo.ac.jp/mirador/?params=[{%22manifest%22:%22https://www.dl.ndl.go.jp/api/iiif/3437686/manifest.json%22,%22canvas%22:%22https://www.dl.ndl.go.jp/api/iiif/3437686/canvas/28%22}]</v>
      </c>
    </row>
    <row r="185" spans="1:15" ht="15">
      <c r="A185" t="str">
        <f t="shared" si="28"/>
        <v>https://w3id.org/kouigenjimonogatari/data/0016-05.json</v>
      </c>
      <c r="B185">
        <f t="shared" si="37"/>
        <v>16</v>
      </c>
      <c r="C185">
        <f t="shared" si="38"/>
        <v>5</v>
      </c>
      <c r="D185" s="1" t="s">
        <v>162</v>
      </c>
      <c r="E185" t="str">
        <f t="shared" si="29"/>
        <v>http://creativecommons.org/publicdomain/zero/1.0/</v>
      </c>
      <c r="F185" t="str">
        <f t="shared" si="30"/>
        <v>01きりつぼ</v>
      </c>
      <c r="G185">
        <f>1</f>
        <v>1</v>
      </c>
      <c r="H185" t="s">
        <v>338</v>
      </c>
      <c r="I185" s="4" t="str">
        <f t="shared" si="31"/>
        <v>https://jpsearch.go.jp/term/type/文章要素</v>
      </c>
      <c r="J185" t="str">
        <f t="shared" si="32"/>
        <v>https://w3id.org/kouigenjimonogatari/data/0016-04.json</v>
      </c>
      <c r="K185" t="str">
        <f t="shared" si="39"/>
        <v>https://w3id.org/kouigenjimonogatari/data/0016-06.json</v>
      </c>
      <c r="L185">
        <f t="shared" si="33"/>
        <v>28</v>
      </c>
      <c r="M185" t="str">
        <f t="shared" si="34"/>
        <v>https://www.dl.ndl.go.jp/api/iiif/3437686/canvas/28</v>
      </c>
      <c r="N185" t="str">
        <f t="shared" si="35"/>
        <v>https://www.dl.ndl.go.jp/api/iiif/3437686/manifest.json</v>
      </c>
      <c r="O185" t="str">
        <f t="shared" si="36"/>
        <v>http://da.dl.itc.u-tokyo.ac.jp/mirador/?params=[{%22manifest%22:%22https://www.dl.ndl.go.jp/api/iiif/3437686/manifest.json%22,%22canvas%22:%22https://www.dl.ndl.go.jp/api/iiif/3437686/canvas/28%22}]</v>
      </c>
    </row>
    <row r="186" spans="1:15" ht="15">
      <c r="A186" t="str">
        <f t="shared" si="28"/>
        <v>https://w3id.org/kouigenjimonogatari/data/0016-06.json</v>
      </c>
      <c r="B186">
        <f t="shared" si="37"/>
        <v>16</v>
      </c>
      <c r="C186">
        <f t="shared" si="38"/>
        <v>6</v>
      </c>
      <c r="D186" s="1" t="s">
        <v>163</v>
      </c>
      <c r="E186" t="str">
        <f t="shared" si="29"/>
        <v>http://creativecommons.org/publicdomain/zero/1.0/</v>
      </c>
      <c r="F186" t="str">
        <f t="shared" si="30"/>
        <v>01きりつぼ</v>
      </c>
      <c r="G186">
        <f>1</f>
        <v>1</v>
      </c>
      <c r="H186" t="s">
        <v>338</v>
      </c>
      <c r="I186" s="4" t="str">
        <f t="shared" si="31"/>
        <v>https://jpsearch.go.jp/term/type/文章要素</v>
      </c>
      <c r="J186" t="str">
        <f t="shared" si="32"/>
        <v>https://w3id.org/kouigenjimonogatari/data/0016-05.json</v>
      </c>
      <c r="K186" t="str">
        <f t="shared" si="39"/>
        <v>https://w3id.org/kouigenjimonogatari/data/0016-07.json</v>
      </c>
      <c r="L186">
        <f t="shared" si="33"/>
        <v>28</v>
      </c>
      <c r="M186" t="str">
        <f t="shared" si="34"/>
        <v>https://www.dl.ndl.go.jp/api/iiif/3437686/canvas/28</v>
      </c>
      <c r="N186" t="str">
        <f t="shared" si="35"/>
        <v>https://www.dl.ndl.go.jp/api/iiif/3437686/manifest.json</v>
      </c>
      <c r="O186" t="str">
        <f t="shared" si="36"/>
        <v>http://da.dl.itc.u-tokyo.ac.jp/mirador/?params=[{%22manifest%22:%22https://www.dl.ndl.go.jp/api/iiif/3437686/manifest.json%22,%22canvas%22:%22https://www.dl.ndl.go.jp/api/iiif/3437686/canvas/28%22}]</v>
      </c>
    </row>
    <row r="187" spans="1:15" ht="15">
      <c r="A187" t="str">
        <f t="shared" si="28"/>
        <v>https://w3id.org/kouigenjimonogatari/data/0016-07.json</v>
      </c>
      <c r="B187">
        <f t="shared" si="37"/>
        <v>16</v>
      </c>
      <c r="C187">
        <f t="shared" si="38"/>
        <v>7</v>
      </c>
      <c r="D187" s="1" t="s">
        <v>164</v>
      </c>
      <c r="E187" t="str">
        <f t="shared" si="29"/>
        <v>http://creativecommons.org/publicdomain/zero/1.0/</v>
      </c>
      <c r="F187" t="str">
        <f t="shared" si="30"/>
        <v>01きりつぼ</v>
      </c>
      <c r="G187">
        <f>1</f>
        <v>1</v>
      </c>
      <c r="H187" t="s">
        <v>338</v>
      </c>
      <c r="I187" s="4" t="str">
        <f t="shared" si="31"/>
        <v>https://jpsearch.go.jp/term/type/文章要素</v>
      </c>
      <c r="J187" t="str">
        <f t="shared" si="32"/>
        <v>https://w3id.org/kouigenjimonogatari/data/0016-06.json</v>
      </c>
      <c r="K187" t="str">
        <f t="shared" si="39"/>
        <v>https://w3id.org/kouigenjimonogatari/data/0016-08.json</v>
      </c>
      <c r="L187">
        <f t="shared" si="33"/>
        <v>28</v>
      </c>
      <c r="M187" t="str">
        <f t="shared" si="34"/>
        <v>https://www.dl.ndl.go.jp/api/iiif/3437686/canvas/28</v>
      </c>
      <c r="N187" t="str">
        <f t="shared" si="35"/>
        <v>https://www.dl.ndl.go.jp/api/iiif/3437686/manifest.json</v>
      </c>
      <c r="O187" t="str">
        <f t="shared" si="36"/>
        <v>http://da.dl.itc.u-tokyo.ac.jp/mirador/?params=[{%22manifest%22:%22https://www.dl.ndl.go.jp/api/iiif/3437686/manifest.json%22,%22canvas%22:%22https://www.dl.ndl.go.jp/api/iiif/3437686/canvas/28%22}]</v>
      </c>
    </row>
    <row r="188" spans="1:15" ht="15">
      <c r="A188" t="str">
        <f t="shared" si="28"/>
        <v>https://w3id.org/kouigenjimonogatari/data/0016-08.json</v>
      </c>
      <c r="B188">
        <f t="shared" si="37"/>
        <v>16</v>
      </c>
      <c r="C188">
        <f t="shared" si="38"/>
        <v>8</v>
      </c>
      <c r="D188" s="1" t="s">
        <v>165</v>
      </c>
      <c r="E188" t="str">
        <f t="shared" si="29"/>
        <v>http://creativecommons.org/publicdomain/zero/1.0/</v>
      </c>
      <c r="F188" t="str">
        <f t="shared" si="30"/>
        <v>01きりつぼ</v>
      </c>
      <c r="G188">
        <f>1</f>
        <v>1</v>
      </c>
      <c r="H188" t="s">
        <v>338</v>
      </c>
      <c r="I188" s="4" t="str">
        <f t="shared" si="31"/>
        <v>https://jpsearch.go.jp/term/type/文章要素</v>
      </c>
      <c r="J188" t="str">
        <f t="shared" si="32"/>
        <v>https://w3id.org/kouigenjimonogatari/data/0016-07.json</v>
      </c>
      <c r="K188" t="str">
        <f t="shared" si="39"/>
        <v>https://w3id.org/kouigenjimonogatari/data/0016-09.json</v>
      </c>
      <c r="L188">
        <f t="shared" si="33"/>
        <v>28</v>
      </c>
      <c r="M188" t="str">
        <f t="shared" si="34"/>
        <v>https://www.dl.ndl.go.jp/api/iiif/3437686/canvas/28</v>
      </c>
      <c r="N188" t="str">
        <f t="shared" si="35"/>
        <v>https://www.dl.ndl.go.jp/api/iiif/3437686/manifest.json</v>
      </c>
      <c r="O188" t="str">
        <f t="shared" si="36"/>
        <v>http://da.dl.itc.u-tokyo.ac.jp/mirador/?params=[{%22manifest%22:%22https://www.dl.ndl.go.jp/api/iiif/3437686/manifest.json%22,%22canvas%22:%22https://www.dl.ndl.go.jp/api/iiif/3437686/canvas/28%22}]</v>
      </c>
    </row>
    <row r="189" spans="1:15" ht="15">
      <c r="A189" t="str">
        <f t="shared" si="28"/>
        <v>https://w3id.org/kouigenjimonogatari/data/0016-09.json</v>
      </c>
      <c r="B189">
        <f t="shared" si="37"/>
        <v>16</v>
      </c>
      <c r="C189">
        <f t="shared" si="38"/>
        <v>9</v>
      </c>
      <c r="D189" s="1" t="s">
        <v>166</v>
      </c>
      <c r="E189" t="str">
        <f t="shared" si="29"/>
        <v>http://creativecommons.org/publicdomain/zero/1.0/</v>
      </c>
      <c r="F189" t="str">
        <f t="shared" si="30"/>
        <v>01きりつぼ</v>
      </c>
      <c r="G189">
        <f>1</f>
        <v>1</v>
      </c>
      <c r="H189" t="s">
        <v>338</v>
      </c>
      <c r="I189" s="4" t="str">
        <f t="shared" si="31"/>
        <v>https://jpsearch.go.jp/term/type/文章要素</v>
      </c>
      <c r="J189" t="str">
        <f t="shared" si="32"/>
        <v>https://w3id.org/kouigenjimonogatari/data/0016-08.json</v>
      </c>
      <c r="K189" t="str">
        <f t="shared" si="39"/>
        <v>https://w3id.org/kouigenjimonogatari/data/0016-10.json</v>
      </c>
      <c r="L189">
        <f t="shared" si="33"/>
        <v>28</v>
      </c>
      <c r="M189" t="str">
        <f t="shared" si="34"/>
        <v>https://www.dl.ndl.go.jp/api/iiif/3437686/canvas/28</v>
      </c>
      <c r="N189" t="str">
        <f t="shared" si="35"/>
        <v>https://www.dl.ndl.go.jp/api/iiif/3437686/manifest.json</v>
      </c>
      <c r="O189" t="str">
        <f t="shared" si="36"/>
        <v>http://da.dl.itc.u-tokyo.ac.jp/mirador/?params=[{%22manifest%22:%22https://www.dl.ndl.go.jp/api/iiif/3437686/manifest.json%22,%22canvas%22:%22https://www.dl.ndl.go.jp/api/iiif/3437686/canvas/28%22}]</v>
      </c>
    </row>
    <row r="190" spans="1:15" ht="15">
      <c r="A190" t="str">
        <f t="shared" si="28"/>
        <v>https://w3id.org/kouigenjimonogatari/data/0016-10.json</v>
      </c>
      <c r="B190">
        <f t="shared" si="37"/>
        <v>16</v>
      </c>
      <c r="C190">
        <f t="shared" si="38"/>
        <v>10</v>
      </c>
      <c r="D190" s="1" t="s">
        <v>167</v>
      </c>
      <c r="E190" t="str">
        <f t="shared" si="29"/>
        <v>http://creativecommons.org/publicdomain/zero/1.0/</v>
      </c>
      <c r="F190" t="str">
        <f t="shared" si="30"/>
        <v>01きりつぼ</v>
      </c>
      <c r="G190">
        <f>1</f>
        <v>1</v>
      </c>
      <c r="H190" t="s">
        <v>338</v>
      </c>
      <c r="I190" s="4" t="str">
        <f t="shared" si="31"/>
        <v>https://jpsearch.go.jp/term/type/文章要素</v>
      </c>
      <c r="J190" t="str">
        <f t="shared" si="32"/>
        <v>https://w3id.org/kouigenjimonogatari/data/0016-09.json</v>
      </c>
      <c r="K190" t="str">
        <f t="shared" si="39"/>
        <v>https://w3id.org/kouigenjimonogatari/data/0016-11.json</v>
      </c>
      <c r="L190">
        <f t="shared" si="33"/>
        <v>28</v>
      </c>
      <c r="M190" t="str">
        <f t="shared" si="34"/>
        <v>https://www.dl.ndl.go.jp/api/iiif/3437686/canvas/28</v>
      </c>
      <c r="N190" t="str">
        <f t="shared" si="35"/>
        <v>https://www.dl.ndl.go.jp/api/iiif/3437686/manifest.json</v>
      </c>
      <c r="O190" t="str">
        <f t="shared" si="36"/>
        <v>http://da.dl.itc.u-tokyo.ac.jp/mirador/?params=[{%22manifest%22:%22https://www.dl.ndl.go.jp/api/iiif/3437686/manifest.json%22,%22canvas%22:%22https://www.dl.ndl.go.jp/api/iiif/3437686/canvas/28%22}]</v>
      </c>
    </row>
    <row r="191" spans="1:15" ht="15">
      <c r="A191" t="str">
        <f t="shared" si="28"/>
        <v>https://w3id.org/kouigenjimonogatari/data/0016-11.json</v>
      </c>
      <c r="B191">
        <f t="shared" si="37"/>
        <v>16</v>
      </c>
      <c r="C191">
        <f t="shared" si="38"/>
        <v>11</v>
      </c>
      <c r="D191" s="1" t="s">
        <v>168</v>
      </c>
      <c r="E191" t="str">
        <f t="shared" si="29"/>
        <v>http://creativecommons.org/publicdomain/zero/1.0/</v>
      </c>
      <c r="F191" t="str">
        <f t="shared" si="30"/>
        <v>01きりつぼ</v>
      </c>
      <c r="G191">
        <f>1</f>
        <v>1</v>
      </c>
      <c r="H191" t="s">
        <v>338</v>
      </c>
      <c r="I191" s="4" t="str">
        <f t="shared" si="31"/>
        <v>https://jpsearch.go.jp/term/type/文章要素</v>
      </c>
      <c r="J191" t="str">
        <f t="shared" si="32"/>
        <v>https://w3id.org/kouigenjimonogatari/data/0016-10.json</v>
      </c>
      <c r="K191" t="str">
        <f t="shared" si="39"/>
        <v>https://w3id.org/kouigenjimonogatari/data/0016-12.json</v>
      </c>
      <c r="L191">
        <f t="shared" si="33"/>
        <v>28</v>
      </c>
      <c r="M191" t="str">
        <f t="shared" si="34"/>
        <v>https://www.dl.ndl.go.jp/api/iiif/3437686/canvas/28</v>
      </c>
      <c r="N191" t="str">
        <f t="shared" si="35"/>
        <v>https://www.dl.ndl.go.jp/api/iiif/3437686/manifest.json</v>
      </c>
      <c r="O191" t="str">
        <f t="shared" si="36"/>
        <v>http://da.dl.itc.u-tokyo.ac.jp/mirador/?params=[{%22manifest%22:%22https://www.dl.ndl.go.jp/api/iiif/3437686/manifest.json%22,%22canvas%22:%22https://www.dl.ndl.go.jp/api/iiif/3437686/canvas/28%22}]</v>
      </c>
    </row>
    <row r="192" spans="1:15" ht="15">
      <c r="A192" t="str">
        <f t="shared" si="28"/>
        <v>https://w3id.org/kouigenjimonogatari/data/0016-12.json</v>
      </c>
      <c r="B192">
        <f t="shared" si="37"/>
        <v>16</v>
      </c>
      <c r="C192">
        <f t="shared" si="38"/>
        <v>12</v>
      </c>
      <c r="D192" s="1" t="s">
        <v>169</v>
      </c>
      <c r="E192" t="str">
        <f t="shared" si="29"/>
        <v>http://creativecommons.org/publicdomain/zero/1.0/</v>
      </c>
      <c r="F192" t="str">
        <f t="shared" si="30"/>
        <v>01きりつぼ</v>
      </c>
      <c r="G192">
        <f>1</f>
        <v>1</v>
      </c>
      <c r="H192" t="s">
        <v>338</v>
      </c>
      <c r="I192" s="4" t="str">
        <f t="shared" si="31"/>
        <v>https://jpsearch.go.jp/term/type/文章要素</v>
      </c>
      <c r="J192" t="str">
        <f t="shared" si="32"/>
        <v>https://w3id.org/kouigenjimonogatari/data/0016-11.json</v>
      </c>
      <c r="K192" t="str">
        <f t="shared" si="39"/>
        <v>https://w3id.org/kouigenjimonogatari/data/0016-13.json</v>
      </c>
      <c r="L192">
        <f t="shared" si="33"/>
        <v>28</v>
      </c>
      <c r="M192" t="str">
        <f t="shared" si="34"/>
        <v>https://www.dl.ndl.go.jp/api/iiif/3437686/canvas/28</v>
      </c>
      <c r="N192" t="str">
        <f t="shared" si="35"/>
        <v>https://www.dl.ndl.go.jp/api/iiif/3437686/manifest.json</v>
      </c>
      <c r="O192" t="str">
        <f t="shared" si="36"/>
        <v>http://da.dl.itc.u-tokyo.ac.jp/mirador/?params=[{%22manifest%22:%22https://www.dl.ndl.go.jp/api/iiif/3437686/manifest.json%22,%22canvas%22:%22https://www.dl.ndl.go.jp/api/iiif/3437686/canvas/28%22}]</v>
      </c>
    </row>
    <row r="193" spans="1:15" ht="15">
      <c r="A193" t="str">
        <f t="shared" si="28"/>
        <v>https://w3id.org/kouigenjimonogatari/data/0016-13.json</v>
      </c>
      <c r="B193">
        <f t="shared" si="37"/>
        <v>16</v>
      </c>
      <c r="C193">
        <f t="shared" si="38"/>
        <v>13</v>
      </c>
      <c r="D193" s="1" t="s">
        <v>170</v>
      </c>
      <c r="E193" t="str">
        <f t="shared" si="29"/>
        <v>http://creativecommons.org/publicdomain/zero/1.0/</v>
      </c>
      <c r="F193" t="str">
        <f t="shared" si="30"/>
        <v>01きりつぼ</v>
      </c>
      <c r="G193">
        <f>1</f>
        <v>1</v>
      </c>
      <c r="H193" t="s">
        <v>338</v>
      </c>
      <c r="I193" s="4" t="str">
        <f t="shared" si="31"/>
        <v>https://jpsearch.go.jp/term/type/文章要素</v>
      </c>
      <c r="J193" t="str">
        <f t="shared" si="32"/>
        <v>https://w3id.org/kouigenjimonogatari/data/0016-12.json</v>
      </c>
      <c r="K193" t="str">
        <f t="shared" si="39"/>
        <v>https://w3id.org/kouigenjimonogatari/data/0016-14.json</v>
      </c>
      <c r="L193">
        <f t="shared" si="33"/>
        <v>28</v>
      </c>
      <c r="M193" t="str">
        <f t="shared" si="34"/>
        <v>https://www.dl.ndl.go.jp/api/iiif/3437686/canvas/28</v>
      </c>
      <c r="N193" t="str">
        <f t="shared" si="35"/>
        <v>https://www.dl.ndl.go.jp/api/iiif/3437686/manifest.json</v>
      </c>
      <c r="O193" t="str">
        <f t="shared" si="36"/>
        <v>http://da.dl.itc.u-tokyo.ac.jp/mirador/?params=[{%22manifest%22:%22https://www.dl.ndl.go.jp/api/iiif/3437686/manifest.json%22,%22canvas%22:%22https://www.dl.ndl.go.jp/api/iiif/3437686/canvas/28%22}]</v>
      </c>
    </row>
    <row r="194" spans="1:15" ht="15">
      <c r="A194" t="str">
        <f t="shared" si="28"/>
        <v>https://w3id.org/kouigenjimonogatari/data/0016-14.json</v>
      </c>
      <c r="B194">
        <f t="shared" si="37"/>
        <v>16</v>
      </c>
      <c r="C194">
        <f t="shared" si="38"/>
        <v>14</v>
      </c>
      <c r="D194" s="1" t="s">
        <v>171</v>
      </c>
      <c r="E194" t="str">
        <f t="shared" si="29"/>
        <v>http://creativecommons.org/publicdomain/zero/1.0/</v>
      </c>
      <c r="F194" t="str">
        <f t="shared" si="30"/>
        <v>01きりつぼ</v>
      </c>
      <c r="G194">
        <f>1</f>
        <v>1</v>
      </c>
      <c r="H194" t="s">
        <v>338</v>
      </c>
      <c r="I194" s="4" t="str">
        <f t="shared" si="31"/>
        <v>https://jpsearch.go.jp/term/type/文章要素</v>
      </c>
      <c r="J194" t="str">
        <f t="shared" si="32"/>
        <v>https://w3id.org/kouigenjimonogatari/data/0016-13.json</v>
      </c>
      <c r="K194" t="str">
        <f t="shared" si="39"/>
        <v>https://w3id.org/kouigenjimonogatari/data/0017-01.json</v>
      </c>
      <c r="L194">
        <f t="shared" si="33"/>
        <v>28</v>
      </c>
      <c r="M194" t="str">
        <f t="shared" si="34"/>
        <v>https://www.dl.ndl.go.jp/api/iiif/3437686/canvas/28</v>
      </c>
      <c r="N194" t="str">
        <f t="shared" si="35"/>
        <v>https://www.dl.ndl.go.jp/api/iiif/3437686/manifest.json</v>
      </c>
      <c r="O194" t="str">
        <f t="shared" si="36"/>
        <v>http://da.dl.itc.u-tokyo.ac.jp/mirador/?params=[{%22manifest%22:%22https://www.dl.ndl.go.jp/api/iiif/3437686/manifest.json%22,%22canvas%22:%22https://www.dl.ndl.go.jp/api/iiif/3437686/canvas/28%22}]</v>
      </c>
    </row>
    <row r="195" spans="1:15">
      <c r="A195" t="str">
        <f t="shared" si="28"/>
        <v/>
      </c>
      <c r="B195">
        <f t="shared" si="37"/>
        <v>16</v>
      </c>
      <c r="C195" t="str">
        <f t="shared" si="38"/>
        <v/>
      </c>
      <c r="E195" t="str">
        <f t="shared" si="29"/>
        <v>http://creativecommons.org/publicdomain/zero/1.0/</v>
      </c>
      <c r="F195" t="str">
        <f t="shared" si="30"/>
        <v>01きりつぼ</v>
      </c>
      <c r="G195">
        <f>1</f>
        <v>1</v>
      </c>
      <c r="H195" t="s">
        <v>338</v>
      </c>
      <c r="I195" s="4" t="str">
        <f t="shared" si="31"/>
        <v>https://jpsearch.go.jp/term/type/文章要素</v>
      </c>
      <c r="J195" t="str">
        <f t="shared" si="32"/>
        <v>https://w3id.org/kouigenjimonogatari/data/0016-14.json</v>
      </c>
      <c r="K195" t="str">
        <f t="shared" si="39"/>
        <v>https://w3id.org/kouigenjimonogatari/data/0017-02.json</v>
      </c>
      <c r="L195">
        <f t="shared" si="33"/>
        <v>28</v>
      </c>
      <c r="M195" t="str">
        <f t="shared" si="34"/>
        <v>https://www.dl.ndl.go.jp/api/iiif/3437686/canvas/28</v>
      </c>
      <c r="N195" t="str">
        <f t="shared" si="35"/>
        <v>https://www.dl.ndl.go.jp/api/iiif/3437686/manifest.json</v>
      </c>
      <c r="O195" t="str">
        <f t="shared" si="36"/>
        <v>http://da.dl.itc.u-tokyo.ac.jp/mirador/?params=[{%22manifest%22:%22https://www.dl.ndl.go.jp/api/iiif/3437686/manifest.json%22,%22canvas%22:%22https://www.dl.ndl.go.jp/api/iiif/3437686/canvas/28%22}]</v>
      </c>
    </row>
    <row r="196" spans="1:15">
      <c r="A196" t="str">
        <f t="shared" si="28"/>
        <v/>
      </c>
      <c r="B196">
        <f t="shared" si="37"/>
        <v>16</v>
      </c>
      <c r="C196" t="str">
        <f t="shared" si="38"/>
        <v/>
      </c>
      <c r="D196" s="2"/>
      <c r="E196" t="str">
        <f t="shared" si="29"/>
        <v>http://creativecommons.org/publicdomain/zero/1.0/</v>
      </c>
      <c r="F196" t="str">
        <f t="shared" si="30"/>
        <v>01きりつぼ</v>
      </c>
      <c r="G196">
        <f>1</f>
        <v>1</v>
      </c>
      <c r="H196" t="s">
        <v>338</v>
      </c>
      <c r="I196" s="4" t="str">
        <f t="shared" si="31"/>
        <v>https://jpsearch.go.jp/term/type/文章要素</v>
      </c>
      <c r="J196" t="str">
        <f t="shared" si="32"/>
        <v>https://w3id.org/kouigenjimonogatari/data/0016-13.json</v>
      </c>
      <c r="K196" t="str">
        <f t="shared" si="39"/>
        <v>https://w3id.org/kouigenjimonogatari/data/0017-01.json</v>
      </c>
      <c r="L196">
        <f t="shared" si="33"/>
        <v>28</v>
      </c>
      <c r="M196" t="str">
        <f t="shared" si="34"/>
        <v>https://www.dl.ndl.go.jp/api/iiif/3437686/canvas/28</v>
      </c>
      <c r="N196" t="str">
        <f t="shared" si="35"/>
        <v>https://www.dl.ndl.go.jp/api/iiif/3437686/manifest.json</v>
      </c>
      <c r="O196" t="str">
        <f t="shared" si="36"/>
        <v>http://da.dl.itc.u-tokyo.ac.jp/mirador/?params=[{%22manifest%22:%22https://www.dl.ndl.go.jp/api/iiif/3437686/manifest.json%22,%22canvas%22:%22https://www.dl.ndl.go.jp/api/iiif/3437686/canvas/28%22}]</v>
      </c>
    </row>
    <row r="197" spans="1:15" ht="15">
      <c r="A197" t="str">
        <f t="shared" si="28"/>
        <v>https://w3id.org/kouigenjimonogatari/data/0017-01.json</v>
      </c>
      <c r="B197">
        <f t="shared" si="37"/>
        <v>17</v>
      </c>
      <c r="C197">
        <f t="shared" si="38"/>
        <v>1</v>
      </c>
      <c r="D197" s="1" t="s">
        <v>172</v>
      </c>
      <c r="E197" t="str">
        <f t="shared" si="29"/>
        <v>http://creativecommons.org/publicdomain/zero/1.0/</v>
      </c>
      <c r="F197" t="str">
        <f t="shared" si="30"/>
        <v>01きりつぼ</v>
      </c>
      <c r="G197">
        <f>1</f>
        <v>1</v>
      </c>
      <c r="H197" t="s">
        <v>338</v>
      </c>
      <c r="I197" s="4" t="str">
        <f t="shared" si="31"/>
        <v>https://jpsearch.go.jp/term/type/文章要素</v>
      </c>
      <c r="J197" t="str">
        <f t="shared" si="32"/>
        <v>https://w3id.org/kouigenjimonogatari/data/0016-14.json</v>
      </c>
      <c r="K197" t="str">
        <f t="shared" si="39"/>
        <v>https://w3id.org/kouigenjimonogatari/data/0017-02.json</v>
      </c>
      <c r="L197">
        <f t="shared" si="33"/>
        <v>28</v>
      </c>
      <c r="M197" t="str">
        <f t="shared" si="34"/>
        <v>https://www.dl.ndl.go.jp/api/iiif/3437686/canvas/28</v>
      </c>
      <c r="N197" t="str">
        <f t="shared" si="35"/>
        <v>https://www.dl.ndl.go.jp/api/iiif/3437686/manifest.json</v>
      </c>
      <c r="O197" t="str">
        <f t="shared" si="36"/>
        <v>http://da.dl.itc.u-tokyo.ac.jp/mirador/?params=[{%22manifest%22:%22https://www.dl.ndl.go.jp/api/iiif/3437686/manifest.json%22,%22canvas%22:%22https://www.dl.ndl.go.jp/api/iiif/3437686/canvas/28%22}]</v>
      </c>
    </row>
    <row r="198" spans="1:15" ht="15">
      <c r="A198" t="str">
        <f t="shared" ref="A198:A261" si="40">IF(C198&lt;&gt;"", "https://w3id.org/kouigenjimonogatari/data/"&amp;TEXT(B198, "0000")&amp;"-"&amp;TEXT(C198, "00")&amp;".json", "")</f>
        <v>https://w3id.org/kouigenjimonogatari/data/0017-02.json</v>
      </c>
      <c r="B198">
        <f t="shared" si="37"/>
        <v>17</v>
      </c>
      <c r="C198">
        <f t="shared" si="38"/>
        <v>2</v>
      </c>
      <c r="D198" s="1" t="s">
        <v>173</v>
      </c>
      <c r="E198" t="str">
        <f t="shared" ref="E198:E261" si="41">"http://creativecommons.org/publicdomain/zero/1.0/"</f>
        <v>http://creativecommons.org/publicdomain/zero/1.0/</v>
      </c>
      <c r="F198" t="str">
        <f t="shared" ref="F198:F261" si="42">"01きりつぼ"</f>
        <v>01きりつぼ</v>
      </c>
      <c r="G198">
        <f>1</f>
        <v>1</v>
      </c>
      <c r="H198" t="s">
        <v>338</v>
      </c>
      <c r="I198" s="4" t="str">
        <f t="shared" ref="I198:I261" si="43">"https://jpsearch.go.jp/term/type/文章要素"</f>
        <v>https://jpsearch.go.jp/term/type/文章要素</v>
      </c>
      <c r="J198" t="str">
        <f t="shared" ref="J198:J261" si="44">IF(A197="", A195, A197)</f>
        <v>https://w3id.org/kouigenjimonogatari/data/0017-01.json</v>
      </c>
      <c r="K198" t="str">
        <f t="shared" si="39"/>
        <v>https://w3id.org/kouigenjimonogatari/data/0017-03.json</v>
      </c>
      <c r="L198">
        <f t="shared" ref="L198:L261" si="45">20+INT(B198/2)</f>
        <v>28</v>
      </c>
      <c r="M198" t="str">
        <f t="shared" ref="M198:M261" si="46">"https://www.dl.ndl.go.jp/api/iiif/3437686/canvas/"&amp;L198</f>
        <v>https://www.dl.ndl.go.jp/api/iiif/3437686/canvas/28</v>
      </c>
      <c r="N198" t="str">
        <f t="shared" ref="N198:N261" si="47">"https://www.dl.ndl.go.jp/api/iiif/3437686/manifest.json"</f>
        <v>https://www.dl.ndl.go.jp/api/iiif/3437686/manifest.json</v>
      </c>
      <c r="O198" t="str">
        <f t="shared" ref="O198:O261" si="48">"http://da.dl.itc.u-tokyo.ac.jp/mirador/?params=[{%22manifest%22:%22"&amp;N198&amp;"%22,%22canvas%22:%22"&amp;M198&amp;"%22}]"</f>
        <v>http://da.dl.itc.u-tokyo.ac.jp/mirador/?params=[{%22manifest%22:%22https://www.dl.ndl.go.jp/api/iiif/3437686/manifest.json%22,%22canvas%22:%22https://www.dl.ndl.go.jp/api/iiif/3437686/canvas/28%22}]</v>
      </c>
    </row>
    <row r="199" spans="1:15" ht="15">
      <c r="A199" t="str">
        <f t="shared" si="40"/>
        <v>https://w3id.org/kouigenjimonogatari/data/0017-03.json</v>
      </c>
      <c r="B199">
        <f t="shared" si="37"/>
        <v>17</v>
      </c>
      <c r="C199">
        <f t="shared" si="38"/>
        <v>3</v>
      </c>
      <c r="D199" s="1" t="s">
        <v>174</v>
      </c>
      <c r="E199" t="str">
        <f t="shared" si="41"/>
        <v>http://creativecommons.org/publicdomain/zero/1.0/</v>
      </c>
      <c r="F199" t="str">
        <f t="shared" si="42"/>
        <v>01きりつぼ</v>
      </c>
      <c r="G199">
        <f>1</f>
        <v>1</v>
      </c>
      <c r="H199" t="s">
        <v>338</v>
      </c>
      <c r="I199" s="4" t="str">
        <f t="shared" si="43"/>
        <v>https://jpsearch.go.jp/term/type/文章要素</v>
      </c>
      <c r="J199" t="str">
        <f t="shared" si="44"/>
        <v>https://w3id.org/kouigenjimonogatari/data/0017-02.json</v>
      </c>
      <c r="K199" t="str">
        <f t="shared" si="39"/>
        <v>https://w3id.org/kouigenjimonogatari/data/0017-04.json</v>
      </c>
      <c r="L199">
        <f t="shared" si="45"/>
        <v>28</v>
      </c>
      <c r="M199" t="str">
        <f t="shared" si="46"/>
        <v>https://www.dl.ndl.go.jp/api/iiif/3437686/canvas/28</v>
      </c>
      <c r="N199" t="str">
        <f t="shared" si="47"/>
        <v>https://www.dl.ndl.go.jp/api/iiif/3437686/manifest.json</v>
      </c>
      <c r="O199" t="str">
        <f t="shared" si="48"/>
        <v>http://da.dl.itc.u-tokyo.ac.jp/mirador/?params=[{%22manifest%22:%22https://www.dl.ndl.go.jp/api/iiif/3437686/manifest.json%22,%22canvas%22:%22https://www.dl.ndl.go.jp/api/iiif/3437686/canvas/28%22}]</v>
      </c>
    </row>
    <row r="200" spans="1:15" ht="15">
      <c r="A200" t="str">
        <f t="shared" si="40"/>
        <v>https://w3id.org/kouigenjimonogatari/data/0017-04.json</v>
      </c>
      <c r="B200">
        <f t="shared" si="37"/>
        <v>17</v>
      </c>
      <c r="C200">
        <f t="shared" si="38"/>
        <v>4</v>
      </c>
      <c r="D200" s="1" t="s">
        <v>175</v>
      </c>
      <c r="E200" t="str">
        <f t="shared" si="41"/>
        <v>http://creativecommons.org/publicdomain/zero/1.0/</v>
      </c>
      <c r="F200" t="str">
        <f t="shared" si="42"/>
        <v>01きりつぼ</v>
      </c>
      <c r="G200">
        <f>1</f>
        <v>1</v>
      </c>
      <c r="H200" t="s">
        <v>338</v>
      </c>
      <c r="I200" s="4" t="str">
        <f t="shared" si="43"/>
        <v>https://jpsearch.go.jp/term/type/文章要素</v>
      </c>
      <c r="J200" t="str">
        <f t="shared" si="44"/>
        <v>https://w3id.org/kouigenjimonogatari/data/0017-03.json</v>
      </c>
      <c r="K200" t="str">
        <f t="shared" si="39"/>
        <v>https://w3id.org/kouigenjimonogatari/data/0017-05.json</v>
      </c>
      <c r="L200">
        <f t="shared" si="45"/>
        <v>28</v>
      </c>
      <c r="M200" t="str">
        <f t="shared" si="46"/>
        <v>https://www.dl.ndl.go.jp/api/iiif/3437686/canvas/28</v>
      </c>
      <c r="N200" t="str">
        <f t="shared" si="47"/>
        <v>https://www.dl.ndl.go.jp/api/iiif/3437686/manifest.json</v>
      </c>
      <c r="O200" t="str">
        <f t="shared" si="48"/>
        <v>http://da.dl.itc.u-tokyo.ac.jp/mirador/?params=[{%22manifest%22:%22https://www.dl.ndl.go.jp/api/iiif/3437686/manifest.json%22,%22canvas%22:%22https://www.dl.ndl.go.jp/api/iiif/3437686/canvas/28%22}]</v>
      </c>
    </row>
    <row r="201" spans="1:15" ht="15">
      <c r="A201" t="str">
        <f t="shared" si="40"/>
        <v>https://w3id.org/kouigenjimonogatari/data/0017-05.json</v>
      </c>
      <c r="B201">
        <f t="shared" si="37"/>
        <v>17</v>
      </c>
      <c r="C201">
        <f t="shared" si="38"/>
        <v>5</v>
      </c>
      <c r="D201" s="1" t="s">
        <v>176</v>
      </c>
      <c r="E201" t="str">
        <f t="shared" si="41"/>
        <v>http://creativecommons.org/publicdomain/zero/1.0/</v>
      </c>
      <c r="F201" t="str">
        <f t="shared" si="42"/>
        <v>01きりつぼ</v>
      </c>
      <c r="G201">
        <f>1</f>
        <v>1</v>
      </c>
      <c r="H201" t="s">
        <v>338</v>
      </c>
      <c r="I201" s="4" t="str">
        <f t="shared" si="43"/>
        <v>https://jpsearch.go.jp/term/type/文章要素</v>
      </c>
      <c r="J201" t="str">
        <f t="shared" si="44"/>
        <v>https://w3id.org/kouigenjimonogatari/data/0017-04.json</v>
      </c>
      <c r="K201" t="str">
        <f t="shared" si="39"/>
        <v>https://w3id.org/kouigenjimonogatari/data/0017-06.json</v>
      </c>
      <c r="L201">
        <f t="shared" si="45"/>
        <v>28</v>
      </c>
      <c r="M201" t="str">
        <f t="shared" si="46"/>
        <v>https://www.dl.ndl.go.jp/api/iiif/3437686/canvas/28</v>
      </c>
      <c r="N201" t="str">
        <f t="shared" si="47"/>
        <v>https://www.dl.ndl.go.jp/api/iiif/3437686/manifest.json</v>
      </c>
      <c r="O201" t="str">
        <f t="shared" si="48"/>
        <v>http://da.dl.itc.u-tokyo.ac.jp/mirador/?params=[{%22manifest%22:%22https://www.dl.ndl.go.jp/api/iiif/3437686/manifest.json%22,%22canvas%22:%22https://www.dl.ndl.go.jp/api/iiif/3437686/canvas/28%22}]</v>
      </c>
    </row>
    <row r="202" spans="1:15" ht="15">
      <c r="A202" t="str">
        <f t="shared" si="40"/>
        <v>https://w3id.org/kouigenjimonogatari/data/0017-06.json</v>
      </c>
      <c r="B202">
        <f t="shared" si="37"/>
        <v>17</v>
      </c>
      <c r="C202">
        <f t="shared" si="38"/>
        <v>6</v>
      </c>
      <c r="D202" s="1" t="s">
        <v>177</v>
      </c>
      <c r="E202" t="str">
        <f t="shared" si="41"/>
        <v>http://creativecommons.org/publicdomain/zero/1.0/</v>
      </c>
      <c r="F202" t="str">
        <f t="shared" si="42"/>
        <v>01きりつぼ</v>
      </c>
      <c r="G202">
        <f>1</f>
        <v>1</v>
      </c>
      <c r="H202" t="s">
        <v>338</v>
      </c>
      <c r="I202" s="4" t="str">
        <f t="shared" si="43"/>
        <v>https://jpsearch.go.jp/term/type/文章要素</v>
      </c>
      <c r="J202" t="str">
        <f t="shared" si="44"/>
        <v>https://w3id.org/kouigenjimonogatari/data/0017-05.json</v>
      </c>
      <c r="K202" t="str">
        <f t="shared" si="39"/>
        <v>https://w3id.org/kouigenjimonogatari/data/0017-07.json</v>
      </c>
      <c r="L202">
        <f t="shared" si="45"/>
        <v>28</v>
      </c>
      <c r="M202" t="str">
        <f t="shared" si="46"/>
        <v>https://www.dl.ndl.go.jp/api/iiif/3437686/canvas/28</v>
      </c>
      <c r="N202" t="str">
        <f t="shared" si="47"/>
        <v>https://www.dl.ndl.go.jp/api/iiif/3437686/manifest.json</v>
      </c>
      <c r="O202" t="str">
        <f t="shared" si="48"/>
        <v>http://da.dl.itc.u-tokyo.ac.jp/mirador/?params=[{%22manifest%22:%22https://www.dl.ndl.go.jp/api/iiif/3437686/manifest.json%22,%22canvas%22:%22https://www.dl.ndl.go.jp/api/iiif/3437686/canvas/28%22}]</v>
      </c>
    </row>
    <row r="203" spans="1:15" ht="15">
      <c r="A203" t="str">
        <f t="shared" si="40"/>
        <v>https://w3id.org/kouigenjimonogatari/data/0017-07.json</v>
      </c>
      <c r="B203">
        <f t="shared" si="37"/>
        <v>17</v>
      </c>
      <c r="C203">
        <f t="shared" si="38"/>
        <v>7</v>
      </c>
      <c r="D203" s="1" t="s">
        <v>178</v>
      </c>
      <c r="E203" t="str">
        <f t="shared" si="41"/>
        <v>http://creativecommons.org/publicdomain/zero/1.0/</v>
      </c>
      <c r="F203" t="str">
        <f t="shared" si="42"/>
        <v>01きりつぼ</v>
      </c>
      <c r="G203">
        <f>1</f>
        <v>1</v>
      </c>
      <c r="H203" t="s">
        <v>338</v>
      </c>
      <c r="I203" s="4" t="str">
        <f t="shared" si="43"/>
        <v>https://jpsearch.go.jp/term/type/文章要素</v>
      </c>
      <c r="J203" t="str">
        <f t="shared" si="44"/>
        <v>https://w3id.org/kouigenjimonogatari/data/0017-06.json</v>
      </c>
      <c r="K203" t="str">
        <f t="shared" si="39"/>
        <v>https://w3id.org/kouigenjimonogatari/data/0017-08.json</v>
      </c>
      <c r="L203">
        <f t="shared" si="45"/>
        <v>28</v>
      </c>
      <c r="M203" t="str">
        <f t="shared" si="46"/>
        <v>https://www.dl.ndl.go.jp/api/iiif/3437686/canvas/28</v>
      </c>
      <c r="N203" t="str">
        <f t="shared" si="47"/>
        <v>https://www.dl.ndl.go.jp/api/iiif/3437686/manifest.json</v>
      </c>
      <c r="O203" t="str">
        <f t="shared" si="48"/>
        <v>http://da.dl.itc.u-tokyo.ac.jp/mirador/?params=[{%22manifest%22:%22https://www.dl.ndl.go.jp/api/iiif/3437686/manifest.json%22,%22canvas%22:%22https://www.dl.ndl.go.jp/api/iiif/3437686/canvas/28%22}]</v>
      </c>
    </row>
    <row r="204" spans="1:15" ht="15">
      <c r="A204" t="str">
        <f t="shared" si="40"/>
        <v>https://w3id.org/kouigenjimonogatari/data/0017-08.json</v>
      </c>
      <c r="B204">
        <f t="shared" si="37"/>
        <v>17</v>
      </c>
      <c r="C204">
        <f t="shared" si="38"/>
        <v>8</v>
      </c>
      <c r="D204" s="1" t="s">
        <v>179</v>
      </c>
      <c r="E204" t="str">
        <f t="shared" si="41"/>
        <v>http://creativecommons.org/publicdomain/zero/1.0/</v>
      </c>
      <c r="F204" t="str">
        <f t="shared" si="42"/>
        <v>01きりつぼ</v>
      </c>
      <c r="G204">
        <f>1</f>
        <v>1</v>
      </c>
      <c r="H204" t="s">
        <v>338</v>
      </c>
      <c r="I204" s="4" t="str">
        <f t="shared" si="43"/>
        <v>https://jpsearch.go.jp/term/type/文章要素</v>
      </c>
      <c r="J204" t="str">
        <f t="shared" si="44"/>
        <v>https://w3id.org/kouigenjimonogatari/data/0017-07.json</v>
      </c>
      <c r="K204" t="str">
        <f t="shared" si="39"/>
        <v>https://w3id.org/kouigenjimonogatari/data/0017-09.json</v>
      </c>
      <c r="L204">
        <f t="shared" si="45"/>
        <v>28</v>
      </c>
      <c r="M204" t="str">
        <f t="shared" si="46"/>
        <v>https://www.dl.ndl.go.jp/api/iiif/3437686/canvas/28</v>
      </c>
      <c r="N204" t="str">
        <f t="shared" si="47"/>
        <v>https://www.dl.ndl.go.jp/api/iiif/3437686/manifest.json</v>
      </c>
      <c r="O204" t="str">
        <f t="shared" si="48"/>
        <v>http://da.dl.itc.u-tokyo.ac.jp/mirador/?params=[{%22manifest%22:%22https://www.dl.ndl.go.jp/api/iiif/3437686/manifest.json%22,%22canvas%22:%22https://www.dl.ndl.go.jp/api/iiif/3437686/canvas/28%22}]</v>
      </c>
    </row>
    <row r="205" spans="1:15" ht="15">
      <c r="A205" t="str">
        <f t="shared" si="40"/>
        <v>https://w3id.org/kouigenjimonogatari/data/0017-09.json</v>
      </c>
      <c r="B205">
        <f t="shared" si="37"/>
        <v>17</v>
      </c>
      <c r="C205">
        <f t="shared" si="38"/>
        <v>9</v>
      </c>
      <c r="D205" s="1" t="s">
        <v>180</v>
      </c>
      <c r="E205" t="str">
        <f t="shared" si="41"/>
        <v>http://creativecommons.org/publicdomain/zero/1.0/</v>
      </c>
      <c r="F205" t="str">
        <f t="shared" si="42"/>
        <v>01きりつぼ</v>
      </c>
      <c r="G205">
        <f>1</f>
        <v>1</v>
      </c>
      <c r="H205" t="s">
        <v>338</v>
      </c>
      <c r="I205" s="4" t="str">
        <f t="shared" si="43"/>
        <v>https://jpsearch.go.jp/term/type/文章要素</v>
      </c>
      <c r="J205" t="str">
        <f t="shared" si="44"/>
        <v>https://w3id.org/kouigenjimonogatari/data/0017-08.json</v>
      </c>
      <c r="K205" t="str">
        <f t="shared" si="39"/>
        <v>https://w3id.org/kouigenjimonogatari/data/0017-10.json</v>
      </c>
      <c r="L205">
        <f t="shared" si="45"/>
        <v>28</v>
      </c>
      <c r="M205" t="str">
        <f t="shared" si="46"/>
        <v>https://www.dl.ndl.go.jp/api/iiif/3437686/canvas/28</v>
      </c>
      <c r="N205" t="str">
        <f t="shared" si="47"/>
        <v>https://www.dl.ndl.go.jp/api/iiif/3437686/manifest.json</v>
      </c>
      <c r="O205" t="str">
        <f t="shared" si="48"/>
        <v>http://da.dl.itc.u-tokyo.ac.jp/mirador/?params=[{%22manifest%22:%22https://www.dl.ndl.go.jp/api/iiif/3437686/manifest.json%22,%22canvas%22:%22https://www.dl.ndl.go.jp/api/iiif/3437686/canvas/28%22}]</v>
      </c>
    </row>
    <row r="206" spans="1:15" ht="15">
      <c r="A206" t="str">
        <f t="shared" si="40"/>
        <v>https://w3id.org/kouigenjimonogatari/data/0017-10.json</v>
      </c>
      <c r="B206">
        <f t="shared" si="37"/>
        <v>17</v>
      </c>
      <c r="C206">
        <f t="shared" si="38"/>
        <v>10</v>
      </c>
      <c r="D206" s="1" t="s">
        <v>181</v>
      </c>
      <c r="E206" t="str">
        <f t="shared" si="41"/>
        <v>http://creativecommons.org/publicdomain/zero/1.0/</v>
      </c>
      <c r="F206" t="str">
        <f t="shared" si="42"/>
        <v>01きりつぼ</v>
      </c>
      <c r="G206">
        <f>1</f>
        <v>1</v>
      </c>
      <c r="H206" t="s">
        <v>338</v>
      </c>
      <c r="I206" s="4" t="str">
        <f t="shared" si="43"/>
        <v>https://jpsearch.go.jp/term/type/文章要素</v>
      </c>
      <c r="J206" t="str">
        <f t="shared" si="44"/>
        <v>https://w3id.org/kouigenjimonogatari/data/0017-09.json</v>
      </c>
      <c r="K206" t="str">
        <f t="shared" si="39"/>
        <v>https://w3id.org/kouigenjimonogatari/data/0017-11.json</v>
      </c>
      <c r="L206">
        <f t="shared" si="45"/>
        <v>28</v>
      </c>
      <c r="M206" t="str">
        <f t="shared" si="46"/>
        <v>https://www.dl.ndl.go.jp/api/iiif/3437686/canvas/28</v>
      </c>
      <c r="N206" t="str">
        <f t="shared" si="47"/>
        <v>https://www.dl.ndl.go.jp/api/iiif/3437686/manifest.json</v>
      </c>
      <c r="O206" t="str">
        <f t="shared" si="48"/>
        <v>http://da.dl.itc.u-tokyo.ac.jp/mirador/?params=[{%22manifest%22:%22https://www.dl.ndl.go.jp/api/iiif/3437686/manifest.json%22,%22canvas%22:%22https://www.dl.ndl.go.jp/api/iiif/3437686/canvas/28%22}]</v>
      </c>
    </row>
    <row r="207" spans="1:15" ht="15">
      <c r="A207" t="str">
        <f t="shared" si="40"/>
        <v>https://w3id.org/kouigenjimonogatari/data/0017-11.json</v>
      </c>
      <c r="B207">
        <f t="shared" si="37"/>
        <v>17</v>
      </c>
      <c r="C207">
        <f t="shared" si="38"/>
        <v>11</v>
      </c>
      <c r="D207" s="1" t="s">
        <v>182</v>
      </c>
      <c r="E207" t="str">
        <f t="shared" si="41"/>
        <v>http://creativecommons.org/publicdomain/zero/1.0/</v>
      </c>
      <c r="F207" t="str">
        <f t="shared" si="42"/>
        <v>01きりつぼ</v>
      </c>
      <c r="G207">
        <f>1</f>
        <v>1</v>
      </c>
      <c r="H207" t="s">
        <v>338</v>
      </c>
      <c r="I207" s="4" t="str">
        <f t="shared" si="43"/>
        <v>https://jpsearch.go.jp/term/type/文章要素</v>
      </c>
      <c r="J207" t="str">
        <f t="shared" si="44"/>
        <v>https://w3id.org/kouigenjimonogatari/data/0017-10.json</v>
      </c>
      <c r="K207" t="str">
        <f t="shared" si="39"/>
        <v>https://w3id.org/kouigenjimonogatari/data/0017-12.json</v>
      </c>
      <c r="L207">
        <f t="shared" si="45"/>
        <v>28</v>
      </c>
      <c r="M207" t="str">
        <f t="shared" si="46"/>
        <v>https://www.dl.ndl.go.jp/api/iiif/3437686/canvas/28</v>
      </c>
      <c r="N207" t="str">
        <f t="shared" si="47"/>
        <v>https://www.dl.ndl.go.jp/api/iiif/3437686/manifest.json</v>
      </c>
      <c r="O207" t="str">
        <f t="shared" si="48"/>
        <v>http://da.dl.itc.u-tokyo.ac.jp/mirador/?params=[{%22manifest%22:%22https://www.dl.ndl.go.jp/api/iiif/3437686/manifest.json%22,%22canvas%22:%22https://www.dl.ndl.go.jp/api/iiif/3437686/canvas/28%22}]</v>
      </c>
    </row>
    <row r="208" spans="1:15" ht="15">
      <c r="A208" t="str">
        <f t="shared" si="40"/>
        <v>https://w3id.org/kouigenjimonogatari/data/0017-12.json</v>
      </c>
      <c r="B208">
        <f t="shared" si="37"/>
        <v>17</v>
      </c>
      <c r="C208">
        <f t="shared" si="38"/>
        <v>12</v>
      </c>
      <c r="D208" s="1" t="s">
        <v>183</v>
      </c>
      <c r="E208" t="str">
        <f t="shared" si="41"/>
        <v>http://creativecommons.org/publicdomain/zero/1.0/</v>
      </c>
      <c r="F208" t="str">
        <f t="shared" si="42"/>
        <v>01きりつぼ</v>
      </c>
      <c r="G208">
        <f>1</f>
        <v>1</v>
      </c>
      <c r="H208" t="s">
        <v>338</v>
      </c>
      <c r="I208" s="4" t="str">
        <f t="shared" si="43"/>
        <v>https://jpsearch.go.jp/term/type/文章要素</v>
      </c>
      <c r="J208" t="str">
        <f t="shared" si="44"/>
        <v>https://w3id.org/kouigenjimonogatari/data/0017-11.json</v>
      </c>
      <c r="K208" t="str">
        <f t="shared" si="39"/>
        <v>https://w3id.org/kouigenjimonogatari/data/0017-13.json</v>
      </c>
      <c r="L208">
        <f t="shared" si="45"/>
        <v>28</v>
      </c>
      <c r="M208" t="str">
        <f t="shared" si="46"/>
        <v>https://www.dl.ndl.go.jp/api/iiif/3437686/canvas/28</v>
      </c>
      <c r="N208" t="str">
        <f t="shared" si="47"/>
        <v>https://www.dl.ndl.go.jp/api/iiif/3437686/manifest.json</v>
      </c>
      <c r="O208" t="str">
        <f t="shared" si="48"/>
        <v>http://da.dl.itc.u-tokyo.ac.jp/mirador/?params=[{%22manifest%22:%22https://www.dl.ndl.go.jp/api/iiif/3437686/manifest.json%22,%22canvas%22:%22https://www.dl.ndl.go.jp/api/iiif/3437686/canvas/28%22}]</v>
      </c>
    </row>
    <row r="209" spans="1:15" ht="15">
      <c r="A209" t="str">
        <f t="shared" si="40"/>
        <v>https://w3id.org/kouigenjimonogatari/data/0017-13.json</v>
      </c>
      <c r="B209">
        <f t="shared" si="37"/>
        <v>17</v>
      </c>
      <c r="C209">
        <f t="shared" si="38"/>
        <v>13</v>
      </c>
      <c r="D209" s="1" t="s">
        <v>184</v>
      </c>
      <c r="E209" t="str">
        <f t="shared" si="41"/>
        <v>http://creativecommons.org/publicdomain/zero/1.0/</v>
      </c>
      <c r="F209" t="str">
        <f t="shared" si="42"/>
        <v>01きりつぼ</v>
      </c>
      <c r="G209">
        <f>1</f>
        <v>1</v>
      </c>
      <c r="H209" t="s">
        <v>338</v>
      </c>
      <c r="I209" s="4" t="str">
        <f t="shared" si="43"/>
        <v>https://jpsearch.go.jp/term/type/文章要素</v>
      </c>
      <c r="J209" t="str">
        <f t="shared" si="44"/>
        <v>https://w3id.org/kouigenjimonogatari/data/0017-12.json</v>
      </c>
      <c r="K209" t="str">
        <f t="shared" si="39"/>
        <v>https://w3id.org/kouigenjimonogatari/data/0017-14.json</v>
      </c>
      <c r="L209">
        <f t="shared" si="45"/>
        <v>28</v>
      </c>
      <c r="M209" t="str">
        <f t="shared" si="46"/>
        <v>https://www.dl.ndl.go.jp/api/iiif/3437686/canvas/28</v>
      </c>
      <c r="N209" t="str">
        <f t="shared" si="47"/>
        <v>https://www.dl.ndl.go.jp/api/iiif/3437686/manifest.json</v>
      </c>
      <c r="O209" t="str">
        <f t="shared" si="48"/>
        <v>http://da.dl.itc.u-tokyo.ac.jp/mirador/?params=[{%22manifest%22:%22https://www.dl.ndl.go.jp/api/iiif/3437686/manifest.json%22,%22canvas%22:%22https://www.dl.ndl.go.jp/api/iiif/3437686/canvas/28%22}]</v>
      </c>
    </row>
    <row r="210" spans="1:15" ht="15">
      <c r="A210" t="str">
        <f t="shared" si="40"/>
        <v>https://w3id.org/kouigenjimonogatari/data/0017-14.json</v>
      </c>
      <c r="B210">
        <f t="shared" si="37"/>
        <v>17</v>
      </c>
      <c r="C210">
        <f t="shared" si="38"/>
        <v>14</v>
      </c>
      <c r="D210" s="1" t="s">
        <v>185</v>
      </c>
      <c r="E210" t="str">
        <f t="shared" si="41"/>
        <v>http://creativecommons.org/publicdomain/zero/1.0/</v>
      </c>
      <c r="F210" t="str">
        <f t="shared" si="42"/>
        <v>01きりつぼ</v>
      </c>
      <c r="G210">
        <f>1</f>
        <v>1</v>
      </c>
      <c r="H210" t="s">
        <v>338</v>
      </c>
      <c r="I210" s="4" t="str">
        <f t="shared" si="43"/>
        <v>https://jpsearch.go.jp/term/type/文章要素</v>
      </c>
      <c r="J210" t="str">
        <f t="shared" si="44"/>
        <v>https://w3id.org/kouigenjimonogatari/data/0017-13.json</v>
      </c>
      <c r="K210" t="str">
        <f t="shared" si="39"/>
        <v>https://w3id.org/kouigenjimonogatari/data/0018-01.json</v>
      </c>
      <c r="L210">
        <f t="shared" si="45"/>
        <v>28</v>
      </c>
      <c r="M210" t="str">
        <f t="shared" si="46"/>
        <v>https://www.dl.ndl.go.jp/api/iiif/3437686/canvas/28</v>
      </c>
      <c r="N210" t="str">
        <f t="shared" si="47"/>
        <v>https://www.dl.ndl.go.jp/api/iiif/3437686/manifest.json</v>
      </c>
      <c r="O210" t="str">
        <f t="shared" si="48"/>
        <v>http://da.dl.itc.u-tokyo.ac.jp/mirador/?params=[{%22manifest%22:%22https://www.dl.ndl.go.jp/api/iiif/3437686/manifest.json%22,%22canvas%22:%22https://www.dl.ndl.go.jp/api/iiif/3437686/canvas/28%22}]</v>
      </c>
    </row>
    <row r="211" spans="1:15">
      <c r="A211" t="str">
        <f t="shared" si="40"/>
        <v/>
      </c>
      <c r="B211">
        <f t="shared" ref="B211:B274" si="49">IF(C211&lt;&gt;1, B210, B210+1)</f>
        <v>17</v>
      </c>
      <c r="C211" t="str">
        <f t="shared" ref="C211:C274" si="50">IF(D211&lt;&gt;"", IF(D210&lt;&gt;"", C210+1, 1), "")</f>
        <v/>
      </c>
      <c r="E211" t="str">
        <f t="shared" si="41"/>
        <v>http://creativecommons.org/publicdomain/zero/1.0/</v>
      </c>
      <c r="F211" t="str">
        <f t="shared" si="42"/>
        <v>01きりつぼ</v>
      </c>
      <c r="G211">
        <f>1</f>
        <v>1</v>
      </c>
      <c r="H211" t="s">
        <v>338</v>
      </c>
      <c r="I211" s="4" t="str">
        <f t="shared" si="43"/>
        <v>https://jpsearch.go.jp/term/type/文章要素</v>
      </c>
      <c r="J211" t="str">
        <f t="shared" si="44"/>
        <v>https://w3id.org/kouigenjimonogatari/data/0017-14.json</v>
      </c>
      <c r="K211" t="str">
        <f t="shared" si="39"/>
        <v>https://w3id.org/kouigenjimonogatari/data/0018-02.json</v>
      </c>
      <c r="L211">
        <f t="shared" si="45"/>
        <v>28</v>
      </c>
      <c r="M211" t="str">
        <f t="shared" si="46"/>
        <v>https://www.dl.ndl.go.jp/api/iiif/3437686/canvas/28</v>
      </c>
      <c r="N211" t="str">
        <f t="shared" si="47"/>
        <v>https://www.dl.ndl.go.jp/api/iiif/3437686/manifest.json</v>
      </c>
      <c r="O211" t="str">
        <f t="shared" si="48"/>
        <v>http://da.dl.itc.u-tokyo.ac.jp/mirador/?params=[{%22manifest%22:%22https://www.dl.ndl.go.jp/api/iiif/3437686/manifest.json%22,%22canvas%22:%22https://www.dl.ndl.go.jp/api/iiif/3437686/canvas/28%22}]</v>
      </c>
    </row>
    <row r="212" spans="1:15">
      <c r="A212" t="str">
        <f t="shared" si="40"/>
        <v/>
      </c>
      <c r="B212">
        <f t="shared" si="49"/>
        <v>17</v>
      </c>
      <c r="C212" t="str">
        <f t="shared" si="50"/>
        <v/>
      </c>
      <c r="D212" s="2"/>
      <c r="E212" t="str">
        <f t="shared" si="41"/>
        <v>http://creativecommons.org/publicdomain/zero/1.0/</v>
      </c>
      <c r="F212" t="str">
        <f t="shared" si="42"/>
        <v>01きりつぼ</v>
      </c>
      <c r="G212">
        <f>1</f>
        <v>1</v>
      </c>
      <c r="H212" t="s">
        <v>338</v>
      </c>
      <c r="I212" s="4" t="str">
        <f t="shared" si="43"/>
        <v>https://jpsearch.go.jp/term/type/文章要素</v>
      </c>
      <c r="J212" t="str">
        <f t="shared" si="44"/>
        <v>https://w3id.org/kouigenjimonogatari/data/0017-13.json</v>
      </c>
      <c r="K212" t="str">
        <f t="shared" si="39"/>
        <v>https://w3id.org/kouigenjimonogatari/data/0018-01.json</v>
      </c>
      <c r="L212">
        <f t="shared" si="45"/>
        <v>28</v>
      </c>
      <c r="M212" t="str">
        <f t="shared" si="46"/>
        <v>https://www.dl.ndl.go.jp/api/iiif/3437686/canvas/28</v>
      </c>
      <c r="N212" t="str">
        <f t="shared" si="47"/>
        <v>https://www.dl.ndl.go.jp/api/iiif/3437686/manifest.json</v>
      </c>
      <c r="O212" t="str">
        <f t="shared" si="48"/>
        <v>http://da.dl.itc.u-tokyo.ac.jp/mirador/?params=[{%22manifest%22:%22https://www.dl.ndl.go.jp/api/iiif/3437686/manifest.json%22,%22canvas%22:%22https://www.dl.ndl.go.jp/api/iiif/3437686/canvas/28%22}]</v>
      </c>
    </row>
    <row r="213" spans="1:15" ht="15">
      <c r="A213" t="str">
        <f t="shared" si="40"/>
        <v>https://w3id.org/kouigenjimonogatari/data/0018-01.json</v>
      </c>
      <c r="B213">
        <f t="shared" si="49"/>
        <v>18</v>
      </c>
      <c r="C213">
        <f t="shared" si="50"/>
        <v>1</v>
      </c>
      <c r="D213" s="1" t="s">
        <v>186</v>
      </c>
      <c r="E213" t="str">
        <f t="shared" si="41"/>
        <v>http://creativecommons.org/publicdomain/zero/1.0/</v>
      </c>
      <c r="F213" t="str">
        <f t="shared" si="42"/>
        <v>01きりつぼ</v>
      </c>
      <c r="G213">
        <f>1</f>
        <v>1</v>
      </c>
      <c r="H213" t="s">
        <v>338</v>
      </c>
      <c r="I213" s="4" t="str">
        <f t="shared" si="43"/>
        <v>https://jpsearch.go.jp/term/type/文章要素</v>
      </c>
      <c r="J213" t="str">
        <f t="shared" si="44"/>
        <v>https://w3id.org/kouigenjimonogatari/data/0017-14.json</v>
      </c>
      <c r="K213" t="str">
        <f t="shared" si="39"/>
        <v>https://w3id.org/kouigenjimonogatari/data/0018-02.json</v>
      </c>
      <c r="L213">
        <f t="shared" si="45"/>
        <v>29</v>
      </c>
      <c r="M213" t="str">
        <f t="shared" si="46"/>
        <v>https://www.dl.ndl.go.jp/api/iiif/3437686/canvas/29</v>
      </c>
      <c r="N213" t="str">
        <f t="shared" si="47"/>
        <v>https://www.dl.ndl.go.jp/api/iiif/3437686/manifest.json</v>
      </c>
      <c r="O213" t="str">
        <f t="shared" si="48"/>
        <v>http://da.dl.itc.u-tokyo.ac.jp/mirador/?params=[{%22manifest%22:%22https://www.dl.ndl.go.jp/api/iiif/3437686/manifest.json%22,%22canvas%22:%22https://www.dl.ndl.go.jp/api/iiif/3437686/canvas/29%22}]</v>
      </c>
    </row>
    <row r="214" spans="1:15" ht="15">
      <c r="A214" t="str">
        <f t="shared" si="40"/>
        <v>https://w3id.org/kouigenjimonogatari/data/0018-02.json</v>
      </c>
      <c r="B214">
        <f t="shared" si="49"/>
        <v>18</v>
      </c>
      <c r="C214">
        <f t="shared" si="50"/>
        <v>2</v>
      </c>
      <c r="D214" s="1" t="s">
        <v>187</v>
      </c>
      <c r="E214" t="str">
        <f t="shared" si="41"/>
        <v>http://creativecommons.org/publicdomain/zero/1.0/</v>
      </c>
      <c r="F214" t="str">
        <f t="shared" si="42"/>
        <v>01きりつぼ</v>
      </c>
      <c r="G214">
        <f>1</f>
        <v>1</v>
      </c>
      <c r="H214" t="s">
        <v>338</v>
      </c>
      <c r="I214" s="4" t="str">
        <f t="shared" si="43"/>
        <v>https://jpsearch.go.jp/term/type/文章要素</v>
      </c>
      <c r="J214" t="str">
        <f t="shared" si="44"/>
        <v>https://w3id.org/kouigenjimonogatari/data/0018-01.json</v>
      </c>
      <c r="K214" t="str">
        <f t="shared" si="39"/>
        <v>https://w3id.org/kouigenjimonogatari/data/0018-03.json</v>
      </c>
      <c r="L214">
        <f t="shared" si="45"/>
        <v>29</v>
      </c>
      <c r="M214" t="str">
        <f t="shared" si="46"/>
        <v>https://www.dl.ndl.go.jp/api/iiif/3437686/canvas/29</v>
      </c>
      <c r="N214" t="str">
        <f t="shared" si="47"/>
        <v>https://www.dl.ndl.go.jp/api/iiif/3437686/manifest.json</v>
      </c>
      <c r="O214" t="str">
        <f t="shared" si="48"/>
        <v>http://da.dl.itc.u-tokyo.ac.jp/mirador/?params=[{%22manifest%22:%22https://www.dl.ndl.go.jp/api/iiif/3437686/manifest.json%22,%22canvas%22:%22https://www.dl.ndl.go.jp/api/iiif/3437686/canvas/29%22}]</v>
      </c>
    </row>
    <row r="215" spans="1:15" ht="15">
      <c r="A215" t="str">
        <f t="shared" si="40"/>
        <v>https://w3id.org/kouigenjimonogatari/data/0018-03.json</v>
      </c>
      <c r="B215">
        <f t="shared" si="49"/>
        <v>18</v>
      </c>
      <c r="C215">
        <f t="shared" si="50"/>
        <v>3</v>
      </c>
      <c r="D215" s="1" t="s">
        <v>188</v>
      </c>
      <c r="E215" t="str">
        <f t="shared" si="41"/>
        <v>http://creativecommons.org/publicdomain/zero/1.0/</v>
      </c>
      <c r="F215" t="str">
        <f t="shared" si="42"/>
        <v>01きりつぼ</v>
      </c>
      <c r="G215">
        <f>1</f>
        <v>1</v>
      </c>
      <c r="H215" t="s">
        <v>338</v>
      </c>
      <c r="I215" s="4" t="str">
        <f t="shared" si="43"/>
        <v>https://jpsearch.go.jp/term/type/文章要素</v>
      </c>
      <c r="J215" t="str">
        <f t="shared" si="44"/>
        <v>https://w3id.org/kouigenjimonogatari/data/0018-02.json</v>
      </c>
      <c r="K215" t="str">
        <f t="shared" si="39"/>
        <v>https://w3id.org/kouigenjimonogatari/data/0018-04.json</v>
      </c>
      <c r="L215">
        <f t="shared" si="45"/>
        <v>29</v>
      </c>
      <c r="M215" t="str">
        <f t="shared" si="46"/>
        <v>https://www.dl.ndl.go.jp/api/iiif/3437686/canvas/29</v>
      </c>
      <c r="N215" t="str">
        <f t="shared" si="47"/>
        <v>https://www.dl.ndl.go.jp/api/iiif/3437686/manifest.json</v>
      </c>
      <c r="O215" t="str">
        <f t="shared" si="48"/>
        <v>http://da.dl.itc.u-tokyo.ac.jp/mirador/?params=[{%22manifest%22:%22https://www.dl.ndl.go.jp/api/iiif/3437686/manifest.json%22,%22canvas%22:%22https://www.dl.ndl.go.jp/api/iiif/3437686/canvas/29%22}]</v>
      </c>
    </row>
    <row r="216" spans="1:15" ht="15">
      <c r="A216" t="str">
        <f t="shared" si="40"/>
        <v>https://w3id.org/kouigenjimonogatari/data/0018-04.json</v>
      </c>
      <c r="B216">
        <f t="shared" si="49"/>
        <v>18</v>
      </c>
      <c r="C216">
        <f t="shared" si="50"/>
        <v>4</v>
      </c>
      <c r="D216" s="1" t="s">
        <v>189</v>
      </c>
      <c r="E216" t="str">
        <f t="shared" si="41"/>
        <v>http://creativecommons.org/publicdomain/zero/1.0/</v>
      </c>
      <c r="F216" t="str">
        <f t="shared" si="42"/>
        <v>01きりつぼ</v>
      </c>
      <c r="G216">
        <f>1</f>
        <v>1</v>
      </c>
      <c r="H216" t="s">
        <v>338</v>
      </c>
      <c r="I216" s="4" t="str">
        <f t="shared" si="43"/>
        <v>https://jpsearch.go.jp/term/type/文章要素</v>
      </c>
      <c r="J216" t="str">
        <f t="shared" si="44"/>
        <v>https://w3id.org/kouigenjimonogatari/data/0018-03.json</v>
      </c>
      <c r="K216" t="str">
        <f t="shared" si="39"/>
        <v>https://w3id.org/kouigenjimonogatari/data/0018-05.json</v>
      </c>
      <c r="L216">
        <f t="shared" si="45"/>
        <v>29</v>
      </c>
      <c r="M216" t="str">
        <f t="shared" si="46"/>
        <v>https://www.dl.ndl.go.jp/api/iiif/3437686/canvas/29</v>
      </c>
      <c r="N216" t="str">
        <f t="shared" si="47"/>
        <v>https://www.dl.ndl.go.jp/api/iiif/3437686/manifest.json</v>
      </c>
      <c r="O216" t="str">
        <f t="shared" si="48"/>
        <v>http://da.dl.itc.u-tokyo.ac.jp/mirador/?params=[{%22manifest%22:%22https://www.dl.ndl.go.jp/api/iiif/3437686/manifest.json%22,%22canvas%22:%22https://www.dl.ndl.go.jp/api/iiif/3437686/canvas/29%22}]</v>
      </c>
    </row>
    <row r="217" spans="1:15" ht="15">
      <c r="A217" t="str">
        <f t="shared" si="40"/>
        <v>https://w3id.org/kouigenjimonogatari/data/0018-05.json</v>
      </c>
      <c r="B217">
        <f t="shared" si="49"/>
        <v>18</v>
      </c>
      <c r="C217">
        <f t="shared" si="50"/>
        <v>5</v>
      </c>
      <c r="D217" s="1" t="s">
        <v>190</v>
      </c>
      <c r="E217" t="str">
        <f t="shared" si="41"/>
        <v>http://creativecommons.org/publicdomain/zero/1.0/</v>
      </c>
      <c r="F217" t="str">
        <f t="shared" si="42"/>
        <v>01きりつぼ</v>
      </c>
      <c r="G217">
        <f>1</f>
        <v>1</v>
      </c>
      <c r="H217" t="s">
        <v>338</v>
      </c>
      <c r="I217" s="4" t="str">
        <f t="shared" si="43"/>
        <v>https://jpsearch.go.jp/term/type/文章要素</v>
      </c>
      <c r="J217" t="str">
        <f t="shared" si="44"/>
        <v>https://w3id.org/kouigenjimonogatari/data/0018-04.json</v>
      </c>
      <c r="K217" t="str">
        <f t="shared" si="39"/>
        <v>https://w3id.org/kouigenjimonogatari/data/0018-06.json</v>
      </c>
      <c r="L217">
        <f t="shared" si="45"/>
        <v>29</v>
      </c>
      <c r="M217" t="str">
        <f t="shared" si="46"/>
        <v>https://www.dl.ndl.go.jp/api/iiif/3437686/canvas/29</v>
      </c>
      <c r="N217" t="str">
        <f t="shared" si="47"/>
        <v>https://www.dl.ndl.go.jp/api/iiif/3437686/manifest.json</v>
      </c>
      <c r="O217" t="str">
        <f t="shared" si="48"/>
        <v>http://da.dl.itc.u-tokyo.ac.jp/mirador/?params=[{%22manifest%22:%22https://www.dl.ndl.go.jp/api/iiif/3437686/manifest.json%22,%22canvas%22:%22https://www.dl.ndl.go.jp/api/iiif/3437686/canvas/29%22}]</v>
      </c>
    </row>
    <row r="218" spans="1:15" ht="15">
      <c r="A218" t="str">
        <f t="shared" si="40"/>
        <v>https://w3id.org/kouigenjimonogatari/data/0018-06.json</v>
      </c>
      <c r="B218">
        <f t="shared" si="49"/>
        <v>18</v>
      </c>
      <c r="C218">
        <f t="shared" si="50"/>
        <v>6</v>
      </c>
      <c r="D218" s="1" t="s">
        <v>191</v>
      </c>
      <c r="E218" t="str">
        <f t="shared" si="41"/>
        <v>http://creativecommons.org/publicdomain/zero/1.0/</v>
      </c>
      <c r="F218" t="str">
        <f t="shared" si="42"/>
        <v>01きりつぼ</v>
      </c>
      <c r="G218">
        <f>1</f>
        <v>1</v>
      </c>
      <c r="H218" t="s">
        <v>338</v>
      </c>
      <c r="I218" s="4" t="str">
        <f t="shared" si="43"/>
        <v>https://jpsearch.go.jp/term/type/文章要素</v>
      </c>
      <c r="J218" t="str">
        <f t="shared" si="44"/>
        <v>https://w3id.org/kouigenjimonogatari/data/0018-05.json</v>
      </c>
      <c r="K218" t="str">
        <f t="shared" si="39"/>
        <v>https://w3id.org/kouigenjimonogatari/data/0018-07.json</v>
      </c>
      <c r="L218">
        <f t="shared" si="45"/>
        <v>29</v>
      </c>
      <c r="M218" t="str">
        <f t="shared" si="46"/>
        <v>https://www.dl.ndl.go.jp/api/iiif/3437686/canvas/29</v>
      </c>
      <c r="N218" t="str">
        <f t="shared" si="47"/>
        <v>https://www.dl.ndl.go.jp/api/iiif/3437686/manifest.json</v>
      </c>
      <c r="O218" t="str">
        <f t="shared" si="48"/>
        <v>http://da.dl.itc.u-tokyo.ac.jp/mirador/?params=[{%22manifest%22:%22https://www.dl.ndl.go.jp/api/iiif/3437686/manifest.json%22,%22canvas%22:%22https://www.dl.ndl.go.jp/api/iiif/3437686/canvas/29%22}]</v>
      </c>
    </row>
    <row r="219" spans="1:15" ht="15">
      <c r="A219" t="str">
        <f t="shared" si="40"/>
        <v>https://w3id.org/kouigenjimonogatari/data/0018-07.json</v>
      </c>
      <c r="B219">
        <f t="shared" si="49"/>
        <v>18</v>
      </c>
      <c r="C219">
        <f t="shared" si="50"/>
        <v>7</v>
      </c>
      <c r="D219" s="1" t="s">
        <v>192</v>
      </c>
      <c r="E219" t="str">
        <f t="shared" si="41"/>
        <v>http://creativecommons.org/publicdomain/zero/1.0/</v>
      </c>
      <c r="F219" t="str">
        <f t="shared" si="42"/>
        <v>01きりつぼ</v>
      </c>
      <c r="G219">
        <f>1</f>
        <v>1</v>
      </c>
      <c r="H219" t="s">
        <v>338</v>
      </c>
      <c r="I219" s="4" t="str">
        <f t="shared" si="43"/>
        <v>https://jpsearch.go.jp/term/type/文章要素</v>
      </c>
      <c r="J219" t="str">
        <f t="shared" si="44"/>
        <v>https://w3id.org/kouigenjimonogatari/data/0018-06.json</v>
      </c>
      <c r="K219" t="str">
        <f t="shared" si="39"/>
        <v>https://w3id.org/kouigenjimonogatari/data/0018-08.json</v>
      </c>
      <c r="L219">
        <f t="shared" si="45"/>
        <v>29</v>
      </c>
      <c r="M219" t="str">
        <f t="shared" si="46"/>
        <v>https://www.dl.ndl.go.jp/api/iiif/3437686/canvas/29</v>
      </c>
      <c r="N219" t="str">
        <f t="shared" si="47"/>
        <v>https://www.dl.ndl.go.jp/api/iiif/3437686/manifest.json</v>
      </c>
      <c r="O219" t="str">
        <f t="shared" si="48"/>
        <v>http://da.dl.itc.u-tokyo.ac.jp/mirador/?params=[{%22manifest%22:%22https://www.dl.ndl.go.jp/api/iiif/3437686/manifest.json%22,%22canvas%22:%22https://www.dl.ndl.go.jp/api/iiif/3437686/canvas/29%22}]</v>
      </c>
    </row>
    <row r="220" spans="1:15" ht="15">
      <c r="A220" t="str">
        <f t="shared" si="40"/>
        <v>https://w3id.org/kouigenjimonogatari/data/0018-08.json</v>
      </c>
      <c r="B220">
        <f t="shared" si="49"/>
        <v>18</v>
      </c>
      <c r="C220">
        <f t="shared" si="50"/>
        <v>8</v>
      </c>
      <c r="D220" s="1" t="s">
        <v>193</v>
      </c>
      <c r="E220" t="str">
        <f t="shared" si="41"/>
        <v>http://creativecommons.org/publicdomain/zero/1.0/</v>
      </c>
      <c r="F220" t="str">
        <f t="shared" si="42"/>
        <v>01きりつぼ</v>
      </c>
      <c r="G220">
        <f>1</f>
        <v>1</v>
      </c>
      <c r="H220" t="s">
        <v>338</v>
      </c>
      <c r="I220" s="4" t="str">
        <f t="shared" si="43"/>
        <v>https://jpsearch.go.jp/term/type/文章要素</v>
      </c>
      <c r="J220" t="str">
        <f t="shared" si="44"/>
        <v>https://w3id.org/kouigenjimonogatari/data/0018-07.json</v>
      </c>
      <c r="K220" t="str">
        <f t="shared" si="39"/>
        <v>https://w3id.org/kouigenjimonogatari/data/0018-09.json</v>
      </c>
      <c r="L220">
        <f t="shared" si="45"/>
        <v>29</v>
      </c>
      <c r="M220" t="str">
        <f t="shared" si="46"/>
        <v>https://www.dl.ndl.go.jp/api/iiif/3437686/canvas/29</v>
      </c>
      <c r="N220" t="str">
        <f t="shared" si="47"/>
        <v>https://www.dl.ndl.go.jp/api/iiif/3437686/manifest.json</v>
      </c>
      <c r="O220" t="str">
        <f t="shared" si="48"/>
        <v>http://da.dl.itc.u-tokyo.ac.jp/mirador/?params=[{%22manifest%22:%22https://www.dl.ndl.go.jp/api/iiif/3437686/manifest.json%22,%22canvas%22:%22https://www.dl.ndl.go.jp/api/iiif/3437686/canvas/29%22}]</v>
      </c>
    </row>
    <row r="221" spans="1:15" ht="15">
      <c r="A221" t="str">
        <f t="shared" si="40"/>
        <v>https://w3id.org/kouigenjimonogatari/data/0018-09.json</v>
      </c>
      <c r="B221">
        <f t="shared" si="49"/>
        <v>18</v>
      </c>
      <c r="C221">
        <f t="shared" si="50"/>
        <v>9</v>
      </c>
      <c r="D221" s="1" t="s">
        <v>194</v>
      </c>
      <c r="E221" t="str">
        <f t="shared" si="41"/>
        <v>http://creativecommons.org/publicdomain/zero/1.0/</v>
      </c>
      <c r="F221" t="str">
        <f t="shared" si="42"/>
        <v>01きりつぼ</v>
      </c>
      <c r="G221">
        <f>1</f>
        <v>1</v>
      </c>
      <c r="H221" t="s">
        <v>338</v>
      </c>
      <c r="I221" s="4" t="str">
        <f t="shared" si="43"/>
        <v>https://jpsearch.go.jp/term/type/文章要素</v>
      </c>
      <c r="J221" t="str">
        <f t="shared" si="44"/>
        <v>https://w3id.org/kouigenjimonogatari/data/0018-08.json</v>
      </c>
      <c r="K221" t="str">
        <f t="shared" si="39"/>
        <v>https://w3id.org/kouigenjimonogatari/data/0018-10.json</v>
      </c>
      <c r="L221">
        <f t="shared" si="45"/>
        <v>29</v>
      </c>
      <c r="M221" t="str">
        <f t="shared" si="46"/>
        <v>https://www.dl.ndl.go.jp/api/iiif/3437686/canvas/29</v>
      </c>
      <c r="N221" t="str">
        <f t="shared" si="47"/>
        <v>https://www.dl.ndl.go.jp/api/iiif/3437686/manifest.json</v>
      </c>
      <c r="O221" t="str">
        <f t="shared" si="48"/>
        <v>http://da.dl.itc.u-tokyo.ac.jp/mirador/?params=[{%22manifest%22:%22https://www.dl.ndl.go.jp/api/iiif/3437686/manifest.json%22,%22canvas%22:%22https://www.dl.ndl.go.jp/api/iiif/3437686/canvas/29%22}]</v>
      </c>
    </row>
    <row r="222" spans="1:15" ht="15">
      <c r="A222" t="str">
        <f t="shared" si="40"/>
        <v>https://w3id.org/kouigenjimonogatari/data/0018-10.json</v>
      </c>
      <c r="B222">
        <f t="shared" si="49"/>
        <v>18</v>
      </c>
      <c r="C222">
        <f t="shared" si="50"/>
        <v>10</v>
      </c>
      <c r="D222" s="1" t="s">
        <v>195</v>
      </c>
      <c r="E222" t="str">
        <f t="shared" si="41"/>
        <v>http://creativecommons.org/publicdomain/zero/1.0/</v>
      </c>
      <c r="F222" t="str">
        <f t="shared" si="42"/>
        <v>01きりつぼ</v>
      </c>
      <c r="G222">
        <f>1</f>
        <v>1</v>
      </c>
      <c r="H222" t="s">
        <v>338</v>
      </c>
      <c r="I222" s="4" t="str">
        <f t="shared" si="43"/>
        <v>https://jpsearch.go.jp/term/type/文章要素</v>
      </c>
      <c r="J222" t="str">
        <f t="shared" si="44"/>
        <v>https://w3id.org/kouigenjimonogatari/data/0018-09.json</v>
      </c>
      <c r="K222" t="str">
        <f t="shared" si="39"/>
        <v>https://w3id.org/kouigenjimonogatari/data/0018-11.json</v>
      </c>
      <c r="L222">
        <f t="shared" si="45"/>
        <v>29</v>
      </c>
      <c r="M222" t="str">
        <f t="shared" si="46"/>
        <v>https://www.dl.ndl.go.jp/api/iiif/3437686/canvas/29</v>
      </c>
      <c r="N222" t="str">
        <f t="shared" si="47"/>
        <v>https://www.dl.ndl.go.jp/api/iiif/3437686/manifest.json</v>
      </c>
      <c r="O222" t="str">
        <f t="shared" si="48"/>
        <v>http://da.dl.itc.u-tokyo.ac.jp/mirador/?params=[{%22manifest%22:%22https://www.dl.ndl.go.jp/api/iiif/3437686/manifest.json%22,%22canvas%22:%22https://www.dl.ndl.go.jp/api/iiif/3437686/canvas/29%22}]</v>
      </c>
    </row>
    <row r="223" spans="1:15" ht="15">
      <c r="A223" t="str">
        <f t="shared" si="40"/>
        <v>https://w3id.org/kouigenjimonogatari/data/0018-11.json</v>
      </c>
      <c r="B223">
        <f t="shared" si="49"/>
        <v>18</v>
      </c>
      <c r="C223">
        <f t="shared" si="50"/>
        <v>11</v>
      </c>
      <c r="D223" s="1" t="s">
        <v>196</v>
      </c>
      <c r="E223" t="str">
        <f t="shared" si="41"/>
        <v>http://creativecommons.org/publicdomain/zero/1.0/</v>
      </c>
      <c r="F223" t="str">
        <f t="shared" si="42"/>
        <v>01きりつぼ</v>
      </c>
      <c r="G223">
        <f>1</f>
        <v>1</v>
      </c>
      <c r="H223" t="s">
        <v>338</v>
      </c>
      <c r="I223" s="4" t="str">
        <f t="shared" si="43"/>
        <v>https://jpsearch.go.jp/term/type/文章要素</v>
      </c>
      <c r="J223" t="str">
        <f t="shared" si="44"/>
        <v>https://w3id.org/kouigenjimonogatari/data/0018-10.json</v>
      </c>
      <c r="K223" t="str">
        <f t="shared" si="39"/>
        <v>https://w3id.org/kouigenjimonogatari/data/0018-12.json</v>
      </c>
      <c r="L223">
        <f t="shared" si="45"/>
        <v>29</v>
      </c>
      <c r="M223" t="str">
        <f t="shared" si="46"/>
        <v>https://www.dl.ndl.go.jp/api/iiif/3437686/canvas/29</v>
      </c>
      <c r="N223" t="str">
        <f t="shared" si="47"/>
        <v>https://www.dl.ndl.go.jp/api/iiif/3437686/manifest.json</v>
      </c>
      <c r="O223" t="str">
        <f t="shared" si="48"/>
        <v>http://da.dl.itc.u-tokyo.ac.jp/mirador/?params=[{%22manifest%22:%22https://www.dl.ndl.go.jp/api/iiif/3437686/manifest.json%22,%22canvas%22:%22https://www.dl.ndl.go.jp/api/iiif/3437686/canvas/29%22}]</v>
      </c>
    </row>
    <row r="224" spans="1:15" ht="15">
      <c r="A224" t="str">
        <f t="shared" si="40"/>
        <v>https://w3id.org/kouigenjimonogatari/data/0018-12.json</v>
      </c>
      <c r="B224">
        <f t="shared" si="49"/>
        <v>18</v>
      </c>
      <c r="C224">
        <f t="shared" si="50"/>
        <v>12</v>
      </c>
      <c r="D224" s="1" t="s">
        <v>197</v>
      </c>
      <c r="E224" t="str">
        <f t="shared" si="41"/>
        <v>http://creativecommons.org/publicdomain/zero/1.0/</v>
      </c>
      <c r="F224" t="str">
        <f t="shared" si="42"/>
        <v>01きりつぼ</v>
      </c>
      <c r="G224">
        <f>1</f>
        <v>1</v>
      </c>
      <c r="H224" t="s">
        <v>338</v>
      </c>
      <c r="I224" s="4" t="str">
        <f t="shared" si="43"/>
        <v>https://jpsearch.go.jp/term/type/文章要素</v>
      </c>
      <c r="J224" t="str">
        <f t="shared" si="44"/>
        <v>https://w3id.org/kouigenjimonogatari/data/0018-11.json</v>
      </c>
      <c r="K224" t="str">
        <f t="shared" si="39"/>
        <v>https://w3id.org/kouigenjimonogatari/data/0018-13.json</v>
      </c>
      <c r="L224">
        <f t="shared" si="45"/>
        <v>29</v>
      </c>
      <c r="M224" t="str">
        <f t="shared" si="46"/>
        <v>https://www.dl.ndl.go.jp/api/iiif/3437686/canvas/29</v>
      </c>
      <c r="N224" t="str">
        <f t="shared" si="47"/>
        <v>https://www.dl.ndl.go.jp/api/iiif/3437686/manifest.json</v>
      </c>
      <c r="O224" t="str">
        <f t="shared" si="48"/>
        <v>http://da.dl.itc.u-tokyo.ac.jp/mirador/?params=[{%22manifest%22:%22https://www.dl.ndl.go.jp/api/iiif/3437686/manifest.json%22,%22canvas%22:%22https://www.dl.ndl.go.jp/api/iiif/3437686/canvas/29%22}]</v>
      </c>
    </row>
    <row r="225" spans="1:15" ht="15">
      <c r="A225" t="str">
        <f t="shared" si="40"/>
        <v>https://w3id.org/kouigenjimonogatari/data/0018-13.json</v>
      </c>
      <c r="B225">
        <f t="shared" si="49"/>
        <v>18</v>
      </c>
      <c r="C225">
        <f t="shared" si="50"/>
        <v>13</v>
      </c>
      <c r="D225" s="1" t="s">
        <v>198</v>
      </c>
      <c r="E225" t="str">
        <f t="shared" si="41"/>
        <v>http://creativecommons.org/publicdomain/zero/1.0/</v>
      </c>
      <c r="F225" t="str">
        <f t="shared" si="42"/>
        <v>01きりつぼ</v>
      </c>
      <c r="G225">
        <f>1</f>
        <v>1</v>
      </c>
      <c r="H225" t="s">
        <v>338</v>
      </c>
      <c r="I225" s="4" t="str">
        <f t="shared" si="43"/>
        <v>https://jpsearch.go.jp/term/type/文章要素</v>
      </c>
      <c r="J225" t="str">
        <f t="shared" si="44"/>
        <v>https://w3id.org/kouigenjimonogatari/data/0018-12.json</v>
      </c>
      <c r="K225" t="str">
        <f t="shared" si="39"/>
        <v>https://w3id.org/kouigenjimonogatari/data/0018-14.json</v>
      </c>
      <c r="L225">
        <f t="shared" si="45"/>
        <v>29</v>
      </c>
      <c r="M225" t="str">
        <f t="shared" si="46"/>
        <v>https://www.dl.ndl.go.jp/api/iiif/3437686/canvas/29</v>
      </c>
      <c r="N225" t="str">
        <f t="shared" si="47"/>
        <v>https://www.dl.ndl.go.jp/api/iiif/3437686/manifest.json</v>
      </c>
      <c r="O225" t="str">
        <f t="shared" si="48"/>
        <v>http://da.dl.itc.u-tokyo.ac.jp/mirador/?params=[{%22manifest%22:%22https://www.dl.ndl.go.jp/api/iiif/3437686/manifest.json%22,%22canvas%22:%22https://www.dl.ndl.go.jp/api/iiif/3437686/canvas/29%22}]</v>
      </c>
    </row>
    <row r="226" spans="1:15" ht="15">
      <c r="A226" t="str">
        <f t="shared" si="40"/>
        <v>https://w3id.org/kouigenjimonogatari/data/0018-14.json</v>
      </c>
      <c r="B226">
        <f t="shared" si="49"/>
        <v>18</v>
      </c>
      <c r="C226">
        <f t="shared" si="50"/>
        <v>14</v>
      </c>
      <c r="D226" s="1" t="s">
        <v>199</v>
      </c>
      <c r="E226" t="str">
        <f t="shared" si="41"/>
        <v>http://creativecommons.org/publicdomain/zero/1.0/</v>
      </c>
      <c r="F226" t="str">
        <f t="shared" si="42"/>
        <v>01きりつぼ</v>
      </c>
      <c r="G226">
        <f>1</f>
        <v>1</v>
      </c>
      <c r="H226" t="s">
        <v>338</v>
      </c>
      <c r="I226" s="4" t="str">
        <f t="shared" si="43"/>
        <v>https://jpsearch.go.jp/term/type/文章要素</v>
      </c>
      <c r="J226" t="str">
        <f t="shared" si="44"/>
        <v>https://w3id.org/kouigenjimonogatari/data/0018-13.json</v>
      </c>
      <c r="K226" t="str">
        <f t="shared" si="39"/>
        <v>https://w3id.org/kouigenjimonogatari/data/0019-01.json</v>
      </c>
      <c r="L226">
        <f t="shared" si="45"/>
        <v>29</v>
      </c>
      <c r="M226" t="str">
        <f t="shared" si="46"/>
        <v>https://www.dl.ndl.go.jp/api/iiif/3437686/canvas/29</v>
      </c>
      <c r="N226" t="str">
        <f t="shared" si="47"/>
        <v>https://www.dl.ndl.go.jp/api/iiif/3437686/manifest.json</v>
      </c>
      <c r="O226" t="str">
        <f t="shared" si="48"/>
        <v>http://da.dl.itc.u-tokyo.ac.jp/mirador/?params=[{%22manifest%22:%22https://www.dl.ndl.go.jp/api/iiif/3437686/manifest.json%22,%22canvas%22:%22https://www.dl.ndl.go.jp/api/iiif/3437686/canvas/29%22}]</v>
      </c>
    </row>
    <row r="227" spans="1:15">
      <c r="A227" t="str">
        <f t="shared" si="40"/>
        <v/>
      </c>
      <c r="B227">
        <f t="shared" si="49"/>
        <v>18</v>
      </c>
      <c r="C227" t="str">
        <f t="shared" si="50"/>
        <v/>
      </c>
      <c r="E227" t="str">
        <f t="shared" si="41"/>
        <v>http://creativecommons.org/publicdomain/zero/1.0/</v>
      </c>
      <c r="F227" t="str">
        <f t="shared" si="42"/>
        <v>01きりつぼ</v>
      </c>
      <c r="G227">
        <f>1</f>
        <v>1</v>
      </c>
      <c r="H227" t="s">
        <v>338</v>
      </c>
      <c r="I227" s="4" t="str">
        <f t="shared" si="43"/>
        <v>https://jpsearch.go.jp/term/type/文章要素</v>
      </c>
      <c r="J227" t="str">
        <f t="shared" si="44"/>
        <v>https://w3id.org/kouigenjimonogatari/data/0018-14.json</v>
      </c>
      <c r="K227" t="str">
        <f t="shared" si="39"/>
        <v>https://w3id.org/kouigenjimonogatari/data/0019-02.json</v>
      </c>
      <c r="L227">
        <f t="shared" si="45"/>
        <v>29</v>
      </c>
      <c r="M227" t="str">
        <f t="shared" si="46"/>
        <v>https://www.dl.ndl.go.jp/api/iiif/3437686/canvas/29</v>
      </c>
      <c r="N227" t="str">
        <f t="shared" si="47"/>
        <v>https://www.dl.ndl.go.jp/api/iiif/3437686/manifest.json</v>
      </c>
      <c r="O227" t="str">
        <f t="shared" si="48"/>
        <v>http://da.dl.itc.u-tokyo.ac.jp/mirador/?params=[{%22manifest%22:%22https://www.dl.ndl.go.jp/api/iiif/3437686/manifest.json%22,%22canvas%22:%22https://www.dl.ndl.go.jp/api/iiif/3437686/canvas/29%22}]</v>
      </c>
    </row>
    <row r="228" spans="1:15">
      <c r="A228" t="str">
        <f t="shared" si="40"/>
        <v/>
      </c>
      <c r="B228">
        <f t="shared" si="49"/>
        <v>18</v>
      </c>
      <c r="C228" t="str">
        <f t="shared" si="50"/>
        <v/>
      </c>
      <c r="D228" s="2"/>
      <c r="E228" t="str">
        <f t="shared" si="41"/>
        <v>http://creativecommons.org/publicdomain/zero/1.0/</v>
      </c>
      <c r="F228" t="str">
        <f t="shared" si="42"/>
        <v>01きりつぼ</v>
      </c>
      <c r="G228">
        <f>1</f>
        <v>1</v>
      </c>
      <c r="H228" t="s">
        <v>338</v>
      </c>
      <c r="I228" s="4" t="str">
        <f t="shared" si="43"/>
        <v>https://jpsearch.go.jp/term/type/文章要素</v>
      </c>
      <c r="J228" t="str">
        <f t="shared" si="44"/>
        <v>https://w3id.org/kouigenjimonogatari/data/0018-13.json</v>
      </c>
      <c r="K228" t="str">
        <f t="shared" si="39"/>
        <v>https://w3id.org/kouigenjimonogatari/data/0019-01.json</v>
      </c>
      <c r="L228">
        <f t="shared" si="45"/>
        <v>29</v>
      </c>
      <c r="M228" t="str">
        <f t="shared" si="46"/>
        <v>https://www.dl.ndl.go.jp/api/iiif/3437686/canvas/29</v>
      </c>
      <c r="N228" t="str">
        <f t="shared" si="47"/>
        <v>https://www.dl.ndl.go.jp/api/iiif/3437686/manifest.json</v>
      </c>
      <c r="O228" t="str">
        <f t="shared" si="48"/>
        <v>http://da.dl.itc.u-tokyo.ac.jp/mirador/?params=[{%22manifest%22:%22https://www.dl.ndl.go.jp/api/iiif/3437686/manifest.json%22,%22canvas%22:%22https://www.dl.ndl.go.jp/api/iiif/3437686/canvas/29%22}]</v>
      </c>
    </row>
    <row r="229" spans="1:15" ht="15">
      <c r="A229" t="str">
        <f t="shared" si="40"/>
        <v>https://w3id.org/kouigenjimonogatari/data/0019-01.json</v>
      </c>
      <c r="B229">
        <f t="shared" si="49"/>
        <v>19</v>
      </c>
      <c r="C229">
        <f t="shared" si="50"/>
        <v>1</v>
      </c>
      <c r="D229" s="1" t="s">
        <v>200</v>
      </c>
      <c r="E229" t="str">
        <f t="shared" si="41"/>
        <v>http://creativecommons.org/publicdomain/zero/1.0/</v>
      </c>
      <c r="F229" t="str">
        <f t="shared" si="42"/>
        <v>01きりつぼ</v>
      </c>
      <c r="G229">
        <f>1</f>
        <v>1</v>
      </c>
      <c r="H229" t="s">
        <v>338</v>
      </c>
      <c r="I229" s="4" t="str">
        <f t="shared" si="43"/>
        <v>https://jpsearch.go.jp/term/type/文章要素</v>
      </c>
      <c r="J229" t="str">
        <f t="shared" si="44"/>
        <v>https://w3id.org/kouigenjimonogatari/data/0018-14.json</v>
      </c>
      <c r="K229" t="str">
        <f t="shared" si="39"/>
        <v>https://w3id.org/kouigenjimonogatari/data/0019-02.json</v>
      </c>
      <c r="L229">
        <f t="shared" si="45"/>
        <v>29</v>
      </c>
      <c r="M229" t="str">
        <f t="shared" si="46"/>
        <v>https://www.dl.ndl.go.jp/api/iiif/3437686/canvas/29</v>
      </c>
      <c r="N229" t="str">
        <f t="shared" si="47"/>
        <v>https://www.dl.ndl.go.jp/api/iiif/3437686/manifest.json</v>
      </c>
      <c r="O229" t="str">
        <f t="shared" si="48"/>
        <v>http://da.dl.itc.u-tokyo.ac.jp/mirador/?params=[{%22manifest%22:%22https://www.dl.ndl.go.jp/api/iiif/3437686/manifest.json%22,%22canvas%22:%22https://www.dl.ndl.go.jp/api/iiif/3437686/canvas/29%22}]</v>
      </c>
    </row>
    <row r="230" spans="1:15" ht="15">
      <c r="A230" t="str">
        <f t="shared" si="40"/>
        <v>https://w3id.org/kouigenjimonogatari/data/0019-02.json</v>
      </c>
      <c r="B230">
        <f t="shared" si="49"/>
        <v>19</v>
      </c>
      <c r="C230">
        <f t="shared" si="50"/>
        <v>2</v>
      </c>
      <c r="D230" s="1" t="s">
        <v>201</v>
      </c>
      <c r="E230" t="str">
        <f t="shared" si="41"/>
        <v>http://creativecommons.org/publicdomain/zero/1.0/</v>
      </c>
      <c r="F230" t="str">
        <f t="shared" si="42"/>
        <v>01きりつぼ</v>
      </c>
      <c r="G230">
        <f>1</f>
        <v>1</v>
      </c>
      <c r="H230" t="s">
        <v>338</v>
      </c>
      <c r="I230" s="4" t="str">
        <f t="shared" si="43"/>
        <v>https://jpsearch.go.jp/term/type/文章要素</v>
      </c>
      <c r="J230" t="str">
        <f t="shared" si="44"/>
        <v>https://w3id.org/kouigenjimonogatari/data/0019-01.json</v>
      </c>
      <c r="K230" t="str">
        <f t="shared" si="39"/>
        <v>https://w3id.org/kouigenjimonogatari/data/0019-03.json</v>
      </c>
      <c r="L230">
        <f t="shared" si="45"/>
        <v>29</v>
      </c>
      <c r="M230" t="str">
        <f t="shared" si="46"/>
        <v>https://www.dl.ndl.go.jp/api/iiif/3437686/canvas/29</v>
      </c>
      <c r="N230" t="str">
        <f t="shared" si="47"/>
        <v>https://www.dl.ndl.go.jp/api/iiif/3437686/manifest.json</v>
      </c>
      <c r="O230" t="str">
        <f t="shared" si="48"/>
        <v>http://da.dl.itc.u-tokyo.ac.jp/mirador/?params=[{%22manifest%22:%22https://www.dl.ndl.go.jp/api/iiif/3437686/manifest.json%22,%22canvas%22:%22https://www.dl.ndl.go.jp/api/iiif/3437686/canvas/29%22}]</v>
      </c>
    </row>
    <row r="231" spans="1:15" ht="15">
      <c r="A231" t="str">
        <f t="shared" si="40"/>
        <v>https://w3id.org/kouigenjimonogatari/data/0019-03.json</v>
      </c>
      <c r="B231">
        <f t="shared" si="49"/>
        <v>19</v>
      </c>
      <c r="C231">
        <f t="shared" si="50"/>
        <v>3</v>
      </c>
      <c r="D231" s="1" t="s">
        <v>202</v>
      </c>
      <c r="E231" t="str">
        <f t="shared" si="41"/>
        <v>http://creativecommons.org/publicdomain/zero/1.0/</v>
      </c>
      <c r="F231" t="str">
        <f t="shared" si="42"/>
        <v>01きりつぼ</v>
      </c>
      <c r="G231">
        <f>1</f>
        <v>1</v>
      </c>
      <c r="H231" t="s">
        <v>338</v>
      </c>
      <c r="I231" s="4" t="str">
        <f t="shared" si="43"/>
        <v>https://jpsearch.go.jp/term/type/文章要素</v>
      </c>
      <c r="J231" t="str">
        <f t="shared" si="44"/>
        <v>https://w3id.org/kouigenjimonogatari/data/0019-02.json</v>
      </c>
      <c r="K231" t="str">
        <f t="shared" si="39"/>
        <v>https://w3id.org/kouigenjimonogatari/data/0019-04.json</v>
      </c>
      <c r="L231">
        <f t="shared" si="45"/>
        <v>29</v>
      </c>
      <c r="M231" t="str">
        <f t="shared" si="46"/>
        <v>https://www.dl.ndl.go.jp/api/iiif/3437686/canvas/29</v>
      </c>
      <c r="N231" t="str">
        <f t="shared" si="47"/>
        <v>https://www.dl.ndl.go.jp/api/iiif/3437686/manifest.json</v>
      </c>
      <c r="O231" t="str">
        <f t="shared" si="48"/>
        <v>http://da.dl.itc.u-tokyo.ac.jp/mirador/?params=[{%22manifest%22:%22https://www.dl.ndl.go.jp/api/iiif/3437686/manifest.json%22,%22canvas%22:%22https://www.dl.ndl.go.jp/api/iiif/3437686/canvas/29%22}]</v>
      </c>
    </row>
    <row r="232" spans="1:15" ht="15">
      <c r="A232" t="str">
        <f t="shared" si="40"/>
        <v>https://w3id.org/kouigenjimonogatari/data/0019-04.json</v>
      </c>
      <c r="B232">
        <f t="shared" si="49"/>
        <v>19</v>
      </c>
      <c r="C232">
        <f t="shared" si="50"/>
        <v>4</v>
      </c>
      <c r="D232" s="1" t="s">
        <v>203</v>
      </c>
      <c r="E232" t="str">
        <f t="shared" si="41"/>
        <v>http://creativecommons.org/publicdomain/zero/1.0/</v>
      </c>
      <c r="F232" t="str">
        <f t="shared" si="42"/>
        <v>01きりつぼ</v>
      </c>
      <c r="G232">
        <f>1</f>
        <v>1</v>
      </c>
      <c r="H232" t="s">
        <v>338</v>
      </c>
      <c r="I232" s="4" t="str">
        <f t="shared" si="43"/>
        <v>https://jpsearch.go.jp/term/type/文章要素</v>
      </c>
      <c r="J232" t="str">
        <f t="shared" si="44"/>
        <v>https://w3id.org/kouigenjimonogatari/data/0019-03.json</v>
      </c>
      <c r="K232" t="str">
        <f t="shared" si="39"/>
        <v>https://w3id.org/kouigenjimonogatari/data/0019-05.json</v>
      </c>
      <c r="L232">
        <f t="shared" si="45"/>
        <v>29</v>
      </c>
      <c r="M232" t="str">
        <f t="shared" si="46"/>
        <v>https://www.dl.ndl.go.jp/api/iiif/3437686/canvas/29</v>
      </c>
      <c r="N232" t="str">
        <f t="shared" si="47"/>
        <v>https://www.dl.ndl.go.jp/api/iiif/3437686/manifest.json</v>
      </c>
      <c r="O232" t="str">
        <f t="shared" si="48"/>
        <v>http://da.dl.itc.u-tokyo.ac.jp/mirador/?params=[{%22manifest%22:%22https://www.dl.ndl.go.jp/api/iiif/3437686/manifest.json%22,%22canvas%22:%22https://www.dl.ndl.go.jp/api/iiif/3437686/canvas/29%22}]</v>
      </c>
    </row>
    <row r="233" spans="1:15" ht="15">
      <c r="A233" t="str">
        <f t="shared" si="40"/>
        <v>https://w3id.org/kouigenjimonogatari/data/0019-05.json</v>
      </c>
      <c r="B233">
        <f t="shared" si="49"/>
        <v>19</v>
      </c>
      <c r="C233">
        <f t="shared" si="50"/>
        <v>5</v>
      </c>
      <c r="D233" s="1" t="s">
        <v>204</v>
      </c>
      <c r="E233" t="str">
        <f t="shared" si="41"/>
        <v>http://creativecommons.org/publicdomain/zero/1.0/</v>
      </c>
      <c r="F233" t="str">
        <f t="shared" si="42"/>
        <v>01きりつぼ</v>
      </c>
      <c r="G233">
        <f>1</f>
        <v>1</v>
      </c>
      <c r="H233" t="s">
        <v>338</v>
      </c>
      <c r="I233" s="4" t="str">
        <f t="shared" si="43"/>
        <v>https://jpsearch.go.jp/term/type/文章要素</v>
      </c>
      <c r="J233" t="str">
        <f t="shared" si="44"/>
        <v>https://w3id.org/kouigenjimonogatari/data/0019-04.json</v>
      </c>
      <c r="K233" t="str">
        <f t="shared" ref="K233:K296" si="51">IF(A234="",A236,A234)</f>
        <v>https://w3id.org/kouigenjimonogatari/data/0019-06.json</v>
      </c>
      <c r="L233">
        <f t="shared" si="45"/>
        <v>29</v>
      </c>
      <c r="M233" t="str">
        <f t="shared" si="46"/>
        <v>https://www.dl.ndl.go.jp/api/iiif/3437686/canvas/29</v>
      </c>
      <c r="N233" t="str">
        <f t="shared" si="47"/>
        <v>https://www.dl.ndl.go.jp/api/iiif/3437686/manifest.json</v>
      </c>
      <c r="O233" t="str">
        <f t="shared" si="48"/>
        <v>http://da.dl.itc.u-tokyo.ac.jp/mirador/?params=[{%22manifest%22:%22https://www.dl.ndl.go.jp/api/iiif/3437686/manifest.json%22,%22canvas%22:%22https://www.dl.ndl.go.jp/api/iiif/3437686/canvas/29%22}]</v>
      </c>
    </row>
    <row r="234" spans="1:15" ht="15">
      <c r="A234" t="str">
        <f t="shared" si="40"/>
        <v>https://w3id.org/kouigenjimonogatari/data/0019-06.json</v>
      </c>
      <c r="B234">
        <f t="shared" si="49"/>
        <v>19</v>
      </c>
      <c r="C234">
        <f t="shared" si="50"/>
        <v>6</v>
      </c>
      <c r="D234" s="1" t="s">
        <v>205</v>
      </c>
      <c r="E234" t="str">
        <f t="shared" si="41"/>
        <v>http://creativecommons.org/publicdomain/zero/1.0/</v>
      </c>
      <c r="F234" t="str">
        <f t="shared" si="42"/>
        <v>01きりつぼ</v>
      </c>
      <c r="G234">
        <f>1</f>
        <v>1</v>
      </c>
      <c r="H234" t="s">
        <v>338</v>
      </c>
      <c r="I234" s="4" t="str">
        <f t="shared" si="43"/>
        <v>https://jpsearch.go.jp/term/type/文章要素</v>
      </c>
      <c r="J234" t="str">
        <f t="shared" si="44"/>
        <v>https://w3id.org/kouigenjimonogatari/data/0019-05.json</v>
      </c>
      <c r="K234" t="str">
        <f t="shared" si="51"/>
        <v>https://w3id.org/kouigenjimonogatari/data/0019-07.json</v>
      </c>
      <c r="L234">
        <f t="shared" si="45"/>
        <v>29</v>
      </c>
      <c r="M234" t="str">
        <f t="shared" si="46"/>
        <v>https://www.dl.ndl.go.jp/api/iiif/3437686/canvas/29</v>
      </c>
      <c r="N234" t="str">
        <f t="shared" si="47"/>
        <v>https://www.dl.ndl.go.jp/api/iiif/3437686/manifest.json</v>
      </c>
      <c r="O234" t="str">
        <f t="shared" si="48"/>
        <v>http://da.dl.itc.u-tokyo.ac.jp/mirador/?params=[{%22manifest%22:%22https://www.dl.ndl.go.jp/api/iiif/3437686/manifest.json%22,%22canvas%22:%22https://www.dl.ndl.go.jp/api/iiif/3437686/canvas/29%22}]</v>
      </c>
    </row>
    <row r="235" spans="1:15" ht="15">
      <c r="A235" t="str">
        <f t="shared" si="40"/>
        <v>https://w3id.org/kouigenjimonogatari/data/0019-07.json</v>
      </c>
      <c r="B235">
        <f t="shared" si="49"/>
        <v>19</v>
      </c>
      <c r="C235">
        <f t="shared" si="50"/>
        <v>7</v>
      </c>
      <c r="D235" s="1" t="s">
        <v>206</v>
      </c>
      <c r="E235" t="str">
        <f t="shared" si="41"/>
        <v>http://creativecommons.org/publicdomain/zero/1.0/</v>
      </c>
      <c r="F235" t="str">
        <f t="shared" si="42"/>
        <v>01きりつぼ</v>
      </c>
      <c r="G235">
        <f>1</f>
        <v>1</v>
      </c>
      <c r="H235" t="s">
        <v>338</v>
      </c>
      <c r="I235" s="4" t="str">
        <f t="shared" si="43"/>
        <v>https://jpsearch.go.jp/term/type/文章要素</v>
      </c>
      <c r="J235" t="str">
        <f t="shared" si="44"/>
        <v>https://w3id.org/kouigenjimonogatari/data/0019-06.json</v>
      </c>
      <c r="K235" t="str">
        <f t="shared" si="51"/>
        <v>https://w3id.org/kouigenjimonogatari/data/0019-08.json</v>
      </c>
      <c r="L235">
        <f t="shared" si="45"/>
        <v>29</v>
      </c>
      <c r="M235" t="str">
        <f t="shared" si="46"/>
        <v>https://www.dl.ndl.go.jp/api/iiif/3437686/canvas/29</v>
      </c>
      <c r="N235" t="str">
        <f t="shared" si="47"/>
        <v>https://www.dl.ndl.go.jp/api/iiif/3437686/manifest.json</v>
      </c>
      <c r="O235" t="str">
        <f t="shared" si="48"/>
        <v>http://da.dl.itc.u-tokyo.ac.jp/mirador/?params=[{%22manifest%22:%22https://www.dl.ndl.go.jp/api/iiif/3437686/manifest.json%22,%22canvas%22:%22https://www.dl.ndl.go.jp/api/iiif/3437686/canvas/29%22}]</v>
      </c>
    </row>
    <row r="236" spans="1:15" ht="15">
      <c r="A236" t="str">
        <f t="shared" si="40"/>
        <v>https://w3id.org/kouigenjimonogatari/data/0019-08.json</v>
      </c>
      <c r="B236">
        <f t="shared" si="49"/>
        <v>19</v>
      </c>
      <c r="C236">
        <f t="shared" si="50"/>
        <v>8</v>
      </c>
      <c r="D236" s="1" t="s">
        <v>207</v>
      </c>
      <c r="E236" t="str">
        <f t="shared" si="41"/>
        <v>http://creativecommons.org/publicdomain/zero/1.0/</v>
      </c>
      <c r="F236" t="str">
        <f t="shared" si="42"/>
        <v>01きりつぼ</v>
      </c>
      <c r="G236">
        <f>1</f>
        <v>1</v>
      </c>
      <c r="H236" t="s">
        <v>338</v>
      </c>
      <c r="I236" s="4" t="str">
        <f t="shared" si="43"/>
        <v>https://jpsearch.go.jp/term/type/文章要素</v>
      </c>
      <c r="J236" t="str">
        <f t="shared" si="44"/>
        <v>https://w3id.org/kouigenjimonogatari/data/0019-07.json</v>
      </c>
      <c r="K236" t="str">
        <f t="shared" si="51"/>
        <v>https://w3id.org/kouigenjimonogatari/data/0019-09.json</v>
      </c>
      <c r="L236">
        <f t="shared" si="45"/>
        <v>29</v>
      </c>
      <c r="M236" t="str">
        <f t="shared" si="46"/>
        <v>https://www.dl.ndl.go.jp/api/iiif/3437686/canvas/29</v>
      </c>
      <c r="N236" t="str">
        <f t="shared" si="47"/>
        <v>https://www.dl.ndl.go.jp/api/iiif/3437686/manifest.json</v>
      </c>
      <c r="O236" t="str">
        <f t="shared" si="48"/>
        <v>http://da.dl.itc.u-tokyo.ac.jp/mirador/?params=[{%22manifest%22:%22https://www.dl.ndl.go.jp/api/iiif/3437686/manifest.json%22,%22canvas%22:%22https://www.dl.ndl.go.jp/api/iiif/3437686/canvas/29%22}]</v>
      </c>
    </row>
    <row r="237" spans="1:15" ht="15">
      <c r="A237" t="str">
        <f t="shared" si="40"/>
        <v>https://w3id.org/kouigenjimonogatari/data/0019-09.json</v>
      </c>
      <c r="B237">
        <f t="shared" si="49"/>
        <v>19</v>
      </c>
      <c r="C237">
        <f t="shared" si="50"/>
        <v>9</v>
      </c>
      <c r="D237" s="1" t="s">
        <v>208</v>
      </c>
      <c r="E237" t="str">
        <f t="shared" si="41"/>
        <v>http://creativecommons.org/publicdomain/zero/1.0/</v>
      </c>
      <c r="F237" t="str">
        <f t="shared" si="42"/>
        <v>01きりつぼ</v>
      </c>
      <c r="G237">
        <f>1</f>
        <v>1</v>
      </c>
      <c r="H237" t="s">
        <v>338</v>
      </c>
      <c r="I237" s="4" t="str">
        <f t="shared" si="43"/>
        <v>https://jpsearch.go.jp/term/type/文章要素</v>
      </c>
      <c r="J237" t="str">
        <f t="shared" si="44"/>
        <v>https://w3id.org/kouigenjimonogatari/data/0019-08.json</v>
      </c>
      <c r="K237" t="str">
        <f t="shared" si="51"/>
        <v>https://w3id.org/kouigenjimonogatari/data/0019-10.json</v>
      </c>
      <c r="L237">
        <f t="shared" si="45"/>
        <v>29</v>
      </c>
      <c r="M237" t="str">
        <f t="shared" si="46"/>
        <v>https://www.dl.ndl.go.jp/api/iiif/3437686/canvas/29</v>
      </c>
      <c r="N237" t="str">
        <f t="shared" si="47"/>
        <v>https://www.dl.ndl.go.jp/api/iiif/3437686/manifest.json</v>
      </c>
      <c r="O237" t="str">
        <f t="shared" si="48"/>
        <v>http://da.dl.itc.u-tokyo.ac.jp/mirador/?params=[{%22manifest%22:%22https://www.dl.ndl.go.jp/api/iiif/3437686/manifest.json%22,%22canvas%22:%22https://www.dl.ndl.go.jp/api/iiif/3437686/canvas/29%22}]</v>
      </c>
    </row>
    <row r="238" spans="1:15" ht="15">
      <c r="A238" t="str">
        <f t="shared" si="40"/>
        <v>https://w3id.org/kouigenjimonogatari/data/0019-10.json</v>
      </c>
      <c r="B238">
        <f t="shared" si="49"/>
        <v>19</v>
      </c>
      <c r="C238">
        <f t="shared" si="50"/>
        <v>10</v>
      </c>
      <c r="D238" s="1" t="s">
        <v>209</v>
      </c>
      <c r="E238" t="str">
        <f t="shared" si="41"/>
        <v>http://creativecommons.org/publicdomain/zero/1.0/</v>
      </c>
      <c r="F238" t="str">
        <f t="shared" si="42"/>
        <v>01きりつぼ</v>
      </c>
      <c r="G238">
        <f>1</f>
        <v>1</v>
      </c>
      <c r="H238" t="s">
        <v>338</v>
      </c>
      <c r="I238" s="4" t="str">
        <f t="shared" si="43"/>
        <v>https://jpsearch.go.jp/term/type/文章要素</v>
      </c>
      <c r="J238" t="str">
        <f t="shared" si="44"/>
        <v>https://w3id.org/kouigenjimonogatari/data/0019-09.json</v>
      </c>
      <c r="K238" t="str">
        <f t="shared" si="51"/>
        <v>https://w3id.org/kouigenjimonogatari/data/0019-11.json</v>
      </c>
      <c r="L238">
        <f t="shared" si="45"/>
        <v>29</v>
      </c>
      <c r="M238" t="str">
        <f t="shared" si="46"/>
        <v>https://www.dl.ndl.go.jp/api/iiif/3437686/canvas/29</v>
      </c>
      <c r="N238" t="str">
        <f t="shared" si="47"/>
        <v>https://www.dl.ndl.go.jp/api/iiif/3437686/manifest.json</v>
      </c>
      <c r="O238" t="str">
        <f t="shared" si="48"/>
        <v>http://da.dl.itc.u-tokyo.ac.jp/mirador/?params=[{%22manifest%22:%22https://www.dl.ndl.go.jp/api/iiif/3437686/manifest.json%22,%22canvas%22:%22https://www.dl.ndl.go.jp/api/iiif/3437686/canvas/29%22}]</v>
      </c>
    </row>
    <row r="239" spans="1:15" ht="15">
      <c r="A239" t="str">
        <f t="shared" si="40"/>
        <v>https://w3id.org/kouigenjimonogatari/data/0019-11.json</v>
      </c>
      <c r="B239">
        <f t="shared" si="49"/>
        <v>19</v>
      </c>
      <c r="C239">
        <f t="shared" si="50"/>
        <v>11</v>
      </c>
      <c r="D239" s="1" t="s">
        <v>210</v>
      </c>
      <c r="E239" t="str">
        <f t="shared" si="41"/>
        <v>http://creativecommons.org/publicdomain/zero/1.0/</v>
      </c>
      <c r="F239" t="str">
        <f t="shared" si="42"/>
        <v>01きりつぼ</v>
      </c>
      <c r="G239">
        <f>1</f>
        <v>1</v>
      </c>
      <c r="H239" t="s">
        <v>338</v>
      </c>
      <c r="I239" s="4" t="str">
        <f t="shared" si="43"/>
        <v>https://jpsearch.go.jp/term/type/文章要素</v>
      </c>
      <c r="J239" t="str">
        <f t="shared" si="44"/>
        <v>https://w3id.org/kouigenjimonogatari/data/0019-10.json</v>
      </c>
      <c r="K239" t="str">
        <f t="shared" si="51"/>
        <v>https://w3id.org/kouigenjimonogatari/data/0019-12.json</v>
      </c>
      <c r="L239">
        <f t="shared" si="45"/>
        <v>29</v>
      </c>
      <c r="M239" t="str">
        <f t="shared" si="46"/>
        <v>https://www.dl.ndl.go.jp/api/iiif/3437686/canvas/29</v>
      </c>
      <c r="N239" t="str">
        <f t="shared" si="47"/>
        <v>https://www.dl.ndl.go.jp/api/iiif/3437686/manifest.json</v>
      </c>
      <c r="O239" t="str">
        <f t="shared" si="48"/>
        <v>http://da.dl.itc.u-tokyo.ac.jp/mirador/?params=[{%22manifest%22:%22https://www.dl.ndl.go.jp/api/iiif/3437686/manifest.json%22,%22canvas%22:%22https://www.dl.ndl.go.jp/api/iiif/3437686/canvas/29%22}]</v>
      </c>
    </row>
    <row r="240" spans="1:15" ht="15">
      <c r="A240" t="str">
        <f t="shared" si="40"/>
        <v>https://w3id.org/kouigenjimonogatari/data/0019-12.json</v>
      </c>
      <c r="B240">
        <f t="shared" si="49"/>
        <v>19</v>
      </c>
      <c r="C240">
        <f t="shared" si="50"/>
        <v>12</v>
      </c>
      <c r="D240" s="1" t="s">
        <v>211</v>
      </c>
      <c r="E240" t="str">
        <f t="shared" si="41"/>
        <v>http://creativecommons.org/publicdomain/zero/1.0/</v>
      </c>
      <c r="F240" t="str">
        <f t="shared" si="42"/>
        <v>01きりつぼ</v>
      </c>
      <c r="G240">
        <f>1</f>
        <v>1</v>
      </c>
      <c r="H240" t="s">
        <v>338</v>
      </c>
      <c r="I240" s="4" t="str">
        <f t="shared" si="43"/>
        <v>https://jpsearch.go.jp/term/type/文章要素</v>
      </c>
      <c r="J240" t="str">
        <f t="shared" si="44"/>
        <v>https://w3id.org/kouigenjimonogatari/data/0019-11.json</v>
      </c>
      <c r="K240" t="str">
        <f t="shared" si="51"/>
        <v>https://w3id.org/kouigenjimonogatari/data/0019-13.json</v>
      </c>
      <c r="L240">
        <f t="shared" si="45"/>
        <v>29</v>
      </c>
      <c r="M240" t="str">
        <f t="shared" si="46"/>
        <v>https://www.dl.ndl.go.jp/api/iiif/3437686/canvas/29</v>
      </c>
      <c r="N240" t="str">
        <f t="shared" si="47"/>
        <v>https://www.dl.ndl.go.jp/api/iiif/3437686/manifest.json</v>
      </c>
      <c r="O240" t="str">
        <f t="shared" si="48"/>
        <v>http://da.dl.itc.u-tokyo.ac.jp/mirador/?params=[{%22manifest%22:%22https://www.dl.ndl.go.jp/api/iiif/3437686/manifest.json%22,%22canvas%22:%22https://www.dl.ndl.go.jp/api/iiif/3437686/canvas/29%22}]</v>
      </c>
    </row>
    <row r="241" spans="1:15" ht="15">
      <c r="A241" t="str">
        <f t="shared" si="40"/>
        <v>https://w3id.org/kouigenjimonogatari/data/0019-13.json</v>
      </c>
      <c r="B241">
        <f t="shared" si="49"/>
        <v>19</v>
      </c>
      <c r="C241">
        <f t="shared" si="50"/>
        <v>13</v>
      </c>
      <c r="D241" s="1" t="s">
        <v>212</v>
      </c>
      <c r="E241" t="str">
        <f t="shared" si="41"/>
        <v>http://creativecommons.org/publicdomain/zero/1.0/</v>
      </c>
      <c r="F241" t="str">
        <f t="shared" si="42"/>
        <v>01きりつぼ</v>
      </c>
      <c r="G241">
        <f>1</f>
        <v>1</v>
      </c>
      <c r="H241" t="s">
        <v>338</v>
      </c>
      <c r="I241" s="4" t="str">
        <f t="shared" si="43"/>
        <v>https://jpsearch.go.jp/term/type/文章要素</v>
      </c>
      <c r="J241" t="str">
        <f t="shared" si="44"/>
        <v>https://w3id.org/kouigenjimonogatari/data/0019-12.json</v>
      </c>
      <c r="K241" t="str">
        <f t="shared" si="51"/>
        <v>https://w3id.org/kouigenjimonogatari/data/0019-14.json</v>
      </c>
      <c r="L241">
        <f t="shared" si="45"/>
        <v>29</v>
      </c>
      <c r="M241" t="str">
        <f t="shared" si="46"/>
        <v>https://www.dl.ndl.go.jp/api/iiif/3437686/canvas/29</v>
      </c>
      <c r="N241" t="str">
        <f t="shared" si="47"/>
        <v>https://www.dl.ndl.go.jp/api/iiif/3437686/manifest.json</v>
      </c>
      <c r="O241" t="str">
        <f t="shared" si="48"/>
        <v>http://da.dl.itc.u-tokyo.ac.jp/mirador/?params=[{%22manifest%22:%22https://www.dl.ndl.go.jp/api/iiif/3437686/manifest.json%22,%22canvas%22:%22https://www.dl.ndl.go.jp/api/iiif/3437686/canvas/29%22}]</v>
      </c>
    </row>
    <row r="242" spans="1:15" ht="15">
      <c r="A242" t="str">
        <f t="shared" si="40"/>
        <v>https://w3id.org/kouigenjimonogatari/data/0019-14.json</v>
      </c>
      <c r="B242">
        <f t="shared" si="49"/>
        <v>19</v>
      </c>
      <c r="C242">
        <f t="shared" si="50"/>
        <v>14</v>
      </c>
      <c r="D242" s="1" t="s">
        <v>213</v>
      </c>
      <c r="E242" t="str">
        <f t="shared" si="41"/>
        <v>http://creativecommons.org/publicdomain/zero/1.0/</v>
      </c>
      <c r="F242" t="str">
        <f t="shared" si="42"/>
        <v>01きりつぼ</v>
      </c>
      <c r="G242">
        <f>1</f>
        <v>1</v>
      </c>
      <c r="H242" t="s">
        <v>338</v>
      </c>
      <c r="I242" s="4" t="str">
        <f t="shared" si="43"/>
        <v>https://jpsearch.go.jp/term/type/文章要素</v>
      </c>
      <c r="J242" t="str">
        <f t="shared" si="44"/>
        <v>https://w3id.org/kouigenjimonogatari/data/0019-13.json</v>
      </c>
      <c r="K242" t="str">
        <f t="shared" si="51"/>
        <v>https://w3id.org/kouigenjimonogatari/data/0020-01.json</v>
      </c>
      <c r="L242">
        <f t="shared" si="45"/>
        <v>29</v>
      </c>
      <c r="M242" t="str">
        <f t="shared" si="46"/>
        <v>https://www.dl.ndl.go.jp/api/iiif/3437686/canvas/29</v>
      </c>
      <c r="N242" t="str">
        <f t="shared" si="47"/>
        <v>https://www.dl.ndl.go.jp/api/iiif/3437686/manifest.json</v>
      </c>
      <c r="O242" t="str">
        <f t="shared" si="48"/>
        <v>http://da.dl.itc.u-tokyo.ac.jp/mirador/?params=[{%22manifest%22:%22https://www.dl.ndl.go.jp/api/iiif/3437686/manifest.json%22,%22canvas%22:%22https://www.dl.ndl.go.jp/api/iiif/3437686/canvas/29%22}]</v>
      </c>
    </row>
    <row r="243" spans="1:15">
      <c r="A243" t="str">
        <f t="shared" si="40"/>
        <v/>
      </c>
      <c r="B243">
        <f t="shared" si="49"/>
        <v>19</v>
      </c>
      <c r="C243" t="str">
        <f t="shared" si="50"/>
        <v/>
      </c>
      <c r="E243" t="str">
        <f t="shared" si="41"/>
        <v>http://creativecommons.org/publicdomain/zero/1.0/</v>
      </c>
      <c r="F243" t="str">
        <f t="shared" si="42"/>
        <v>01きりつぼ</v>
      </c>
      <c r="G243">
        <f>1</f>
        <v>1</v>
      </c>
      <c r="H243" t="s">
        <v>338</v>
      </c>
      <c r="I243" s="4" t="str">
        <f t="shared" si="43"/>
        <v>https://jpsearch.go.jp/term/type/文章要素</v>
      </c>
      <c r="J243" t="str">
        <f t="shared" si="44"/>
        <v>https://w3id.org/kouigenjimonogatari/data/0019-14.json</v>
      </c>
      <c r="K243" t="str">
        <f t="shared" si="51"/>
        <v>https://w3id.org/kouigenjimonogatari/data/0020-02.json</v>
      </c>
      <c r="L243">
        <f t="shared" si="45"/>
        <v>29</v>
      </c>
      <c r="M243" t="str">
        <f t="shared" si="46"/>
        <v>https://www.dl.ndl.go.jp/api/iiif/3437686/canvas/29</v>
      </c>
      <c r="N243" t="str">
        <f t="shared" si="47"/>
        <v>https://www.dl.ndl.go.jp/api/iiif/3437686/manifest.json</v>
      </c>
      <c r="O243" t="str">
        <f t="shared" si="48"/>
        <v>http://da.dl.itc.u-tokyo.ac.jp/mirador/?params=[{%22manifest%22:%22https://www.dl.ndl.go.jp/api/iiif/3437686/manifest.json%22,%22canvas%22:%22https://www.dl.ndl.go.jp/api/iiif/3437686/canvas/29%22}]</v>
      </c>
    </row>
    <row r="244" spans="1:15">
      <c r="A244" t="str">
        <f t="shared" si="40"/>
        <v/>
      </c>
      <c r="B244">
        <f t="shared" si="49"/>
        <v>19</v>
      </c>
      <c r="C244" t="str">
        <f t="shared" si="50"/>
        <v/>
      </c>
      <c r="D244" s="2"/>
      <c r="E244" t="str">
        <f t="shared" si="41"/>
        <v>http://creativecommons.org/publicdomain/zero/1.0/</v>
      </c>
      <c r="F244" t="str">
        <f t="shared" si="42"/>
        <v>01きりつぼ</v>
      </c>
      <c r="G244">
        <f>1</f>
        <v>1</v>
      </c>
      <c r="H244" t="s">
        <v>338</v>
      </c>
      <c r="I244" s="4" t="str">
        <f t="shared" si="43"/>
        <v>https://jpsearch.go.jp/term/type/文章要素</v>
      </c>
      <c r="J244" t="str">
        <f t="shared" si="44"/>
        <v>https://w3id.org/kouigenjimonogatari/data/0019-13.json</v>
      </c>
      <c r="K244" t="str">
        <f t="shared" si="51"/>
        <v>https://w3id.org/kouigenjimonogatari/data/0020-01.json</v>
      </c>
      <c r="L244">
        <f t="shared" si="45"/>
        <v>29</v>
      </c>
      <c r="M244" t="str">
        <f t="shared" si="46"/>
        <v>https://www.dl.ndl.go.jp/api/iiif/3437686/canvas/29</v>
      </c>
      <c r="N244" t="str">
        <f t="shared" si="47"/>
        <v>https://www.dl.ndl.go.jp/api/iiif/3437686/manifest.json</v>
      </c>
      <c r="O244" t="str">
        <f t="shared" si="48"/>
        <v>http://da.dl.itc.u-tokyo.ac.jp/mirador/?params=[{%22manifest%22:%22https://www.dl.ndl.go.jp/api/iiif/3437686/manifest.json%22,%22canvas%22:%22https://www.dl.ndl.go.jp/api/iiif/3437686/canvas/29%22}]</v>
      </c>
    </row>
    <row r="245" spans="1:15" ht="15">
      <c r="A245" t="str">
        <f t="shared" si="40"/>
        <v>https://w3id.org/kouigenjimonogatari/data/0020-01.json</v>
      </c>
      <c r="B245">
        <f t="shared" si="49"/>
        <v>20</v>
      </c>
      <c r="C245">
        <f t="shared" si="50"/>
        <v>1</v>
      </c>
      <c r="D245" s="1" t="s">
        <v>214</v>
      </c>
      <c r="E245" t="str">
        <f t="shared" si="41"/>
        <v>http://creativecommons.org/publicdomain/zero/1.0/</v>
      </c>
      <c r="F245" t="str">
        <f t="shared" si="42"/>
        <v>01きりつぼ</v>
      </c>
      <c r="G245">
        <f>1</f>
        <v>1</v>
      </c>
      <c r="H245" t="s">
        <v>338</v>
      </c>
      <c r="I245" s="4" t="str">
        <f t="shared" si="43"/>
        <v>https://jpsearch.go.jp/term/type/文章要素</v>
      </c>
      <c r="J245" t="str">
        <f t="shared" si="44"/>
        <v>https://w3id.org/kouigenjimonogatari/data/0019-14.json</v>
      </c>
      <c r="K245" t="str">
        <f t="shared" si="51"/>
        <v>https://w3id.org/kouigenjimonogatari/data/0020-02.json</v>
      </c>
      <c r="L245">
        <f t="shared" si="45"/>
        <v>30</v>
      </c>
      <c r="M245" t="str">
        <f t="shared" si="46"/>
        <v>https://www.dl.ndl.go.jp/api/iiif/3437686/canvas/30</v>
      </c>
      <c r="N245" t="str">
        <f t="shared" si="47"/>
        <v>https://www.dl.ndl.go.jp/api/iiif/3437686/manifest.json</v>
      </c>
      <c r="O245" t="str">
        <f t="shared" si="48"/>
        <v>http://da.dl.itc.u-tokyo.ac.jp/mirador/?params=[{%22manifest%22:%22https://www.dl.ndl.go.jp/api/iiif/3437686/manifest.json%22,%22canvas%22:%22https://www.dl.ndl.go.jp/api/iiif/3437686/canvas/30%22}]</v>
      </c>
    </row>
    <row r="246" spans="1:15" ht="15">
      <c r="A246" t="str">
        <f t="shared" si="40"/>
        <v>https://w3id.org/kouigenjimonogatari/data/0020-02.json</v>
      </c>
      <c r="B246">
        <f t="shared" si="49"/>
        <v>20</v>
      </c>
      <c r="C246">
        <f t="shared" si="50"/>
        <v>2</v>
      </c>
      <c r="D246" s="1" t="s">
        <v>215</v>
      </c>
      <c r="E246" t="str">
        <f t="shared" si="41"/>
        <v>http://creativecommons.org/publicdomain/zero/1.0/</v>
      </c>
      <c r="F246" t="str">
        <f t="shared" si="42"/>
        <v>01きりつぼ</v>
      </c>
      <c r="G246">
        <f>1</f>
        <v>1</v>
      </c>
      <c r="H246" t="s">
        <v>338</v>
      </c>
      <c r="I246" s="4" t="str">
        <f t="shared" si="43"/>
        <v>https://jpsearch.go.jp/term/type/文章要素</v>
      </c>
      <c r="J246" t="str">
        <f t="shared" si="44"/>
        <v>https://w3id.org/kouigenjimonogatari/data/0020-01.json</v>
      </c>
      <c r="K246" t="str">
        <f t="shared" si="51"/>
        <v>https://w3id.org/kouigenjimonogatari/data/0020-03.json</v>
      </c>
      <c r="L246">
        <f t="shared" si="45"/>
        <v>30</v>
      </c>
      <c r="M246" t="str">
        <f t="shared" si="46"/>
        <v>https://www.dl.ndl.go.jp/api/iiif/3437686/canvas/30</v>
      </c>
      <c r="N246" t="str">
        <f t="shared" si="47"/>
        <v>https://www.dl.ndl.go.jp/api/iiif/3437686/manifest.json</v>
      </c>
      <c r="O246" t="str">
        <f t="shared" si="48"/>
        <v>http://da.dl.itc.u-tokyo.ac.jp/mirador/?params=[{%22manifest%22:%22https://www.dl.ndl.go.jp/api/iiif/3437686/manifest.json%22,%22canvas%22:%22https://www.dl.ndl.go.jp/api/iiif/3437686/canvas/30%22}]</v>
      </c>
    </row>
    <row r="247" spans="1:15" ht="15">
      <c r="A247" t="str">
        <f t="shared" si="40"/>
        <v>https://w3id.org/kouigenjimonogatari/data/0020-03.json</v>
      </c>
      <c r="B247">
        <f t="shared" si="49"/>
        <v>20</v>
      </c>
      <c r="C247">
        <f t="shared" si="50"/>
        <v>3</v>
      </c>
      <c r="D247" s="1" t="s">
        <v>216</v>
      </c>
      <c r="E247" t="str">
        <f t="shared" si="41"/>
        <v>http://creativecommons.org/publicdomain/zero/1.0/</v>
      </c>
      <c r="F247" t="str">
        <f t="shared" si="42"/>
        <v>01きりつぼ</v>
      </c>
      <c r="G247">
        <f>1</f>
        <v>1</v>
      </c>
      <c r="H247" t="s">
        <v>338</v>
      </c>
      <c r="I247" s="4" t="str">
        <f t="shared" si="43"/>
        <v>https://jpsearch.go.jp/term/type/文章要素</v>
      </c>
      <c r="J247" t="str">
        <f t="shared" si="44"/>
        <v>https://w3id.org/kouigenjimonogatari/data/0020-02.json</v>
      </c>
      <c r="K247" t="str">
        <f t="shared" si="51"/>
        <v>https://w3id.org/kouigenjimonogatari/data/0020-04.json</v>
      </c>
      <c r="L247">
        <f t="shared" si="45"/>
        <v>30</v>
      </c>
      <c r="M247" t="str">
        <f t="shared" si="46"/>
        <v>https://www.dl.ndl.go.jp/api/iiif/3437686/canvas/30</v>
      </c>
      <c r="N247" t="str">
        <f t="shared" si="47"/>
        <v>https://www.dl.ndl.go.jp/api/iiif/3437686/manifest.json</v>
      </c>
      <c r="O247" t="str">
        <f t="shared" si="48"/>
        <v>http://da.dl.itc.u-tokyo.ac.jp/mirador/?params=[{%22manifest%22:%22https://www.dl.ndl.go.jp/api/iiif/3437686/manifest.json%22,%22canvas%22:%22https://www.dl.ndl.go.jp/api/iiif/3437686/canvas/30%22}]</v>
      </c>
    </row>
    <row r="248" spans="1:15" ht="15">
      <c r="A248" t="str">
        <f t="shared" si="40"/>
        <v>https://w3id.org/kouigenjimonogatari/data/0020-04.json</v>
      </c>
      <c r="B248">
        <f t="shared" si="49"/>
        <v>20</v>
      </c>
      <c r="C248">
        <f t="shared" si="50"/>
        <v>4</v>
      </c>
      <c r="D248" s="1" t="s">
        <v>217</v>
      </c>
      <c r="E248" t="str">
        <f t="shared" si="41"/>
        <v>http://creativecommons.org/publicdomain/zero/1.0/</v>
      </c>
      <c r="F248" t="str">
        <f t="shared" si="42"/>
        <v>01きりつぼ</v>
      </c>
      <c r="G248">
        <f>1</f>
        <v>1</v>
      </c>
      <c r="H248" t="s">
        <v>338</v>
      </c>
      <c r="I248" s="4" t="str">
        <f t="shared" si="43"/>
        <v>https://jpsearch.go.jp/term/type/文章要素</v>
      </c>
      <c r="J248" t="str">
        <f t="shared" si="44"/>
        <v>https://w3id.org/kouigenjimonogatari/data/0020-03.json</v>
      </c>
      <c r="K248" t="str">
        <f t="shared" si="51"/>
        <v>https://w3id.org/kouigenjimonogatari/data/0020-05.json</v>
      </c>
      <c r="L248">
        <f t="shared" si="45"/>
        <v>30</v>
      </c>
      <c r="M248" t="str">
        <f t="shared" si="46"/>
        <v>https://www.dl.ndl.go.jp/api/iiif/3437686/canvas/30</v>
      </c>
      <c r="N248" t="str">
        <f t="shared" si="47"/>
        <v>https://www.dl.ndl.go.jp/api/iiif/3437686/manifest.json</v>
      </c>
      <c r="O248" t="str">
        <f t="shared" si="48"/>
        <v>http://da.dl.itc.u-tokyo.ac.jp/mirador/?params=[{%22manifest%22:%22https://www.dl.ndl.go.jp/api/iiif/3437686/manifest.json%22,%22canvas%22:%22https://www.dl.ndl.go.jp/api/iiif/3437686/canvas/30%22}]</v>
      </c>
    </row>
    <row r="249" spans="1:15" ht="15">
      <c r="A249" t="str">
        <f t="shared" si="40"/>
        <v>https://w3id.org/kouigenjimonogatari/data/0020-05.json</v>
      </c>
      <c r="B249">
        <f t="shared" si="49"/>
        <v>20</v>
      </c>
      <c r="C249">
        <f t="shared" si="50"/>
        <v>5</v>
      </c>
      <c r="D249" s="1" t="s">
        <v>218</v>
      </c>
      <c r="E249" t="str">
        <f t="shared" si="41"/>
        <v>http://creativecommons.org/publicdomain/zero/1.0/</v>
      </c>
      <c r="F249" t="str">
        <f t="shared" si="42"/>
        <v>01きりつぼ</v>
      </c>
      <c r="G249">
        <f>1</f>
        <v>1</v>
      </c>
      <c r="H249" t="s">
        <v>338</v>
      </c>
      <c r="I249" s="4" t="str">
        <f t="shared" si="43"/>
        <v>https://jpsearch.go.jp/term/type/文章要素</v>
      </c>
      <c r="J249" t="str">
        <f t="shared" si="44"/>
        <v>https://w3id.org/kouigenjimonogatari/data/0020-04.json</v>
      </c>
      <c r="K249" t="str">
        <f t="shared" si="51"/>
        <v>https://w3id.org/kouigenjimonogatari/data/0020-06.json</v>
      </c>
      <c r="L249">
        <f t="shared" si="45"/>
        <v>30</v>
      </c>
      <c r="M249" t="str">
        <f t="shared" si="46"/>
        <v>https://www.dl.ndl.go.jp/api/iiif/3437686/canvas/30</v>
      </c>
      <c r="N249" t="str">
        <f t="shared" si="47"/>
        <v>https://www.dl.ndl.go.jp/api/iiif/3437686/manifest.json</v>
      </c>
      <c r="O249" t="str">
        <f t="shared" si="48"/>
        <v>http://da.dl.itc.u-tokyo.ac.jp/mirador/?params=[{%22manifest%22:%22https://www.dl.ndl.go.jp/api/iiif/3437686/manifest.json%22,%22canvas%22:%22https://www.dl.ndl.go.jp/api/iiif/3437686/canvas/30%22}]</v>
      </c>
    </row>
    <row r="250" spans="1:15" ht="15">
      <c r="A250" t="str">
        <f t="shared" si="40"/>
        <v>https://w3id.org/kouigenjimonogatari/data/0020-06.json</v>
      </c>
      <c r="B250">
        <f t="shared" si="49"/>
        <v>20</v>
      </c>
      <c r="C250">
        <f t="shared" si="50"/>
        <v>6</v>
      </c>
      <c r="D250" s="1" t="s">
        <v>219</v>
      </c>
      <c r="E250" t="str">
        <f t="shared" si="41"/>
        <v>http://creativecommons.org/publicdomain/zero/1.0/</v>
      </c>
      <c r="F250" t="str">
        <f t="shared" si="42"/>
        <v>01きりつぼ</v>
      </c>
      <c r="G250">
        <f>1</f>
        <v>1</v>
      </c>
      <c r="H250" t="s">
        <v>338</v>
      </c>
      <c r="I250" s="4" t="str">
        <f t="shared" si="43"/>
        <v>https://jpsearch.go.jp/term/type/文章要素</v>
      </c>
      <c r="J250" t="str">
        <f t="shared" si="44"/>
        <v>https://w3id.org/kouigenjimonogatari/data/0020-05.json</v>
      </c>
      <c r="K250" t="str">
        <f t="shared" si="51"/>
        <v>https://w3id.org/kouigenjimonogatari/data/0020-07.json</v>
      </c>
      <c r="L250">
        <f t="shared" si="45"/>
        <v>30</v>
      </c>
      <c r="M250" t="str">
        <f t="shared" si="46"/>
        <v>https://www.dl.ndl.go.jp/api/iiif/3437686/canvas/30</v>
      </c>
      <c r="N250" t="str">
        <f t="shared" si="47"/>
        <v>https://www.dl.ndl.go.jp/api/iiif/3437686/manifest.json</v>
      </c>
      <c r="O250" t="str">
        <f t="shared" si="48"/>
        <v>http://da.dl.itc.u-tokyo.ac.jp/mirador/?params=[{%22manifest%22:%22https://www.dl.ndl.go.jp/api/iiif/3437686/manifest.json%22,%22canvas%22:%22https://www.dl.ndl.go.jp/api/iiif/3437686/canvas/30%22}]</v>
      </c>
    </row>
    <row r="251" spans="1:15" ht="15">
      <c r="A251" t="str">
        <f t="shared" si="40"/>
        <v>https://w3id.org/kouigenjimonogatari/data/0020-07.json</v>
      </c>
      <c r="B251">
        <f t="shared" si="49"/>
        <v>20</v>
      </c>
      <c r="C251">
        <f t="shared" si="50"/>
        <v>7</v>
      </c>
      <c r="D251" s="1" t="s">
        <v>220</v>
      </c>
      <c r="E251" t="str">
        <f t="shared" si="41"/>
        <v>http://creativecommons.org/publicdomain/zero/1.0/</v>
      </c>
      <c r="F251" t="str">
        <f t="shared" si="42"/>
        <v>01きりつぼ</v>
      </c>
      <c r="G251">
        <f>1</f>
        <v>1</v>
      </c>
      <c r="H251" t="s">
        <v>338</v>
      </c>
      <c r="I251" s="4" t="str">
        <f t="shared" si="43"/>
        <v>https://jpsearch.go.jp/term/type/文章要素</v>
      </c>
      <c r="J251" t="str">
        <f t="shared" si="44"/>
        <v>https://w3id.org/kouigenjimonogatari/data/0020-06.json</v>
      </c>
      <c r="K251" t="str">
        <f t="shared" si="51"/>
        <v>https://w3id.org/kouigenjimonogatari/data/0020-08.json</v>
      </c>
      <c r="L251">
        <f t="shared" si="45"/>
        <v>30</v>
      </c>
      <c r="M251" t="str">
        <f t="shared" si="46"/>
        <v>https://www.dl.ndl.go.jp/api/iiif/3437686/canvas/30</v>
      </c>
      <c r="N251" t="str">
        <f t="shared" si="47"/>
        <v>https://www.dl.ndl.go.jp/api/iiif/3437686/manifest.json</v>
      </c>
      <c r="O251" t="str">
        <f t="shared" si="48"/>
        <v>http://da.dl.itc.u-tokyo.ac.jp/mirador/?params=[{%22manifest%22:%22https://www.dl.ndl.go.jp/api/iiif/3437686/manifest.json%22,%22canvas%22:%22https://www.dl.ndl.go.jp/api/iiif/3437686/canvas/30%22}]</v>
      </c>
    </row>
    <row r="252" spans="1:15" ht="15">
      <c r="A252" t="str">
        <f t="shared" si="40"/>
        <v>https://w3id.org/kouigenjimonogatari/data/0020-08.json</v>
      </c>
      <c r="B252">
        <f t="shared" si="49"/>
        <v>20</v>
      </c>
      <c r="C252">
        <f t="shared" si="50"/>
        <v>8</v>
      </c>
      <c r="D252" s="1" t="s">
        <v>221</v>
      </c>
      <c r="E252" t="str">
        <f t="shared" si="41"/>
        <v>http://creativecommons.org/publicdomain/zero/1.0/</v>
      </c>
      <c r="F252" t="str">
        <f t="shared" si="42"/>
        <v>01きりつぼ</v>
      </c>
      <c r="G252">
        <f>1</f>
        <v>1</v>
      </c>
      <c r="H252" t="s">
        <v>338</v>
      </c>
      <c r="I252" s="4" t="str">
        <f t="shared" si="43"/>
        <v>https://jpsearch.go.jp/term/type/文章要素</v>
      </c>
      <c r="J252" t="str">
        <f t="shared" si="44"/>
        <v>https://w3id.org/kouigenjimonogatari/data/0020-07.json</v>
      </c>
      <c r="K252" t="str">
        <f t="shared" si="51"/>
        <v>https://w3id.org/kouigenjimonogatari/data/0020-09.json</v>
      </c>
      <c r="L252">
        <f t="shared" si="45"/>
        <v>30</v>
      </c>
      <c r="M252" t="str">
        <f t="shared" si="46"/>
        <v>https://www.dl.ndl.go.jp/api/iiif/3437686/canvas/30</v>
      </c>
      <c r="N252" t="str">
        <f t="shared" si="47"/>
        <v>https://www.dl.ndl.go.jp/api/iiif/3437686/manifest.json</v>
      </c>
      <c r="O252" t="str">
        <f t="shared" si="48"/>
        <v>http://da.dl.itc.u-tokyo.ac.jp/mirador/?params=[{%22manifest%22:%22https://www.dl.ndl.go.jp/api/iiif/3437686/manifest.json%22,%22canvas%22:%22https://www.dl.ndl.go.jp/api/iiif/3437686/canvas/30%22}]</v>
      </c>
    </row>
    <row r="253" spans="1:15" ht="15">
      <c r="A253" t="str">
        <f t="shared" si="40"/>
        <v>https://w3id.org/kouigenjimonogatari/data/0020-09.json</v>
      </c>
      <c r="B253">
        <f t="shared" si="49"/>
        <v>20</v>
      </c>
      <c r="C253">
        <f t="shared" si="50"/>
        <v>9</v>
      </c>
      <c r="D253" s="1" t="s">
        <v>222</v>
      </c>
      <c r="E253" t="str">
        <f t="shared" si="41"/>
        <v>http://creativecommons.org/publicdomain/zero/1.0/</v>
      </c>
      <c r="F253" t="str">
        <f t="shared" si="42"/>
        <v>01きりつぼ</v>
      </c>
      <c r="G253">
        <f>1</f>
        <v>1</v>
      </c>
      <c r="H253" t="s">
        <v>338</v>
      </c>
      <c r="I253" s="4" t="str">
        <f t="shared" si="43"/>
        <v>https://jpsearch.go.jp/term/type/文章要素</v>
      </c>
      <c r="J253" t="str">
        <f t="shared" si="44"/>
        <v>https://w3id.org/kouigenjimonogatari/data/0020-08.json</v>
      </c>
      <c r="K253" t="str">
        <f t="shared" si="51"/>
        <v>https://w3id.org/kouigenjimonogatari/data/0020-10.json</v>
      </c>
      <c r="L253">
        <f t="shared" si="45"/>
        <v>30</v>
      </c>
      <c r="M253" t="str">
        <f t="shared" si="46"/>
        <v>https://www.dl.ndl.go.jp/api/iiif/3437686/canvas/30</v>
      </c>
      <c r="N253" t="str">
        <f t="shared" si="47"/>
        <v>https://www.dl.ndl.go.jp/api/iiif/3437686/manifest.json</v>
      </c>
      <c r="O253" t="str">
        <f t="shared" si="48"/>
        <v>http://da.dl.itc.u-tokyo.ac.jp/mirador/?params=[{%22manifest%22:%22https://www.dl.ndl.go.jp/api/iiif/3437686/manifest.json%22,%22canvas%22:%22https://www.dl.ndl.go.jp/api/iiif/3437686/canvas/30%22}]</v>
      </c>
    </row>
    <row r="254" spans="1:15" ht="15">
      <c r="A254" t="str">
        <f t="shared" si="40"/>
        <v>https://w3id.org/kouigenjimonogatari/data/0020-10.json</v>
      </c>
      <c r="B254">
        <f t="shared" si="49"/>
        <v>20</v>
      </c>
      <c r="C254">
        <f t="shared" si="50"/>
        <v>10</v>
      </c>
      <c r="D254" s="1" t="s">
        <v>223</v>
      </c>
      <c r="E254" t="str">
        <f t="shared" si="41"/>
        <v>http://creativecommons.org/publicdomain/zero/1.0/</v>
      </c>
      <c r="F254" t="str">
        <f t="shared" si="42"/>
        <v>01きりつぼ</v>
      </c>
      <c r="G254">
        <f>1</f>
        <v>1</v>
      </c>
      <c r="H254" t="s">
        <v>338</v>
      </c>
      <c r="I254" s="4" t="str">
        <f t="shared" si="43"/>
        <v>https://jpsearch.go.jp/term/type/文章要素</v>
      </c>
      <c r="J254" t="str">
        <f t="shared" si="44"/>
        <v>https://w3id.org/kouigenjimonogatari/data/0020-09.json</v>
      </c>
      <c r="K254" t="str">
        <f t="shared" si="51"/>
        <v>https://w3id.org/kouigenjimonogatari/data/0020-11.json</v>
      </c>
      <c r="L254">
        <f t="shared" si="45"/>
        <v>30</v>
      </c>
      <c r="M254" t="str">
        <f t="shared" si="46"/>
        <v>https://www.dl.ndl.go.jp/api/iiif/3437686/canvas/30</v>
      </c>
      <c r="N254" t="str">
        <f t="shared" si="47"/>
        <v>https://www.dl.ndl.go.jp/api/iiif/3437686/manifest.json</v>
      </c>
      <c r="O254" t="str">
        <f t="shared" si="48"/>
        <v>http://da.dl.itc.u-tokyo.ac.jp/mirador/?params=[{%22manifest%22:%22https://www.dl.ndl.go.jp/api/iiif/3437686/manifest.json%22,%22canvas%22:%22https://www.dl.ndl.go.jp/api/iiif/3437686/canvas/30%22}]</v>
      </c>
    </row>
    <row r="255" spans="1:15" ht="15">
      <c r="A255" t="str">
        <f t="shared" si="40"/>
        <v>https://w3id.org/kouigenjimonogatari/data/0020-11.json</v>
      </c>
      <c r="B255">
        <f t="shared" si="49"/>
        <v>20</v>
      </c>
      <c r="C255">
        <f t="shared" si="50"/>
        <v>11</v>
      </c>
      <c r="D255" s="1" t="s">
        <v>224</v>
      </c>
      <c r="E255" t="str">
        <f t="shared" si="41"/>
        <v>http://creativecommons.org/publicdomain/zero/1.0/</v>
      </c>
      <c r="F255" t="str">
        <f t="shared" si="42"/>
        <v>01きりつぼ</v>
      </c>
      <c r="G255">
        <f>1</f>
        <v>1</v>
      </c>
      <c r="H255" t="s">
        <v>338</v>
      </c>
      <c r="I255" s="4" t="str">
        <f t="shared" si="43"/>
        <v>https://jpsearch.go.jp/term/type/文章要素</v>
      </c>
      <c r="J255" t="str">
        <f t="shared" si="44"/>
        <v>https://w3id.org/kouigenjimonogatari/data/0020-10.json</v>
      </c>
      <c r="K255" t="str">
        <f t="shared" si="51"/>
        <v>https://w3id.org/kouigenjimonogatari/data/0020-12.json</v>
      </c>
      <c r="L255">
        <f t="shared" si="45"/>
        <v>30</v>
      </c>
      <c r="M255" t="str">
        <f t="shared" si="46"/>
        <v>https://www.dl.ndl.go.jp/api/iiif/3437686/canvas/30</v>
      </c>
      <c r="N255" t="str">
        <f t="shared" si="47"/>
        <v>https://www.dl.ndl.go.jp/api/iiif/3437686/manifest.json</v>
      </c>
      <c r="O255" t="str">
        <f t="shared" si="48"/>
        <v>http://da.dl.itc.u-tokyo.ac.jp/mirador/?params=[{%22manifest%22:%22https://www.dl.ndl.go.jp/api/iiif/3437686/manifest.json%22,%22canvas%22:%22https://www.dl.ndl.go.jp/api/iiif/3437686/canvas/30%22}]</v>
      </c>
    </row>
    <row r="256" spans="1:15" ht="15">
      <c r="A256" t="str">
        <f t="shared" si="40"/>
        <v>https://w3id.org/kouigenjimonogatari/data/0020-12.json</v>
      </c>
      <c r="B256">
        <f t="shared" si="49"/>
        <v>20</v>
      </c>
      <c r="C256">
        <f t="shared" si="50"/>
        <v>12</v>
      </c>
      <c r="D256" s="1" t="s">
        <v>225</v>
      </c>
      <c r="E256" t="str">
        <f t="shared" si="41"/>
        <v>http://creativecommons.org/publicdomain/zero/1.0/</v>
      </c>
      <c r="F256" t="str">
        <f t="shared" si="42"/>
        <v>01きりつぼ</v>
      </c>
      <c r="G256">
        <f>1</f>
        <v>1</v>
      </c>
      <c r="H256" t="s">
        <v>338</v>
      </c>
      <c r="I256" s="4" t="str">
        <f t="shared" si="43"/>
        <v>https://jpsearch.go.jp/term/type/文章要素</v>
      </c>
      <c r="J256" t="str">
        <f t="shared" si="44"/>
        <v>https://w3id.org/kouigenjimonogatari/data/0020-11.json</v>
      </c>
      <c r="K256" t="str">
        <f t="shared" si="51"/>
        <v>https://w3id.org/kouigenjimonogatari/data/0020-13.json</v>
      </c>
      <c r="L256">
        <f t="shared" si="45"/>
        <v>30</v>
      </c>
      <c r="M256" t="str">
        <f t="shared" si="46"/>
        <v>https://www.dl.ndl.go.jp/api/iiif/3437686/canvas/30</v>
      </c>
      <c r="N256" t="str">
        <f t="shared" si="47"/>
        <v>https://www.dl.ndl.go.jp/api/iiif/3437686/manifest.json</v>
      </c>
      <c r="O256" t="str">
        <f t="shared" si="48"/>
        <v>http://da.dl.itc.u-tokyo.ac.jp/mirador/?params=[{%22manifest%22:%22https://www.dl.ndl.go.jp/api/iiif/3437686/manifest.json%22,%22canvas%22:%22https://www.dl.ndl.go.jp/api/iiif/3437686/canvas/30%22}]</v>
      </c>
    </row>
    <row r="257" spans="1:15" ht="15">
      <c r="A257" t="str">
        <f t="shared" si="40"/>
        <v>https://w3id.org/kouigenjimonogatari/data/0020-13.json</v>
      </c>
      <c r="B257">
        <f t="shared" si="49"/>
        <v>20</v>
      </c>
      <c r="C257">
        <f t="shared" si="50"/>
        <v>13</v>
      </c>
      <c r="D257" s="1" t="s">
        <v>226</v>
      </c>
      <c r="E257" t="str">
        <f t="shared" si="41"/>
        <v>http://creativecommons.org/publicdomain/zero/1.0/</v>
      </c>
      <c r="F257" t="str">
        <f t="shared" si="42"/>
        <v>01きりつぼ</v>
      </c>
      <c r="G257">
        <f>1</f>
        <v>1</v>
      </c>
      <c r="H257" t="s">
        <v>338</v>
      </c>
      <c r="I257" s="4" t="str">
        <f t="shared" si="43"/>
        <v>https://jpsearch.go.jp/term/type/文章要素</v>
      </c>
      <c r="J257" t="str">
        <f t="shared" si="44"/>
        <v>https://w3id.org/kouigenjimonogatari/data/0020-12.json</v>
      </c>
      <c r="K257" t="str">
        <f t="shared" si="51"/>
        <v>https://w3id.org/kouigenjimonogatari/data/0020-14.json</v>
      </c>
      <c r="L257">
        <f t="shared" si="45"/>
        <v>30</v>
      </c>
      <c r="M257" t="str">
        <f t="shared" si="46"/>
        <v>https://www.dl.ndl.go.jp/api/iiif/3437686/canvas/30</v>
      </c>
      <c r="N257" t="str">
        <f t="shared" si="47"/>
        <v>https://www.dl.ndl.go.jp/api/iiif/3437686/manifest.json</v>
      </c>
      <c r="O257" t="str">
        <f t="shared" si="48"/>
        <v>http://da.dl.itc.u-tokyo.ac.jp/mirador/?params=[{%22manifest%22:%22https://www.dl.ndl.go.jp/api/iiif/3437686/manifest.json%22,%22canvas%22:%22https://www.dl.ndl.go.jp/api/iiif/3437686/canvas/30%22}]</v>
      </c>
    </row>
    <row r="258" spans="1:15" ht="15">
      <c r="A258" t="str">
        <f t="shared" si="40"/>
        <v>https://w3id.org/kouigenjimonogatari/data/0020-14.json</v>
      </c>
      <c r="B258">
        <f t="shared" si="49"/>
        <v>20</v>
      </c>
      <c r="C258">
        <f t="shared" si="50"/>
        <v>14</v>
      </c>
      <c r="D258" s="1" t="s">
        <v>227</v>
      </c>
      <c r="E258" t="str">
        <f t="shared" si="41"/>
        <v>http://creativecommons.org/publicdomain/zero/1.0/</v>
      </c>
      <c r="F258" t="str">
        <f t="shared" si="42"/>
        <v>01きりつぼ</v>
      </c>
      <c r="G258">
        <f>1</f>
        <v>1</v>
      </c>
      <c r="H258" t="s">
        <v>338</v>
      </c>
      <c r="I258" s="4" t="str">
        <f t="shared" si="43"/>
        <v>https://jpsearch.go.jp/term/type/文章要素</v>
      </c>
      <c r="J258" t="str">
        <f t="shared" si="44"/>
        <v>https://w3id.org/kouigenjimonogatari/data/0020-13.json</v>
      </c>
      <c r="K258" t="str">
        <f t="shared" si="51"/>
        <v>https://w3id.org/kouigenjimonogatari/data/0021-01.json</v>
      </c>
      <c r="L258">
        <f t="shared" si="45"/>
        <v>30</v>
      </c>
      <c r="M258" t="str">
        <f t="shared" si="46"/>
        <v>https://www.dl.ndl.go.jp/api/iiif/3437686/canvas/30</v>
      </c>
      <c r="N258" t="str">
        <f t="shared" si="47"/>
        <v>https://www.dl.ndl.go.jp/api/iiif/3437686/manifest.json</v>
      </c>
      <c r="O258" t="str">
        <f t="shared" si="48"/>
        <v>http://da.dl.itc.u-tokyo.ac.jp/mirador/?params=[{%22manifest%22:%22https://www.dl.ndl.go.jp/api/iiif/3437686/manifest.json%22,%22canvas%22:%22https://www.dl.ndl.go.jp/api/iiif/3437686/canvas/30%22}]</v>
      </c>
    </row>
    <row r="259" spans="1:15">
      <c r="A259" t="str">
        <f t="shared" si="40"/>
        <v/>
      </c>
      <c r="B259">
        <f t="shared" si="49"/>
        <v>20</v>
      </c>
      <c r="C259" t="str">
        <f t="shared" si="50"/>
        <v/>
      </c>
      <c r="E259" t="str">
        <f t="shared" si="41"/>
        <v>http://creativecommons.org/publicdomain/zero/1.0/</v>
      </c>
      <c r="F259" t="str">
        <f t="shared" si="42"/>
        <v>01きりつぼ</v>
      </c>
      <c r="G259">
        <f>1</f>
        <v>1</v>
      </c>
      <c r="H259" t="s">
        <v>338</v>
      </c>
      <c r="I259" s="4" t="str">
        <f t="shared" si="43"/>
        <v>https://jpsearch.go.jp/term/type/文章要素</v>
      </c>
      <c r="J259" t="str">
        <f t="shared" si="44"/>
        <v>https://w3id.org/kouigenjimonogatari/data/0020-14.json</v>
      </c>
      <c r="K259" t="str">
        <f t="shared" si="51"/>
        <v>https://w3id.org/kouigenjimonogatari/data/0021-02.json</v>
      </c>
      <c r="L259">
        <f t="shared" si="45"/>
        <v>30</v>
      </c>
      <c r="M259" t="str">
        <f t="shared" si="46"/>
        <v>https://www.dl.ndl.go.jp/api/iiif/3437686/canvas/30</v>
      </c>
      <c r="N259" t="str">
        <f t="shared" si="47"/>
        <v>https://www.dl.ndl.go.jp/api/iiif/3437686/manifest.json</v>
      </c>
      <c r="O259" t="str">
        <f t="shared" si="48"/>
        <v>http://da.dl.itc.u-tokyo.ac.jp/mirador/?params=[{%22manifest%22:%22https://www.dl.ndl.go.jp/api/iiif/3437686/manifest.json%22,%22canvas%22:%22https://www.dl.ndl.go.jp/api/iiif/3437686/canvas/30%22}]</v>
      </c>
    </row>
    <row r="260" spans="1:15">
      <c r="A260" t="str">
        <f t="shared" si="40"/>
        <v/>
      </c>
      <c r="B260">
        <f t="shared" si="49"/>
        <v>20</v>
      </c>
      <c r="C260" t="str">
        <f t="shared" si="50"/>
        <v/>
      </c>
      <c r="D260" s="2"/>
      <c r="E260" t="str">
        <f t="shared" si="41"/>
        <v>http://creativecommons.org/publicdomain/zero/1.0/</v>
      </c>
      <c r="F260" t="str">
        <f t="shared" si="42"/>
        <v>01きりつぼ</v>
      </c>
      <c r="G260">
        <f>1</f>
        <v>1</v>
      </c>
      <c r="H260" t="s">
        <v>338</v>
      </c>
      <c r="I260" s="4" t="str">
        <f t="shared" si="43"/>
        <v>https://jpsearch.go.jp/term/type/文章要素</v>
      </c>
      <c r="J260" t="str">
        <f t="shared" si="44"/>
        <v>https://w3id.org/kouigenjimonogatari/data/0020-13.json</v>
      </c>
      <c r="K260" t="str">
        <f t="shared" si="51"/>
        <v>https://w3id.org/kouigenjimonogatari/data/0021-01.json</v>
      </c>
      <c r="L260">
        <f t="shared" si="45"/>
        <v>30</v>
      </c>
      <c r="M260" t="str">
        <f t="shared" si="46"/>
        <v>https://www.dl.ndl.go.jp/api/iiif/3437686/canvas/30</v>
      </c>
      <c r="N260" t="str">
        <f t="shared" si="47"/>
        <v>https://www.dl.ndl.go.jp/api/iiif/3437686/manifest.json</v>
      </c>
      <c r="O260" t="str">
        <f t="shared" si="48"/>
        <v>http://da.dl.itc.u-tokyo.ac.jp/mirador/?params=[{%22manifest%22:%22https://www.dl.ndl.go.jp/api/iiif/3437686/manifest.json%22,%22canvas%22:%22https://www.dl.ndl.go.jp/api/iiif/3437686/canvas/30%22}]</v>
      </c>
    </row>
    <row r="261" spans="1:15" ht="15">
      <c r="A261" t="str">
        <f t="shared" si="40"/>
        <v>https://w3id.org/kouigenjimonogatari/data/0021-01.json</v>
      </c>
      <c r="B261">
        <f t="shared" si="49"/>
        <v>21</v>
      </c>
      <c r="C261">
        <f t="shared" si="50"/>
        <v>1</v>
      </c>
      <c r="D261" s="1" t="s">
        <v>228</v>
      </c>
      <c r="E261" t="str">
        <f t="shared" si="41"/>
        <v>http://creativecommons.org/publicdomain/zero/1.0/</v>
      </c>
      <c r="F261" t="str">
        <f t="shared" si="42"/>
        <v>01きりつぼ</v>
      </c>
      <c r="G261">
        <f>1</f>
        <v>1</v>
      </c>
      <c r="H261" t="s">
        <v>338</v>
      </c>
      <c r="I261" s="4" t="str">
        <f t="shared" si="43"/>
        <v>https://jpsearch.go.jp/term/type/文章要素</v>
      </c>
      <c r="J261" t="str">
        <f t="shared" si="44"/>
        <v>https://w3id.org/kouigenjimonogatari/data/0020-14.json</v>
      </c>
      <c r="K261" t="str">
        <f t="shared" si="51"/>
        <v>https://w3id.org/kouigenjimonogatari/data/0021-02.json</v>
      </c>
      <c r="L261">
        <f t="shared" si="45"/>
        <v>30</v>
      </c>
      <c r="M261" t="str">
        <f t="shared" si="46"/>
        <v>https://www.dl.ndl.go.jp/api/iiif/3437686/canvas/30</v>
      </c>
      <c r="N261" t="str">
        <f t="shared" si="47"/>
        <v>https://www.dl.ndl.go.jp/api/iiif/3437686/manifest.json</v>
      </c>
      <c r="O261" t="str">
        <f t="shared" si="48"/>
        <v>http://da.dl.itc.u-tokyo.ac.jp/mirador/?params=[{%22manifest%22:%22https://www.dl.ndl.go.jp/api/iiif/3437686/manifest.json%22,%22canvas%22:%22https://www.dl.ndl.go.jp/api/iiif/3437686/canvas/30%22}]</v>
      </c>
    </row>
    <row r="262" spans="1:15" ht="15">
      <c r="A262" t="str">
        <f t="shared" ref="A262:A325" si="52">IF(C262&lt;&gt;"", "https://w3id.org/kouigenjimonogatari/data/"&amp;TEXT(B262, "0000")&amp;"-"&amp;TEXT(C262, "00")&amp;".json", "")</f>
        <v>https://w3id.org/kouigenjimonogatari/data/0021-02.json</v>
      </c>
      <c r="B262">
        <f t="shared" si="49"/>
        <v>21</v>
      </c>
      <c r="C262">
        <f t="shared" si="50"/>
        <v>2</v>
      </c>
      <c r="D262" s="1" t="s">
        <v>229</v>
      </c>
      <c r="E262" t="str">
        <f t="shared" ref="E262:E325" si="53">"http://creativecommons.org/publicdomain/zero/1.0/"</f>
        <v>http://creativecommons.org/publicdomain/zero/1.0/</v>
      </c>
      <c r="F262" t="str">
        <f t="shared" ref="F262:F325" si="54">"01きりつぼ"</f>
        <v>01きりつぼ</v>
      </c>
      <c r="G262">
        <f>1</f>
        <v>1</v>
      </c>
      <c r="H262" t="s">
        <v>338</v>
      </c>
      <c r="I262" s="4" t="str">
        <f t="shared" ref="I262:I325" si="55">"https://jpsearch.go.jp/term/type/文章要素"</f>
        <v>https://jpsearch.go.jp/term/type/文章要素</v>
      </c>
      <c r="J262" t="str">
        <f t="shared" ref="J262:J325" si="56">IF(A261="", A259, A261)</f>
        <v>https://w3id.org/kouigenjimonogatari/data/0021-01.json</v>
      </c>
      <c r="K262" t="str">
        <f t="shared" si="51"/>
        <v>https://w3id.org/kouigenjimonogatari/data/0021-03.json</v>
      </c>
      <c r="L262">
        <f t="shared" ref="L262:L325" si="57">20+INT(B262/2)</f>
        <v>30</v>
      </c>
      <c r="M262" t="str">
        <f t="shared" ref="M262:M325" si="58">"https://www.dl.ndl.go.jp/api/iiif/3437686/canvas/"&amp;L262</f>
        <v>https://www.dl.ndl.go.jp/api/iiif/3437686/canvas/30</v>
      </c>
      <c r="N262" t="str">
        <f t="shared" ref="N262:N325" si="59">"https://www.dl.ndl.go.jp/api/iiif/3437686/manifest.json"</f>
        <v>https://www.dl.ndl.go.jp/api/iiif/3437686/manifest.json</v>
      </c>
      <c r="O262" t="str">
        <f t="shared" ref="O262:O325" si="60">"http://da.dl.itc.u-tokyo.ac.jp/mirador/?params=[{%22manifest%22:%22"&amp;N262&amp;"%22,%22canvas%22:%22"&amp;M262&amp;"%22}]"</f>
        <v>http://da.dl.itc.u-tokyo.ac.jp/mirador/?params=[{%22manifest%22:%22https://www.dl.ndl.go.jp/api/iiif/3437686/manifest.json%22,%22canvas%22:%22https://www.dl.ndl.go.jp/api/iiif/3437686/canvas/30%22}]</v>
      </c>
    </row>
    <row r="263" spans="1:15" ht="15">
      <c r="A263" t="str">
        <f t="shared" si="52"/>
        <v>https://w3id.org/kouigenjimonogatari/data/0021-03.json</v>
      </c>
      <c r="B263">
        <f t="shared" si="49"/>
        <v>21</v>
      </c>
      <c r="C263">
        <f t="shared" si="50"/>
        <v>3</v>
      </c>
      <c r="D263" s="1" t="s">
        <v>230</v>
      </c>
      <c r="E263" t="str">
        <f t="shared" si="53"/>
        <v>http://creativecommons.org/publicdomain/zero/1.0/</v>
      </c>
      <c r="F263" t="str">
        <f t="shared" si="54"/>
        <v>01きりつぼ</v>
      </c>
      <c r="G263">
        <f>1</f>
        <v>1</v>
      </c>
      <c r="H263" t="s">
        <v>338</v>
      </c>
      <c r="I263" s="4" t="str">
        <f t="shared" si="55"/>
        <v>https://jpsearch.go.jp/term/type/文章要素</v>
      </c>
      <c r="J263" t="str">
        <f t="shared" si="56"/>
        <v>https://w3id.org/kouigenjimonogatari/data/0021-02.json</v>
      </c>
      <c r="K263" t="str">
        <f t="shared" si="51"/>
        <v>https://w3id.org/kouigenjimonogatari/data/0021-04.json</v>
      </c>
      <c r="L263">
        <f t="shared" si="57"/>
        <v>30</v>
      </c>
      <c r="M263" t="str">
        <f t="shared" si="58"/>
        <v>https://www.dl.ndl.go.jp/api/iiif/3437686/canvas/30</v>
      </c>
      <c r="N263" t="str">
        <f t="shared" si="59"/>
        <v>https://www.dl.ndl.go.jp/api/iiif/3437686/manifest.json</v>
      </c>
      <c r="O263" t="str">
        <f t="shared" si="60"/>
        <v>http://da.dl.itc.u-tokyo.ac.jp/mirador/?params=[{%22manifest%22:%22https://www.dl.ndl.go.jp/api/iiif/3437686/manifest.json%22,%22canvas%22:%22https://www.dl.ndl.go.jp/api/iiif/3437686/canvas/30%22}]</v>
      </c>
    </row>
    <row r="264" spans="1:15" ht="15">
      <c r="A264" t="str">
        <f t="shared" si="52"/>
        <v>https://w3id.org/kouigenjimonogatari/data/0021-04.json</v>
      </c>
      <c r="B264">
        <f t="shared" si="49"/>
        <v>21</v>
      </c>
      <c r="C264">
        <f t="shared" si="50"/>
        <v>4</v>
      </c>
      <c r="D264" s="1" t="s">
        <v>231</v>
      </c>
      <c r="E264" t="str">
        <f t="shared" si="53"/>
        <v>http://creativecommons.org/publicdomain/zero/1.0/</v>
      </c>
      <c r="F264" t="str">
        <f t="shared" si="54"/>
        <v>01きりつぼ</v>
      </c>
      <c r="G264">
        <f>1</f>
        <v>1</v>
      </c>
      <c r="H264" t="s">
        <v>338</v>
      </c>
      <c r="I264" s="4" t="str">
        <f t="shared" si="55"/>
        <v>https://jpsearch.go.jp/term/type/文章要素</v>
      </c>
      <c r="J264" t="str">
        <f t="shared" si="56"/>
        <v>https://w3id.org/kouigenjimonogatari/data/0021-03.json</v>
      </c>
      <c r="K264" t="str">
        <f t="shared" si="51"/>
        <v>https://w3id.org/kouigenjimonogatari/data/0021-05.json</v>
      </c>
      <c r="L264">
        <f t="shared" si="57"/>
        <v>30</v>
      </c>
      <c r="M264" t="str">
        <f t="shared" si="58"/>
        <v>https://www.dl.ndl.go.jp/api/iiif/3437686/canvas/30</v>
      </c>
      <c r="N264" t="str">
        <f t="shared" si="59"/>
        <v>https://www.dl.ndl.go.jp/api/iiif/3437686/manifest.json</v>
      </c>
      <c r="O264" t="str">
        <f t="shared" si="60"/>
        <v>http://da.dl.itc.u-tokyo.ac.jp/mirador/?params=[{%22manifest%22:%22https://www.dl.ndl.go.jp/api/iiif/3437686/manifest.json%22,%22canvas%22:%22https://www.dl.ndl.go.jp/api/iiif/3437686/canvas/30%22}]</v>
      </c>
    </row>
    <row r="265" spans="1:15" ht="15">
      <c r="A265" t="str">
        <f t="shared" si="52"/>
        <v>https://w3id.org/kouigenjimonogatari/data/0021-05.json</v>
      </c>
      <c r="B265">
        <f t="shared" si="49"/>
        <v>21</v>
      </c>
      <c r="C265">
        <f t="shared" si="50"/>
        <v>5</v>
      </c>
      <c r="D265" s="1" t="s">
        <v>232</v>
      </c>
      <c r="E265" t="str">
        <f t="shared" si="53"/>
        <v>http://creativecommons.org/publicdomain/zero/1.0/</v>
      </c>
      <c r="F265" t="str">
        <f t="shared" si="54"/>
        <v>01きりつぼ</v>
      </c>
      <c r="G265">
        <f>1</f>
        <v>1</v>
      </c>
      <c r="H265" t="s">
        <v>338</v>
      </c>
      <c r="I265" s="4" t="str">
        <f t="shared" si="55"/>
        <v>https://jpsearch.go.jp/term/type/文章要素</v>
      </c>
      <c r="J265" t="str">
        <f t="shared" si="56"/>
        <v>https://w3id.org/kouigenjimonogatari/data/0021-04.json</v>
      </c>
      <c r="K265" t="str">
        <f t="shared" si="51"/>
        <v>https://w3id.org/kouigenjimonogatari/data/0021-06.json</v>
      </c>
      <c r="L265">
        <f t="shared" si="57"/>
        <v>30</v>
      </c>
      <c r="M265" t="str">
        <f t="shared" si="58"/>
        <v>https://www.dl.ndl.go.jp/api/iiif/3437686/canvas/30</v>
      </c>
      <c r="N265" t="str">
        <f t="shared" si="59"/>
        <v>https://www.dl.ndl.go.jp/api/iiif/3437686/manifest.json</v>
      </c>
      <c r="O265" t="str">
        <f t="shared" si="60"/>
        <v>http://da.dl.itc.u-tokyo.ac.jp/mirador/?params=[{%22manifest%22:%22https://www.dl.ndl.go.jp/api/iiif/3437686/manifest.json%22,%22canvas%22:%22https://www.dl.ndl.go.jp/api/iiif/3437686/canvas/30%22}]</v>
      </c>
    </row>
    <row r="266" spans="1:15" ht="15">
      <c r="A266" t="str">
        <f t="shared" si="52"/>
        <v>https://w3id.org/kouigenjimonogatari/data/0021-06.json</v>
      </c>
      <c r="B266">
        <f t="shared" si="49"/>
        <v>21</v>
      </c>
      <c r="C266">
        <f t="shared" si="50"/>
        <v>6</v>
      </c>
      <c r="D266" s="1" t="s">
        <v>233</v>
      </c>
      <c r="E266" t="str">
        <f t="shared" si="53"/>
        <v>http://creativecommons.org/publicdomain/zero/1.0/</v>
      </c>
      <c r="F266" t="str">
        <f t="shared" si="54"/>
        <v>01きりつぼ</v>
      </c>
      <c r="G266">
        <f>1</f>
        <v>1</v>
      </c>
      <c r="H266" t="s">
        <v>338</v>
      </c>
      <c r="I266" s="4" t="str">
        <f t="shared" si="55"/>
        <v>https://jpsearch.go.jp/term/type/文章要素</v>
      </c>
      <c r="J266" t="str">
        <f t="shared" si="56"/>
        <v>https://w3id.org/kouigenjimonogatari/data/0021-05.json</v>
      </c>
      <c r="K266" t="str">
        <f t="shared" si="51"/>
        <v>https://w3id.org/kouigenjimonogatari/data/0021-07.json</v>
      </c>
      <c r="L266">
        <f t="shared" si="57"/>
        <v>30</v>
      </c>
      <c r="M266" t="str">
        <f t="shared" si="58"/>
        <v>https://www.dl.ndl.go.jp/api/iiif/3437686/canvas/30</v>
      </c>
      <c r="N266" t="str">
        <f t="shared" si="59"/>
        <v>https://www.dl.ndl.go.jp/api/iiif/3437686/manifest.json</v>
      </c>
      <c r="O266" t="str">
        <f t="shared" si="60"/>
        <v>http://da.dl.itc.u-tokyo.ac.jp/mirador/?params=[{%22manifest%22:%22https://www.dl.ndl.go.jp/api/iiif/3437686/manifest.json%22,%22canvas%22:%22https://www.dl.ndl.go.jp/api/iiif/3437686/canvas/30%22}]</v>
      </c>
    </row>
    <row r="267" spans="1:15" ht="15">
      <c r="A267" t="str">
        <f t="shared" si="52"/>
        <v>https://w3id.org/kouigenjimonogatari/data/0021-07.json</v>
      </c>
      <c r="B267">
        <f t="shared" si="49"/>
        <v>21</v>
      </c>
      <c r="C267">
        <f t="shared" si="50"/>
        <v>7</v>
      </c>
      <c r="D267" s="1" t="s">
        <v>234</v>
      </c>
      <c r="E267" t="str">
        <f t="shared" si="53"/>
        <v>http://creativecommons.org/publicdomain/zero/1.0/</v>
      </c>
      <c r="F267" t="str">
        <f t="shared" si="54"/>
        <v>01きりつぼ</v>
      </c>
      <c r="G267">
        <f>1</f>
        <v>1</v>
      </c>
      <c r="H267" t="s">
        <v>338</v>
      </c>
      <c r="I267" s="4" t="str">
        <f t="shared" si="55"/>
        <v>https://jpsearch.go.jp/term/type/文章要素</v>
      </c>
      <c r="J267" t="str">
        <f t="shared" si="56"/>
        <v>https://w3id.org/kouigenjimonogatari/data/0021-06.json</v>
      </c>
      <c r="K267" t="str">
        <f t="shared" si="51"/>
        <v>https://w3id.org/kouigenjimonogatari/data/0021-08.json</v>
      </c>
      <c r="L267">
        <f t="shared" si="57"/>
        <v>30</v>
      </c>
      <c r="M267" t="str">
        <f t="shared" si="58"/>
        <v>https://www.dl.ndl.go.jp/api/iiif/3437686/canvas/30</v>
      </c>
      <c r="N267" t="str">
        <f t="shared" si="59"/>
        <v>https://www.dl.ndl.go.jp/api/iiif/3437686/manifest.json</v>
      </c>
      <c r="O267" t="str">
        <f t="shared" si="60"/>
        <v>http://da.dl.itc.u-tokyo.ac.jp/mirador/?params=[{%22manifest%22:%22https://www.dl.ndl.go.jp/api/iiif/3437686/manifest.json%22,%22canvas%22:%22https://www.dl.ndl.go.jp/api/iiif/3437686/canvas/30%22}]</v>
      </c>
    </row>
    <row r="268" spans="1:15" ht="15">
      <c r="A268" t="str">
        <f t="shared" si="52"/>
        <v>https://w3id.org/kouigenjimonogatari/data/0021-08.json</v>
      </c>
      <c r="B268">
        <f t="shared" si="49"/>
        <v>21</v>
      </c>
      <c r="C268">
        <f t="shared" si="50"/>
        <v>8</v>
      </c>
      <c r="D268" s="1" t="s">
        <v>235</v>
      </c>
      <c r="E268" t="str">
        <f t="shared" si="53"/>
        <v>http://creativecommons.org/publicdomain/zero/1.0/</v>
      </c>
      <c r="F268" t="str">
        <f t="shared" si="54"/>
        <v>01きりつぼ</v>
      </c>
      <c r="G268">
        <f>1</f>
        <v>1</v>
      </c>
      <c r="H268" t="s">
        <v>338</v>
      </c>
      <c r="I268" s="4" t="str">
        <f t="shared" si="55"/>
        <v>https://jpsearch.go.jp/term/type/文章要素</v>
      </c>
      <c r="J268" t="str">
        <f t="shared" si="56"/>
        <v>https://w3id.org/kouigenjimonogatari/data/0021-07.json</v>
      </c>
      <c r="K268" t="str">
        <f t="shared" si="51"/>
        <v>https://w3id.org/kouigenjimonogatari/data/0021-09.json</v>
      </c>
      <c r="L268">
        <f t="shared" si="57"/>
        <v>30</v>
      </c>
      <c r="M268" t="str">
        <f t="shared" si="58"/>
        <v>https://www.dl.ndl.go.jp/api/iiif/3437686/canvas/30</v>
      </c>
      <c r="N268" t="str">
        <f t="shared" si="59"/>
        <v>https://www.dl.ndl.go.jp/api/iiif/3437686/manifest.json</v>
      </c>
      <c r="O268" t="str">
        <f t="shared" si="60"/>
        <v>http://da.dl.itc.u-tokyo.ac.jp/mirador/?params=[{%22manifest%22:%22https://www.dl.ndl.go.jp/api/iiif/3437686/manifest.json%22,%22canvas%22:%22https://www.dl.ndl.go.jp/api/iiif/3437686/canvas/30%22}]</v>
      </c>
    </row>
    <row r="269" spans="1:15" ht="15">
      <c r="A269" t="str">
        <f t="shared" si="52"/>
        <v>https://w3id.org/kouigenjimonogatari/data/0021-09.json</v>
      </c>
      <c r="B269">
        <f t="shared" si="49"/>
        <v>21</v>
      </c>
      <c r="C269">
        <f t="shared" si="50"/>
        <v>9</v>
      </c>
      <c r="D269" s="1" t="s">
        <v>236</v>
      </c>
      <c r="E269" t="str">
        <f t="shared" si="53"/>
        <v>http://creativecommons.org/publicdomain/zero/1.0/</v>
      </c>
      <c r="F269" t="str">
        <f t="shared" si="54"/>
        <v>01きりつぼ</v>
      </c>
      <c r="G269">
        <f>1</f>
        <v>1</v>
      </c>
      <c r="H269" t="s">
        <v>338</v>
      </c>
      <c r="I269" s="4" t="str">
        <f t="shared" si="55"/>
        <v>https://jpsearch.go.jp/term/type/文章要素</v>
      </c>
      <c r="J269" t="str">
        <f t="shared" si="56"/>
        <v>https://w3id.org/kouigenjimonogatari/data/0021-08.json</v>
      </c>
      <c r="K269" t="str">
        <f t="shared" si="51"/>
        <v>https://w3id.org/kouigenjimonogatari/data/0021-10.json</v>
      </c>
      <c r="L269">
        <f t="shared" si="57"/>
        <v>30</v>
      </c>
      <c r="M269" t="str">
        <f t="shared" si="58"/>
        <v>https://www.dl.ndl.go.jp/api/iiif/3437686/canvas/30</v>
      </c>
      <c r="N269" t="str">
        <f t="shared" si="59"/>
        <v>https://www.dl.ndl.go.jp/api/iiif/3437686/manifest.json</v>
      </c>
      <c r="O269" t="str">
        <f t="shared" si="60"/>
        <v>http://da.dl.itc.u-tokyo.ac.jp/mirador/?params=[{%22manifest%22:%22https://www.dl.ndl.go.jp/api/iiif/3437686/manifest.json%22,%22canvas%22:%22https://www.dl.ndl.go.jp/api/iiif/3437686/canvas/30%22}]</v>
      </c>
    </row>
    <row r="270" spans="1:15" ht="15">
      <c r="A270" t="str">
        <f t="shared" si="52"/>
        <v>https://w3id.org/kouigenjimonogatari/data/0021-10.json</v>
      </c>
      <c r="B270">
        <f t="shared" si="49"/>
        <v>21</v>
      </c>
      <c r="C270">
        <f t="shared" si="50"/>
        <v>10</v>
      </c>
      <c r="D270" s="1" t="s">
        <v>237</v>
      </c>
      <c r="E270" t="str">
        <f t="shared" si="53"/>
        <v>http://creativecommons.org/publicdomain/zero/1.0/</v>
      </c>
      <c r="F270" t="str">
        <f t="shared" si="54"/>
        <v>01きりつぼ</v>
      </c>
      <c r="G270">
        <f>1</f>
        <v>1</v>
      </c>
      <c r="H270" t="s">
        <v>338</v>
      </c>
      <c r="I270" s="4" t="str">
        <f t="shared" si="55"/>
        <v>https://jpsearch.go.jp/term/type/文章要素</v>
      </c>
      <c r="J270" t="str">
        <f t="shared" si="56"/>
        <v>https://w3id.org/kouigenjimonogatari/data/0021-09.json</v>
      </c>
      <c r="K270" t="str">
        <f t="shared" si="51"/>
        <v>https://w3id.org/kouigenjimonogatari/data/0021-11.json</v>
      </c>
      <c r="L270">
        <f t="shared" si="57"/>
        <v>30</v>
      </c>
      <c r="M270" t="str">
        <f t="shared" si="58"/>
        <v>https://www.dl.ndl.go.jp/api/iiif/3437686/canvas/30</v>
      </c>
      <c r="N270" t="str">
        <f t="shared" si="59"/>
        <v>https://www.dl.ndl.go.jp/api/iiif/3437686/manifest.json</v>
      </c>
      <c r="O270" t="str">
        <f t="shared" si="60"/>
        <v>http://da.dl.itc.u-tokyo.ac.jp/mirador/?params=[{%22manifest%22:%22https://www.dl.ndl.go.jp/api/iiif/3437686/manifest.json%22,%22canvas%22:%22https://www.dl.ndl.go.jp/api/iiif/3437686/canvas/30%22}]</v>
      </c>
    </row>
    <row r="271" spans="1:15" ht="15">
      <c r="A271" t="str">
        <f t="shared" si="52"/>
        <v>https://w3id.org/kouigenjimonogatari/data/0021-11.json</v>
      </c>
      <c r="B271">
        <f t="shared" si="49"/>
        <v>21</v>
      </c>
      <c r="C271">
        <f t="shared" si="50"/>
        <v>11</v>
      </c>
      <c r="D271" s="1" t="s">
        <v>238</v>
      </c>
      <c r="E271" t="str">
        <f t="shared" si="53"/>
        <v>http://creativecommons.org/publicdomain/zero/1.0/</v>
      </c>
      <c r="F271" t="str">
        <f t="shared" si="54"/>
        <v>01きりつぼ</v>
      </c>
      <c r="G271">
        <f>1</f>
        <v>1</v>
      </c>
      <c r="H271" t="s">
        <v>338</v>
      </c>
      <c r="I271" s="4" t="str">
        <f t="shared" si="55"/>
        <v>https://jpsearch.go.jp/term/type/文章要素</v>
      </c>
      <c r="J271" t="str">
        <f t="shared" si="56"/>
        <v>https://w3id.org/kouigenjimonogatari/data/0021-10.json</v>
      </c>
      <c r="K271" t="str">
        <f t="shared" si="51"/>
        <v>https://w3id.org/kouigenjimonogatari/data/0021-12.json</v>
      </c>
      <c r="L271">
        <f t="shared" si="57"/>
        <v>30</v>
      </c>
      <c r="M271" t="str">
        <f t="shared" si="58"/>
        <v>https://www.dl.ndl.go.jp/api/iiif/3437686/canvas/30</v>
      </c>
      <c r="N271" t="str">
        <f t="shared" si="59"/>
        <v>https://www.dl.ndl.go.jp/api/iiif/3437686/manifest.json</v>
      </c>
      <c r="O271" t="str">
        <f t="shared" si="60"/>
        <v>http://da.dl.itc.u-tokyo.ac.jp/mirador/?params=[{%22manifest%22:%22https://www.dl.ndl.go.jp/api/iiif/3437686/manifest.json%22,%22canvas%22:%22https://www.dl.ndl.go.jp/api/iiif/3437686/canvas/30%22}]</v>
      </c>
    </row>
    <row r="272" spans="1:15" ht="15">
      <c r="A272" t="str">
        <f t="shared" si="52"/>
        <v>https://w3id.org/kouigenjimonogatari/data/0021-12.json</v>
      </c>
      <c r="B272">
        <f t="shared" si="49"/>
        <v>21</v>
      </c>
      <c r="C272">
        <f t="shared" si="50"/>
        <v>12</v>
      </c>
      <c r="D272" s="1" t="s">
        <v>239</v>
      </c>
      <c r="E272" t="str">
        <f t="shared" si="53"/>
        <v>http://creativecommons.org/publicdomain/zero/1.0/</v>
      </c>
      <c r="F272" t="str">
        <f t="shared" si="54"/>
        <v>01きりつぼ</v>
      </c>
      <c r="G272">
        <f>1</f>
        <v>1</v>
      </c>
      <c r="H272" t="s">
        <v>338</v>
      </c>
      <c r="I272" s="4" t="str">
        <f t="shared" si="55"/>
        <v>https://jpsearch.go.jp/term/type/文章要素</v>
      </c>
      <c r="J272" t="str">
        <f t="shared" si="56"/>
        <v>https://w3id.org/kouigenjimonogatari/data/0021-11.json</v>
      </c>
      <c r="K272" t="str">
        <f t="shared" si="51"/>
        <v>https://w3id.org/kouigenjimonogatari/data/0021-13.json</v>
      </c>
      <c r="L272">
        <f t="shared" si="57"/>
        <v>30</v>
      </c>
      <c r="M272" t="str">
        <f t="shared" si="58"/>
        <v>https://www.dl.ndl.go.jp/api/iiif/3437686/canvas/30</v>
      </c>
      <c r="N272" t="str">
        <f t="shared" si="59"/>
        <v>https://www.dl.ndl.go.jp/api/iiif/3437686/manifest.json</v>
      </c>
      <c r="O272" t="str">
        <f t="shared" si="60"/>
        <v>http://da.dl.itc.u-tokyo.ac.jp/mirador/?params=[{%22manifest%22:%22https://www.dl.ndl.go.jp/api/iiif/3437686/manifest.json%22,%22canvas%22:%22https://www.dl.ndl.go.jp/api/iiif/3437686/canvas/30%22}]</v>
      </c>
    </row>
    <row r="273" spans="1:15" ht="15">
      <c r="A273" t="str">
        <f t="shared" si="52"/>
        <v>https://w3id.org/kouigenjimonogatari/data/0021-13.json</v>
      </c>
      <c r="B273">
        <f t="shared" si="49"/>
        <v>21</v>
      </c>
      <c r="C273">
        <f t="shared" si="50"/>
        <v>13</v>
      </c>
      <c r="D273" s="1" t="s">
        <v>240</v>
      </c>
      <c r="E273" t="str">
        <f t="shared" si="53"/>
        <v>http://creativecommons.org/publicdomain/zero/1.0/</v>
      </c>
      <c r="F273" t="str">
        <f t="shared" si="54"/>
        <v>01きりつぼ</v>
      </c>
      <c r="G273">
        <f>1</f>
        <v>1</v>
      </c>
      <c r="H273" t="s">
        <v>338</v>
      </c>
      <c r="I273" s="4" t="str">
        <f t="shared" si="55"/>
        <v>https://jpsearch.go.jp/term/type/文章要素</v>
      </c>
      <c r="J273" t="str">
        <f t="shared" si="56"/>
        <v>https://w3id.org/kouigenjimonogatari/data/0021-12.json</v>
      </c>
      <c r="K273" t="str">
        <f t="shared" si="51"/>
        <v>https://w3id.org/kouigenjimonogatari/data/0021-14.json</v>
      </c>
      <c r="L273">
        <f t="shared" si="57"/>
        <v>30</v>
      </c>
      <c r="M273" t="str">
        <f t="shared" si="58"/>
        <v>https://www.dl.ndl.go.jp/api/iiif/3437686/canvas/30</v>
      </c>
      <c r="N273" t="str">
        <f t="shared" si="59"/>
        <v>https://www.dl.ndl.go.jp/api/iiif/3437686/manifest.json</v>
      </c>
      <c r="O273" t="str">
        <f t="shared" si="60"/>
        <v>http://da.dl.itc.u-tokyo.ac.jp/mirador/?params=[{%22manifest%22:%22https://www.dl.ndl.go.jp/api/iiif/3437686/manifest.json%22,%22canvas%22:%22https://www.dl.ndl.go.jp/api/iiif/3437686/canvas/30%22}]</v>
      </c>
    </row>
    <row r="274" spans="1:15" ht="15">
      <c r="A274" t="str">
        <f t="shared" si="52"/>
        <v>https://w3id.org/kouigenjimonogatari/data/0021-14.json</v>
      </c>
      <c r="B274">
        <f t="shared" si="49"/>
        <v>21</v>
      </c>
      <c r="C274">
        <f t="shared" si="50"/>
        <v>14</v>
      </c>
      <c r="D274" s="1" t="s">
        <v>241</v>
      </c>
      <c r="E274" t="str">
        <f t="shared" si="53"/>
        <v>http://creativecommons.org/publicdomain/zero/1.0/</v>
      </c>
      <c r="F274" t="str">
        <f t="shared" si="54"/>
        <v>01きりつぼ</v>
      </c>
      <c r="G274">
        <f>1</f>
        <v>1</v>
      </c>
      <c r="H274" t="s">
        <v>338</v>
      </c>
      <c r="I274" s="4" t="str">
        <f t="shared" si="55"/>
        <v>https://jpsearch.go.jp/term/type/文章要素</v>
      </c>
      <c r="J274" t="str">
        <f t="shared" si="56"/>
        <v>https://w3id.org/kouigenjimonogatari/data/0021-13.json</v>
      </c>
      <c r="K274" t="str">
        <f t="shared" si="51"/>
        <v>https://w3id.org/kouigenjimonogatari/data/0022-01.json</v>
      </c>
      <c r="L274">
        <f t="shared" si="57"/>
        <v>30</v>
      </c>
      <c r="M274" t="str">
        <f t="shared" si="58"/>
        <v>https://www.dl.ndl.go.jp/api/iiif/3437686/canvas/30</v>
      </c>
      <c r="N274" t="str">
        <f t="shared" si="59"/>
        <v>https://www.dl.ndl.go.jp/api/iiif/3437686/manifest.json</v>
      </c>
      <c r="O274" t="str">
        <f t="shared" si="60"/>
        <v>http://da.dl.itc.u-tokyo.ac.jp/mirador/?params=[{%22manifest%22:%22https://www.dl.ndl.go.jp/api/iiif/3437686/manifest.json%22,%22canvas%22:%22https://www.dl.ndl.go.jp/api/iiif/3437686/canvas/30%22}]</v>
      </c>
    </row>
    <row r="275" spans="1:15">
      <c r="A275" t="str">
        <f t="shared" si="52"/>
        <v/>
      </c>
      <c r="B275">
        <f t="shared" ref="B275:B338" si="61">IF(C275&lt;&gt;1, B274, B274+1)</f>
        <v>21</v>
      </c>
      <c r="C275" t="str">
        <f t="shared" ref="C275:C338" si="62">IF(D275&lt;&gt;"", IF(D274&lt;&gt;"", C274+1, 1), "")</f>
        <v/>
      </c>
      <c r="E275" t="str">
        <f t="shared" si="53"/>
        <v>http://creativecommons.org/publicdomain/zero/1.0/</v>
      </c>
      <c r="F275" t="str">
        <f t="shared" si="54"/>
        <v>01きりつぼ</v>
      </c>
      <c r="G275">
        <f>1</f>
        <v>1</v>
      </c>
      <c r="H275" t="s">
        <v>338</v>
      </c>
      <c r="I275" s="4" t="str">
        <f t="shared" si="55"/>
        <v>https://jpsearch.go.jp/term/type/文章要素</v>
      </c>
      <c r="J275" t="str">
        <f t="shared" si="56"/>
        <v>https://w3id.org/kouigenjimonogatari/data/0021-14.json</v>
      </c>
      <c r="K275" t="str">
        <f t="shared" si="51"/>
        <v>https://w3id.org/kouigenjimonogatari/data/0022-02.json</v>
      </c>
      <c r="L275">
        <f t="shared" si="57"/>
        <v>30</v>
      </c>
      <c r="M275" t="str">
        <f t="shared" si="58"/>
        <v>https://www.dl.ndl.go.jp/api/iiif/3437686/canvas/30</v>
      </c>
      <c r="N275" t="str">
        <f t="shared" si="59"/>
        <v>https://www.dl.ndl.go.jp/api/iiif/3437686/manifest.json</v>
      </c>
      <c r="O275" t="str">
        <f t="shared" si="60"/>
        <v>http://da.dl.itc.u-tokyo.ac.jp/mirador/?params=[{%22manifest%22:%22https://www.dl.ndl.go.jp/api/iiif/3437686/manifest.json%22,%22canvas%22:%22https://www.dl.ndl.go.jp/api/iiif/3437686/canvas/30%22}]</v>
      </c>
    </row>
    <row r="276" spans="1:15">
      <c r="A276" t="str">
        <f t="shared" si="52"/>
        <v/>
      </c>
      <c r="B276">
        <f t="shared" si="61"/>
        <v>21</v>
      </c>
      <c r="C276" t="str">
        <f t="shared" si="62"/>
        <v/>
      </c>
      <c r="D276" s="2"/>
      <c r="E276" t="str">
        <f t="shared" si="53"/>
        <v>http://creativecommons.org/publicdomain/zero/1.0/</v>
      </c>
      <c r="F276" t="str">
        <f t="shared" si="54"/>
        <v>01きりつぼ</v>
      </c>
      <c r="G276">
        <f>1</f>
        <v>1</v>
      </c>
      <c r="H276" t="s">
        <v>338</v>
      </c>
      <c r="I276" s="4" t="str">
        <f t="shared" si="55"/>
        <v>https://jpsearch.go.jp/term/type/文章要素</v>
      </c>
      <c r="J276" t="str">
        <f t="shared" si="56"/>
        <v>https://w3id.org/kouigenjimonogatari/data/0021-13.json</v>
      </c>
      <c r="K276" t="str">
        <f t="shared" si="51"/>
        <v>https://w3id.org/kouigenjimonogatari/data/0022-01.json</v>
      </c>
      <c r="L276">
        <f t="shared" si="57"/>
        <v>30</v>
      </c>
      <c r="M276" t="str">
        <f t="shared" si="58"/>
        <v>https://www.dl.ndl.go.jp/api/iiif/3437686/canvas/30</v>
      </c>
      <c r="N276" t="str">
        <f t="shared" si="59"/>
        <v>https://www.dl.ndl.go.jp/api/iiif/3437686/manifest.json</v>
      </c>
      <c r="O276" t="str">
        <f t="shared" si="60"/>
        <v>http://da.dl.itc.u-tokyo.ac.jp/mirador/?params=[{%22manifest%22:%22https://www.dl.ndl.go.jp/api/iiif/3437686/manifest.json%22,%22canvas%22:%22https://www.dl.ndl.go.jp/api/iiif/3437686/canvas/30%22}]</v>
      </c>
    </row>
    <row r="277" spans="1:15" ht="15">
      <c r="A277" t="str">
        <f t="shared" si="52"/>
        <v>https://w3id.org/kouigenjimonogatari/data/0022-01.json</v>
      </c>
      <c r="B277">
        <f t="shared" si="61"/>
        <v>22</v>
      </c>
      <c r="C277">
        <f t="shared" si="62"/>
        <v>1</v>
      </c>
      <c r="D277" s="1" t="s">
        <v>242</v>
      </c>
      <c r="E277" t="str">
        <f t="shared" si="53"/>
        <v>http://creativecommons.org/publicdomain/zero/1.0/</v>
      </c>
      <c r="F277" t="str">
        <f t="shared" si="54"/>
        <v>01きりつぼ</v>
      </c>
      <c r="G277">
        <f>1</f>
        <v>1</v>
      </c>
      <c r="H277" t="s">
        <v>338</v>
      </c>
      <c r="I277" s="4" t="str">
        <f t="shared" si="55"/>
        <v>https://jpsearch.go.jp/term/type/文章要素</v>
      </c>
      <c r="J277" t="str">
        <f t="shared" si="56"/>
        <v>https://w3id.org/kouigenjimonogatari/data/0021-14.json</v>
      </c>
      <c r="K277" t="str">
        <f t="shared" si="51"/>
        <v>https://w3id.org/kouigenjimonogatari/data/0022-02.json</v>
      </c>
      <c r="L277">
        <f t="shared" si="57"/>
        <v>31</v>
      </c>
      <c r="M277" t="str">
        <f t="shared" si="58"/>
        <v>https://www.dl.ndl.go.jp/api/iiif/3437686/canvas/31</v>
      </c>
      <c r="N277" t="str">
        <f t="shared" si="59"/>
        <v>https://www.dl.ndl.go.jp/api/iiif/3437686/manifest.json</v>
      </c>
      <c r="O277" t="str">
        <f t="shared" si="60"/>
        <v>http://da.dl.itc.u-tokyo.ac.jp/mirador/?params=[{%22manifest%22:%22https://www.dl.ndl.go.jp/api/iiif/3437686/manifest.json%22,%22canvas%22:%22https://www.dl.ndl.go.jp/api/iiif/3437686/canvas/31%22}]</v>
      </c>
    </row>
    <row r="278" spans="1:15" ht="15">
      <c r="A278" t="str">
        <f t="shared" si="52"/>
        <v>https://w3id.org/kouigenjimonogatari/data/0022-02.json</v>
      </c>
      <c r="B278">
        <f t="shared" si="61"/>
        <v>22</v>
      </c>
      <c r="C278">
        <f t="shared" si="62"/>
        <v>2</v>
      </c>
      <c r="D278" s="1" t="s">
        <v>243</v>
      </c>
      <c r="E278" t="str">
        <f t="shared" si="53"/>
        <v>http://creativecommons.org/publicdomain/zero/1.0/</v>
      </c>
      <c r="F278" t="str">
        <f t="shared" si="54"/>
        <v>01きりつぼ</v>
      </c>
      <c r="G278">
        <f>1</f>
        <v>1</v>
      </c>
      <c r="H278" t="s">
        <v>338</v>
      </c>
      <c r="I278" s="4" t="str">
        <f t="shared" si="55"/>
        <v>https://jpsearch.go.jp/term/type/文章要素</v>
      </c>
      <c r="J278" t="str">
        <f t="shared" si="56"/>
        <v>https://w3id.org/kouigenjimonogatari/data/0022-01.json</v>
      </c>
      <c r="K278" t="str">
        <f t="shared" si="51"/>
        <v>https://w3id.org/kouigenjimonogatari/data/0022-03.json</v>
      </c>
      <c r="L278">
        <f t="shared" si="57"/>
        <v>31</v>
      </c>
      <c r="M278" t="str">
        <f t="shared" si="58"/>
        <v>https://www.dl.ndl.go.jp/api/iiif/3437686/canvas/31</v>
      </c>
      <c r="N278" t="str">
        <f t="shared" si="59"/>
        <v>https://www.dl.ndl.go.jp/api/iiif/3437686/manifest.json</v>
      </c>
      <c r="O278" t="str">
        <f t="shared" si="60"/>
        <v>http://da.dl.itc.u-tokyo.ac.jp/mirador/?params=[{%22manifest%22:%22https://www.dl.ndl.go.jp/api/iiif/3437686/manifest.json%22,%22canvas%22:%22https://www.dl.ndl.go.jp/api/iiif/3437686/canvas/31%22}]</v>
      </c>
    </row>
    <row r="279" spans="1:15" ht="15">
      <c r="A279" t="str">
        <f t="shared" si="52"/>
        <v>https://w3id.org/kouigenjimonogatari/data/0022-03.json</v>
      </c>
      <c r="B279">
        <f t="shared" si="61"/>
        <v>22</v>
      </c>
      <c r="C279">
        <f t="shared" si="62"/>
        <v>3</v>
      </c>
      <c r="D279" s="1" t="s">
        <v>244</v>
      </c>
      <c r="E279" t="str">
        <f t="shared" si="53"/>
        <v>http://creativecommons.org/publicdomain/zero/1.0/</v>
      </c>
      <c r="F279" t="str">
        <f t="shared" si="54"/>
        <v>01きりつぼ</v>
      </c>
      <c r="G279">
        <f>1</f>
        <v>1</v>
      </c>
      <c r="H279" t="s">
        <v>338</v>
      </c>
      <c r="I279" s="4" t="str">
        <f t="shared" si="55"/>
        <v>https://jpsearch.go.jp/term/type/文章要素</v>
      </c>
      <c r="J279" t="str">
        <f t="shared" si="56"/>
        <v>https://w3id.org/kouigenjimonogatari/data/0022-02.json</v>
      </c>
      <c r="K279" t="str">
        <f t="shared" si="51"/>
        <v>https://w3id.org/kouigenjimonogatari/data/0022-04.json</v>
      </c>
      <c r="L279">
        <f t="shared" si="57"/>
        <v>31</v>
      </c>
      <c r="M279" t="str">
        <f t="shared" si="58"/>
        <v>https://www.dl.ndl.go.jp/api/iiif/3437686/canvas/31</v>
      </c>
      <c r="N279" t="str">
        <f t="shared" si="59"/>
        <v>https://www.dl.ndl.go.jp/api/iiif/3437686/manifest.json</v>
      </c>
      <c r="O279" t="str">
        <f t="shared" si="60"/>
        <v>http://da.dl.itc.u-tokyo.ac.jp/mirador/?params=[{%22manifest%22:%22https://www.dl.ndl.go.jp/api/iiif/3437686/manifest.json%22,%22canvas%22:%22https://www.dl.ndl.go.jp/api/iiif/3437686/canvas/31%22}]</v>
      </c>
    </row>
    <row r="280" spans="1:15" ht="15">
      <c r="A280" t="str">
        <f t="shared" si="52"/>
        <v>https://w3id.org/kouigenjimonogatari/data/0022-04.json</v>
      </c>
      <c r="B280">
        <f t="shared" si="61"/>
        <v>22</v>
      </c>
      <c r="C280">
        <f t="shared" si="62"/>
        <v>4</v>
      </c>
      <c r="D280" s="1" t="s">
        <v>245</v>
      </c>
      <c r="E280" t="str">
        <f t="shared" si="53"/>
        <v>http://creativecommons.org/publicdomain/zero/1.0/</v>
      </c>
      <c r="F280" t="str">
        <f t="shared" si="54"/>
        <v>01きりつぼ</v>
      </c>
      <c r="G280">
        <f>1</f>
        <v>1</v>
      </c>
      <c r="H280" t="s">
        <v>338</v>
      </c>
      <c r="I280" s="4" t="str">
        <f t="shared" si="55"/>
        <v>https://jpsearch.go.jp/term/type/文章要素</v>
      </c>
      <c r="J280" t="str">
        <f t="shared" si="56"/>
        <v>https://w3id.org/kouigenjimonogatari/data/0022-03.json</v>
      </c>
      <c r="K280" t="str">
        <f t="shared" si="51"/>
        <v>https://w3id.org/kouigenjimonogatari/data/0022-05.json</v>
      </c>
      <c r="L280">
        <f t="shared" si="57"/>
        <v>31</v>
      </c>
      <c r="M280" t="str">
        <f t="shared" si="58"/>
        <v>https://www.dl.ndl.go.jp/api/iiif/3437686/canvas/31</v>
      </c>
      <c r="N280" t="str">
        <f t="shared" si="59"/>
        <v>https://www.dl.ndl.go.jp/api/iiif/3437686/manifest.json</v>
      </c>
      <c r="O280" t="str">
        <f t="shared" si="60"/>
        <v>http://da.dl.itc.u-tokyo.ac.jp/mirador/?params=[{%22manifest%22:%22https://www.dl.ndl.go.jp/api/iiif/3437686/manifest.json%22,%22canvas%22:%22https://www.dl.ndl.go.jp/api/iiif/3437686/canvas/31%22}]</v>
      </c>
    </row>
    <row r="281" spans="1:15" ht="15">
      <c r="A281" t="str">
        <f t="shared" si="52"/>
        <v>https://w3id.org/kouigenjimonogatari/data/0022-05.json</v>
      </c>
      <c r="B281">
        <f t="shared" si="61"/>
        <v>22</v>
      </c>
      <c r="C281">
        <f t="shared" si="62"/>
        <v>5</v>
      </c>
      <c r="D281" s="1" t="s">
        <v>246</v>
      </c>
      <c r="E281" t="str">
        <f t="shared" si="53"/>
        <v>http://creativecommons.org/publicdomain/zero/1.0/</v>
      </c>
      <c r="F281" t="str">
        <f t="shared" si="54"/>
        <v>01きりつぼ</v>
      </c>
      <c r="G281">
        <f>1</f>
        <v>1</v>
      </c>
      <c r="H281" t="s">
        <v>338</v>
      </c>
      <c r="I281" s="4" t="str">
        <f t="shared" si="55"/>
        <v>https://jpsearch.go.jp/term/type/文章要素</v>
      </c>
      <c r="J281" t="str">
        <f t="shared" si="56"/>
        <v>https://w3id.org/kouigenjimonogatari/data/0022-04.json</v>
      </c>
      <c r="K281" t="str">
        <f t="shared" si="51"/>
        <v>https://w3id.org/kouigenjimonogatari/data/0022-06.json</v>
      </c>
      <c r="L281">
        <f t="shared" si="57"/>
        <v>31</v>
      </c>
      <c r="M281" t="str">
        <f t="shared" si="58"/>
        <v>https://www.dl.ndl.go.jp/api/iiif/3437686/canvas/31</v>
      </c>
      <c r="N281" t="str">
        <f t="shared" si="59"/>
        <v>https://www.dl.ndl.go.jp/api/iiif/3437686/manifest.json</v>
      </c>
      <c r="O281" t="str">
        <f t="shared" si="60"/>
        <v>http://da.dl.itc.u-tokyo.ac.jp/mirador/?params=[{%22manifest%22:%22https://www.dl.ndl.go.jp/api/iiif/3437686/manifest.json%22,%22canvas%22:%22https://www.dl.ndl.go.jp/api/iiif/3437686/canvas/31%22}]</v>
      </c>
    </row>
    <row r="282" spans="1:15" ht="15">
      <c r="A282" t="str">
        <f t="shared" si="52"/>
        <v>https://w3id.org/kouigenjimonogatari/data/0022-06.json</v>
      </c>
      <c r="B282">
        <f t="shared" si="61"/>
        <v>22</v>
      </c>
      <c r="C282">
        <f t="shared" si="62"/>
        <v>6</v>
      </c>
      <c r="D282" s="1" t="s">
        <v>247</v>
      </c>
      <c r="E282" t="str">
        <f t="shared" si="53"/>
        <v>http://creativecommons.org/publicdomain/zero/1.0/</v>
      </c>
      <c r="F282" t="str">
        <f t="shared" si="54"/>
        <v>01きりつぼ</v>
      </c>
      <c r="G282">
        <f>1</f>
        <v>1</v>
      </c>
      <c r="H282" t="s">
        <v>338</v>
      </c>
      <c r="I282" s="4" t="str">
        <f t="shared" si="55"/>
        <v>https://jpsearch.go.jp/term/type/文章要素</v>
      </c>
      <c r="J282" t="str">
        <f t="shared" si="56"/>
        <v>https://w3id.org/kouigenjimonogatari/data/0022-05.json</v>
      </c>
      <c r="K282" t="str">
        <f t="shared" si="51"/>
        <v>https://w3id.org/kouigenjimonogatari/data/0022-07.json</v>
      </c>
      <c r="L282">
        <f t="shared" si="57"/>
        <v>31</v>
      </c>
      <c r="M282" t="str">
        <f t="shared" si="58"/>
        <v>https://www.dl.ndl.go.jp/api/iiif/3437686/canvas/31</v>
      </c>
      <c r="N282" t="str">
        <f t="shared" si="59"/>
        <v>https://www.dl.ndl.go.jp/api/iiif/3437686/manifest.json</v>
      </c>
      <c r="O282" t="str">
        <f t="shared" si="60"/>
        <v>http://da.dl.itc.u-tokyo.ac.jp/mirador/?params=[{%22manifest%22:%22https://www.dl.ndl.go.jp/api/iiif/3437686/manifest.json%22,%22canvas%22:%22https://www.dl.ndl.go.jp/api/iiif/3437686/canvas/31%22}]</v>
      </c>
    </row>
    <row r="283" spans="1:15" ht="15">
      <c r="A283" t="str">
        <f t="shared" si="52"/>
        <v>https://w3id.org/kouigenjimonogatari/data/0022-07.json</v>
      </c>
      <c r="B283">
        <f t="shared" si="61"/>
        <v>22</v>
      </c>
      <c r="C283">
        <f t="shared" si="62"/>
        <v>7</v>
      </c>
      <c r="D283" s="1" t="s">
        <v>248</v>
      </c>
      <c r="E283" t="str">
        <f t="shared" si="53"/>
        <v>http://creativecommons.org/publicdomain/zero/1.0/</v>
      </c>
      <c r="F283" t="str">
        <f t="shared" si="54"/>
        <v>01きりつぼ</v>
      </c>
      <c r="G283">
        <f>1</f>
        <v>1</v>
      </c>
      <c r="H283" t="s">
        <v>338</v>
      </c>
      <c r="I283" s="4" t="str">
        <f t="shared" si="55"/>
        <v>https://jpsearch.go.jp/term/type/文章要素</v>
      </c>
      <c r="J283" t="str">
        <f t="shared" si="56"/>
        <v>https://w3id.org/kouigenjimonogatari/data/0022-06.json</v>
      </c>
      <c r="K283" t="str">
        <f t="shared" si="51"/>
        <v>https://w3id.org/kouigenjimonogatari/data/0022-08.json</v>
      </c>
      <c r="L283">
        <f t="shared" si="57"/>
        <v>31</v>
      </c>
      <c r="M283" t="str">
        <f t="shared" si="58"/>
        <v>https://www.dl.ndl.go.jp/api/iiif/3437686/canvas/31</v>
      </c>
      <c r="N283" t="str">
        <f t="shared" si="59"/>
        <v>https://www.dl.ndl.go.jp/api/iiif/3437686/manifest.json</v>
      </c>
      <c r="O283" t="str">
        <f t="shared" si="60"/>
        <v>http://da.dl.itc.u-tokyo.ac.jp/mirador/?params=[{%22manifest%22:%22https://www.dl.ndl.go.jp/api/iiif/3437686/manifest.json%22,%22canvas%22:%22https://www.dl.ndl.go.jp/api/iiif/3437686/canvas/31%22}]</v>
      </c>
    </row>
    <row r="284" spans="1:15" ht="15">
      <c r="A284" t="str">
        <f t="shared" si="52"/>
        <v>https://w3id.org/kouigenjimonogatari/data/0022-08.json</v>
      </c>
      <c r="B284">
        <f t="shared" si="61"/>
        <v>22</v>
      </c>
      <c r="C284">
        <f t="shared" si="62"/>
        <v>8</v>
      </c>
      <c r="D284" s="1" t="s">
        <v>249</v>
      </c>
      <c r="E284" t="str">
        <f t="shared" si="53"/>
        <v>http://creativecommons.org/publicdomain/zero/1.0/</v>
      </c>
      <c r="F284" t="str">
        <f t="shared" si="54"/>
        <v>01きりつぼ</v>
      </c>
      <c r="G284">
        <f>1</f>
        <v>1</v>
      </c>
      <c r="H284" t="s">
        <v>338</v>
      </c>
      <c r="I284" s="4" t="str">
        <f t="shared" si="55"/>
        <v>https://jpsearch.go.jp/term/type/文章要素</v>
      </c>
      <c r="J284" t="str">
        <f t="shared" si="56"/>
        <v>https://w3id.org/kouigenjimonogatari/data/0022-07.json</v>
      </c>
      <c r="K284" t="str">
        <f t="shared" si="51"/>
        <v>https://w3id.org/kouigenjimonogatari/data/0022-09.json</v>
      </c>
      <c r="L284">
        <f t="shared" si="57"/>
        <v>31</v>
      </c>
      <c r="M284" t="str">
        <f t="shared" si="58"/>
        <v>https://www.dl.ndl.go.jp/api/iiif/3437686/canvas/31</v>
      </c>
      <c r="N284" t="str">
        <f t="shared" si="59"/>
        <v>https://www.dl.ndl.go.jp/api/iiif/3437686/manifest.json</v>
      </c>
      <c r="O284" t="str">
        <f t="shared" si="60"/>
        <v>http://da.dl.itc.u-tokyo.ac.jp/mirador/?params=[{%22manifest%22:%22https://www.dl.ndl.go.jp/api/iiif/3437686/manifest.json%22,%22canvas%22:%22https://www.dl.ndl.go.jp/api/iiif/3437686/canvas/31%22}]</v>
      </c>
    </row>
    <row r="285" spans="1:15" ht="15">
      <c r="A285" t="str">
        <f t="shared" si="52"/>
        <v>https://w3id.org/kouigenjimonogatari/data/0022-09.json</v>
      </c>
      <c r="B285">
        <f t="shared" si="61"/>
        <v>22</v>
      </c>
      <c r="C285">
        <f t="shared" si="62"/>
        <v>9</v>
      </c>
      <c r="D285" s="1" t="s">
        <v>250</v>
      </c>
      <c r="E285" t="str">
        <f t="shared" si="53"/>
        <v>http://creativecommons.org/publicdomain/zero/1.0/</v>
      </c>
      <c r="F285" t="str">
        <f t="shared" si="54"/>
        <v>01きりつぼ</v>
      </c>
      <c r="G285">
        <f>1</f>
        <v>1</v>
      </c>
      <c r="H285" t="s">
        <v>338</v>
      </c>
      <c r="I285" s="4" t="str">
        <f t="shared" si="55"/>
        <v>https://jpsearch.go.jp/term/type/文章要素</v>
      </c>
      <c r="J285" t="str">
        <f t="shared" si="56"/>
        <v>https://w3id.org/kouigenjimonogatari/data/0022-08.json</v>
      </c>
      <c r="K285" t="str">
        <f t="shared" si="51"/>
        <v>https://w3id.org/kouigenjimonogatari/data/0022-10.json</v>
      </c>
      <c r="L285">
        <f t="shared" si="57"/>
        <v>31</v>
      </c>
      <c r="M285" t="str">
        <f t="shared" si="58"/>
        <v>https://www.dl.ndl.go.jp/api/iiif/3437686/canvas/31</v>
      </c>
      <c r="N285" t="str">
        <f t="shared" si="59"/>
        <v>https://www.dl.ndl.go.jp/api/iiif/3437686/manifest.json</v>
      </c>
      <c r="O285" t="str">
        <f t="shared" si="60"/>
        <v>http://da.dl.itc.u-tokyo.ac.jp/mirador/?params=[{%22manifest%22:%22https://www.dl.ndl.go.jp/api/iiif/3437686/manifest.json%22,%22canvas%22:%22https://www.dl.ndl.go.jp/api/iiif/3437686/canvas/31%22}]</v>
      </c>
    </row>
    <row r="286" spans="1:15" ht="15">
      <c r="A286" t="str">
        <f t="shared" si="52"/>
        <v>https://w3id.org/kouigenjimonogatari/data/0022-10.json</v>
      </c>
      <c r="B286">
        <f t="shared" si="61"/>
        <v>22</v>
      </c>
      <c r="C286">
        <f t="shared" si="62"/>
        <v>10</v>
      </c>
      <c r="D286" s="1" t="s">
        <v>251</v>
      </c>
      <c r="E286" t="str">
        <f t="shared" si="53"/>
        <v>http://creativecommons.org/publicdomain/zero/1.0/</v>
      </c>
      <c r="F286" t="str">
        <f t="shared" si="54"/>
        <v>01きりつぼ</v>
      </c>
      <c r="G286">
        <f>1</f>
        <v>1</v>
      </c>
      <c r="H286" t="s">
        <v>338</v>
      </c>
      <c r="I286" s="4" t="str">
        <f t="shared" si="55"/>
        <v>https://jpsearch.go.jp/term/type/文章要素</v>
      </c>
      <c r="J286" t="str">
        <f t="shared" si="56"/>
        <v>https://w3id.org/kouigenjimonogatari/data/0022-09.json</v>
      </c>
      <c r="K286" t="str">
        <f t="shared" si="51"/>
        <v>https://w3id.org/kouigenjimonogatari/data/0022-11.json</v>
      </c>
      <c r="L286">
        <f t="shared" si="57"/>
        <v>31</v>
      </c>
      <c r="M286" t="str">
        <f t="shared" si="58"/>
        <v>https://www.dl.ndl.go.jp/api/iiif/3437686/canvas/31</v>
      </c>
      <c r="N286" t="str">
        <f t="shared" si="59"/>
        <v>https://www.dl.ndl.go.jp/api/iiif/3437686/manifest.json</v>
      </c>
      <c r="O286" t="str">
        <f t="shared" si="60"/>
        <v>http://da.dl.itc.u-tokyo.ac.jp/mirador/?params=[{%22manifest%22:%22https://www.dl.ndl.go.jp/api/iiif/3437686/manifest.json%22,%22canvas%22:%22https://www.dl.ndl.go.jp/api/iiif/3437686/canvas/31%22}]</v>
      </c>
    </row>
    <row r="287" spans="1:15" ht="15">
      <c r="A287" t="str">
        <f t="shared" si="52"/>
        <v>https://w3id.org/kouigenjimonogatari/data/0022-11.json</v>
      </c>
      <c r="B287">
        <f t="shared" si="61"/>
        <v>22</v>
      </c>
      <c r="C287">
        <f t="shared" si="62"/>
        <v>11</v>
      </c>
      <c r="D287" s="1" t="s">
        <v>252</v>
      </c>
      <c r="E287" t="str">
        <f t="shared" si="53"/>
        <v>http://creativecommons.org/publicdomain/zero/1.0/</v>
      </c>
      <c r="F287" t="str">
        <f t="shared" si="54"/>
        <v>01きりつぼ</v>
      </c>
      <c r="G287">
        <f>1</f>
        <v>1</v>
      </c>
      <c r="H287" t="s">
        <v>338</v>
      </c>
      <c r="I287" s="4" t="str">
        <f t="shared" si="55"/>
        <v>https://jpsearch.go.jp/term/type/文章要素</v>
      </c>
      <c r="J287" t="str">
        <f t="shared" si="56"/>
        <v>https://w3id.org/kouigenjimonogatari/data/0022-10.json</v>
      </c>
      <c r="K287" t="str">
        <f t="shared" si="51"/>
        <v>https://w3id.org/kouigenjimonogatari/data/0022-12.json</v>
      </c>
      <c r="L287">
        <f t="shared" si="57"/>
        <v>31</v>
      </c>
      <c r="M287" t="str">
        <f t="shared" si="58"/>
        <v>https://www.dl.ndl.go.jp/api/iiif/3437686/canvas/31</v>
      </c>
      <c r="N287" t="str">
        <f t="shared" si="59"/>
        <v>https://www.dl.ndl.go.jp/api/iiif/3437686/manifest.json</v>
      </c>
      <c r="O287" t="str">
        <f t="shared" si="60"/>
        <v>http://da.dl.itc.u-tokyo.ac.jp/mirador/?params=[{%22manifest%22:%22https://www.dl.ndl.go.jp/api/iiif/3437686/manifest.json%22,%22canvas%22:%22https://www.dl.ndl.go.jp/api/iiif/3437686/canvas/31%22}]</v>
      </c>
    </row>
    <row r="288" spans="1:15" ht="15">
      <c r="A288" t="str">
        <f t="shared" si="52"/>
        <v>https://w3id.org/kouigenjimonogatari/data/0022-12.json</v>
      </c>
      <c r="B288">
        <f t="shared" si="61"/>
        <v>22</v>
      </c>
      <c r="C288">
        <f t="shared" si="62"/>
        <v>12</v>
      </c>
      <c r="D288" s="1" t="s">
        <v>253</v>
      </c>
      <c r="E288" t="str">
        <f t="shared" si="53"/>
        <v>http://creativecommons.org/publicdomain/zero/1.0/</v>
      </c>
      <c r="F288" t="str">
        <f t="shared" si="54"/>
        <v>01きりつぼ</v>
      </c>
      <c r="G288">
        <f>1</f>
        <v>1</v>
      </c>
      <c r="H288" t="s">
        <v>338</v>
      </c>
      <c r="I288" s="4" t="str">
        <f t="shared" si="55"/>
        <v>https://jpsearch.go.jp/term/type/文章要素</v>
      </c>
      <c r="J288" t="str">
        <f t="shared" si="56"/>
        <v>https://w3id.org/kouigenjimonogatari/data/0022-11.json</v>
      </c>
      <c r="K288" t="str">
        <f t="shared" si="51"/>
        <v>https://w3id.org/kouigenjimonogatari/data/0022-13.json</v>
      </c>
      <c r="L288">
        <f t="shared" si="57"/>
        <v>31</v>
      </c>
      <c r="M288" t="str">
        <f t="shared" si="58"/>
        <v>https://www.dl.ndl.go.jp/api/iiif/3437686/canvas/31</v>
      </c>
      <c r="N288" t="str">
        <f t="shared" si="59"/>
        <v>https://www.dl.ndl.go.jp/api/iiif/3437686/manifest.json</v>
      </c>
      <c r="O288" t="str">
        <f t="shared" si="60"/>
        <v>http://da.dl.itc.u-tokyo.ac.jp/mirador/?params=[{%22manifest%22:%22https://www.dl.ndl.go.jp/api/iiif/3437686/manifest.json%22,%22canvas%22:%22https://www.dl.ndl.go.jp/api/iiif/3437686/canvas/31%22}]</v>
      </c>
    </row>
    <row r="289" spans="1:15" ht="15">
      <c r="A289" t="str">
        <f t="shared" si="52"/>
        <v>https://w3id.org/kouigenjimonogatari/data/0022-13.json</v>
      </c>
      <c r="B289">
        <f t="shared" si="61"/>
        <v>22</v>
      </c>
      <c r="C289">
        <f t="shared" si="62"/>
        <v>13</v>
      </c>
      <c r="D289" s="1" t="s">
        <v>254</v>
      </c>
      <c r="E289" t="str">
        <f t="shared" si="53"/>
        <v>http://creativecommons.org/publicdomain/zero/1.0/</v>
      </c>
      <c r="F289" t="str">
        <f t="shared" si="54"/>
        <v>01きりつぼ</v>
      </c>
      <c r="G289">
        <f>1</f>
        <v>1</v>
      </c>
      <c r="H289" t="s">
        <v>338</v>
      </c>
      <c r="I289" s="4" t="str">
        <f t="shared" si="55"/>
        <v>https://jpsearch.go.jp/term/type/文章要素</v>
      </c>
      <c r="J289" t="str">
        <f t="shared" si="56"/>
        <v>https://w3id.org/kouigenjimonogatari/data/0022-12.json</v>
      </c>
      <c r="K289" t="str">
        <f t="shared" si="51"/>
        <v>https://w3id.org/kouigenjimonogatari/data/0022-14.json</v>
      </c>
      <c r="L289">
        <f t="shared" si="57"/>
        <v>31</v>
      </c>
      <c r="M289" t="str">
        <f t="shared" si="58"/>
        <v>https://www.dl.ndl.go.jp/api/iiif/3437686/canvas/31</v>
      </c>
      <c r="N289" t="str">
        <f t="shared" si="59"/>
        <v>https://www.dl.ndl.go.jp/api/iiif/3437686/manifest.json</v>
      </c>
      <c r="O289" t="str">
        <f t="shared" si="60"/>
        <v>http://da.dl.itc.u-tokyo.ac.jp/mirador/?params=[{%22manifest%22:%22https://www.dl.ndl.go.jp/api/iiif/3437686/manifest.json%22,%22canvas%22:%22https://www.dl.ndl.go.jp/api/iiif/3437686/canvas/31%22}]</v>
      </c>
    </row>
    <row r="290" spans="1:15" ht="15">
      <c r="A290" t="str">
        <f t="shared" si="52"/>
        <v>https://w3id.org/kouigenjimonogatari/data/0022-14.json</v>
      </c>
      <c r="B290">
        <f t="shared" si="61"/>
        <v>22</v>
      </c>
      <c r="C290">
        <f t="shared" si="62"/>
        <v>14</v>
      </c>
      <c r="D290" s="1" t="s">
        <v>255</v>
      </c>
      <c r="E290" t="str">
        <f t="shared" si="53"/>
        <v>http://creativecommons.org/publicdomain/zero/1.0/</v>
      </c>
      <c r="F290" t="str">
        <f t="shared" si="54"/>
        <v>01きりつぼ</v>
      </c>
      <c r="G290">
        <f>1</f>
        <v>1</v>
      </c>
      <c r="H290" t="s">
        <v>338</v>
      </c>
      <c r="I290" s="4" t="str">
        <f t="shared" si="55"/>
        <v>https://jpsearch.go.jp/term/type/文章要素</v>
      </c>
      <c r="J290" t="str">
        <f t="shared" si="56"/>
        <v>https://w3id.org/kouigenjimonogatari/data/0022-13.json</v>
      </c>
      <c r="K290" t="str">
        <f t="shared" si="51"/>
        <v>https://w3id.org/kouigenjimonogatari/data/0023-01.json</v>
      </c>
      <c r="L290">
        <f t="shared" si="57"/>
        <v>31</v>
      </c>
      <c r="M290" t="str">
        <f t="shared" si="58"/>
        <v>https://www.dl.ndl.go.jp/api/iiif/3437686/canvas/31</v>
      </c>
      <c r="N290" t="str">
        <f t="shared" si="59"/>
        <v>https://www.dl.ndl.go.jp/api/iiif/3437686/manifest.json</v>
      </c>
      <c r="O290" t="str">
        <f t="shared" si="60"/>
        <v>http://da.dl.itc.u-tokyo.ac.jp/mirador/?params=[{%22manifest%22:%22https://www.dl.ndl.go.jp/api/iiif/3437686/manifest.json%22,%22canvas%22:%22https://www.dl.ndl.go.jp/api/iiif/3437686/canvas/31%22}]</v>
      </c>
    </row>
    <row r="291" spans="1:15">
      <c r="A291" t="str">
        <f t="shared" si="52"/>
        <v/>
      </c>
      <c r="B291">
        <f t="shared" si="61"/>
        <v>22</v>
      </c>
      <c r="C291" t="str">
        <f t="shared" si="62"/>
        <v/>
      </c>
      <c r="E291" t="str">
        <f t="shared" si="53"/>
        <v>http://creativecommons.org/publicdomain/zero/1.0/</v>
      </c>
      <c r="F291" t="str">
        <f t="shared" si="54"/>
        <v>01きりつぼ</v>
      </c>
      <c r="G291">
        <f>1</f>
        <v>1</v>
      </c>
      <c r="H291" t="s">
        <v>338</v>
      </c>
      <c r="I291" s="4" t="str">
        <f t="shared" si="55"/>
        <v>https://jpsearch.go.jp/term/type/文章要素</v>
      </c>
      <c r="J291" t="str">
        <f t="shared" si="56"/>
        <v>https://w3id.org/kouigenjimonogatari/data/0022-14.json</v>
      </c>
      <c r="K291" t="str">
        <f t="shared" si="51"/>
        <v>https://w3id.org/kouigenjimonogatari/data/0023-02.json</v>
      </c>
      <c r="L291">
        <f t="shared" si="57"/>
        <v>31</v>
      </c>
      <c r="M291" t="str">
        <f t="shared" si="58"/>
        <v>https://www.dl.ndl.go.jp/api/iiif/3437686/canvas/31</v>
      </c>
      <c r="N291" t="str">
        <f t="shared" si="59"/>
        <v>https://www.dl.ndl.go.jp/api/iiif/3437686/manifest.json</v>
      </c>
      <c r="O291" t="str">
        <f t="shared" si="60"/>
        <v>http://da.dl.itc.u-tokyo.ac.jp/mirador/?params=[{%22manifest%22:%22https://www.dl.ndl.go.jp/api/iiif/3437686/manifest.json%22,%22canvas%22:%22https://www.dl.ndl.go.jp/api/iiif/3437686/canvas/31%22}]</v>
      </c>
    </row>
    <row r="292" spans="1:15">
      <c r="A292" t="str">
        <f t="shared" si="52"/>
        <v/>
      </c>
      <c r="B292">
        <f t="shared" si="61"/>
        <v>22</v>
      </c>
      <c r="C292" t="str">
        <f t="shared" si="62"/>
        <v/>
      </c>
      <c r="D292" s="2"/>
      <c r="E292" t="str">
        <f t="shared" si="53"/>
        <v>http://creativecommons.org/publicdomain/zero/1.0/</v>
      </c>
      <c r="F292" t="str">
        <f t="shared" si="54"/>
        <v>01きりつぼ</v>
      </c>
      <c r="G292">
        <f>1</f>
        <v>1</v>
      </c>
      <c r="H292" t="s">
        <v>338</v>
      </c>
      <c r="I292" s="4" t="str">
        <f t="shared" si="55"/>
        <v>https://jpsearch.go.jp/term/type/文章要素</v>
      </c>
      <c r="J292" t="str">
        <f t="shared" si="56"/>
        <v>https://w3id.org/kouigenjimonogatari/data/0022-13.json</v>
      </c>
      <c r="K292" t="str">
        <f t="shared" si="51"/>
        <v>https://w3id.org/kouigenjimonogatari/data/0023-01.json</v>
      </c>
      <c r="L292">
        <f t="shared" si="57"/>
        <v>31</v>
      </c>
      <c r="M292" t="str">
        <f t="shared" si="58"/>
        <v>https://www.dl.ndl.go.jp/api/iiif/3437686/canvas/31</v>
      </c>
      <c r="N292" t="str">
        <f t="shared" si="59"/>
        <v>https://www.dl.ndl.go.jp/api/iiif/3437686/manifest.json</v>
      </c>
      <c r="O292" t="str">
        <f t="shared" si="60"/>
        <v>http://da.dl.itc.u-tokyo.ac.jp/mirador/?params=[{%22manifest%22:%22https://www.dl.ndl.go.jp/api/iiif/3437686/manifest.json%22,%22canvas%22:%22https://www.dl.ndl.go.jp/api/iiif/3437686/canvas/31%22}]</v>
      </c>
    </row>
    <row r="293" spans="1:15" ht="15">
      <c r="A293" t="str">
        <f t="shared" si="52"/>
        <v>https://w3id.org/kouigenjimonogatari/data/0023-01.json</v>
      </c>
      <c r="B293">
        <f t="shared" si="61"/>
        <v>23</v>
      </c>
      <c r="C293">
        <f t="shared" si="62"/>
        <v>1</v>
      </c>
      <c r="D293" s="1" t="s">
        <v>256</v>
      </c>
      <c r="E293" t="str">
        <f t="shared" si="53"/>
        <v>http://creativecommons.org/publicdomain/zero/1.0/</v>
      </c>
      <c r="F293" t="str">
        <f t="shared" si="54"/>
        <v>01きりつぼ</v>
      </c>
      <c r="G293">
        <f>1</f>
        <v>1</v>
      </c>
      <c r="H293" t="s">
        <v>338</v>
      </c>
      <c r="I293" s="4" t="str">
        <f t="shared" si="55"/>
        <v>https://jpsearch.go.jp/term/type/文章要素</v>
      </c>
      <c r="J293" t="str">
        <f t="shared" si="56"/>
        <v>https://w3id.org/kouigenjimonogatari/data/0022-14.json</v>
      </c>
      <c r="K293" t="str">
        <f t="shared" si="51"/>
        <v>https://w3id.org/kouigenjimonogatari/data/0023-02.json</v>
      </c>
      <c r="L293">
        <f t="shared" si="57"/>
        <v>31</v>
      </c>
      <c r="M293" t="str">
        <f t="shared" si="58"/>
        <v>https://www.dl.ndl.go.jp/api/iiif/3437686/canvas/31</v>
      </c>
      <c r="N293" t="str">
        <f t="shared" si="59"/>
        <v>https://www.dl.ndl.go.jp/api/iiif/3437686/manifest.json</v>
      </c>
      <c r="O293" t="str">
        <f t="shared" si="60"/>
        <v>http://da.dl.itc.u-tokyo.ac.jp/mirador/?params=[{%22manifest%22:%22https://www.dl.ndl.go.jp/api/iiif/3437686/manifest.json%22,%22canvas%22:%22https://www.dl.ndl.go.jp/api/iiif/3437686/canvas/31%22}]</v>
      </c>
    </row>
    <row r="294" spans="1:15" ht="15">
      <c r="A294" t="str">
        <f t="shared" si="52"/>
        <v>https://w3id.org/kouigenjimonogatari/data/0023-02.json</v>
      </c>
      <c r="B294">
        <f t="shared" si="61"/>
        <v>23</v>
      </c>
      <c r="C294">
        <f t="shared" si="62"/>
        <v>2</v>
      </c>
      <c r="D294" s="1" t="s">
        <v>257</v>
      </c>
      <c r="E294" t="str">
        <f t="shared" si="53"/>
        <v>http://creativecommons.org/publicdomain/zero/1.0/</v>
      </c>
      <c r="F294" t="str">
        <f t="shared" si="54"/>
        <v>01きりつぼ</v>
      </c>
      <c r="G294">
        <f>1</f>
        <v>1</v>
      </c>
      <c r="H294" t="s">
        <v>338</v>
      </c>
      <c r="I294" s="4" t="str">
        <f t="shared" si="55"/>
        <v>https://jpsearch.go.jp/term/type/文章要素</v>
      </c>
      <c r="J294" t="str">
        <f t="shared" si="56"/>
        <v>https://w3id.org/kouigenjimonogatari/data/0023-01.json</v>
      </c>
      <c r="K294" t="str">
        <f t="shared" si="51"/>
        <v>https://w3id.org/kouigenjimonogatari/data/0023-03.json</v>
      </c>
      <c r="L294">
        <f t="shared" si="57"/>
        <v>31</v>
      </c>
      <c r="M294" t="str">
        <f t="shared" si="58"/>
        <v>https://www.dl.ndl.go.jp/api/iiif/3437686/canvas/31</v>
      </c>
      <c r="N294" t="str">
        <f t="shared" si="59"/>
        <v>https://www.dl.ndl.go.jp/api/iiif/3437686/manifest.json</v>
      </c>
      <c r="O294" t="str">
        <f t="shared" si="60"/>
        <v>http://da.dl.itc.u-tokyo.ac.jp/mirador/?params=[{%22manifest%22:%22https://www.dl.ndl.go.jp/api/iiif/3437686/manifest.json%22,%22canvas%22:%22https://www.dl.ndl.go.jp/api/iiif/3437686/canvas/31%22}]</v>
      </c>
    </row>
    <row r="295" spans="1:15" ht="15">
      <c r="A295" t="str">
        <f t="shared" si="52"/>
        <v>https://w3id.org/kouigenjimonogatari/data/0023-03.json</v>
      </c>
      <c r="B295">
        <f t="shared" si="61"/>
        <v>23</v>
      </c>
      <c r="C295">
        <f t="shared" si="62"/>
        <v>3</v>
      </c>
      <c r="D295" s="1" t="s">
        <v>258</v>
      </c>
      <c r="E295" t="str">
        <f t="shared" si="53"/>
        <v>http://creativecommons.org/publicdomain/zero/1.0/</v>
      </c>
      <c r="F295" t="str">
        <f t="shared" si="54"/>
        <v>01きりつぼ</v>
      </c>
      <c r="G295">
        <f>1</f>
        <v>1</v>
      </c>
      <c r="H295" t="s">
        <v>338</v>
      </c>
      <c r="I295" s="4" t="str">
        <f t="shared" si="55"/>
        <v>https://jpsearch.go.jp/term/type/文章要素</v>
      </c>
      <c r="J295" t="str">
        <f t="shared" si="56"/>
        <v>https://w3id.org/kouigenjimonogatari/data/0023-02.json</v>
      </c>
      <c r="K295" t="str">
        <f t="shared" si="51"/>
        <v>https://w3id.org/kouigenjimonogatari/data/0023-04.json</v>
      </c>
      <c r="L295">
        <f t="shared" si="57"/>
        <v>31</v>
      </c>
      <c r="M295" t="str">
        <f t="shared" si="58"/>
        <v>https://www.dl.ndl.go.jp/api/iiif/3437686/canvas/31</v>
      </c>
      <c r="N295" t="str">
        <f t="shared" si="59"/>
        <v>https://www.dl.ndl.go.jp/api/iiif/3437686/manifest.json</v>
      </c>
      <c r="O295" t="str">
        <f t="shared" si="60"/>
        <v>http://da.dl.itc.u-tokyo.ac.jp/mirador/?params=[{%22manifest%22:%22https://www.dl.ndl.go.jp/api/iiif/3437686/manifest.json%22,%22canvas%22:%22https://www.dl.ndl.go.jp/api/iiif/3437686/canvas/31%22}]</v>
      </c>
    </row>
    <row r="296" spans="1:15" ht="15">
      <c r="A296" t="str">
        <f t="shared" si="52"/>
        <v>https://w3id.org/kouigenjimonogatari/data/0023-04.json</v>
      </c>
      <c r="B296">
        <f t="shared" si="61"/>
        <v>23</v>
      </c>
      <c r="C296">
        <f t="shared" si="62"/>
        <v>4</v>
      </c>
      <c r="D296" s="1" t="s">
        <v>259</v>
      </c>
      <c r="E296" t="str">
        <f t="shared" si="53"/>
        <v>http://creativecommons.org/publicdomain/zero/1.0/</v>
      </c>
      <c r="F296" t="str">
        <f t="shared" si="54"/>
        <v>01きりつぼ</v>
      </c>
      <c r="G296">
        <f>1</f>
        <v>1</v>
      </c>
      <c r="H296" t="s">
        <v>338</v>
      </c>
      <c r="I296" s="4" t="str">
        <f t="shared" si="55"/>
        <v>https://jpsearch.go.jp/term/type/文章要素</v>
      </c>
      <c r="J296" t="str">
        <f t="shared" si="56"/>
        <v>https://w3id.org/kouigenjimonogatari/data/0023-03.json</v>
      </c>
      <c r="K296" t="str">
        <f t="shared" si="51"/>
        <v>https://w3id.org/kouigenjimonogatari/data/0023-05.json</v>
      </c>
      <c r="L296">
        <f t="shared" si="57"/>
        <v>31</v>
      </c>
      <c r="M296" t="str">
        <f t="shared" si="58"/>
        <v>https://www.dl.ndl.go.jp/api/iiif/3437686/canvas/31</v>
      </c>
      <c r="N296" t="str">
        <f t="shared" si="59"/>
        <v>https://www.dl.ndl.go.jp/api/iiif/3437686/manifest.json</v>
      </c>
      <c r="O296" t="str">
        <f t="shared" si="60"/>
        <v>http://da.dl.itc.u-tokyo.ac.jp/mirador/?params=[{%22manifest%22:%22https://www.dl.ndl.go.jp/api/iiif/3437686/manifest.json%22,%22canvas%22:%22https://www.dl.ndl.go.jp/api/iiif/3437686/canvas/31%22}]</v>
      </c>
    </row>
    <row r="297" spans="1:15" ht="15">
      <c r="A297" t="str">
        <f t="shared" si="52"/>
        <v>https://w3id.org/kouigenjimonogatari/data/0023-05.json</v>
      </c>
      <c r="B297">
        <f t="shared" si="61"/>
        <v>23</v>
      </c>
      <c r="C297">
        <f t="shared" si="62"/>
        <v>5</v>
      </c>
      <c r="D297" s="1" t="s">
        <v>260</v>
      </c>
      <c r="E297" t="str">
        <f t="shared" si="53"/>
        <v>http://creativecommons.org/publicdomain/zero/1.0/</v>
      </c>
      <c r="F297" t="str">
        <f t="shared" si="54"/>
        <v>01きりつぼ</v>
      </c>
      <c r="G297">
        <f>1</f>
        <v>1</v>
      </c>
      <c r="H297" t="s">
        <v>338</v>
      </c>
      <c r="I297" s="4" t="str">
        <f t="shared" si="55"/>
        <v>https://jpsearch.go.jp/term/type/文章要素</v>
      </c>
      <c r="J297" t="str">
        <f t="shared" si="56"/>
        <v>https://w3id.org/kouigenjimonogatari/data/0023-04.json</v>
      </c>
      <c r="K297" t="str">
        <f t="shared" ref="K297:K360" si="63">IF(A298="",A300,A298)</f>
        <v>https://w3id.org/kouigenjimonogatari/data/0023-06.json</v>
      </c>
      <c r="L297">
        <f t="shared" si="57"/>
        <v>31</v>
      </c>
      <c r="M297" t="str">
        <f t="shared" si="58"/>
        <v>https://www.dl.ndl.go.jp/api/iiif/3437686/canvas/31</v>
      </c>
      <c r="N297" t="str">
        <f t="shared" si="59"/>
        <v>https://www.dl.ndl.go.jp/api/iiif/3437686/manifest.json</v>
      </c>
      <c r="O297" t="str">
        <f t="shared" si="60"/>
        <v>http://da.dl.itc.u-tokyo.ac.jp/mirador/?params=[{%22manifest%22:%22https://www.dl.ndl.go.jp/api/iiif/3437686/manifest.json%22,%22canvas%22:%22https://www.dl.ndl.go.jp/api/iiif/3437686/canvas/31%22}]</v>
      </c>
    </row>
    <row r="298" spans="1:15" ht="15">
      <c r="A298" t="str">
        <f t="shared" si="52"/>
        <v>https://w3id.org/kouigenjimonogatari/data/0023-06.json</v>
      </c>
      <c r="B298">
        <f t="shared" si="61"/>
        <v>23</v>
      </c>
      <c r="C298">
        <f t="shared" si="62"/>
        <v>6</v>
      </c>
      <c r="D298" s="1" t="s">
        <v>261</v>
      </c>
      <c r="E298" t="str">
        <f t="shared" si="53"/>
        <v>http://creativecommons.org/publicdomain/zero/1.0/</v>
      </c>
      <c r="F298" t="str">
        <f t="shared" si="54"/>
        <v>01きりつぼ</v>
      </c>
      <c r="G298">
        <f>1</f>
        <v>1</v>
      </c>
      <c r="H298" t="s">
        <v>338</v>
      </c>
      <c r="I298" s="4" t="str">
        <f t="shared" si="55"/>
        <v>https://jpsearch.go.jp/term/type/文章要素</v>
      </c>
      <c r="J298" t="str">
        <f t="shared" si="56"/>
        <v>https://w3id.org/kouigenjimonogatari/data/0023-05.json</v>
      </c>
      <c r="K298" t="str">
        <f t="shared" si="63"/>
        <v>https://w3id.org/kouigenjimonogatari/data/0023-07.json</v>
      </c>
      <c r="L298">
        <f t="shared" si="57"/>
        <v>31</v>
      </c>
      <c r="M298" t="str">
        <f t="shared" si="58"/>
        <v>https://www.dl.ndl.go.jp/api/iiif/3437686/canvas/31</v>
      </c>
      <c r="N298" t="str">
        <f t="shared" si="59"/>
        <v>https://www.dl.ndl.go.jp/api/iiif/3437686/manifest.json</v>
      </c>
      <c r="O298" t="str">
        <f t="shared" si="60"/>
        <v>http://da.dl.itc.u-tokyo.ac.jp/mirador/?params=[{%22manifest%22:%22https://www.dl.ndl.go.jp/api/iiif/3437686/manifest.json%22,%22canvas%22:%22https://www.dl.ndl.go.jp/api/iiif/3437686/canvas/31%22}]</v>
      </c>
    </row>
    <row r="299" spans="1:15" ht="15">
      <c r="A299" t="str">
        <f t="shared" si="52"/>
        <v>https://w3id.org/kouigenjimonogatari/data/0023-07.json</v>
      </c>
      <c r="B299">
        <f t="shared" si="61"/>
        <v>23</v>
      </c>
      <c r="C299">
        <f t="shared" si="62"/>
        <v>7</v>
      </c>
      <c r="D299" s="1" t="s">
        <v>262</v>
      </c>
      <c r="E299" t="str">
        <f t="shared" si="53"/>
        <v>http://creativecommons.org/publicdomain/zero/1.0/</v>
      </c>
      <c r="F299" t="str">
        <f t="shared" si="54"/>
        <v>01きりつぼ</v>
      </c>
      <c r="G299">
        <f>1</f>
        <v>1</v>
      </c>
      <c r="H299" t="s">
        <v>338</v>
      </c>
      <c r="I299" s="4" t="str">
        <f t="shared" si="55"/>
        <v>https://jpsearch.go.jp/term/type/文章要素</v>
      </c>
      <c r="J299" t="str">
        <f t="shared" si="56"/>
        <v>https://w3id.org/kouigenjimonogatari/data/0023-06.json</v>
      </c>
      <c r="K299" t="str">
        <f t="shared" si="63"/>
        <v>https://w3id.org/kouigenjimonogatari/data/0023-08.json</v>
      </c>
      <c r="L299">
        <f t="shared" si="57"/>
        <v>31</v>
      </c>
      <c r="M299" t="str">
        <f t="shared" si="58"/>
        <v>https://www.dl.ndl.go.jp/api/iiif/3437686/canvas/31</v>
      </c>
      <c r="N299" t="str">
        <f t="shared" si="59"/>
        <v>https://www.dl.ndl.go.jp/api/iiif/3437686/manifest.json</v>
      </c>
      <c r="O299" t="str">
        <f t="shared" si="60"/>
        <v>http://da.dl.itc.u-tokyo.ac.jp/mirador/?params=[{%22manifest%22:%22https://www.dl.ndl.go.jp/api/iiif/3437686/manifest.json%22,%22canvas%22:%22https://www.dl.ndl.go.jp/api/iiif/3437686/canvas/31%22}]</v>
      </c>
    </row>
    <row r="300" spans="1:15" ht="15">
      <c r="A300" t="str">
        <f t="shared" si="52"/>
        <v>https://w3id.org/kouigenjimonogatari/data/0023-08.json</v>
      </c>
      <c r="B300">
        <f t="shared" si="61"/>
        <v>23</v>
      </c>
      <c r="C300">
        <f t="shared" si="62"/>
        <v>8</v>
      </c>
      <c r="D300" s="1" t="s">
        <v>263</v>
      </c>
      <c r="E300" t="str">
        <f t="shared" si="53"/>
        <v>http://creativecommons.org/publicdomain/zero/1.0/</v>
      </c>
      <c r="F300" t="str">
        <f t="shared" si="54"/>
        <v>01きりつぼ</v>
      </c>
      <c r="G300">
        <f>1</f>
        <v>1</v>
      </c>
      <c r="H300" t="s">
        <v>338</v>
      </c>
      <c r="I300" s="4" t="str">
        <f t="shared" si="55"/>
        <v>https://jpsearch.go.jp/term/type/文章要素</v>
      </c>
      <c r="J300" t="str">
        <f t="shared" si="56"/>
        <v>https://w3id.org/kouigenjimonogatari/data/0023-07.json</v>
      </c>
      <c r="K300" t="str">
        <f t="shared" si="63"/>
        <v>https://w3id.org/kouigenjimonogatari/data/0023-09.json</v>
      </c>
      <c r="L300">
        <f t="shared" si="57"/>
        <v>31</v>
      </c>
      <c r="M300" t="str">
        <f t="shared" si="58"/>
        <v>https://www.dl.ndl.go.jp/api/iiif/3437686/canvas/31</v>
      </c>
      <c r="N300" t="str">
        <f t="shared" si="59"/>
        <v>https://www.dl.ndl.go.jp/api/iiif/3437686/manifest.json</v>
      </c>
      <c r="O300" t="str">
        <f t="shared" si="60"/>
        <v>http://da.dl.itc.u-tokyo.ac.jp/mirador/?params=[{%22manifest%22:%22https://www.dl.ndl.go.jp/api/iiif/3437686/manifest.json%22,%22canvas%22:%22https://www.dl.ndl.go.jp/api/iiif/3437686/canvas/31%22}]</v>
      </c>
    </row>
    <row r="301" spans="1:15" ht="15">
      <c r="A301" t="str">
        <f t="shared" si="52"/>
        <v>https://w3id.org/kouigenjimonogatari/data/0023-09.json</v>
      </c>
      <c r="B301">
        <f t="shared" si="61"/>
        <v>23</v>
      </c>
      <c r="C301">
        <f t="shared" si="62"/>
        <v>9</v>
      </c>
      <c r="D301" s="1" t="s">
        <v>264</v>
      </c>
      <c r="E301" t="str">
        <f t="shared" si="53"/>
        <v>http://creativecommons.org/publicdomain/zero/1.0/</v>
      </c>
      <c r="F301" t="str">
        <f t="shared" si="54"/>
        <v>01きりつぼ</v>
      </c>
      <c r="G301">
        <f>1</f>
        <v>1</v>
      </c>
      <c r="H301" t="s">
        <v>338</v>
      </c>
      <c r="I301" s="4" t="str">
        <f t="shared" si="55"/>
        <v>https://jpsearch.go.jp/term/type/文章要素</v>
      </c>
      <c r="J301" t="str">
        <f t="shared" si="56"/>
        <v>https://w3id.org/kouigenjimonogatari/data/0023-08.json</v>
      </c>
      <c r="K301" t="str">
        <f t="shared" si="63"/>
        <v>https://w3id.org/kouigenjimonogatari/data/0023-10.json</v>
      </c>
      <c r="L301">
        <f t="shared" si="57"/>
        <v>31</v>
      </c>
      <c r="M301" t="str">
        <f t="shared" si="58"/>
        <v>https://www.dl.ndl.go.jp/api/iiif/3437686/canvas/31</v>
      </c>
      <c r="N301" t="str">
        <f t="shared" si="59"/>
        <v>https://www.dl.ndl.go.jp/api/iiif/3437686/manifest.json</v>
      </c>
      <c r="O301" t="str">
        <f t="shared" si="60"/>
        <v>http://da.dl.itc.u-tokyo.ac.jp/mirador/?params=[{%22manifest%22:%22https://www.dl.ndl.go.jp/api/iiif/3437686/manifest.json%22,%22canvas%22:%22https://www.dl.ndl.go.jp/api/iiif/3437686/canvas/31%22}]</v>
      </c>
    </row>
    <row r="302" spans="1:15" ht="15">
      <c r="A302" t="str">
        <f t="shared" si="52"/>
        <v>https://w3id.org/kouigenjimonogatari/data/0023-10.json</v>
      </c>
      <c r="B302">
        <f t="shared" si="61"/>
        <v>23</v>
      </c>
      <c r="C302">
        <f t="shared" si="62"/>
        <v>10</v>
      </c>
      <c r="D302" s="1" t="s">
        <v>265</v>
      </c>
      <c r="E302" t="str">
        <f t="shared" si="53"/>
        <v>http://creativecommons.org/publicdomain/zero/1.0/</v>
      </c>
      <c r="F302" t="str">
        <f t="shared" si="54"/>
        <v>01きりつぼ</v>
      </c>
      <c r="G302">
        <f>1</f>
        <v>1</v>
      </c>
      <c r="H302" t="s">
        <v>338</v>
      </c>
      <c r="I302" s="4" t="str">
        <f t="shared" si="55"/>
        <v>https://jpsearch.go.jp/term/type/文章要素</v>
      </c>
      <c r="J302" t="str">
        <f t="shared" si="56"/>
        <v>https://w3id.org/kouigenjimonogatari/data/0023-09.json</v>
      </c>
      <c r="K302" t="str">
        <f t="shared" si="63"/>
        <v>https://w3id.org/kouigenjimonogatari/data/0023-11.json</v>
      </c>
      <c r="L302">
        <f t="shared" si="57"/>
        <v>31</v>
      </c>
      <c r="M302" t="str">
        <f t="shared" si="58"/>
        <v>https://www.dl.ndl.go.jp/api/iiif/3437686/canvas/31</v>
      </c>
      <c r="N302" t="str">
        <f t="shared" si="59"/>
        <v>https://www.dl.ndl.go.jp/api/iiif/3437686/manifest.json</v>
      </c>
      <c r="O302" t="str">
        <f t="shared" si="60"/>
        <v>http://da.dl.itc.u-tokyo.ac.jp/mirador/?params=[{%22manifest%22:%22https://www.dl.ndl.go.jp/api/iiif/3437686/manifest.json%22,%22canvas%22:%22https://www.dl.ndl.go.jp/api/iiif/3437686/canvas/31%22}]</v>
      </c>
    </row>
    <row r="303" spans="1:15" ht="15">
      <c r="A303" t="str">
        <f t="shared" si="52"/>
        <v>https://w3id.org/kouigenjimonogatari/data/0023-11.json</v>
      </c>
      <c r="B303">
        <f t="shared" si="61"/>
        <v>23</v>
      </c>
      <c r="C303">
        <f t="shared" si="62"/>
        <v>11</v>
      </c>
      <c r="D303" s="1" t="s">
        <v>266</v>
      </c>
      <c r="E303" t="str">
        <f t="shared" si="53"/>
        <v>http://creativecommons.org/publicdomain/zero/1.0/</v>
      </c>
      <c r="F303" t="str">
        <f t="shared" si="54"/>
        <v>01きりつぼ</v>
      </c>
      <c r="G303">
        <f>1</f>
        <v>1</v>
      </c>
      <c r="H303" t="s">
        <v>338</v>
      </c>
      <c r="I303" s="4" t="str">
        <f t="shared" si="55"/>
        <v>https://jpsearch.go.jp/term/type/文章要素</v>
      </c>
      <c r="J303" t="str">
        <f t="shared" si="56"/>
        <v>https://w3id.org/kouigenjimonogatari/data/0023-10.json</v>
      </c>
      <c r="K303" t="str">
        <f t="shared" si="63"/>
        <v>https://w3id.org/kouigenjimonogatari/data/0023-12.json</v>
      </c>
      <c r="L303">
        <f t="shared" si="57"/>
        <v>31</v>
      </c>
      <c r="M303" t="str">
        <f t="shared" si="58"/>
        <v>https://www.dl.ndl.go.jp/api/iiif/3437686/canvas/31</v>
      </c>
      <c r="N303" t="str">
        <f t="shared" si="59"/>
        <v>https://www.dl.ndl.go.jp/api/iiif/3437686/manifest.json</v>
      </c>
      <c r="O303" t="str">
        <f t="shared" si="60"/>
        <v>http://da.dl.itc.u-tokyo.ac.jp/mirador/?params=[{%22manifest%22:%22https://www.dl.ndl.go.jp/api/iiif/3437686/manifest.json%22,%22canvas%22:%22https://www.dl.ndl.go.jp/api/iiif/3437686/canvas/31%22}]</v>
      </c>
    </row>
    <row r="304" spans="1:15" ht="15">
      <c r="A304" t="str">
        <f t="shared" si="52"/>
        <v>https://w3id.org/kouigenjimonogatari/data/0023-12.json</v>
      </c>
      <c r="B304">
        <f t="shared" si="61"/>
        <v>23</v>
      </c>
      <c r="C304">
        <f t="shared" si="62"/>
        <v>12</v>
      </c>
      <c r="D304" s="1" t="s">
        <v>267</v>
      </c>
      <c r="E304" t="str">
        <f t="shared" si="53"/>
        <v>http://creativecommons.org/publicdomain/zero/1.0/</v>
      </c>
      <c r="F304" t="str">
        <f t="shared" si="54"/>
        <v>01きりつぼ</v>
      </c>
      <c r="G304">
        <f>1</f>
        <v>1</v>
      </c>
      <c r="H304" t="s">
        <v>338</v>
      </c>
      <c r="I304" s="4" t="str">
        <f t="shared" si="55"/>
        <v>https://jpsearch.go.jp/term/type/文章要素</v>
      </c>
      <c r="J304" t="str">
        <f t="shared" si="56"/>
        <v>https://w3id.org/kouigenjimonogatari/data/0023-11.json</v>
      </c>
      <c r="K304" t="str">
        <f t="shared" si="63"/>
        <v>https://w3id.org/kouigenjimonogatari/data/0023-13.json</v>
      </c>
      <c r="L304">
        <f t="shared" si="57"/>
        <v>31</v>
      </c>
      <c r="M304" t="str">
        <f t="shared" si="58"/>
        <v>https://www.dl.ndl.go.jp/api/iiif/3437686/canvas/31</v>
      </c>
      <c r="N304" t="str">
        <f t="shared" si="59"/>
        <v>https://www.dl.ndl.go.jp/api/iiif/3437686/manifest.json</v>
      </c>
      <c r="O304" t="str">
        <f t="shared" si="60"/>
        <v>http://da.dl.itc.u-tokyo.ac.jp/mirador/?params=[{%22manifest%22:%22https://www.dl.ndl.go.jp/api/iiif/3437686/manifest.json%22,%22canvas%22:%22https://www.dl.ndl.go.jp/api/iiif/3437686/canvas/31%22}]</v>
      </c>
    </row>
    <row r="305" spans="1:15" ht="15">
      <c r="A305" t="str">
        <f t="shared" si="52"/>
        <v>https://w3id.org/kouigenjimonogatari/data/0023-13.json</v>
      </c>
      <c r="B305">
        <f t="shared" si="61"/>
        <v>23</v>
      </c>
      <c r="C305">
        <f t="shared" si="62"/>
        <v>13</v>
      </c>
      <c r="D305" s="1" t="s">
        <v>268</v>
      </c>
      <c r="E305" t="str">
        <f t="shared" si="53"/>
        <v>http://creativecommons.org/publicdomain/zero/1.0/</v>
      </c>
      <c r="F305" t="str">
        <f t="shared" si="54"/>
        <v>01きりつぼ</v>
      </c>
      <c r="G305">
        <f>1</f>
        <v>1</v>
      </c>
      <c r="H305" t="s">
        <v>338</v>
      </c>
      <c r="I305" s="4" t="str">
        <f t="shared" si="55"/>
        <v>https://jpsearch.go.jp/term/type/文章要素</v>
      </c>
      <c r="J305" t="str">
        <f t="shared" si="56"/>
        <v>https://w3id.org/kouigenjimonogatari/data/0023-12.json</v>
      </c>
      <c r="K305" t="str">
        <f t="shared" si="63"/>
        <v>https://w3id.org/kouigenjimonogatari/data/0023-14.json</v>
      </c>
      <c r="L305">
        <f t="shared" si="57"/>
        <v>31</v>
      </c>
      <c r="M305" t="str">
        <f t="shared" si="58"/>
        <v>https://www.dl.ndl.go.jp/api/iiif/3437686/canvas/31</v>
      </c>
      <c r="N305" t="str">
        <f t="shared" si="59"/>
        <v>https://www.dl.ndl.go.jp/api/iiif/3437686/manifest.json</v>
      </c>
      <c r="O305" t="str">
        <f t="shared" si="60"/>
        <v>http://da.dl.itc.u-tokyo.ac.jp/mirador/?params=[{%22manifest%22:%22https://www.dl.ndl.go.jp/api/iiif/3437686/manifest.json%22,%22canvas%22:%22https://www.dl.ndl.go.jp/api/iiif/3437686/canvas/31%22}]</v>
      </c>
    </row>
    <row r="306" spans="1:15" ht="15">
      <c r="A306" t="str">
        <f t="shared" si="52"/>
        <v>https://w3id.org/kouigenjimonogatari/data/0023-14.json</v>
      </c>
      <c r="B306">
        <f t="shared" si="61"/>
        <v>23</v>
      </c>
      <c r="C306">
        <f t="shared" si="62"/>
        <v>14</v>
      </c>
      <c r="D306" s="1" t="s">
        <v>269</v>
      </c>
      <c r="E306" t="str">
        <f t="shared" si="53"/>
        <v>http://creativecommons.org/publicdomain/zero/1.0/</v>
      </c>
      <c r="F306" t="str">
        <f t="shared" si="54"/>
        <v>01きりつぼ</v>
      </c>
      <c r="G306">
        <f>1</f>
        <v>1</v>
      </c>
      <c r="H306" t="s">
        <v>338</v>
      </c>
      <c r="I306" s="4" t="str">
        <f t="shared" si="55"/>
        <v>https://jpsearch.go.jp/term/type/文章要素</v>
      </c>
      <c r="J306" t="str">
        <f t="shared" si="56"/>
        <v>https://w3id.org/kouigenjimonogatari/data/0023-13.json</v>
      </c>
      <c r="K306" t="str">
        <f t="shared" si="63"/>
        <v>https://w3id.org/kouigenjimonogatari/data/0024-01.json</v>
      </c>
      <c r="L306">
        <f t="shared" si="57"/>
        <v>31</v>
      </c>
      <c r="M306" t="str">
        <f t="shared" si="58"/>
        <v>https://www.dl.ndl.go.jp/api/iiif/3437686/canvas/31</v>
      </c>
      <c r="N306" t="str">
        <f t="shared" si="59"/>
        <v>https://www.dl.ndl.go.jp/api/iiif/3437686/manifest.json</v>
      </c>
      <c r="O306" t="str">
        <f t="shared" si="60"/>
        <v>http://da.dl.itc.u-tokyo.ac.jp/mirador/?params=[{%22manifest%22:%22https://www.dl.ndl.go.jp/api/iiif/3437686/manifest.json%22,%22canvas%22:%22https://www.dl.ndl.go.jp/api/iiif/3437686/canvas/31%22}]</v>
      </c>
    </row>
    <row r="307" spans="1:15">
      <c r="A307" t="str">
        <f t="shared" si="52"/>
        <v/>
      </c>
      <c r="B307">
        <f t="shared" si="61"/>
        <v>23</v>
      </c>
      <c r="C307" t="str">
        <f t="shared" si="62"/>
        <v/>
      </c>
      <c r="E307" t="str">
        <f t="shared" si="53"/>
        <v>http://creativecommons.org/publicdomain/zero/1.0/</v>
      </c>
      <c r="F307" t="str">
        <f t="shared" si="54"/>
        <v>01きりつぼ</v>
      </c>
      <c r="G307">
        <f>1</f>
        <v>1</v>
      </c>
      <c r="H307" t="s">
        <v>338</v>
      </c>
      <c r="I307" s="4" t="str">
        <f t="shared" si="55"/>
        <v>https://jpsearch.go.jp/term/type/文章要素</v>
      </c>
      <c r="J307" t="str">
        <f t="shared" si="56"/>
        <v>https://w3id.org/kouigenjimonogatari/data/0023-14.json</v>
      </c>
      <c r="K307" t="str">
        <f t="shared" si="63"/>
        <v>https://w3id.org/kouigenjimonogatari/data/0024-02.json</v>
      </c>
      <c r="L307">
        <f t="shared" si="57"/>
        <v>31</v>
      </c>
      <c r="M307" t="str">
        <f t="shared" si="58"/>
        <v>https://www.dl.ndl.go.jp/api/iiif/3437686/canvas/31</v>
      </c>
      <c r="N307" t="str">
        <f t="shared" si="59"/>
        <v>https://www.dl.ndl.go.jp/api/iiif/3437686/manifest.json</v>
      </c>
      <c r="O307" t="str">
        <f t="shared" si="60"/>
        <v>http://da.dl.itc.u-tokyo.ac.jp/mirador/?params=[{%22manifest%22:%22https://www.dl.ndl.go.jp/api/iiif/3437686/manifest.json%22,%22canvas%22:%22https://www.dl.ndl.go.jp/api/iiif/3437686/canvas/31%22}]</v>
      </c>
    </row>
    <row r="308" spans="1:15">
      <c r="A308" t="str">
        <f t="shared" si="52"/>
        <v/>
      </c>
      <c r="B308">
        <f t="shared" si="61"/>
        <v>23</v>
      </c>
      <c r="C308" t="str">
        <f t="shared" si="62"/>
        <v/>
      </c>
      <c r="D308" s="2"/>
      <c r="E308" t="str">
        <f t="shared" si="53"/>
        <v>http://creativecommons.org/publicdomain/zero/1.0/</v>
      </c>
      <c r="F308" t="str">
        <f t="shared" si="54"/>
        <v>01きりつぼ</v>
      </c>
      <c r="G308">
        <f>1</f>
        <v>1</v>
      </c>
      <c r="H308" t="s">
        <v>338</v>
      </c>
      <c r="I308" s="4" t="str">
        <f t="shared" si="55"/>
        <v>https://jpsearch.go.jp/term/type/文章要素</v>
      </c>
      <c r="J308" t="str">
        <f t="shared" si="56"/>
        <v>https://w3id.org/kouigenjimonogatari/data/0023-13.json</v>
      </c>
      <c r="K308" t="str">
        <f t="shared" si="63"/>
        <v>https://w3id.org/kouigenjimonogatari/data/0024-01.json</v>
      </c>
      <c r="L308">
        <f t="shared" si="57"/>
        <v>31</v>
      </c>
      <c r="M308" t="str">
        <f t="shared" si="58"/>
        <v>https://www.dl.ndl.go.jp/api/iiif/3437686/canvas/31</v>
      </c>
      <c r="N308" t="str">
        <f t="shared" si="59"/>
        <v>https://www.dl.ndl.go.jp/api/iiif/3437686/manifest.json</v>
      </c>
      <c r="O308" t="str">
        <f t="shared" si="60"/>
        <v>http://da.dl.itc.u-tokyo.ac.jp/mirador/?params=[{%22manifest%22:%22https://www.dl.ndl.go.jp/api/iiif/3437686/manifest.json%22,%22canvas%22:%22https://www.dl.ndl.go.jp/api/iiif/3437686/canvas/31%22}]</v>
      </c>
    </row>
    <row r="309" spans="1:15" ht="15">
      <c r="A309" t="str">
        <f t="shared" si="52"/>
        <v>https://w3id.org/kouigenjimonogatari/data/0024-01.json</v>
      </c>
      <c r="B309">
        <f t="shared" si="61"/>
        <v>24</v>
      </c>
      <c r="C309">
        <f t="shared" si="62"/>
        <v>1</v>
      </c>
      <c r="D309" s="1" t="s">
        <v>270</v>
      </c>
      <c r="E309" t="str">
        <f t="shared" si="53"/>
        <v>http://creativecommons.org/publicdomain/zero/1.0/</v>
      </c>
      <c r="F309" t="str">
        <f t="shared" si="54"/>
        <v>01きりつぼ</v>
      </c>
      <c r="G309">
        <f>1</f>
        <v>1</v>
      </c>
      <c r="H309" t="s">
        <v>338</v>
      </c>
      <c r="I309" s="4" t="str">
        <f t="shared" si="55"/>
        <v>https://jpsearch.go.jp/term/type/文章要素</v>
      </c>
      <c r="J309" t="str">
        <f t="shared" si="56"/>
        <v>https://w3id.org/kouigenjimonogatari/data/0023-14.json</v>
      </c>
      <c r="K309" t="str">
        <f t="shared" si="63"/>
        <v>https://w3id.org/kouigenjimonogatari/data/0024-02.json</v>
      </c>
      <c r="L309">
        <f t="shared" si="57"/>
        <v>32</v>
      </c>
      <c r="M309" t="str">
        <f t="shared" si="58"/>
        <v>https://www.dl.ndl.go.jp/api/iiif/3437686/canvas/32</v>
      </c>
      <c r="N309" t="str">
        <f t="shared" si="59"/>
        <v>https://www.dl.ndl.go.jp/api/iiif/3437686/manifest.json</v>
      </c>
      <c r="O309" t="str">
        <f t="shared" si="60"/>
        <v>http://da.dl.itc.u-tokyo.ac.jp/mirador/?params=[{%22manifest%22:%22https://www.dl.ndl.go.jp/api/iiif/3437686/manifest.json%22,%22canvas%22:%22https://www.dl.ndl.go.jp/api/iiif/3437686/canvas/32%22}]</v>
      </c>
    </row>
    <row r="310" spans="1:15" ht="15">
      <c r="A310" t="str">
        <f t="shared" si="52"/>
        <v>https://w3id.org/kouigenjimonogatari/data/0024-02.json</v>
      </c>
      <c r="B310">
        <f t="shared" si="61"/>
        <v>24</v>
      </c>
      <c r="C310">
        <f t="shared" si="62"/>
        <v>2</v>
      </c>
      <c r="D310" s="1" t="s">
        <v>271</v>
      </c>
      <c r="E310" t="str">
        <f t="shared" si="53"/>
        <v>http://creativecommons.org/publicdomain/zero/1.0/</v>
      </c>
      <c r="F310" t="str">
        <f t="shared" si="54"/>
        <v>01きりつぼ</v>
      </c>
      <c r="G310">
        <f>1</f>
        <v>1</v>
      </c>
      <c r="H310" t="s">
        <v>338</v>
      </c>
      <c r="I310" s="4" t="str">
        <f t="shared" si="55"/>
        <v>https://jpsearch.go.jp/term/type/文章要素</v>
      </c>
      <c r="J310" t="str">
        <f t="shared" si="56"/>
        <v>https://w3id.org/kouigenjimonogatari/data/0024-01.json</v>
      </c>
      <c r="K310" t="str">
        <f t="shared" si="63"/>
        <v>https://w3id.org/kouigenjimonogatari/data/0024-03.json</v>
      </c>
      <c r="L310">
        <f t="shared" si="57"/>
        <v>32</v>
      </c>
      <c r="M310" t="str">
        <f t="shared" si="58"/>
        <v>https://www.dl.ndl.go.jp/api/iiif/3437686/canvas/32</v>
      </c>
      <c r="N310" t="str">
        <f t="shared" si="59"/>
        <v>https://www.dl.ndl.go.jp/api/iiif/3437686/manifest.json</v>
      </c>
      <c r="O310" t="str">
        <f t="shared" si="60"/>
        <v>http://da.dl.itc.u-tokyo.ac.jp/mirador/?params=[{%22manifest%22:%22https://www.dl.ndl.go.jp/api/iiif/3437686/manifest.json%22,%22canvas%22:%22https://www.dl.ndl.go.jp/api/iiif/3437686/canvas/32%22}]</v>
      </c>
    </row>
    <row r="311" spans="1:15" ht="15">
      <c r="A311" t="str">
        <f t="shared" si="52"/>
        <v>https://w3id.org/kouigenjimonogatari/data/0024-03.json</v>
      </c>
      <c r="B311">
        <f t="shared" si="61"/>
        <v>24</v>
      </c>
      <c r="C311">
        <f t="shared" si="62"/>
        <v>3</v>
      </c>
      <c r="D311" s="1" t="s">
        <v>272</v>
      </c>
      <c r="E311" t="str">
        <f t="shared" si="53"/>
        <v>http://creativecommons.org/publicdomain/zero/1.0/</v>
      </c>
      <c r="F311" t="str">
        <f t="shared" si="54"/>
        <v>01きりつぼ</v>
      </c>
      <c r="G311">
        <f>1</f>
        <v>1</v>
      </c>
      <c r="H311" t="s">
        <v>338</v>
      </c>
      <c r="I311" s="4" t="str">
        <f t="shared" si="55"/>
        <v>https://jpsearch.go.jp/term/type/文章要素</v>
      </c>
      <c r="J311" t="str">
        <f t="shared" si="56"/>
        <v>https://w3id.org/kouigenjimonogatari/data/0024-02.json</v>
      </c>
      <c r="K311" t="str">
        <f t="shared" si="63"/>
        <v>https://w3id.org/kouigenjimonogatari/data/0024-04.json</v>
      </c>
      <c r="L311">
        <f t="shared" si="57"/>
        <v>32</v>
      </c>
      <c r="M311" t="str">
        <f t="shared" si="58"/>
        <v>https://www.dl.ndl.go.jp/api/iiif/3437686/canvas/32</v>
      </c>
      <c r="N311" t="str">
        <f t="shared" si="59"/>
        <v>https://www.dl.ndl.go.jp/api/iiif/3437686/manifest.json</v>
      </c>
      <c r="O311" t="str">
        <f t="shared" si="60"/>
        <v>http://da.dl.itc.u-tokyo.ac.jp/mirador/?params=[{%22manifest%22:%22https://www.dl.ndl.go.jp/api/iiif/3437686/manifest.json%22,%22canvas%22:%22https://www.dl.ndl.go.jp/api/iiif/3437686/canvas/32%22}]</v>
      </c>
    </row>
    <row r="312" spans="1:15" ht="15">
      <c r="A312" t="str">
        <f t="shared" si="52"/>
        <v>https://w3id.org/kouigenjimonogatari/data/0024-04.json</v>
      </c>
      <c r="B312">
        <f t="shared" si="61"/>
        <v>24</v>
      </c>
      <c r="C312">
        <f t="shared" si="62"/>
        <v>4</v>
      </c>
      <c r="D312" s="1" t="s">
        <v>273</v>
      </c>
      <c r="E312" t="str">
        <f t="shared" si="53"/>
        <v>http://creativecommons.org/publicdomain/zero/1.0/</v>
      </c>
      <c r="F312" t="str">
        <f t="shared" si="54"/>
        <v>01きりつぼ</v>
      </c>
      <c r="G312">
        <f>1</f>
        <v>1</v>
      </c>
      <c r="H312" t="s">
        <v>338</v>
      </c>
      <c r="I312" s="4" t="str">
        <f t="shared" si="55"/>
        <v>https://jpsearch.go.jp/term/type/文章要素</v>
      </c>
      <c r="J312" t="str">
        <f t="shared" si="56"/>
        <v>https://w3id.org/kouigenjimonogatari/data/0024-03.json</v>
      </c>
      <c r="K312" t="str">
        <f t="shared" si="63"/>
        <v>https://w3id.org/kouigenjimonogatari/data/0024-05.json</v>
      </c>
      <c r="L312">
        <f t="shared" si="57"/>
        <v>32</v>
      </c>
      <c r="M312" t="str">
        <f t="shared" si="58"/>
        <v>https://www.dl.ndl.go.jp/api/iiif/3437686/canvas/32</v>
      </c>
      <c r="N312" t="str">
        <f t="shared" si="59"/>
        <v>https://www.dl.ndl.go.jp/api/iiif/3437686/manifest.json</v>
      </c>
      <c r="O312" t="str">
        <f t="shared" si="60"/>
        <v>http://da.dl.itc.u-tokyo.ac.jp/mirador/?params=[{%22manifest%22:%22https://www.dl.ndl.go.jp/api/iiif/3437686/manifest.json%22,%22canvas%22:%22https://www.dl.ndl.go.jp/api/iiif/3437686/canvas/32%22}]</v>
      </c>
    </row>
    <row r="313" spans="1:15" ht="15">
      <c r="A313" t="str">
        <f t="shared" si="52"/>
        <v>https://w3id.org/kouigenjimonogatari/data/0024-05.json</v>
      </c>
      <c r="B313">
        <f t="shared" si="61"/>
        <v>24</v>
      </c>
      <c r="C313">
        <f t="shared" si="62"/>
        <v>5</v>
      </c>
      <c r="D313" s="1" t="s">
        <v>274</v>
      </c>
      <c r="E313" t="str">
        <f t="shared" si="53"/>
        <v>http://creativecommons.org/publicdomain/zero/1.0/</v>
      </c>
      <c r="F313" t="str">
        <f t="shared" si="54"/>
        <v>01きりつぼ</v>
      </c>
      <c r="G313">
        <f>1</f>
        <v>1</v>
      </c>
      <c r="H313" t="s">
        <v>338</v>
      </c>
      <c r="I313" s="4" t="str">
        <f t="shared" si="55"/>
        <v>https://jpsearch.go.jp/term/type/文章要素</v>
      </c>
      <c r="J313" t="str">
        <f t="shared" si="56"/>
        <v>https://w3id.org/kouigenjimonogatari/data/0024-04.json</v>
      </c>
      <c r="K313" t="str">
        <f t="shared" si="63"/>
        <v>https://w3id.org/kouigenjimonogatari/data/0024-06.json</v>
      </c>
      <c r="L313">
        <f t="shared" si="57"/>
        <v>32</v>
      </c>
      <c r="M313" t="str">
        <f t="shared" si="58"/>
        <v>https://www.dl.ndl.go.jp/api/iiif/3437686/canvas/32</v>
      </c>
      <c r="N313" t="str">
        <f t="shared" si="59"/>
        <v>https://www.dl.ndl.go.jp/api/iiif/3437686/manifest.json</v>
      </c>
      <c r="O313" t="str">
        <f t="shared" si="60"/>
        <v>http://da.dl.itc.u-tokyo.ac.jp/mirador/?params=[{%22manifest%22:%22https://www.dl.ndl.go.jp/api/iiif/3437686/manifest.json%22,%22canvas%22:%22https://www.dl.ndl.go.jp/api/iiif/3437686/canvas/32%22}]</v>
      </c>
    </row>
    <row r="314" spans="1:15" ht="15">
      <c r="A314" t="str">
        <f t="shared" si="52"/>
        <v>https://w3id.org/kouigenjimonogatari/data/0024-06.json</v>
      </c>
      <c r="B314">
        <f t="shared" si="61"/>
        <v>24</v>
      </c>
      <c r="C314">
        <f t="shared" si="62"/>
        <v>6</v>
      </c>
      <c r="D314" s="1" t="s">
        <v>275</v>
      </c>
      <c r="E314" t="str">
        <f t="shared" si="53"/>
        <v>http://creativecommons.org/publicdomain/zero/1.0/</v>
      </c>
      <c r="F314" t="str">
        <f t="shared" si="54"/>
        <v>01きりつぼ</v>
      </c>
      <c r="G314">
        <f>1</f>
        <v>1</v>
      </c>
      <c r="H314" t="s">
        <v>338</v>
      </c>
      <c r="I314" s="4" t="str">
        <f t="shared" si="55"/>
        <v>https://jpsearch.go.jp/term/type/文章要素</v>
      </c>
      <c r="J314" t="str">
        <f t="shared" si="56"/>
        <v>https://w3id.org/kouigenjimonogatari/data/0024-05.json</v>
      </c>
      <c r="K314" t="str">
        <f t="shared" si="63"/>
        <v>https://w3id.org/kouigenjimonogatari/data/0024-07.json</v>
      </c>
      <c r="L314">
        <f t="shared" si="57"/>
        <v>32</v>
      </c>
      <c r="M314" t="str">
        <f t="shared" si="58"/>
        <v>https://www.dl.ndl.go.jp/api/iiif/3437686/canvas/32</v>
      </c>
      <c r="N314" t="str">
        <f t="shared" si="59"/>
        <v>https://www.dl.ndl.go.jp/api/iiif/3437686/manifest.json</v>
      </c>
      <c r="O314" t="str">
        <f t="shared" si="60"/>
        <v>http://da.dl.itc.u-tokyo.ac.jp/mirador/?params=[{%22manifest%22:%22https://www.dl.ndl.go.jp/api/iiif/3437686/manifest.json%22,%22canvas%22:%22https://www.dl.ndl.go.jp/api/iiif/3437686/canvas/32%22}]</v>
      </c>
    </row>
    <row r="315" spans="1:15" ht="15">
      <c r="A315" t="str">
        <f t="shared" si="52"/>
        <v>https://w3id.org/kouigenjimonogatari/data/0024-07.json</v>
      </c>
      <c r="B315">
        <f t="shared" si="61"/>
        <v>24</v>
      </c>
      <c r="C315">
        <f t="shared" si="62"/>
        <v>7</v>
      </c>
      <c r="D315" s="1" t="s">
        <v>276</v>
      </c>
      <c r="E315" t="str">
        <f t="shared" si="53"/>
        <v>http://creativecommons.org/publicdomain/zero/1.0/</v>
      </c>
      <c r="F315" t="str">
        <f t="shared" si="54"/>
        <v>01きりつぼ</v>
      </c>
      <c r="G315">
        <f>1</f>
        <v>1</v>
      </c>
      <c r="H315" t="s">
        <v>338</v>
      </c>
      <c r="I315" s="4" t="str">
        <f t="shared" si="55"/>
        <v>https://jpsearch.go.jp/term/type/文章要素</v>
      </c>
      <c r="J315" t="str">
        <f t="shared" si="56"/>
        <v>https://w3id.org/kouigenjimonogatari/data/0024-06.json</v>
      </c>
      <c r="K315" t="str">
        <f t="shared" si="63"/>
        <v>https://w3id.org/kouigenjimonogatari/data/0024-08.json</v>
      </c>
      <c r="L315">
        <f t="shared" si="57"/>
        <v>32</v>
      </c>
      <c r="M315" t="str">
        <f t="shared" si="58"/>
        <v>https://www.dl.ndl.go.jp/api/iiif/3437686/canvas/32</v>
      </c>
      <c r="N315" t="str">
        <f t="shared" si="59"/>
        <v>https://www.dl.ndl.go.jp/api/iiif/3437686/manifest.json</v>
      </c>
      <c r="O315" t="str">
        <f t="shared" si="60"/>
        <v>http://da.dl.itc.u-tokyo.ac.jp/mirador/?params=[{%22manifest%22:%22https://www.dl.ndl.go.jp/api/iiif/3437686/manifest.json%22,%22canvas%22:%22https://www.dl.ndl.go.jp/api/iiif/3437686/canvas/32%22}]</v>
      </c>
    </row>
    <row r="316" spans="1:15" ht="15">
      <c r="A316" t="str">
        <f t="shared" si="52"/>
        <v>https://w3id.org/kouigenjimonogatari/data/0024-08.json</v>
      </c>
      <c r="B316">
        <f t="shared" si="61"/>
        <v>24</v>
      </c>
      <c r="C316">
        <f t="shared" si="62"/>
        <v>8</v>
      </c>
      <c r="D316" s="1" t="s">
        <v>277</v>
      </c>
      <c r="E316" t="str">
        <f t="shared" si="53"/>
        <v>http://creativecommons.org/publicdomain/zero/1.0/</v>
      </c>
      <c r="F316" t="str">
        <f t="shared" si="54"/>
        <v>01きりつぼ</v>
      </c>
      <c r="G316">
        <f>1</f>
        <v>1</v>
      </c>
      <c r="H316" t="s">
        <v>338</v>
      </c>
      <c r="I316" s="4" t="str">
        <f t="shared" si="55"/>
        <v>https://jpsearch.go.jp/term/type/文章要素</v>
      </c>
      <c r="J316" t="str">
        <f t="shared" si="56"/>
        <v>https://w3id.org/kouigenjimonogatari/data/0024-07.json</v>
      </c>
      <c r="K316" t="str">
        <f t="shared" si="63"/>
        <v>https://w3id.org/kouigenjimonogatari/data/0024-09.json</v>
      </c>
      <c r="L316">
        <f t="shared" si="57"/>
        <v>32</v>
      </c>
      <c r="M316" t="str">
        <f t="shared" si="58"/>
        <v>https://www.dl.ndl.go.jp/api/iiif/3437686/canvas/32</v>
      </c>
      <c r="N316" t="str">
        <f t="shared" si="59"/>
        <v>https://www.dl.ndl.go.jp/api/iiif/3437686/manifest.json</v>
      </c>
      <c r="O316" t="str">
        <f t="shared" si="60"/>
        <v>http://da.dl.itc.u-tokyo.ac.jp/mirador/?params=[{%22manifest%22:%22https://www.dl.ndl.go.jp/api/iiif/3437686/manifest.json%22,%22canvas%22:%22https://www.dl.ndl.go.jp/api/iiif/3437686/canvas/32%22}]</v>
      </c>
    </row>
    <row r="317" spans="1:15" ht="15">
      <c r="A317" t="str">
        <f t="shared" si="52"/>
        <v>https://w3id.org/kouigenjimonogatari/data/0024-09.json</v>
      </c>
      <c r="B317">
        <f t="shared" si="61"/>
        <v>24</v>
      </c>
      <c r="C317">
        <f t="shared" si="62"/>
        <v>9</v>
      </c>
      <c r="D317" s="1" t="s">
        <v>278</v>
      </c>
      <c r="E317" t="str">
        <f t="shared" si="53"/>
        <v>http://creativecommons.org/publicdomain/zero/1.0/</v>
      </c>
      <c r="F317" t="str">
        <f t="shared" si="54"/>
        <v>01きりつぼ</v>
      </c>
      <c r="G317">
        <f>1</f>
        <v>1</v>
      </c>
      <c r="H317" t="s">
        <v>338</v>
      </c>
      <c r="I317" s="4" t="str">
        <f t="shared" si="55"/>
        <v>https://jpsearch.go.jp/term/type/文章要素</v>
      </c>
      <c r="J317" t="str">
        <f t="shared" si="56"/>
        <v>https://w3id.org/kouigenjimonogatari/data/0024-08.json</v>
      </c>
      <c r="K317" t="str">
        <f t="shared" si="63"/>
        <v>https://w3id.org/kouigenjimonogatari/data/0024-10.json</v>
      </c>
      <c r="L317">
        <f t="shared" si="57"/>
        <v>32</v>
      </c>
      <c r="M317" t="str">
        <f t="shared" si="58"/>
        <v>https://www.dl.ndl.go.jp/api/iiif/3437686/canvas/32</v>
      </c>
      <c r="N317" t="str">
        <f t="shared" si="59"/>
        <v>https://www.dl.ndl.go.jp/api/iiif/3437686/manifest.json</v>
      </c>
      <c r="O317" t="str">
        <f t="shared" si="60"/>
        <v>http://da.dl.itc.u-tokyo.ac.jp/mirador/?params=[{%22manifest%22:%22https://www.dl.ndl.go.jp/api/iiif/3437686/manifest.json%22,%22canvas%22:%22https://www.dl.ndl.go.jp/api/iiif/3437686/canvas/32%22}]</v>
      </c>
    </row>
    <row r="318" spans="1:15" ht="15">
      <c r="A318" t="str">
        <f t="shared" si="52"/>
        <v>https://w3id.org/kouigenjimonogatari/data/0024-10.json</v>
      </c>
      <c r="B318">
        <f t="shared" si="61"/>
        <v>24</v>
      </c>
      <c r="C318">
        <f t="shared" si="62"/>
        <v>10</v>
      </c>
      <c r="D318" s="1" t="s">
        <v>279</v>
      </c>
      <c r="E318" t="str">
        <f t="shared" si="53"/>
        <v>http://creativecommons.org/publicdomain/zero/1.0/</v>
      </c>
      <c r="F318" t="str">
        <f t="shared" si="54"/>
        <v>01きりつぼ</v>
      </c>
      <c r="G318">
        <f>1</f>
        <v>1</v>
      </c>
      <c r="H318" t="s">
        <v>338</v>
      </c>
      <c r="I318" s="4" t="str">
        <f t="shared" si="55"/>
        <v>https://jpsearch.go.jp/term/type/文章要素</v>
      </c>
      <c r="J318" t="str">
        <f t="shared" si="56"/>
        <v>https://w3id.org/kouigenjimonogatari/data/0024-09.json</v>
      </c>
      <c r="K318" t="str">
        <f t="shared" si="63"/>
        <v>https://w3id.org/kouigenjimonogatari/data/0024-11.json</v>
      </c>
      <c r="L318">
        <f t="shared" si="57"/>
        <v>32</v>
      </c>
      <c r="M318" t="str">
        <f t="shared" si="58"/>
        <v>https://www.dl.ndl.go.jp/api/iiif/3437686/canvas/32</v>
      </c>
      <c r="N318" t="str">
        <f t="shared" si="59"/>
        <v>https://www.dl.ndl.go.jp/api/iiif/3437686/manifest.json</v>
      </c>
      <c r="O318" t="str">
        <f t="shared" si="60"/>
        <v>http://da.dl.itc.u-tokyo.ac.jp/mirador/?params=[{%22manifest%22:%22https://www.dl.ndl.go.jp/api/iiif/3437686/manifest.json%22,%22canvas%22:%22https://www.dl.ndl.go.jp/api/iiif/3437686/canvas/32%22}]</v>
      </c>
    </row>
    <row r="319" spans="1:15" ht="15">
      <c r="A319" t="str">
        <f t="shared" si="52"/>
        <v>https://w3id.org/kouigenjimonogatari/data/0024-11.json</v>
      </c>
      <c r="B319">
        <f t="shared" si="61"/>
        <v>24</v>
      </c>
      <c r="C319">
        <f t="shared" si="62"/>
        <v>11</v>
      </c>
      <c r="D319" s="1" t="s">
        <v>280</v>
      </c>
      <c r="E319" t="str">
        <f t="shared" si="53"/>
        <v>http://creativecommons.org/publicdomain/zero/1.0/</v>
      </c>
      <c r="F319" t="str">
        <f t="shared" si="54"/>
        <v>01きりつぼ</v>
      </c>
      <c r="G319">
        <f>1</f>
        <v>1</v>
      </c>
      <c r="H319" t="s">
        <v>338</v>
      </c>
      <c r="I319" s="4" t="str">
        <f t="shared" si="55"/>
        <v>https://jpsearch.go.jp/term/type/文章要素</v>
      </c>
      <c r="J319" t="str">
        <f t="shared" si="56"/>
        <v>https://w3id.org/kouigenjimonogatari/data/0024-10.json</v>
      </c>
      <c r="K319" t="str">
        <f t="shared" si="63"/>
        <v>https://w3id.org/kouigenjimonogatari/data/0024-12.json</v>
      </c>
      <c r="L319">
        <f t="shared" si="57"/>
        <v>32</v>
      </c>
      <c r="M319" t="str">
        <f t="shared" si="58"/>
        <v>https://www.dl.ndl.go.jp/api/iiif/3437686/canvas/32</v>
      </c>
      <c r="N319" t="str">
        <f t="shared" si="59"/>
        <v>https://www.dl.ndl.go.jp/api/iiif/3437686/manifest.json</v>
      </c>
      <c r="O319" t="str">
        <f t="shared" si="60"/>
        <v>http://da.dl.itc.u-tokyo.ac.jp/mirador/?params=[{%22manifest%22:%22https://www.dl.ndl.go.jp/api/iiif/3437686/manifest.json%22,%22canvas%22:%22https://www.dl.ndl.go.jp/api/iiif/3437686/canvas/32%22}]</v>
      </c>
    </row>
    <row r="320" spans="1:15" ht="15">
      <c r="A320" t="str">
        <f t="shared" si="52"/>
        <v>https://w3id.org/kouigenjimonogatari/data/0024-12.json</v>
      </c>
      <c r="B320">
        <f t="shared" si="61"/>
        <v>24</v>
      </c>
      <c r="C320">
        <f t="shared" si="62"/>
        <v>12</v>
      </c>
      <c r="D320" s="1" t="s">
        <v>281</v>
      </c>
      <c r="E320" t="str">
        <f t="shared" si="53"/>
        <v>http://creativecommons.org/publicdomain/zero/1.0/</v>
      </c>
      <c r="F320" t="str">
        <f t="shared" si="54"/>
        <v>01きりつぼ</v>
      </c>
      <c r="G320">
        <f>1</f>
        <v>1</v>
      </c>
      <c r="H320" t="s">
        <v>338</v>
      </c>
      <c r="I320" s="4" t="str">
        <f t="shared" si="55"/>
        <v>https://jpsearch.go.jp/term/type/文章要素</v>
      </c>
      <c r="J320" t="str">
        <f t="shared" si="56"/>
        <v>https://w3id.org/kouigenjimonogatari/data/0024-11.json</v>
      </c>
      <c r="K320" t="str">
        <f t="shared" si="63"/>
        <v>https://w3id.org/kouigenjimonogatari/data/0024-13.json</v>
      </c>
      <c r="L320">
        <f t="shared" si="57"/>
        <v>32</v>
      </c>
      <c r="M320" t="str">
        <f t="shared" si="58"/>
        <v>https://www.dl.ndl.go.jp/api/iiif/3437686/canvas/32</v>
      </c>
      <c r="N320" t="str">
        <f t="shared" si="59"/>
        <v>https://www.dl.ndl.go.jp/api/iiif/3437686/manifest.json</v>
      </c>
      <c r="O320" t="str">
        <f t="shared" si="60"/>
        <v>http://da.dl.itc.u-tokyo.ac.jp/mirador/?params=[{%22manifest%22:%22https://www.dl.ndl.go.jp/api/iiif/3437686/manifest.json%22,%22canvas%22:%22https://www.dl.ndl.go.jp/api/iiif/3437686/canvas/32%22}]</v>
      </c>
    </row>
    <row r="321" spans="1:15" ht="15">
      <c r="A321" t="str">
        <f t="shared" si="52"/>
        <v>https://w3id.org/kouigenjimonogatari/data/0024-13.json</v>
      </c>
      <c r="B321">
        <f t="shared" si="61"/>
        <v>24</v>
      </c>
      <c r="C321">
        <f t="shared" si="62"/>
        <v>13</v>
      </c>
      <c r="D321" s="1" t="s">
        <v>282</v>
      </c>
      <c r="E321" t="str">
        <f t="shared" si="53"/>
        <v>http://creativecommons.org/publicdomain/zero/1.0/</v>
      </c>
      <c r="F321" t="str">
        <f t="shared" si="54"/>
        <v>01きりつぼ</v>
      </c>
      <c r="G321">
        <f>1</f>
        <v>1</v>
      </c>
      <c r="H321" t="s">
        <v>338</v>
      </c>
      <c r="I321" s="4" t="str">
        <f t="shared" si="55"/>
        <v>https://jpsearch.go.jp/term/type/文章要素</v>
      </c>
      <c r="J321" t="str">
        <f t="shared" si="56"/>
        <v>https://w3id.org/kouigenjimonogatari/data/0024-12.json</v>
      </c>
      <c r="K321" t="str">
        <f t="shared" si="63"/>
        <v>https://w3id.org/kouigenjimonogatari/data/0024-14.json</v>
      </c>
      <c r="L321">
        <f t="shared" si="57"/>
        <v>32</v>
      </c>
      <c r="M321" t="str">
        <f t="shared" si="58"/>
        <v>https://www.dl.ndl.go.jp/api/iiif/3437686/canvas/32</v>
      </c>
      <c r="N321" t="str">
        <f t="shared" si="59"/>
        <v>https://www.dl.ndl.go.jp/api/iiif/3437686/manifest.json</v>
      </c>
      <c r="O321" t="str">
        <f t="shared" si="60"/>
        <v>http://da.dl.itc.u-tokyo.ac.jp/mirador/?params=[{%22manifest%22:%22https://www.dl.ndl.go.jp/api/iiif/3437686/manifest.json%22,%22canvas%22:%22https://www.dl.ndl.go.jp/api/iiif/3437686/canvas/32%22}]</v>
      </c>
    </row>
    <row r="322" spans="1:15" ht="15">
      <c r="A322" t="str">
        <f t="shared" si="52"/>
        <v>https://w3id.org/kouigenjimonogatari/data/0024-14.json</v>
      </c>
      <c r="B322">
        <f t="shared" si="61"/>
        <v>24</v>
      </c>
      <c r="C322">
        <f t="shared" si="62"/>
        <v>14</v>
      </c>
      <c r="D322" s="1" t="s">
        <v>283</v>
      </c>
      <c r="E322" t="str">
        <f t="shared" si="53"/>
        <v>http://creativecommons.org/publicdomain/zero/1.0/</v>
      </c>
      <c r="F322" t="str">
        <f t="shared" si="54"/>
        <v>01きりつぼ</v>
      </c>
      <c r="G322">
        <f>1</f>
        <v>1</v>
      </c>
      <c r="H322" t="s">
        <v>338</v>
      </c>
      <c r="I322" s="4" t="str">
        <f t="shared" si="55"/>
        <v>https://jpsearch.go.jp/term/type/文章要素</v>
      </c>
      <c r="J322" t="str">
        <f t="shared" si="56"/>
        <v>https://w3id.org/kouigenjimonogatari/data/0024-13.json</v>
      </c>
      <c r="K322" t="str">
        <f t="shared" si="63"/>
        <v>https://w3id.org/kouigenjimonogatari/data/0025-01.json</v>
      </c>
      <c r="L322">
        <f t="shared" si="57"/>
        <v>32</v>
      </c>
      <c r="M322" t="str">
        <f t="shared" si="58"/>
        <v>https://www.dl.ndl.go.jp/api/iiif/3437686/canvas/32</v>
      </c>
      <c r="N322" t="str">
        <f t="shared" si="59"/>
        <v>https://www.dl.ndl.go.jp/api/iiif/3437686/manifest.json</v>
      </c>
      <c r="O322" t="str">
        <f t="shared" si="60"/>
        <v>http://da.dl.itc.u-tokyo.ac.jp/mirador/?params=[{%22manifest%22:%22https://www.dl.ndl.go.jp/api/iiif/3437686/manifest.json%22,%22canvas%22:%22https://www.dl.ndl.go.jp/api/iiif/3437686/canvas/32%22}]</v>
      </c>
    </row>
    <row r="323" spans="1:15">
      <c r="A323" t="str">
        <f t="shared" si="52"/>
        <v/>
      </c>
      <c r="B323">
        <f t="shared" si="61"/>
        <v>24</v>
      </c>
      <c r="C323" t="str">
        <f t="shared" si="62"/>
        <v/>
      </c>
      <c r="E323" t="str">
        <f t="shared" si="53"/>
        <v>http://creativecommons.org/publicdomain/zero/1.0/</v>
      </c>
      <c r="F323" t="str">
        <f t="shared" si="54"/>
        <v>01きりつぼ</v>
      </c>
      <c r="G323">
        <f>1</f>
        <v>1</v>
      </c>
      <c r="H323" t="s">
        <v>338</v>
      </c>
      <c r="I323" s="4" t="str">
        <f t="shared" si="55"/>
        <v>https://jpsearch.go.jp/term/type/文章要素</v>
      </c>
      <c r="J323" t="str">
        <f t="shared" si="56"/>
        <v>https://w3id.org/kouigenjimonogatari/data/0024-14.json</v>
      </c>
      <c r="K323" t="str">
        <f t="shared" si="63"/>
        <v>https://w3id.org/kouigenjimonogatari/data/0025-02.json</v>
      </c>
      <c r="L323">
        <f t="shared" si="57"/>
        <v>32</v>
      </c>
      <c r="M323" t="str">
        <f t="shared" si="58"/>
        <v>https://www.dl.ndl.go.jp/api/iiif/3437686/canvas/32</v>
      </c>
      <c r="N323" t="str">
        <f t="shared" si="59"/>
        <v>https://www.dl.ndl.go.jp/api/iiif/3437686/manifest.json</v>
      </c>
      <c r="O323" t="str">
        <f t="shared" si="60"/>
        <v>http://da.dl.itc.u-tokyo.ac.jp/mirador/?params=[{%22manifest%22:%22https://www.dl.ndl.go.jp/api/iiif/3437686/manifest.json%22,%22canvas%22:%22https://www.dl.ndl.go.jp/api/iiif/3437686/canvas/32%22}]</v>
      </c>
    </row>
    <row r="324" spans="1:15">
      <c r="A324" t="str">
        <f t="shared" si="52"/>
        <v/>
      </c>
      <c r="B324">
        <f t="shared" si="61"/>
        <v>24</v>
      </c>
      <c r="C324" t="str">
        <f t="shared" si="62"/>
        <v/>
      </c>
      <c r="D324" s="2"/>
      <c r="E324" t="str">
        <f t="shared" si="53"/>
        <v>http://creativecommons.org/publicdomain/zero/1.0/</v>
      </c>
      <c r="F324" t="str">
        <f t="shared" si="54"/>
        <v>01きりつぼ</v>
      </c>
      <c r="G324">
        <f>1</f>
        <v>1</v>
      </c>
      <c r="H324" t="s">
        <v>338</v>
      </c>
      <c r="I324" s="4" t="str">
        <f t="shared" si="55"/>
        <v>https://jpsearch.go.jp/term/type/文章要素</v>
      </c>
      <c r="J324" t="str">
        <f t="shared" si="56"/>
        <v>https://w3id.org/kouigenjimonogatari/data/0024-13.json</v>
      </c>
      <c r="K324" t="str">
        <f t="shared" si="63"/>
        <v>https://w3id.org/kouigenjimonogatari/data/0025-01.json</v>
      </c>
      <c r="L324">
        <f t="shared" si="57"/>
        <v>32</v>
      </c>
      <c r="M324" t="str">
        <f t="shared" si="58"/>
        <v>https://www.dl.ndl.go.jp/api/iiif/3437686/canvas/32</v>
      </c>
      <c r="N324" t="str">
        <f t="shared" si="59"/>
        <v>https://www.dl.ndl.go.jp/api/iiif/3437686/manifest.json</v>
      </c>
      <c r="O324" t="str">
        <f t="shared" si="60"/>
        <v>http://da.dl.itc.u-tokyo.ac.jp/mirador/?params=[{%22manifest%22:%22https://www.dl.ndl.go.jp/api/iiif/3437686/manifest.json%22,%22canvas%22:%22https://www.dl.ndl.go.jp/api/iiif/3437686/canvas/32%22}]</v>
      </c>
    </row>
    <row r="325" spans="1:15" ht="15">
      <c r="A325" t="str">
        <f t="shared" si="52"/>
        <v>https://w3id.org/kouigenjimonogatari/data/0025-01.json</v>
      </c>
      <c r="B325">
        <f t="shared" si="61"/>
        <v>25</v>
      </c>
      <c r="C325">
        <f t="shared" si="62"/>
        <v>1</v>
      </c>
      <c r="D325" s="1" t="s">
        <v>284</v>
      </c>
      <c r="E325" t="str">
        <f t="shared" si="53"/>
        <v>http://creativecommons.org/publicdomain/zero/1.0/</v>
      </c>
      <c r="F325" t="str">
        <f t="shared" si="54"/>
        <v>01きりつぼ</v>
      </c>
      <c r="G325">
        <f>1</f>
        <v>1</v>
      </c>
      <c r="H325" t="s">
        <v>338</v>
      </c>
      <c r="I325" s="4" t="str">
        <f t="shared" si="55"/>
        <v>https://jpsearch.go.jp/term/type/文章要素</v>
      </c>
      <c r="J325" t="str">
        <f t="shared" si="56"/>
        <v>https://w3id.org/kouigenjimonogatari/data/0024-14.json</v>
      </c>
      <c r="K325" t="str">
        <f t="shared" si="63"/>
        <v>https://w3id.org/kouigenjimonogatari/data/0025-02.json</v>
      </c>
      <c r="L325">
        <f t="shared" si="57"/>
        <v>32</v>
      </c>
      <c r="M325" t="str">
        <f t="shared" si="58"/>
        <v>https://www.dl.ndl.go.jp/api/iiif/3437686/canvas/32</v>
      </c>
      <c r="N325" t="str">
        <f t="shared" si="59"/>
        <v>https://www.dl.ndl.go.jp/api/iiif/3437686/manifest.json</v>
      </c>
      <c r="O325" t="str">
        <f t="shared" si="60"/>
        <v>http://da.dl.itc.u-tokyo.ac.jp/mirador/?params=[{%22manifest%22:%22https://www.dl.ndl.go.jp/api/iiif/3437686/manifest.json%22,%22canvas%22:%22https://www.dl.ndl.go.jp/api/iiif/3437686/canvas/32%22}]</v>
      </c>
    </row>
    <row r="326" spans="1:15" ht="15">
      <c r="A326" t="str">
        <f t="shared" ref="A326:A378" si="64">IF(C326&lt;&gt;"", "https://w3id.org/kouigenjimonogatari/data/"&amp;TEXT(B326, "0000")&amp;"-"&amp;TEXT(C326, "00")&amp;".json", "")</f>
        <v>https://w3id.org/kouigenjimonogatari/data/0025-02.json</v>
      </c>
      <c r="B326">
        <f t="shared" si="61"/>
        <v>25</v>
      </c>
      <c r="C326">
        <f t="shared" si="62"/>
        <v>2</v>
      </c>
      <c r="D326" s="1" t="s">
        <v>285</v>
      </c>
      <c r="E326" t="str">
        <f t="shared" ref="E326:E378" si="65">"http://creativecommons.org/publicdomain/zero/1.0/"</f>
        <v>http://creativecommons.org/publicdomain/zero/1.0/</v>
      </c>
      <c r="F326" t="str">
        <f t="shared" ref="F326:F378" si="66">"01きりつぼ"</f>
        <v>01きりつぼ</v>
      </c>
      <c r="G326">
        <f>1</f>
        <v>1</v>
      </c>
      <c r="H326" t="s">
        <v>338</v>
      </c>
      <c r="I326" s="4" t="str">
        <f t="shared" ref="I326:I378" si="67">"https://jpsearch.go.jp/term/type/文章要素"</f>
        <v>https://jpsearch.go.jp/term/type/文章要素</v>
      </c>
      <c r="J326" t="str">
        <f t="shared" ref="J326:J378" si="68">IF(A325="", A323, A325)</f>
        <v>https://w3id.org/kouigenjimonogatari/data/0025-01.json</v>
      </c>
      <c r="K326" t="str">
        <f t="shared" si="63"/>
        <v>https://w3id.org/kouigenjimonogatari/data/0025-03.json</v>
      </c>
      <c r="L326">
        <f t="shared" ref="L326:L378" si="69">20+INT(B326/2)</f>
        <v>32</v>
      </c>
      <c r="M326" t="str">
        <f t="shared" ref="M326:M378" si="70">"https://www.dl.ndl.go.jp/api/iiif/3437686/canvas/"&amp;L326</f>
        <v>https://www.dl.ndl.go.jp/api/iiif/3437686/canvas/32</v>
      </c>
      <c r="N326" t="str">
        <f t="shared" ref="N326:N378" si="71">"https://www.dl.ndl.go.jp/api/iiif/3437686/manifest.json"</f>
        <v>https://www.dl.ndl.go.jp/api/iiif/3437686/manifest.json</v>
      </c>
      <c r="O326" t="str">
        <f t="shared" ref="O326:O378" si="72">"http://da.dl.itc.u-tokyo.ac.jp/mirador/?params=[{%22manifest%22:%22"&amp;N326&amp;"%22,%22canvas%22:%22"&amp;M326&amp;"%22}]"</f>
        <v>http://da.dl.itc.u-tokyo.ac.jp/mirador/?params=[{%22manifest%22:%22https://www.dl.ndl.go.jp/api/iiif/3437686/manifest.json%22,%22canvas%22:%22https://www.dl.ndl.go.jp/api/iiif/3437686/canvas/32%22}]</v>
      </c>
    </row>
    <row r="327" spans="1:15" ht="15">
      <c r="A327" t="str">
        <f t="shared" si="64"/>
        <v>https://w3id.org/kouigenjimonogatari/data/0025-03.json</v>
      </c>
      <c r="B327">
        <f t="shared" si="61"/>
        <v>25</v>
      </c>
      <c r="C327">
        <f t="shared" si="62"/>
        <v>3</v>
      </c>
      <c r="D327" s="1" t="s">
        <v>286</v>
      </c>
      <c r="E327" t="str">
        <f t="shared" si="65"/>
        <v>http://creativecommons.org/publicdomain/zero/1.0/</v>
      </c>
      <c r="F327" t="str">
        <f t="shared" si="66"/>
        <v>01きりつぼ</v>
      </c>
      <c r="G327">
        <f>1</f>
        <v>1</v>
      </c>
      <c r="H327" t="s">
        <v>338</v>
      </c>
      <c r="I327" s="4" t="str">
        <f t="shared" si="67"/>
        <v>https://jpsearch.go.jp/term/type/文章要素</v>
      </c>
      <c r="J327" t="str">
        <f t="shared" si="68"/>
        <v>https://w3id.org/kouigenjimonogatari/data/0025-02.json</v>
      </c>
      <c r="K327" t="str">
        <f t="shared" si="63"/>
        <v>https://w3id.org/kouigenjimonogatari/data/0025-04.json</v>
      </c>
      <c r="L327">
        <f t="shared" si="69"/>
        <v>32</v>
      </c>
      <c r="M327" t="str">
        <f t="shared" si="70"/>
        <v>https://www.dl.ndl.go.jp/api/iiif/3437686/canvas/32</v>
      </c>
      <c r="N327" t="str">
        <f t="shared" si="71"/>
        <v>https://www.dl.ndl.go.jp/api/iiif/3437686/manifest.json</v>
      </c>
      <c r="O327" t="str">
        <f t="shared" si="72"/>
        <v>http://da.dl.itc.u-tokyo.ac.jp/mirador/?params=[{%22manifest%22:%22https://www.dl.ndl.go.jp/api/iiif/3437686/manifest.json%22,%22canvas%22:%22https://www.dl.ndl.go.jp/api/iiif/3437686/canvas/32%22}]</v>
      </c>
    </row>
    <row r="328" spans="1:15" ht="15">
      <c r="A328" t="str">
        <f t="shared" si="64"/>
        <v>https://w3id.org/kouigenjimonogatari/data/0025-04.json</v>
      </c>
      <c r="B328">
        <f t="shared" si="61"/>
        <v>25</v>
      </c>
      <c r="C328">
        <f t="shared" si="62"/>
        <v>4</v>
      </c>
      <c r="D328" s="1" t="s">
        <v>287</v>
      </c>
      <c r="E328" t="str">
        <f t="shared" si="65"/>
        <v>http://creativecommons.org/publicdomain/zero/1.0/</v>
      </c>
      <c r="F328" t="str">
        <f t="shared" si="66"/>
        <v>01きりつぼ</v>
      </c>
      <c r="G328">
        <f>1</f>
        <v>1</v>
      </c>
      <c r="H328" t="s">
        <v>338</v>
      </c>
      <c r="I328" s="4" t="str">
        <f t="shared" si="67"/>
        <v>https://jpsearch.go.jp/term/type/文章要素</v>
      </c>
      <c r="J328" t="str">
        <f t="shared" si="68"/>
        <v>https://w3id.org/kouigenjimonogatari/data/0025-03.json</v>
      </c>
      <c r="K328" t="str">
        <f t="shared" si="63"/>
        <v>https://w3id.org/kouigenjimonogatari/data/0025-05.json</v>
      </c>
      <c r="L328">
        <f t="shared" si="69"/>
        <v>32</v>
      </c>
      <c r="M328" t="str">
        <f t="shared" si="70"/>
        <v>https://www.dl.ndl.go.jp/api/iiif/3437686/canvas/32</v>
      </c>
      <c r="N328" t="str">
        <f t="shared" si="71"/>
        <v>https://www.dl.ndl.go.jp/api/iiif/3437686/manifest.json</v>
      </c>
      <c r="O328" t="str">
        <f t="shared" si="72"/>
        <v>http://da.dl.itc.u-tokyo.ac.jp/mirador/?params=[{%22manifest%22:%22https://www.dl.ndl.go.jp/api/iiif/3437686/manifest.json%22,%22canvas%22:%22https://www.dl.ndl.go.jp/api/iiif/3437686/canvas/32%22}]</v>
      </c>
    </row>
    <row r="329" spans="1:15" ht="15">
      <c r="A329" t="str">
        <f t="shared" si="64"/>
        <v>https://w3id.org/kouigenjimonogatari/data/0025-05.json</v>
      </c>
      <c r="B329">
        <f t="shared" si="61"/>
        <v>25</v>
      </c>
      <c r="C329">
        <f t="shared" si="62"/>
        <v>5</v>
      </c>
      <c r="D329" s="1" t="s">
        <v>288</v>
      </c>
      <c r="E329" t="str">
        <f t="shared" si="65"/>
        <v>http://creativecommons.org/publicdomain/zero/1.0/</v>
      </c>
      <c r="F329" t="str">
        <f t="shared" si="66"/>
        <v>01きりつぼ</v>
      </c>
      <c r="G329">
        <f>1</f>
        <v>1</v>
      </c>
      <c r="H329" t="s">
        <v>338</v>
      </c>
      <c r="I329" s="4" t="str">
        <f t="shared" si="67"/>
        <v>https://jpsearch.go.jp/term/type/文章要素</v>
      </c>
      <c r="J329" t="str">
        <f t="shared" si="68"/>
        <v>https://w3id.org/kouigenjimonogatari/data/0025-04.json</v>
      </c>
      <c r="K329" t="str">
        <f t="shared" si="63"/>
        <v>https://w3id.org/kouigenjimonogatari/data/0025-06.json</v>
      </c>
      <c r="L329">
        <f t="shared" si="69"/>
        <v>32</v>
      </c>
      <c r="M329" t="str">
        <f t="shared" si="70"/>
        <v>https://www.dl.ndl.go.jp/api/iiif/3437686/canvas/32</v>
      </c>
      <c r="N329" t="str">
        <f t="shared" si="71"/>
        <v>https://www.dl.ndl.go.jp/api/iiif/3437686/manifest.json</v>
      </c>
      <c r="O329" t="str">
        <f t="shared" si="72"/>
        <v>http://da.dl.itc.u-tokyo.ac.jp/mirador/?params=[{%22manifest%22:%22https://www.dl.ndl.go.jp/api/iiif/3437686/manifest.json%22,%22canvas%22:%22https://www.dl.ndl.go.jp/api/iiif/3437686/canvas/32%22}]</v>
      </c>
    </row>
    <row r="330" spans="1:15" ht="15">
      <c r="A330" t="str">
        <f t="shared" si="64"/>
        <v>https://w3id.org/kouigenjimonogatari/data/0025-06.json</v>
      </c>
      <c r="B330">
        <f t="shared" si="61"/>
        <v>25</v>
      </c>
      <c r="C330">
        <f t="shared" si="62"/>
        <v>6</v>
      </c>
      <c r="D330" s="1" t="s">
        <v>289</v>
      </c>
      <c r="E330" t="str">
        <f t="shared" si="65"/>
        <v>http://creativecommons.org/publicdomain/zero/1.0/</v>
      </c>
      <c r="F330" t="str">
        <f t="shared" si="66"/>
        <v>01きりつぼ</v>
      </c>
      <c r="G330">
        <f>1</f>
        <v>1</v>
      </c>
      <c r="H330" t="s">
        <v>338</v>
      </c>
      <c r="I330" s="4" t="str">
        <f t="shared" si="67"/>
        <v>https://jpsearch.go.jp/term/type/文章要素</v>
      </c>
      <c r="J330" t="str">
        <f t="shared" si="68"/>
        <v>https://w3id.org/kouigenjimonogatari/data/0025-05.json</v>
      </c>
      <c r="K330" t="str">
        <f t="shared" si="63"/>
        <v>https://w3id.org/kouigenjimonogatari/data/0025-07.json</v>
      </c>
      <c r="L330">
        <f t="shared" si="69"/>
        <v>32</v>
      </c>
      <c r="M330" t="str">
        <f t="shared" si="70"/>
        <v>https://www.dl.ndl.go.jp/api/iiif/3437686/canvas/32</v>
      </c>
      <c r="N330" t="str">
        <f t="shared" si="71"/>
        <v>https://www.dl.ndl.go.jp/api/iiif/3437686/manifest.json</v>
      </c>
      <c r="O330" t="str">
        <f t="shared" si="72"/>
        <v>http://da.dl.itc.u-tokyo.ac.jp/mirador/?params=[{%22manifest%22:%22https://www.dl.ndl.go.jp/api/iiif/3437686/manifest.json%22,%22canvas%22:%22https://www.dl.ndl.go.jp/api/iiif/3437686/canvas/32%22}]</v>
      </c>
    </row>
    <row r="331" spans="1:15" ht="15">
      <c r="A331" t="str">
        <f t="shared" si="64"/>
        <v>https://w3id.org/kouigenjimonogatari/data/0025-07.json</v>
      </c>
      <c r="B331">
        <f t="shared" si="61"/>
        <v>25</v>
      </c>
      <c r="C331">
        <f t="shared" si="62"/>
        <v>7</v>
      </c>
      <c r="D331" s="1" t="s">
        <v>290</v>
      </c>
      <c r="E331" t="str">
        <f t="shared" si="65"/>
        <v>http://creativecommons.org/publicdomain/zero/1.0/</v>
      </c>
      <c r="F331" t="str">
        <f t="shared" si="66"/>
        <v>01きりつぼ</v>
      </c>
      <c r="G331">
        <f>1</f>
        <v>1</v>
      </c>
      <c r="H331" t="s">
        <v>338</v>
      </c>
      <c r="I331" s="4" t="str">
        <f t="shared" si="67"/>
        <v>https://jpsearch.go.jp/term/type/文章要素</v>
      </c>
      <c r="J331" t="str">
        <f t="shared" si="68"/>
        <v>https://w3id.org/kouigenjimonogatari/data/0025-06.json</v>
      </c>
      <c r="K331" t="str">
        <f t="shared" si="63"/>
        <v>https://w3id.org/kouigenjimonogatari/data/0025-08.json</v>
      </c>
      <c r="L331">
        <f t="shared" si="69"/>
        <v>32</v>
      </c>
      <c r="M331" t="str">
        <f t="shared" si="70"/>
        <v>https://www.dl.ndl.go.jp/api/iiif/3437686/canvas/32</v>
      </c>
      <c r="N331" t="str">
        <f t="shared" si="71"/>
        <v>https://www.dl.ndl.go.jp/api/iiif/3437686/manifest.json</v>
      </c>
      <c r="O331" t="str">
        <f t="shared" si="72"/>
        <v>http://da.dl.itc.u-tokyo.ac.jp/mirador/?params=[{%22manifest%22:%22https://www.dl.ndl.go.jp/api/iiif/3437686/manifest.json%22,%22canvas%22:%22https://www.dl.ndl.go.jp/api/iiif/3437686/canvas/32%22}]</v>
      </c>
    </row>
    <row r="332" spans="1:15" ht="15">
      <c r="A332" t="str">
        <f t="shared" si="64"/>
        <v>https://w3id.org/kouigenjimonogatari/data/0025-08.json</v>
      </c>
      <c r="B332">
        <f t="shared" si="61"/>
        <v>25</v>
      </c>
      <c r="C332">
        <f t="shared" si="62"/>
        <v>8</v>
      </c>
      <c r="D332" s="1" t="s">
        <v>291</v>
      </c>
      <c r="E332" t="str">
        <f t="shared" si="65"/>
        <v>http://creativecommons.org/publicdomain/zero/1.0/</v>
      </c>
      <c r="F332" t="str">
        <f t="shared" si="66"/>
        <v>01きりつぼ</v>
      </c>
      <c r="G332">
        <f>1</f>
        <v>1</v>
      </c>
      <c r="H332" t="s">
        <v>338</v>
      </c>
      <c r="I332" s="4" t="str">
        <f t="shared" si="67"/>
        <v>https://jpsearch.go.jp/term/type/文章要素</v>
      </c>
      <c r="J332" t="str">
        <f t="shared" si="68"/>
        <v>https://w3id.org/kouigenjimonogatari/data/0025-07.json</v>
      </c>
      <c r="K332" t="str">
        <f t="shared" si="63"/>
        <v>https://w3id.org/kouigenjimonogatari/data/0025-09.json</v>
      </c>
      <c r="L332">
        <f t="shared" si="69"/>
        <v>32</v>
      </c>
      <c r="M332" t="str">
        <f t="shared" si="70"/>
        <v>https://www.dl.ndl.go.jp/api/iiif/3437686/canvas/32</v>
      </c>
      <c r="N332" t="str">
        <f t="shared" si="71"/>
        <v>https://www.dl.ndl.go.jp/api/iiif/3437686/manifest.json</v>
      </c>
      <c r="O332" t="str">
        <f t="shared" si="72"/>
        <v>http://da.dl.itc.u-tokyo.ac.jp/mirador/?params=[{%22manifest%22:%22https://www.dl.ndl.go.jp/api/iiif/3437686/manifest.json%22,%22canvas%22:%22https://www.dl.ndl.go.jp/api/iiif/3437686/canvas/32%22}]</v>
      </c>
    </row>
    <row r="333" spans="1:15" ht="15">
      <c r="A333" t="str">
        <f t="shared" si="64"/>
        <v>https://w3id.org/kouigenjimonogatari/data/0025-09.json</v>
      </c>
      <c r="B333">
        <f t="shared" si="61"/>
        <v>25</v>
      </c>
      <c r="C333">
        <f t="shared" si="62"/>
        <v>9</v>
      </c>
      <c r="D333" s="1" t="s">
        <v>292</v>
      </c>
      <c r="E333" t="str">
        <f t="shared" si="65"/>
        <v>http://creativecommons.org/publicdomain/zero/1.0/</v>
      </c>
      <c r="F333" t="str">
        <f t="shared" si="66"/>
        <v>01きりつぼ</v>
      </c>
      <c r="G333">
        <f>1</f>
        <v>1</v>
      </c>
      <c r="H333" t="s">
        <v>338</v>
      </c>
      <c r="I333" s="4" t="str">
        <f t="shared" si="67"/>
        <v>https://jpsearch.go.jp/term/type/文章要素</v>
      </c>
      <c r="J333" t="str">
        <f t="shared" si="68"/>
        <v>https://w3id.org/kouigenjimonogatari/data/0025-08.json</v>
      </c>
      <c r="K333" t="str">
        <f t="shared" si="63"/>
        <v>https://w3id.org/kouigenjimonogatari/data/0025-10.json</v>
      </c>
      <c r="L333">
        <f t="shared" si="69"/>
        <v>32</v>
      </c>
      <c r="M333" t="str">
        <f t="shared" si="70"/>
        <v>https://www.dl.ndl.go.jp/api/iiif/3437686/canvas/32</v>
      </c>
      <c r="N333" t="str">
        <f t="shared" si="71"/>
        <v>https://www.dl.ndl.go.jp/api/iiif/3437686/manifest.json</v>
      </c>
      <c r="O333" t="str">
        <f t="shared" si="72"/>
        <v>http://da.dl.itc.u-tokyo.ac.jp/mirador/?params=[{%22manifest%22:%22https://www.dl.ndl.go.jp/api/iiif/3437686/manifest.json%22,%22canvas%22:%22https://www.dl.ndl.go.jp/api/iiif/3437686/canvas/32%22}]</v>
      </c>
    </row>
    <row r="334" spans="1:15" ht="15">
      <c r="A334" t="str">
        <f t="shared" si="64"/>
        <v>https://w3id.org/kouigenjimonogatari/data/0025-10.json</v>
      </c>
      <c r="B334">
        <f t="shared" si="61"/>
        <v>25</v>
      </c>
      <c r="C334">
        <f t="shared" si="62"/>
        <v>10</v>
      </c>
      <c r="D334" s="1" t="s">
        <v>293</v>
      </c>
      <c r="E334" t="str">
        <f t="shared" si="65"/>
        <v>http://creativecommons.org/publicdomain/zero/1.0/</v>
      </c>
      <c r="F334" t="str">
        <f t="shared" si="66"/>
        <v>01きりつぼ</v>
      </c>
      <c r="G334">
        <f>1</f>
        <v>1</v>
      </c>
      <c r="H334" t="s">
        <v>338</v>
      </c>
      <c r="I334" s="4" t="str">
        <f t="shared" si="67"/>
        <v>https://jpsearch.go.jp/term/type/文章要素</v>
      </c>
      <c r="J334" t="str">
        <f t="shared" si="68"/>
        <v>https://w3id.org/kouigenjimonogatari/data/0025-09.json</v>
      </c>
      <c r="K334" t="str">
        <f t="shared" si="63"/>
        <v>https://w3id.org/kouigenjimonogatari/data/0025-11.json</v>
      </c>
      <c r="L334">
        <f t="shared" si="69"/>
        <v>32</v>
      </c>
      <c r="M334" t="str">
        <f t="shared" si="70"/>
        <v>https://www.dl.ndl.go.jp/api/iiif/3437686/canvas/32</v>
      </c>
      <c r="N334" t="str">
        <f t="shared" si="71"/>
        <v>https://www.dl.ndl.go.jp/api/iiif/3437686/manifest.json</v>
      </c>
      <c r="O334" t="str">
        <f t="shared" si="72"/>
        <v>http://da.dl.itc.u-tokyo.ac.jp/mirador/?params=[{%22manifest%22:%22https://www.dl.ndl.go.jp/api/iiif/3437686/manifest.json%22,%22canvas%22:%22https://www.dl.ndl.go.jp/api/iiif/3437686/canvas/32%22}]</v>
      </c>
    </row>
    <row r="335" spans="1:15" ht="15">
      <c r="A335" t="str">
        <f t="shared" si="64"/>
        <v>https://w3id.org/kouigenjimonogatari/data/0025-11.json</v>
      </c>
      <c r="B335">
        <f t="shared" si="61"/>
        <v>25</v>
      </c>
      <c r="C335">
        <f t="shared" si="62"/>
        <v>11</v>
      </c>
      <c r="D335" s="1" t="s">
        <v>294</v>
      </c>
      <c r="E335" t="str">
        <f t="shared" si="65"/>
        <v>http://creativecommons.org/publicdomain/zero/1.0/</v>
      </c>
      <c r="F335" t="str">
        <f t="shared" si="66"/>
        <v>01きりつぼ</v>
      </c>
      <c r="G335">
        <f>1</f>
        <v>1</v>
      </c>
      <c r="H335" t="s">
        <v>338</v>
      </c>
      <c r="I335" s="4" t="str">
        <f t="shared" si="67"/>
        <v>https://jpsearch.go.jp/term/type/文章要素</v>
      </c>
      <c r="J335" t="str">
        <f t="shared" si="68"/>
        <v>https://w3id.org/kouigenjimonogatari/data/0025-10.json</v>
      </c>
      <c r="K335" t="str">
        <f t="shared" si="63"/>
        <v>https://w3id.org/kouigenjimonogatari/data/0025-12.json</v>
      </c>
      <c r="L335">
        <f t="shared" si="69"/>
        <v>32</v>
      </c>
      <c r="M335" t="str">
        <f t="shared" si="70"/>
        <v>https://www.dl.ndl.go.jp/api/iiif/3437686/canvas/32</v>
      </c>
      <c r="N335" t="str">
        <f t="shared" si="71"/>
        <v>https://www.dl.ndl.go.jp/api/iiif/3437686/manifest.json</v>
      </c>
      <c r="O335" t="str">
        <f t="shared" si="72"/>
        <v>http://da.dl.itc.u-tokyo.ac.jp/mirador/?params=[{%22manifest%22:%22https://www.dl.ndl.go.jp/api/iiif/3437686/manifest.json%22,%22canvas%22:%22https://www.dl.ndl.go.jp/api/iiif/3437686/canvas/32%22}]</v>
      </c>
    </row>
    <row r="336" spans="1:15" ht="15">
      <c r="A336" t="str">
        <f t="shared" si="64"/>
        <v>https://w3id.org/kouigenjimonogatari/data/0025-12.json</v>
      </c>
      <c r="B336">
        <f t="shared" si="61"/>
        <v>25</v>
      </c>
      <c r="C336">
        <f t="shared" si="62"/>
        <v>12</v>
      </c>
      <c r="D336" s="1" t="s">
        <v>295</v>
      </c>
      <c r="E336" t="str">
        <f t="shared" si="65"/>
        <v>http://creativecommons.org/publicdomain/zero/1.0/</v>
      </c>
      <c r="F336" t="str">
        <f t="shared" si="66"/>
        <v>01きりつぼ</v>
      </c>
      <c r="G336">
        <f>1</f>
        <v>1</v>
      </c>
      <c r="H336" t="s">
        <v>338</v>
      </c>
      <c r="I336" s="4" t="str">
        <f t="shared" si="67"/>
        <v>https://jpsearch.go.jp/term/type/文章要素</v>
      </c>
      <c r="J336" t="str">
        <f t="shared" si="68"/>
        <v>https://w3id.org/kouigenjimonogatari/data/0025-11.json</v>
      </c>
      <c r="K336" t="str">
        <f t="shared" si="63"/>
        <v>https://w3id.org/kouigenjimonogatari/data/0025-13.json</v>
      </c>
      <c r="L336">
        <f t="shared" si="69"/>
        <v>32</v>
      </c>
      <c r="M336" t="str">
        <f t="shared" si="70"/>
        <v>https://www.dl.ndl.go.jp/api/iiif/3437686/canvas/32</v>
      </c>
      <c r="N336" t="str">
        <f t="shared" si="71"/>
        <v>https://www.dl.ndl.go.jp/api/iiif/3437686/manifest.json</v>
      </c>
      <c r="O336" t="str">
        <f t="shared" si="72"/>
        <v>http://da.dl.itc.u-tokyo.ac.jp/mirador/?params=[{%22manifest%22:%22https://www.dl.ndl.go.jp/api/iiif/3437686/manifest.json%22,%22canvas%22:%22https://www.dl.ndl.go.jp/api/iiif/3437686/canvas/32%22}]</v>
      </c>
    </row>
    <row r="337" spans="1:15" ht="15">
      <c r="A337" t="str">
        <f t="shared" si="64"/>
        <v>https://w3id.org/kouigenjimonogatari/data/0025-13.json</v>
      </c>
      <c r="B337">
        <f t="shared" si="61"/>
        <v>25</v>
      </c>
      <c r="C337">
        <f t="shared" si="62"/>
        <v>13</v>
      </c>
      <c r="D337" s="1" t="s">
        <v>296</v>
      </c>
      <c r="E337" t="str">
        <f t="shared" si="65"/>
        <v>http://creativecommons.org/publicdomain/zero/1.0/</v>
      </c>
      <c r="F337" t="str">
        <f t="shared" si="66"/>
        <v>01きりつぼ</v>
      </c>
      <c r="G337">
        <f>1</f>
        <v>1</v>
      </c>
      <c r="H337" t="s">
        <v>338</v>
      </c>
      <c r="I337" s="4" t="str">
        <f t="shared" si="67"/>
        <v>https://jpsearch.go.jp/term/type/文章要素</v>
      </c>
      <c r="J337" t="str">
        <f t="shared" si="68"/>
        <v>https://w3id.org/kouigenjimonogatari/data/0025-12.json</v>
      </c>
      <c r="K337" t="str">
        <f t="shared" si="63"/>
        <v>https://w3id.org/kouigenjimonogatari/data/0025-14.json</v>
      </c>
      <c r="L337">
        <f t="shared" si="69"/>
        <v>32</v>
      </c>
      <c r="M337" t="str">
        <f t="shared" si="70"/>
        <v>https://www.dl.ndl.go.jp/api/iiif/3437686/canvas/32</v>
      </c>
      <c r="N337" t="str">
        <f t="shared" si="71"/>
        <v>https://www.dl.ndl.go.jp/api/iiif/3437686/manifest.json</v>
      </c>
      <c r="O337" t="str">
        <f t="shared" si="72"/>
        <v>http://da.dl.itc.u-tokyo.ac.jp/mirador/?params=[{%22manifest%22:%22https://www.dl.ndl.go.jp/api/iiif/3437686/manifest.json%22,%22canvas%22:%22https://www.dl.ndl.go.jp/api/iiif/3437686/canvas/32%22}]</v>
      </c>
    </row>
    <row r="338" spans="1:15" ht="15">
      <c r="A338" t="str">
        <f t="shared" si="64"/>
        <v>https://w3id.org/kouigenjimonogatari/data/0025-14.json</v>
      </c>
      <c r="B338">
        <f t="shared" si="61"/>
        <v>25</v>
      </c>
      <c r="C338">
        <f t="shared" si="62"/>
        <v>14</v>
      </c>
      <c r="D338" s="1" t="s">
        <v>297</v>
      </c>
      <c r="E338" t="str">
        <f t="shared" si="65"/>
        <v>http://creativecommons.org/publicdomain/zero/1.0/</v>
      </c>
      <c r="F338" t="str">
        <f t="shared" si="66"/>
        <v>01きりつぼ</v>
      </c>
      <c r="G338">
        <f>1</f>
        <v>1</v>
      </c>
      <c r="H338" t="s">
        <v>338</v>
      </c>
      <c r="I338" s="4" t="str">
        <f t="shared" si="67"/>
        <v>https://jpsearch.go.jp/term/type/文章要素</v>
      </c>
      <c r="J338" t="str">
        <f t="shared" si="68"/>
        <v>https://w3id.org/kouigenjimonogatari/data/0025-13.json</v>
      </c>
      <c r="K338" t="str">
        <f t="shared" si="63"/>
        <v>https://w3id.org/kouigenjimonogatari/data/0026-01.json</v>
      </c>
      <c r="L338">
        <f t="shared" si="69"/>
        <v>32</v>
      </c>
      <c r="M338" t="str">
        <f t="shared" si="70"/>
        <v>https://www.dl.ndl.go.jp/api/iiif/3437686/canvas/32</v>
      </c>
      <c r="N338" t="str">
        <f t="shared" si="71"/>
        <v>https://www.dl.ndl.go.jp/api/iiif/3437686/manifest.json</v>
      </c>
      <c r="O338" t="str">
        <f t="shared" si="72"/>
        <v>http://da.dl.itc.u-tokyo.ac.jp/mirador/?params=[{%22manifest%22:%22https://www.dl.ndl.go.jp/api/iiif/3437686/manifest.json%22,%22canvas%22:%22https://www.dl.ndl.go.jp/api/iiif/3437686/canvas/32%22}]</v>
      </c>
    </row>
    <row r="339" spans="1:15">
      <c r="A339" t="str">
        <f t="shared" si="64"/>
        <v/>
      </c>
      <c r="B339">
        <f t="shared" ref="B339:B378" si="73">IF(C339&lt;&gt;1, B338, B338+1)</f>
        <v>25</v>
      </c>
      <c r="C339" t="str">
        <f t="shared" ref="C339:C378" si="74">IF(D339&lt;&gt;"", IF(D338&lt;&gt;"", C338+1, 1), "")</f>
        <v/>
      </c>
      <c r="E339" t="str">
        <f t="shared" si="65"/>
        <v>http://creativecommons.org/publicdomain/zero/1.0/</v>
      </c>
      <c r="F339" t="str">
        <f t="shared" si="66"/>
        <v>01きりつぼ</v>
      </c>
      <c r="G339">
        <f>1</f>
        <v>1</v>
      </c>
      <c r="H339" t="s">
        <v>338</v>
      </c>
      <c r="I339" s="4" t="str">
        <f t="shared" si="67"/>
        <v>https://jpsearch.go.jp/term/type/文章要素</v>
      </c>
      <c r="J339" t="str">
        <f t="shared" si="68"/>
        <v>https://w3id.org/kouigenjimonogatari/data/0025-14.json</v>
      </c>
      <c r="K339" t="str">
        <f t="shared" si="63"/>
        <v>https://w3id.org/kouigenjimonogatari/data/0026-02.json</v>
      </c>
      <c r="L339">
        <f t="shared" si="69"/>
        <v>32</v>
      </c>
      <c r="M339" t="str">
        <f t="shared" si="70"/>
        <v>https://www.dl.ndl.go.jp/api/iiif/3437686/canvas/32</v>
      </c>
      <c r="N339" t="str">
        <f t="shared" si="71"/>
        <v>https://www.dl.ndl.go.jp/api/iiif/3437686/manifest.json</v>
      </c>
      <c r="O339" t="str">
        <f t="shared" si="72"/>
        <v>http://da.dl.itc.u-tokyo.ac.jp/mirador/?params=[{%22manifest%22:%22https://www.dl.ndl.go.jp/api/iiif/3437686/manifest.json%22,%22canvas%22:%22https://www.dl.ndl.go.jp/api/iiif/3437686/canvas/32%22}]</v>
      </c>
    </row>
    <row r="340" spans="1:15">
      <c r="A340" t="str">
        <f t="shared" si="64"/>
        <v/>
      </c>
      <c r="B340">
        <f t="shared" si="73"/>
        <v>25</v>
      </c>
      <c r="C340" t="str">
        <f t="shared" si="74"/>
        <v/>
      </c>
      <c r="D340" s="2"/>
      <c r="E340" t="str">
        <f t="shared" si="65"/>
        <v>http://creativecommons.org/publicdomain/zero/1.0/</v>
      </c>
      <c r="F340" t="str">
        <f t="shared" si="66"/>
        <v>01きりつぼ</v>
      </c>
      <c r="G340">
        <f>1</f>
        <v>1</v>
      </c>
      <c r="H340" t="s">
        <v>338</v>
      </c>
      <c r="I340" s="4" t="str">
        <f t="shared" si="67"/>
        <v>https://jpsearch.go.jp/term/type/文章要素</v>
      </c>
      <c r="J340" t="str">
        <f t="shared" si="68"/>
        <v>https://w3id.org/kouigenjimonogatari/data/0025-13.json</v>
      </c>
      <c r="K340" t="str">
        <f t="shared" si="63"/>
        <v>https://w3id.org/kouigenjimonogatari/data/0026-01.json</v>
      </c>
      <c r="L340">
        <f t="shared" si="69"/>
        <v>32</v>
      </c>
      <c r="M340" t="str">
        <f t="shared" si="70"/>
        <v>https://www.dl.ndl.go.jp/api/iiif/3437686/canvas/32</v>
      </c>
      <c r="N340" t="str">
        <f t="shared" si="71"/>
        <v>https://www.dl.ndl.go.jp/api/iiif/3437686/manifest.json</v>
      </c>
      <c r="O340" t="str">
        <f t="shared" si="72"/>
        <v>http://da.dl.itc.u-tokyo.ac.jp/mirador/?params=[{%22manifest%22:%22https://www.dl.ndl.go.jp/api/iiif/3437686/manifest.json%22,%22canvas%22:%22https://www.dl.ndl.go.jp/api/iiif/3437686/canvas/32%22}]</v>
      </c>
    </row>
    <row r="341" spans="1:15" ht="15">
      <c r="A341" t="str">
        <f t="shared" si="64"/>
        <v>https://w3id.org/kouigenjimonogatari/data/0026-01.json</v>
      </c>
      <c r="B341">
        <f t="shared" si="73"/>
        <v>26</v>
      </c>
      <c r="C341">
        <f t="shared" si="74"/>
        <v>1</v>
      </c>
      <c r="D341" s="1" t="s">
        <v>298</v>
      </c>
      <c r="E341" t="str">
        <f t="shared" si="65"/>
        <v>http://creativecommons.org/publicdomain/zero/1.0/</v>
      </c>
      <c r="F341" t="str">
        <f t="shared" si="66"/>
        <v>01きりつぼ</v>
      </c>
      <c r="G341">
        <f>1</f>
        <v>1</v>
      </c>
      <c r="H341" t="s">
        <v>338</v>
      </c>
      <c r="I341" s="4" t="str">
        <f t="shared" si="67"/>
        <v>https://jpsearch.go.jp/term/type/文章要素</v>
      </c>
      <c r="J341" t="str">
        <f t="shared" si="68"/>
        <v>https://w3id.org/kouigenjimonogatari/data/0025-14.json</v>
      </c>
      <c r="K341" t="str">
        <f t="shared" si="63"/>
        <v>https://w3id.org/kouigenjimonogatari/data/0026-02.json</v>
      </c>
      <c r="L341">
        <f t="shared" si="69"/>
        <v>33</v>
      </c>
      <c r="M341" t="str">
        <f t="shared" si="70"/>
        <v>https://www.dl.ndl.go.jp/api/iiif/3437686/canvas/33</v>
      </c>
      <c r="N341" t="str">
        <f t="shared" si="71"/>
        <v>https://www.dl.ndl.go.jp/api/iiif/3437686/manifest.json</v>
      </c>
      <c r="O341" t="str">
        <f t="shared" si="72"/>
        <v>http://da.dl.itc.u-tokyo.ac.jp/mirador/?params=[{%22manifest%22:%22https://www.dl.ndl.go.jp/api/iiif/3437686/manifest.json%22,%22canvas%22:%22https://www.dl.ndl.go.jp/api/iiif/3437686/canvas/33%22}]</v>
      </c>
    </row>
    <row r="342" spans="1:15" ht="15">
      <c r="A342" t="str">
        <f t="shared" si="64"/>
        <v>https://w3id.org/kouigenjimonogatari/data/0026-02.json</v>
      </c>
      <c r="B342">
        <f t="shared" si="73"/>
        <v>26</v>
      </c>
      <c r="C342">
        <f t="shared" si="74"/>
        <v>2</v>
      </c>
      <c r="D342" s="1" t="s">
        <v>299</v>
      </c>
      <c r="E342" t="str">
        <f t="shared" si="65"/>
        <v>http://creativecommons.org/publicdomain/zero/1.0/</v>
      </c>
      <c r="F342" t="str">
        <f t="shared" si="66"/>
        <v>01きりつぼ</v>
      </c>
      <c r="G342">
        <f>1</f>
        <v>1</v>
      </c>
      <c r="H342" t="s">
        <v>338</v>
      </c>
      <c r="I342" s="4" t="str">
        <f t="shared" si="67"/>
        <v>https://jpsearch.go.jp/term/type/文章要素</v>
      </c>
      <c r="J342" t="str">
        <f t="shared" si="68"/>
        <v>https://w3id.org/kouigenjimonogatari/data/0026-01.json</v>
      </c>
      <c r="K342" t="str">
        <f t="shared" si="63"/>
        <v>https://w3id.org/kouigenjimonogatari/data/0026-03.json</v>
      </c>
      <c r="L342">
        <f t="shared" si="69"/>
        <v>33</v>
      </c>
      <c r="M342" t="str">
        <f t="shared" si="70"/>
        <v>https://www.dl.ndl.go.jp/api/iiif/3437686/canvas/33</v>
      </c>
      <c r="N342" t="str">
        <f t="shared" si="71"/>
        <v>https://www.dl.ndl.go.jp/api/iiif/3437686/manifest.json</v>
      </c>
      <c r="O342" t="str">
        <f t="shared" si="72"/>
        <v>http://da.dl.itc.u-tokyo.ac.jp/mirador/?params=[{%22manifest%22:%22https://www.dl.ndl.go.jp/api/iiif/3437686/manifest.json%22,%22canvas%22:%22https://www.dl.ndl.go.jp/api/iiif/3437686/canvas/33%22}]</v>
      </c>
    </row>
    <row r="343" spans="1:15" ht="15">
      <c r="A343" t="str">
        <f t="shared" si="64"/>
        <v>https://w3id.org/kouigenjimonogatari/data/0026-03.json</v>
      </c>
      <c r="B343">
        <f t="shared" si="73"/>
        <v>26</v>
      </c>
      <c r="C343">
        <f t="shared" si="74"/>
        <v>3</v>
      </c>
      <c r="D343" s="1" t="s">
        <v>300</v>
      </c>
      <c r="E343" t="str">
        <f t="shared" si="65"/>
        <v>http://creativecommons.org/publicdomain/zero/1.0/</v>
      </c>
      <c r="F343" t="str">
        <f t="shared" si="66"/>
        <v>01きりつぼ</v>
      </c>
      <c r="G343">
        <f>1</f>
        <v>1</v>
      </c>
      <c r="H343" t="s">
        <v>338</v>
      </c>
      <c r="I343" s="4" t="str">
        <f t="shared" si="67"/>
        <v>https://jpsearch.go.jp/term/type/文章要素</v>
      </c>
      <c r="J343" t="str">
        <f t="shared" si="68"/>
        <v>https://w3id.org/kouigenjimonogatari/data/0026-02.json</v>
      </c>
      <c r="K343" t="str">
        <f t="shared" si="63"/>
        <v>https://w3id.org/kouigenjimonogatari/data/0026-04.json</v>
      </c>
      <c r="L343">
        <f t="shared" si="69"/>
        <v>33</v>
      </c>
      <c r="M343" t="str">
        <f t="shared" si="70"/>
        <v>https://www.dl.ndl.go.jp/api/iiif/3437686/canvas/33</v>
      </c>
      <c r="N343" t="str">
        <f t="shared" si="71"/>
        <v>https://www.dl.ndl.go.jp/api/iiif/3437686/manifest.json</v>
      </c>
      <c r="O343" t="str">
        <f t="shared" si="72"/>
        <v>http://da.dl.itc.u-tokyo.ac.jp/mirador/?params=[{%22manifest%22:%22https://www.dl.ndl.go.jp/api/iiif/3437686/manifest.json%22,%22canvas%22:%22https://www.dl.ndl.go.jp/api/iiif/3437686/canvas/33%22}]</v>
      </c>
    </row>
    <row r="344" spans="1:15" ht="15">
      <c r="A344" t="str">
        <f t="shared" si="64"/>
        <v>https://w3id.org/kouigenjimonogatari/data/0026-04.json</v>
      </c>
      <c r="B344">
        <f t="shared" si="73"/>
        <v>26</v>
      </c>
      <c r="C344">
        <f t="shared" si="74"/>
        <v>4</v>
      </c>
      <c r="D344" s="1" t="s">
        <v>301</v>
      </c>
      <c r="E344" t="str">
        <f t="shared" si="65"/>
        <v>http://creativecommons.org/publicdomain/zero/1.0/</v>
      </c>
      <c r="F344" t="str">
        <f t="shared" si="66"/>
        <v>01きりつぼ</v>
      </c>
      <c r="G344">
        <f>1</f>
        <v>1</v>
      </c>
      <c r="H344" t="s">
        <v>338</v>
      </c>
      <c r="I344" s="4" t="str">
        <f t="shared" si="67"/>
        <v>https://jpsearch.go.jp/term/type/文章要素</v>
      </c>
      <c r="J344" t="str">
        <f t="shared" si="68"/>
        <v>https://w3id.org/kouigenjimonogatari/data/0026-03.json</v>
      </c>
      <c r="K344" t="str">
        <f t="shared" si="63"/>
        <v>https://w3id.org/kouigenjimonogatari/data/0026-05.json</v>
      </c>
      <c r="L344">
        <f t="shared" si="69"/>
        <v>33</v>
      </c>
      <c r="M344" t="str">
        <f t="shared" si="70"/>
        <v>https://www.dl.ndl.go.jp/api/iiif/3437686/canvas/33</v>
      </c>
      <c r="N344" t="str">
        <f t="shared" si="71"/>
        <v>https://www.dl.ndl.go.jp/api/iiif/3437686/manifest.json</v>
      </c>
      <c r="O344" t="str">
        <f t="shared" si="72"/>
        <v>http://da.dl.itc.u-tokyo.ac.jp/mirador/?params=[{%22manifest%22:%22https://www.dl.ndl.go.jp/api/iiif/3437686/manifest.json%22,%22canvas%22:%22https://www.dl.ndl.go.jp/api/iiif/3437686/canvas/33%22}]</v>
      </c>
    </row>
    <row r="345" spans="1:15" ht="15">
      <c r="A345" t="str">
        <f t="shared" si="64"/>
        <v>https://w3id.org/kouigenjimonogatari/data/0026-05.json</v>
      </c>
      <c r="B345">
        <f t="shared" si="73"/>
        <v>26</v>
      </c>
      <c r="C345">
        <f t="shared" si="74"/>
        <v>5</v>
      </c>
      <c r="D345" s="1" t="s">
        <v>302</v>
      </c>
      <c r="E345" t="str">
        <f t="shared" si="65"/>
        <v>http://creativecommons.org/publicdomain/zero/1.0/</v>
      </c>
      <c r="F345" t="str">
        <f t="shared" si="66"/>
        <v>01きりつぼ</v>
      </c>
      <c r="G345">
        <f>1</f>
        <v>1</v>
      </c>
      <c r="H345" t="s">
        <v>338</v>
      </c>
      <c r="I345" s="4" t="str">
        <f t="shared" si="67"/>
        <v>https://jpsearch.go.jp/term/type/文章要素</v>
      </c>
      <c r="J345" t="str">
        <f t="shared" si="68"/>
        <v>https://w3id.org/kouigenjimonogatari/data/0026-04.json</v>
      </c>
      <c r="K345" t="str">
        <f t="shared" si="63"/>
        <v>https://w3id.org/kouigenjimonogatari/data/0026-06.json</v>
      </c>
      <c r="L345">
        <f t="shared" si="69"/>
        <v>33</v>
      </c>
      <c r="M345" t="str">
        <f t="shared" si="70"/>
        <v>https://www.dl.ndl.go.jp/api/iiif/3437686/canvas/33</v>
      </c>
      <c r="N345" t="str">
        <f t="shared" si="71"/>
        <v>https://www.dl.ndl.go.jp/api/iiif/3437686/manifest.json</v>
      </c>
      <c r="O345" t="str">
        <f t="shared" si="72"/>
        <v>http://da.dl.itc.u-tokyo.ac.jp/mirador/?params=[{%22manifest%22:%22https://www.dl.ndl.go.jp/api/iiif/3437686/manifest.json%22,%22canvas%22:%22https://www.dl.ndl.go.jp/api/iiif/3437686/canvas/33%22}]</v>
      </c>
    </row>
    <row r="346" spans="1:15" ht="15">
      <c r="A346" t="str">
        <f t="shared" si="64"/>
        <v>https://w3id.org/kouigenjimonogatari/data/0026-06.json</v>
      </c>
      <c r="B346">
        <f t="shared" si="73"/>
        <v>26</v>
      </c>
      <c r="C346">
        <f t="shared" si="74"/>
        <v>6</v>
      </c>
      <c r="D346" s="1" t="s">
        <v>303</v>
      </c>
      <c r="E346" t="str">
        <f t="shared" si="65"/>
        <v>http://creativecommons.org/publicdomain/zero/1.0/</v>
      </c>
      <c r="F346" t="str">
        <f t="shared" si="66"/>
        <v>01きりつぼ</v>
      </c>
      <c r="G346">
        <f>1</f>
        <v>1</v>
      </c>
      <c r="H346" t="s">
        <v>338</v>
      </c>
      <c r="I346" s="4" t="str">
        <f t="shared" si="67"/>
        <v>https://jpsearch.go.jp/term/type/文章要素</v>
      </c>
      <c r="J346" t="str">
        <f t="shared" si="68"/>
        <v>https://w3id.org/kouigenjimonogatari/data/0026-05.json</v>
      </c>
      <c r="K346" t="str">
        <f t="shared" si="63"/>
        <v>https://w3id.org/kouigenjimonogatari/data/0026-07.json</v>
      </c>
      <c r="L346">
        <f t="shared" si="69"/>
        <v>33</v>
      </c>
      <c r="M346" t="str">
        <f t="shared" si="70"/>
        <v>https://www.dl.ndl.go.jp/api/iiif/3437686/canvas/33</v>
      </c>
      <c r="N346" t="str">
        <f t="shared" si="71"/>
        <v>https://www.dl.ndl.go.jp/api/iiif/3437686/manifest.json</v>
      </c>
      <c r="O346" t="str">
        <f t="shared" si="72"/>
        <v>http://da.dl.itc.u-tokyo.ac.jp/mirador/?params=[{%22manifest%22:%22https://www.dl.ndl.go.jp/api/iiif/3437686/manifest.json%22,%22canvas%22:%22https://www.dl.ndl.go.jp/api/iiif/3437686/canvas/33%22}]</v>
      </c>
    </row>
    <row r="347" spans="1:15" ht="15">
      <c r="A347" t="str">
        <f t="shared" si="64"/>
        <v>https://w3id.org/kouigenjimonogatari/data/0026-07.json</v>
      </c>
      <c r="B347">
        <f t="shared" si="73"/>
        <v>26</v>
      </c>
      <c r="C347">
        <f t="shared" si="74"/>
        <v>7</v>
      </c>
      <c r="D347" s="1" t="s">
        <v>304</v>
      </c>
      <c r="E347" t="str">
        <f t="shared" si="65"/>
        <v>http://creativecommons.org/publicdomain/zero/1.0/</v>
      </c>
      <c r="F347" t="str">
        <f t="shared" si="66"/>
        <v>01きりつぼ</v>
      </c>
      <c r="G347">
        <f>1</f>
        <v>1</v>
      </c>
      <c r="H347" t="s">
        <v>338</v>
      </c>
      <c r="I347" s="4" t="str">
        <f t="shared" si="67"/>
        <v>https://jpsearch.go.jp/term/type/文章要素</v>
      </c>
      <c r="J347" t="str">
        <f t="shared" si="68"/>
        <v>https://w3id.org/kouigenjimonogatari/data/0026-06.json</v>
      </c>
      <c r="K347" t="str">
        <f t="shared" si="63"/>
        <v>https://w3id.org/kouigenjimonogatari/data/0026-08.json</v>
      </c>
      <c r="L347">
        <f t="shared" si="69"/>
        <v>33</v>
      </c>
      <c r="M347" t="str">
        <f t="shared" si="70"/>
        <v>https://www.dl.ndl.go.jp/api/iiif/3437686/canvas/33</v>
      </c>
      <c r="N347" t="str">
        <f t="shared" si="71"/>
        <v>https://www.dl.ndl.go.jp/api/iiif/3437686/manifest.json</v>
      </c>
      <c r="O347" t="str">
        <f t="shared" si="72"/>
        <v>http://da.dl.itc.u-tokyo.ac.jp/mirador/?params=[{%22manifest%22:%22https://www.dl.ndl.go.jp/api/iiif/3437686/manifest.json%22,%22canvas%22:%22https://www.dl.ndl.go.jp/api/iiif/3437686/canvas/33%22}]</v>
      </c>
    </row>
    <row r="348" spans="1:15" ht="15">
      <c r="A348" t="str">
        <f t="shared" si="64"/>
        <v>https://w3id.org/kouigenjimonogatari/data/0026-08.json</v>
      </c>
      <c r="B348">
        <f t="shared" si="73"/>
        <v>26</v>
      </c>
      <c r="C348">
        <f t="shared" si="74"/>
        <v>8</v>
      </c>
      <c r="D348" s="1" t="s">
        <v>305</v>
      </c>
      <c r="E348" t="str">
        <f t="shared" si="65"/>
        <v>http://creativecommons.org/publicdomain/zero/1.0/</v>
      </c>
      <c r="F348" t="str">
        <f t="shared" si="66"/>
        <v>01きりつぼ</v>
      </c>
      <c r="G348">
        <f>1</f>
        <v>1</v>
      </c>
      <c r="H348" t="s">
        <v>338</v>
      </c>
      <c r="I348" s="4" t="str">
        <f t="shared" si="67"/>
        <v>https://jpsearch.go.jp/term/type/文章要素</v>
      </c>
      <c r="J348" t="str">
        <f t="shared" si="68"/>
        <v>https://w3id.org/kouigenjimonogatari/data/0026-07.json</v>
      </c>
      <c r="K348" t="str">
        <f t="shared" si="63"/>
        <v>https://w3id.org/kouigenjimonogatari/data/0026-09.json</v>
      </c>
      <c r="L348">
        <f t="shared" si="69"/>
        <v>33</v>
      </c>
      <c r="M348" t="str">
        <f t="shared" si="70"/>
        <v>https://www.dl.ndl.go.jp/api/iiif/3437686/canvas/33</v>
      </c>
      <c r="N348" t="str">
        <f t="shared" si="71"/>
        <v>https://www.dl.ndl.go.jp/api/iiif/3437686/manifest.json</v>
      </c>
      <c r="O348" t="str">
        <f t="shared" si="72"/>
        <v>http://da.dl.itc.u-tokyo.ac.jp/mirador/?params=[{%22manifest%22:%22https://www.dl.ndl.go.jp/api/iiif/3437686/manifest.json%22,%22canvas%22:%22https://www.dl.ndl.go.jp/api/iiif/3437686/canvas/33%22}]</v>
      </c>
    </row>
    <row r="349" spans="1:15" ht="15">
      <c r="A349" t="str">
        <f t="shared" si="64"/>
        <v>https://w3id.org/kouigenjimonogatari/data/0026-09.json</v>
      </c>
      <c r="B349">
        <f t="shared" si="73"/>
        <v>26</v>
      </c>
      <c r="C349">
        <f t="shared" si="74"/>
        <v>9</v>
      </c>
      <c r="D349" s="1" t="s">
        <v>306</v>
      </c>
      <c r="E349" t="str">
        <f t="shared" si="65"/>
        <v>http://creativecommons.org/publicdomain/zero/1.0/</v>
      </c>
      <c r="F349" t="str">
        <f t="shared" si="66"/>
        <v>01きりつぼ</v>
      </c>
      <c r="G349">
        <f>1</f>
        <v>1</v>
      </c>
      <c r="H349" t="s">
        <v>338</v>
      </c>
      <c r="I349" s="4" t="str">
        <f t="shared" si="67"/>
        <v>https://jpsearch.go.jp/term/type/文章要素</v>
      </c>
      <c r="J349" t="str">
        <f t="shared" si="68"/>
        <v>https://w3id.org/kouigenjimonogatari/data/0026-08.json</v>
      </c>
      <c r="K349" t="str">
        <f t="shared" si="63"/>
        <v>https://w3id.org/kouigenjimonogatari/data/0026-10.json</v>
      </c>
      <c r="L349">
        <f t="shared" si="69"/>
        <v>33</v>
      </c>
      <c r="M349" t="str">
        <f t="shared" si="70"/>
        <v>https://www.dl.ndl.go.jp/api/iiif/3437686/canvas/33</v>
      </c>
      <c r="N349" t="str">
        <f t="shared" si="71"/>
        <v>https://www.dl.ndl.go.jp/api/iiif/3437686/manifest.json</v>
      </c>
      <c r="O349" t="str">
        <f t="shared" si="72"/>
        <v>http://da.dl.itc.u-tokyo.ac.jp/mirador/?params=[{%22manifest%22:%22https://www.dl.ndl.go.jp/api/iiif/3437686/manifest.json%22,%22canvas%22:%22https://www.dl.ndl.go.jp/api/iiif/3437686/canvas/33%22}]</v>
      </c>
    </row>
    <row r="350" spans="1:15" ht="15">
      <c r="A350" t="str">
        <f t="shared" si="64"/>
        <v>https://w3id.org/kouigenjimonogatari/data/0026-10.json</v>
      </c>
      <c r="B350">
        <f t="shared" si="73"/>
        <v>26</v>
      </c>
      <c r="C350">
        <f t="shared" si="74"/>
        <v>10</v>
      </c>
      <c r="D350" s="1" t="s">
        <v>307</v>
      </c>
      <c r="E350" t="str">
        <f t="shared" si="65"/>
        <v>http://creativecommons.org/publicdomain/zero/1.0/</v>
      </c>
      <c r="F350" t="str">
        <f t="shared" si="66"/>
        <v>01きりつぼ</v>
      </c>
      <c r="G350">
        <f>1</f>
        <v>1</v>
      </c>
      <c r="H350" t="s">
        <v>338</v>
      </c>
      <c r="I350" s="4" t="str">
        <f t="shared" si="67"/>
        <v>https://jpsearch.go.jp/term/type/文章要素</v>
      </c>
      <c r="J350" t="str">
        <f t="shared" si="68"/>
        <v>https://w3id.org/kouigenjimonogatari/data/0026-09.json</v>
      </c>
      <c r="K350" t="str">
        <f t="shared" si="63"/>
        <v>https://w3id.org/kouigenjimonogatari/data/0026-11.json</v>
      </c>
      <c r="L350">
        <f t="shared" si="69"/>
        <v>33</v>
      </c>
      <c r="M350" t="str">
        <f t="shared" si="70"/>
        <v>https://www.dl.ndl.go.jp/api/iiif/3437686/canvas/33</v>
      </c>
      <c r="N350" t="str">
        <f t="shared" si="71"/>
        <v>https://www.dl.ndl.go.jp/api/iiif/3437686/manifest.json</v>
      </c>
      <c r="O350" t="str">
        <f t="shared" si="72"/>
        <v>http://da.dl.itc.u-tokyo.ac.jp/mirador/?params=[{%22manifest%22:%22https://www.dl.ndl.go.jp/api/iiif/3437686/manifest.json%22,%22canvas%22:%22https://www.dl.ndl.go.jp/api/iiif/3437686/canvas/33%22}]</v>
      </c>
    </row>
    <row r="351" spans="1:15" ht="15">
      <c r="A351" t="str">
        <f t="shared" si="64"/>
        <v>https://w3id.org/kouigenjimonogatari/data/0026-11.json</v>
      </c>
      <c r="B351">
        <f t="shared" si="73"/>
        <v>26</v>
      </c>
      <c r="C351">
        <f t="shared" si="74"/>
        <v>11</v>
      </c>
      <c r="D351" s="1" t="s">
        <v>308</v>
      </c>
      <c r="E351" t="str">
        <f t="shared" si="65"/>
        <v>http://creativecommons.org/publicdomain/zero/1.0/</v>
      </c>
      <c r="F351" t="str">
        <f t="shared" si="66"/>
        <v>01きりつぼ</v>
      </c>
      <c r="G351">
        <f>1</f>
        <v>1</v>
      </c>
      <c r="H351" t="s">
        <v>338</v>
      </c>
      <c r="I351" s="4" t="str">
        <f t="shared" si="67"/>
        <v>https://jpsearch.go.jp/term/type/文章要素</v>
      </c>
      <c r="J351" t="str">
        <f t="shared" si="68"/>
        <v>https://w3id.org/kouigenjimonogatari/data/0026-10.json</v>
      </c>
      <c r="K351" t="str">
        <f t="shared" si="63"/>
        <v>https://w3id.org/kouigenjimonogatari/data/0026-12.json</v>
      </c>
      <c r="L351">
        <f t="shared" si="69"/>
        <v>33</v>
      </c>
      <c r="M351" t="str">
        <f t="shared" si="70"/>
        <v>https://www.dl.ndl.go.jp/api/iiif/3437686/canvas/33</v>
      </c>
      <c r="N351" t="str">
        <f t="shared" si="71"/>
        <v>https://www.dl.ndl.go.jp/api/iiif/3437686/manifest.json</v>
      </c>
      <c r="O351" t="str">
        <f t="shared" si="72"/>
        <v>http://da.dl.itc.u-tokyo.ac.jp/mirador/?params=[{%22manifest%22:%22https://www.dl.ndl.go.jp/api/iiif/3437686/manifest.json%22,%22canvas%22:%22https://www.dl.ndl.go.jp/api/iiif/3437686/canvas/33%22}]</v>
      </c>
    </row>
    <row r="352" spans="1:15" ht="15">
      <c r="A352" t="str">
        <f t="shared" si="64"/>
        <v>https://w3id.org/kouigenjimonogatari/data/0026-12.json</v>
      </c>
      <c r="B352">
        <f t="shared" si="73"/>
        <v>26</v>
      </c>
      <c r="C352">
        <f t="shared" si="74"/>
        <v>12</v>
      </c>
      <c r="D352" s="1" t="s">
        <v>309</v>
      </c>
      <c r="E352" t="str">
        <f t="shared" si="65"/>
        <v>http://creativecommons.org/publicdomain/zero/1.0/</v>
      </c>
      <c r="F352" t="str">
        <f t="shared" si="66"/>
        <v>01きりつぼ</v>
      </c>
      <c r="G352">
        <f>1</f>
        <v>1</v>
      </c>
      <c r="H352" t="s">
        <v>338</v>
      </c>
      <c r="I352" s="4" t="str">
        <f t="shared" si="67"/>
        <v>https://jpsearch.go.jp/term/type/文章要素</v>
      </c>
      <c r="J352" t="str">
        <f t="shared" si="68"/>
        <v>https://w3id.org/kouigenjimonogatari/data/0026-11.json</v>
      </c>
      <c r="K352" t="str">
        <f t="shared" si="63"/>
        <v>https://w3id.org/kouigenjimonogatari/data/0026-13.json</v>
      </c>
      <c r="L352">
        <f t="shared" si="69"/>
        <v>33</v>
      </c>
      <c r="M352" t="str">
        <f t="shared" si="70"/>
        <v>https://www.dl.ndl.go.jp/api/iiif/3437686/canvas/33</v>
      </c>
      <c r="N352" t="str">
        <f t="shared" si="71"/>
        <v>https://www.dl.ndl.go.jp/api/iiif/3437686/manifest.json</v>
      </c>
      <c r="O352" t="str">
        <f t="shared" si="72"/>
        <v>http://da.dl.itc.u-tokyo.ac.jp/mirador/?params=[{%22manifest%22:%22https://www.dl.ndl.go.jp/api/iiif/3437686/manifest.json%22,%22canvas%22:%22https://www.dl.ndl.go.jp/api/iiif/3437686/canvas/33%22}]</v>
      </c>
    </row>
    <row r="353" spans="1:15" ht="15">
      <c r="A353" t="str">
        <f t="shared" si="64"/>
        <v>https://w3id.org/kouigenjimonogatari/data/0026-13.json</v>
      </c>
      <c r="B353">
        <f t="shared" si="73"/>
        <v>26</v>
      </c>
      <c r="C353">
        <f t="shared" si="74"/>
        <v>13</v>
      </c>
      <c r="D353" s="1" t="s">
        <v>310</v>
      </c>
      <c r="E353" t="str">
        <f t="shared" si="65"/>
        <v>http://creativecommons.org/publicdomain/zero/1.0/</v>
      </c>
      <c r="F353" t="str">
        <f t="shared" si="66"/>
        <v>01きりつぼ</v>
      </c>
      <c r="G353">
        <f>1</f>
        <v>1</v>
      </c>
      <c r="H353" t="s">
        <v>338</v>
      </c>
      <c r="I353" s="4" t="str">
        <f t="shared" si="67"/>
        <v>https://jpsearch.go.jp/term/type/文章要素</v>
      </c>
      <c r="J353" t="str">
        <f t="shared" si="68"/>
        <v>https://w3id.org/kouigenjimonogatari/data/0026-12.json</v>
      </c>
      <c r="K353" t="str">
        <f t="shared" si="63"/>
        <v>https://w3id.org/kouigenjimonogatari/data/0026-14.json</v>
      </c>
      <c r="L353">
        <f t="shared" si="69"/>
        <v>33</v>
      </c>
      <c r="M353" t="str">
        <f t="shared" si="70"/>
        <v>https://www.dl.ndl.go.jp/api/iiif/3437686/canvas/33</v>
      </c>
      <c r="N353" t="str">
        <f t="shared" si="71"/>
        <v>https://www.dl.ndl.go.jp/api/iiif/3437686/manifest.json</v>
      </c>
      <c r="O353" t="str">
        <f t="shared" si="72"/>
        <v>http://da.dl.itc.u-tokyo.ac.jp/mirador/?params=[{%22manifest%22:%22https://www.dl.ndl.go.jp/api/iiif/3437686/manifest.json%22,%22canvas%22:%22https://www.dl.ndl.go.jp/api/iiif/3437686/canvas/33%22}]</v>
      </c>
    </row>
    <row r="354" spans="1:15" ht="15">
      <c r="A354" t="str">
        <f t="shared" si="64"/>
        <v>https://w3id.org/kouigenjimonogatari/data/0026-14.json</v>
      </c>
      <c r="B354">
        <f t="shared" si="73"/>
        <v>26</v>
      </c>
      <c r="C354">
        <f t="shared" si="74"/>
        <v>14</v>
      </c>
      <c r="D354" s="1" t="s">
        <v>311</v>
      </c>
      <c r="E354" t="str">
        <f t="shared" si="65"/>
        <v>http://creativecommons.org/publicdomain/zero/1.0/</v>
      </c>
      <c r="F354" t="str">
        <f t="shared" si="66"/>
        <v>01きりつぼ</v>
      </c>
      <c r="G354">
        <f>1</f>
        <v>1</v>
      </c>
      <c r="H354" t="s">
        <v>338</v>
      </c>
      <c r="I354" s="4" t="str">
        <f t="shared" si="67"/>
        <v>https://jpsearch.go.jp/term/type/文章要素</v>
      </c>
      <c r="J354" t="str">
        <f t="shared" si="68"/>
        <v>https://w3id.org/kouigenjimonogatari/data/0026-13.json</v>
      </c>
      <c r="K354" t="str">
        <f t="shared" si="63"/>
        <v>https://w3id.org/kouigenjimonogatari/data/0027-01.json</v>
      </c>
      <c r="L354">
        <f t="shared" si="69"/>
        <v>33</v>
      </c>
      <c r="M354" t="str">
        <f t="shared" si="70"/>
        <v>https://www.dl.ndl.go.jp/api/iiif/3437686/canvas/33</v>
      </c>
      <c r="N354" t="str">
        <f t="shared" si="71"/>
        <v>https://www.dl.ndl.go.jp/api/iiif/3437686/manifest.json</v>
      </c>
      <c r="O354" t="str">
        <f t="shared" si="72"/>
        <v>http://da.dl.itc.u-tokyo.ac.jp/mirador/?params=[{%22manifest%22:%22https://www.dl.ndl.go.jp/api/iiif/3437686/manifest.json%22,%22canvas%22:%22https://www.dl.ndl.go.jp/api/iiif/3437686/canvas/33%22}]</v>
      </c>
    </row>
    <row r="355" spans="1:15">
      <c r="A355" t="str">
        <f t="shared" si="64"/>
        <v/>
      </c>
      <c r="B355">
        <f t="shared" si="73"/>
        <v>26</v>
      </c>
      <c r="C355" t="str">
        <f t="shared" si="74"/>
        <v/>
      </c>
      <c r="E355" t="str">
        <f t="shared" si="65"/>
        <v>http://creativecommons.org/publicdomain/zero/1.0/</v>
      </c>
      <c r="F355" t="str">
        <f t="shared" si="66"/>
        <v>01きりつぼ</v>
      </c>
      <c r="G355">
        <f>1</f>
        <v>1</v>
      </c>
      <c r="H355" t="s">
        <v>338</v>
      </c>
      <c r="I355" s="4" t="str">
        <f t="shared" si="67"/>
        <v>https://jpsearch.go.jp/term/type/文章要素</v>
      </c>
      <c r="J355" t="str">
        <f t="shared" si="68"/>
        <v>https://w3id.org/kouigenjimonogatari/data/0026-14.json</v>
      </c>
      <c r="K355" t="str">
        <f t="shared" si="63"/>
        <v>https://w3id.org/kouigenjimonogatari/data/0027-02.json</v>
      </c>
      <c r="L355">
        <f t="shared" si="69"/>
        <v>33</v>
      </c>
      <c r="M355" t="str">
        <f t="shared" si="70"/>
        <v>https://www.dl.ndl.go.jp/api/iiif/3437686/canvas/33</v>
      </c>
      <c r="N355" t="str">
        <f t="shared" si="71"/>
        <v>https://www.dl.ndl.go.jp/api/iiif/3437686/manifest.json</v>
      </c>
      <c r="O355" t="str">
        <f t="shared" si="72"/>
        <v>http://da.dl.itc.u-tokyo.ac.jp/mirador/?params=[{%22manifest%22:%22https://www.dl.ndl.go.jp/api/iiif/3437686/manifest.json%22,%22canvas%22:%22https://www.dl.ndl.go.jp/api/iiif/3437686/canvas/33%22}]</v>
      </c>
    </row>
    <row r="356" spans="1:15">
      <c r="A356" t="str">
        <f t="shared" si="64"/>
        <v/>
      </c>
      <c r="B356">
        <f t="shared" si="73"/>
        <v>26</v>
      </c>
      <c r="C356" t="str">
        <f t="shared" si="74"/>
        <v/>
      </c>
      <c r="D356" s="2"/>
      <c r="E356" t="str">
        <f t="shared" si="65"/>
        <v>http://creativecommons.org/publicdomain/zero/1.0/</v>
      </c>
      <c r="F356" t="str">
        <f t="shared" si="66"/>
        <v>01きりつぼ</v>
      </c>
      <c r="G356">
        <f>1</f>
        <v>1</v>
      </c>
      <c r="H356" t="s">
        <v>338</v>
      </c>
      <c r="I356" s="4" t="str">
        <f t="shared" si="67"/>
        <v>https://jpsearch.go.jp/term/type/文章要素</v>
      </c>
      <c r="J356" t="str">
        <f t="shared" si="68"/>
        <v>https://w3id.org/kouigenjimonogatari/data/0026-13.json</v>
      </c>
      <c r="K356" t="str">
        <f t="shared" si="63"/>
        <v>https://w3id.org/kouigenjimonogatari/data/0027-01.json</v>
      </c>
      <c r="L356">
        <f t="shared" si="69"/>
        <v>33</v>
      </c>
      <c r="M356" t="str">
        <f t="shared" si="70"/>
        <v>https://www.dl.ndl.go.jp/api/iiif/3437686/canvas/33</v>
      </c>
      <c r="N356" t="str">
        <f t="shared" si="71"/>
        <v>https://www.dl.ndl.go.jp/api/iiif/3437686/manifest.json</v>
      </c>
      <c r="O356" t="str">
        <f t="shared" si="72"/>
        <v>http://da.dl.itc.u-tokyo.ac.jp/mirador/?params=[{%22manifest%22:%22https://www.dl.ndl.go.jp/api/iiif/3437686/manifest.json%22,%22canvas%22:%22https://www.dl.ndl.go.jp/api/iiif/3437686/canvas/33%22}]</v>
      </c>
    </row>
    <row r="357" spans="1:15" ht="15">
      <c r="A357" t="str">
        <f t="shared" si="64"/>
        <v>https://w3id.org/kouigenjimonogatari/data/0027-01.json</v>
      </c>
      <c r="B357">
        <f t="shared" si="73"/>
        <v>27</v>
      </c>
      <c r="C357">
        <f t="shared" si="74"/>
        <v>1</v>
      </c>
      <c r="D357" s="1" t="s">
        <v>312</v>
      </c>
      <c r="E357" t="str">
        <f t="shared" si="65"/>
        <v>http://creativecommons.org/publicdomain/zero/1.0/</v>
      </c>
      <c r="F357" t="str">
        <f t="shared" si="66"/>
        <v>01きりつぼ</v>
      </c>
      <c r="G357">
        <f>1</f>
        <v>1</v>
      </c>
      <c r="H357" t="s">
        <v>338</v>
      </c>
      <c r="I357" s="4" t="str">
        <f t="shared" si="67"/>
        <v>https://jpsearch.go.jp/term/type/文章要素</v>
      </c>
      <c r="J357" t="str">
        <f t="shared" si="68"/>
        <v>https://w3id.org/kouigenjimonogatari/data/0026-14.json</v>
      </c>
      <c r="K357" t="str">
        <f t="shared" si="63"/>
        <v>https://w3id.org/kouigenjimonogatari/data/0027-02.json</v>
      </c>
      <c r="L357">
        <f t="shared" si="69"/>
        <v>33</v>
      </c>
      <c r="M357" t="str">
        <f t="shared" si="70"/>
        <v>https://www.dl.ndl.go.jp/api/iiif/3437686/canvas/33</v>
      </c>
      <c r="N357" t="str">
        <f t="shared" si="71"/>
        <v>https://www.dl.ndl.go.jp/api/iiif/3437686/manifest.json</v>
      </c>
      <c r="O357" t="str">
        <f t="shared" si="72"/>
        <v>http://da.dl.itc.u-tokyo.ac.jp/mirador/?params=[{%22manifest%22:%22https://www.dl.ndl.go.jp/api/iiif/3437686/manifest.json%22,%22canvas%22:%22https://www.dl.ndl.go.jp/api/iiif/3437686/canvas/33%22}]</v>
      </c>
    </row>
    <row r="358" spans="1:15" ht="15">
      <c r="A358" t="str">
        <f t="shared" si="64"/>
        <v>https://w3id.org/kouigenjimonogatari/data/0027-02.json</v>
      </c>
      <c r="B358">
        <f t="shared" si="73"/>
        <v>27</v>
      </c>
      <c r="C358">
        <f t="shared" si="74"/>
        <v>2</v>
      </c>
      <c r="D358" s="1" t="s">
        <v>313</v>
      </c>
      <c r="E358" t="str">
        <f t="shared" si="65"/>
        <v>http://creativecommons.org/publicdomain/zero/1.0/</v>
      </c>
      <c r="F358" t="str">
        <f t="shared" si="66"/>
        <v>01きりつぼ</v>
      </c>
      <c r="G358">
        <f>1</f>
        <v>1</v>
      </c>
      <c r="H358" t="s">
        <v>338</v>
      </c>
      <c r="I358" s="4" t="str">
        <f t="shared" si="67"/>
        <v>https://jpsearch.go.jp/term/type/文章要素</v>
      </c>
      <c r="J358" t="str">
        <f t="shared" si="68"/>
        <v>https://w3id.org/kouigenjimonogatari/data/0027-01.json</v>
      </c>
      <c r="K358" t="str">
        <f t="shared" si="63"/>
        <v>https://w3id.org/kouigenjimonogatari/data/0027-03.json</v>
      </c>
      <c r="L358">
        <f t="shared" si="69"/>
        <v>33</v>
      </c>
      <c r="M358" t="str">
        <f t="shared" si="70"/>
        <v>https://www.dl.ndl.go.jp/api/iiif/3437686/canvas/33</v>
      </c>
      <c r="N358" t="str">
        <f t="shared" si="71"/>
        <v>https://www.dl.ndl.go.jp/api/iiif/3437686/manifest.json</v>
      </c>
      <c r="O358" t="str">
        <f t="shared" si="72"/>
        <v>http://da.dl.itc.u-tokyo.ac.jp/mirador/?params=[{%22manifest%22:%22https://www.dl.ndl.go.jp/api/iiif/3437686/manifest.json%22,%22canvas%22:%22https://www.dl.ndl.go.jp/api/iiif/3437686/canvas/33%22}]</v>
      </c>
    </row>
    <row r="359" spans="1:15" ht="15">
      <c r="A359" t="str">
        <f t="shared" si="64"/>
        <v>https://w3id.org/kouigenjimonogatari/data/0027-03.json</v>
      </c>
      <c r="B359">
        <f t="shared" si="73"/>
        <v>27</v>
      </c>
      <c r="C359">
        <f t="shared" si="74"/>
        <v>3</v>
      </c>
      <c r="D359" s="1" t="s">
        <v>314</v>
      </c>
      <c r="E359" t="str">
        <f t="shared" si="65"/>
        <v>http://creativecommons.org/publicdomain/zero/1.0/</v>
      </c>
      <c r="F359" t="str">
        <f t="shared" si="66"/>
        <v>01きりつぼ</v>
      </c>
      <c r="G359">
        <f>1</f>
        <v>1</v>
      </c>
      <c r="H359" t="s">
        <v>338</v>
      </c>
      <c r="I359" s="4" t="str">
        <f t="shared" si="67"/>
        <v>https://jpsearch.go.jp/term/type/文章要素</v>
      </c>
      <c r="J359" t="str">
        <f t="shared" si="68"/>
        <v>https://w3id.org/kouigenjimonogatari/data/0027-02.json</v>
      </c>
      <c r="K359" t="str">
        <f t="shared" si="63"/>
        <v>https://w3id.org/kouigenjimonogatari/data/0027-04.json</v>
      </c>
      <c r="L359">
        <f t="shared" si="69"/>
        <v>33</v>
      </c>
      <c r="M359" t="str">
        <f t="shared" si="70"/>
        <v>https://www.dl.ndl.go.jp/api/iiif/3437686/canvas/33</v>
      </c>
      <c r="N359" t="str">
        <f t="shared" si="71"/>
        <v>https://www.dl.ndl.go.jp/api/iiif/3437686/manifest.json</v>
      </c>
      <c r="O359" t="str">
        <f t="shared" si="72"/>
        <v>http://da.dl.itc.u-tokyo.ac.jp/mirador/?params=[{%22manifest%22:%22https://www.dl.ndl.go.jp/api/iiif/3437686/manifest.json%22,%22canvas%22:%22https://www.dl.ndl.go.jp/api/iiif/3437686/canvas/33%22}]</v>
      </c>
    </row>
    <row r="360" spans="1:15" ht="15">
      <c r="A360" t="str">
        <f t="shared" si="64"/>
        <v>https://w3id.org/kouigenjimonogatari/data/0027-04.json</v>
      </c>
      <c r="B360">
        <f t="shared" si="73"/>
        <v>27</v>
      </c>
      <c r="C360">
        <f t="shared" si="74"/>
        <v>4</v>
      </c>
      <c r="D360" s="1" t="s">
        <v>315</v>
      </c>
      <c r="E360" t="str">
        <f t="shared" si="65"/>
        <v>http://creativecommons.org/publicdomain/zero/1.0/</v>
      </c>
      <c r="F360" t="str">
        <f t="shared" si="66"/>
        <v>01きりつぼ</v>
      </c>
      <c r="G360">
        <f>1</f>
        <v>1</v>
      </c>
      <c r="H360" t="s">
        <v>338</v>
      </c>
      <c r="I360" s="4" t="str">
        <f t="shared" si="67"/>
        <v>https://jpsearch.go.jp/term/type/文章要素</v>
      </c>
      <c r="J360" t="str">
        <f t="shared" si="68"/>
        <v>https://w3id.org/kouigenjimonogatari/data/0027-03.json</v>
      </c>
      <c r="K360" t="str">
        <f t="shared" si="63"/>
        <v>https://w3id.org/kouigenjimonogatari/data/0027-05.json</v>
      </c>
      <c r="L360">
        <f t="shared" si="69"/>
        <v>33</v>
      </c>
      <c r="M360" t="str">
        <f t="shared" si="70"/>
        <v>https://www.dl.ndl.go.jp/api/iiif/3437686/canvas/33</v>
      </c>
      <c r="N360" t="str">
        <f t="shared" si="71"/>
        <v>https://www.dl.ndl.go.jp/api/iiif/3437686/manifest.json</v>
      </c>
      <c r="O360" t="str">
        <f t="shared" si="72"/>
        <v>http://da.dl.itc.u-tokyo.ac.jp/mirador/?params=[{%22manifest%22:%22https://www.dl.ndl.go.jp/api/iiif/3437686/manifest.json%22,%22canvas%22:%22https://www.dl.ndl.go.jp/api/iiif/3437686/canvas/33%22}]</v>
      </c>
    </row>
    <row r="361" spans="1:15" ht="15">
      <c r="A361" t="str">
        <f t="shared" si="64"/>
        <v>https://w3id.org/kouigenjimonogatari/data/0027-05.json</v>
      </c>
      <c r="B361">
        <f t="shared" si="73"/>
        <v>27</v>
      </c>
      <c r="C361">
        <f t="shared" si="74"/>
        <v>5</v>
      </c>
      <c r="D361" s="1" t="s">
        <v>316</v>
      </c>
      <c r="E361" t="str">
        <f t="shared" si="65"/>
        <v>http://creativecommons.org/publicdomain/zero/1.0/</v>
      </c>
      <c r="F361" t="str">
        <f t="shared" si="66"/>
        <v>01きりつぼ</v>
      </c>
      <c r="G361">
        <f>1</f>
        <v>1</v>
      </c>
      <c r="H361" t="s">
        <v>338</v>
      </c>
      <c r="I361" s="4" t="str">
        <f t="shared" si="67"/>
        <v>https://jpsearch.go.jp/term/type/文章要素</v>
      </c>
      <c r="J361" t="str">
        <f t="shared" si="68"/>
        <v>https://w3id.org/kouigenjimonogatari/data/0027-04.json</v>
      </c>
      <c r="K361" t="str">
        <f t="shared" ref="K361:K377" si="75">IF(A362="",A364,A362)</f>
        <v>https://w3id.org/kouigenjimonogatari/data/0027-06.json</v>
      </c>
      <c r="L361">
        <f t="shared" si="69"/>
        <v>33</v>
      </c>
      <c r="M361" t="str">
        <f t="shared" si="70"/>
        <v>https://www.dl.ndl.go.jp/api/iiif/3437686/canvas/33</v>
      </c>
      <c r="N361" t="str">
        <f t="shared" si="71"/>
        <v>https://www.dl.ndl.go.jp/api/iiif/3437686/manifest.json</v>
      </c>
      <c r="O361" t="str">
        <f t="shared" si="72"/>
        <v>http://da.dl.itc.u-tokyo.ac.jp/mirador/?params=[{%22manifest%22:%22https://www.dl.ndl.go.jp/api/iiif/3437686/manifest.json%22,%22canvas%22:%22https://www.dl.ndl.go.jp/api/iiif/3437686/canvas/33%22}]</v>
      </c>
    </row>
    <row r="362" spans="1:15" ht="15">
      <c r="A362" t="str">
        <f t="shared" si="64"/>
        <v>https://w3id.org/kouigenjimonogatari/data/0027-06.json</v>
      </c>
      <c r="B362">
        <f t="shared" si="73"/>
        <v>27</v>
      </c>
      <c r="C362">
        <f t="shared" si="74"/>
        <v>6</v>
      </c>
      <c r="D362" s="1" t="s">
        <v>317</v>
      </c>
      <c r="E362" t="str">
        <f t="shared" si="65"/>
        <v>http://creativecommons.org/publicdomain/zero/1.0/</v>
      </c>
      <c r="F362" t="str">
        <f t="shared" si="66"/>
        <v>01きりつぼ</v>
      </c>
      <c r="G362">
        <f>1</f>
        <v>1</v>
      </c>
      <c r="H362" t="s">
        <v>338</v>
      </c>
      <c r="I362" s="4" t="str">
        <f t="shared" si="67"/>
        <v>https://jpsearch.go.jp/term/type/文章要素</v>
      </c>
      <c r="J362" t="str">
        <f t="shared" si="68"/>
        <v>https://w3id.org/kouigenjimonogatari/data/0027-05.json</v>
      </c>
      <c r="K362" t="str">
        <f t="shared" si="75"/>
        <v>https://w3id.org/kouigenjimonogatari/data/0027-07.json</v>
      </c>
      <c r="L362">
        <f t="shared" si="69"/>
        <v>33</v>
      </c>
      <c r="M362" t="str">
        <f t="shared" si="70"/>
        <v>https://www.dl.ndl.go.jp/api/iiif/3437686/canvas/33</v>
      </c>
      <c r="N362" t="str">
        <f t="shared" si="71"/>
        <v>https://www.dl.ndl.go.jp/api/iiif/3437686/manifest.json</v>
      </c>
      <c r="O362" t="str">
        <f t="shared" si="72"/>
        <v>http://da.dl.itc.u-tokyo.ac.jp/mirador/?params=[{%22manifest%22:%22https://www.dl.ndl.go.jp/api/iiif/3437686/manifest.json%22,%22canvas%22:%22https://www.dl.ndl.go.jp/api/iiif/3437686/canvas/33%22}]</v>
      </c>
    </row>
    <row r="363" spans="1:15" ht="15">
      <c r="A363" t="str">
        <f t="shared" si="64"/>
        <v>https://w3id.org/kouigenjimonogatari/data/0027-07.json</v>
      </c>
      <c r="B363">
        <f t="shared" si="73"/>
        <v>27</v>
      </c>
      <c r="C363">
        <f t="shared" si="74"/>
        <v>7</v>
      </c>
      <c r="D363" s="1" t="s">
        <v>318</v>
      </c>
      <c r="E363" t="str">
        <f t="shared" si="65"/>
        <v>http://creativecommons.org/publicdomain/zero/1.0/</v>
      </c>
      <c r="F363" t="str">
        <f t="shared" si="66"/>
        <v>01きりつぼ</v>
      </c>
      <c r="G363">
        <f>1</f>
        <v>1</v>
      </c>
      <c r="H363" t="s">
        <v>338</v>
      </c>
      <c r="I363" s="4" t="str">
        <f t="shared" si="67"/>
        <v>https://jpsearch.go.jp/term/type/文章要素</v>
      </c>
      <c r="J363" t="str">
        <f t="shared" si="68"/>
        <v>https://w3id.org/kouigenjimonogatari/data/0027-06.json</v>
      </c>
      <c r="K363" t="str">
        <f t="shared" si="75"/>
        <v>https://w3id.org/kouigenjimonogatari/data/0027-08.json</v>
      </c>
      <c r="L363">
        <f t="shared" si="69"/>
        <v>33</v>
      </c>
      <c r="M363" t="str">
        <f t="shared" si="70"/>
        <v>https://www.dl.ndl.go.jp/api/iiif/3437686/canvas/33</v>
      </c>
      <c r="N363" t="str">
        <f t="shared" si="71"/>
        <v>https://www.dl.ndl.go.jp/api/iiif/3437686/manifest.json</v>
      </c>
      <c r="O363" t="str">
        <f t="shared" si="72"/>
        <v>http://da.dl.itc.u-tokyo.ac.jp/mirador/?params=[{%22manifest%22:%22https://www.dl.ndl.go.jp/api/iiif/3437686/manifest.json%22,%22canvas%22:%22https://www.dl.ndl.go.jp/api/iiif/3437686/canvas/33%22}]</v>
      </c>
    </row>
    <row r="364" spans="1:15" ht="15">
      <c r="A364" t="str">
        <f t="shared" si="64"/>
        <v>https://w3id.org/kouigenjimonogatari/data/0027-08.json</v>
      </c>
      <c r="B364">
        <f t="shared" si="73"/>
        <v>27</v>
      </c>
      <c r="C364">
        <f t="shared" si="74"/>
        <v>8</v>
      </c>
      <c r="D364" s="1" t="s">
        <v>319</v>
      </c>
      <c r="E364" t="str">
        <f t="shared" si="65"/>
        <v>http://creativecommons.org/publicdomain/zero/1.0/</v>
      </c>
      <c r="F364" t="str">
        <f t="shared" si="66"/>
        <v>01きりつぼ</v>
      </c>
      <c r="G364">
        <f>1</f>
        <v>1</v>
      </c>
      <c r="H364" t="s">
        <v>338</v>
      </c>
      <c r="I364" s="4" t="str">
        <f t="shared" si="67"/>
        <v>https://jpsearch.go.jp/term/type/文章要素</v>
      </c>
      <c r="J364" t="str">
        <f t="shared" si="68"/>
        <v>https://w3id.org/kouigenjimonogatari/data/0027-07.json</v>
      </c>
      <c r="K364" t="str">
        <f t="shared" si="75"/>
        <v>https://w3id.org/kouigenjimonogatari/data/0027-09.json</v>
      </c>
      <c r="L364">
        <f t="shared" si="69"/>
        <v>33</v>
      </c>
      <c r="M364" t="str">
        <f t="shared" si="70"/>
        <v>https://www.dl.ndl.go.jp/api/iiif/3437686/canvas/33</v>
      </c>
      <c r="N364" t="str">
        <f t="shared" si="71"/>
        <v>https://www.dl.ndl.go.jp/api/iiif/3437686/manifest.json</v>
      </c>
      <c r="O364" t="str">
        <f t="shared" si="72"/>
        <v>http://da.dl.itc.u-tokyo.ac.jp/mirador/?params=[{%22manifest%22:%22https://www.dl.ndl.go.jp/api/iiif/3437686/manifest.json%22,%22canvas%22:%22https://www.dl.ndl.go.jp/api/iiif/3437686/canvas/33%22}]</v>
      </c>
    </row>
    <row r="365" spans="1:15" ht="15">
      <c r="A365" t="str">
        <f t="shared" si="64"/>
        <v>https://w3id.org/kouigenjimonogatari/data/0027-09.json</v>
      </c>
      <c r="B365">
        <f t="shared" si="73"/>
        <v>27</v>
      </c>
      <c r="C365">
        <f t="shared" si="74"/>
        <v>9</v>
      </c>
      <c r="D365" s="1" t="s">
        <v>320</v>
      </c>
      <c r="E365" t="str">
        <f t="shared" si="65"/>
        <v>http://creativecommons.org/publicdomain/zero/1.0/</v>
      </c>
      <c r="F365" t="str">
        <f t="shared" si="66"/>
        <v>01きりつぼ</v>
      </c>
      <c r="G365">
        <f>1</f>
        <v>1</v>
      </c>
      <c r="H365" t="s">
        <v>338</v>
      </c>
      <c r="I365" s="4" t="str">
        <f t="shared" si="67"/>
        <v>https://jpsearch.go.jp/term/type/文章要素</v>
      </c>
      <c r="J365" t="str">
        <f t="shared" si="68"/>
        <v>https://w3id.org/kouigenjimonogatari/data/0027-08.json</v>
      </c>
      <c r="K365" t="str">
        <f t="shared" si="75"/>
        <v>https://w3id.org/kouigenjimonogatari/data/0027-10.json</v>
      </c>
      <c r="L365">
        <f t="shared" si="69"/>
        <v>33</v>
      </c>
      <c r="M365" t="str">
        <f t="shared" si="70"/>
        <v>https://www.dl.ndl.go.jp/api/iiif/3437686/canvas/33</v>
      </c>
      <c r="N365" t="str">
        <f t="shared" si="71"/>
        <v>https://www.dl.ndl.go.jp/api/iiif/3437686/manifest.json</v>
      </c>
      <c r="O365" t="str">
        <f t="shared" si="72"/>
        <v>http://da.dl.itc.u-tokyo.ac.jp/mirador/?params=[{%22manifest%22:%22https://www.dl.ndl.go.jp/api/iiif/3437686/manifest.json%22,%22canvas%22:%22https://www.dl.ndl.go.jp/api/iiif/3437686/canvas/33%22}]</v>
      </c>
    </row>
    <row r="366" spans="1:15" ht="15">
      <c r="A366" t="str">
        <f t="shared" si="64"/>
        <v>https://w3id.org/kouigenjimonogatari/data/0027-10.json</v>
      </c>
      <c r="B366">
        <f t="shared" si="73"/>
        <v>27</v>
      </c>
      <c r="C366">
        <f t="shared" si="74"/>
        <v>10</v>
      </c>
      <c r="D366" s="1" t="s">
        <v>321</v>
      </c>
      <c r="E366" t="str">
        <f t="shared" si="65"/>
        <v>http://creativecommons.org/publicdomain/zero/1.0/</v>
      </c>
      <c r="F366" t="str">
        <f t="shared" si="66"/>
        <v>01きりつぼ</v>
      </c>
      <c r="G366">
        <f>1</f>
        <v>1</v>
      </c>
      <c r="H366" t="s">
        <v>338</v>
      </c>
      <c r="I366" s="4" t="str">
        <f t="shared" si="67"/>
        <v>https://jpsearch.go.jp/term/type/文章要素</v>
      </c>
      <c r="J366" t="str">
        <f t="shared" si="68"/>
        <v>https://w3id.org/kouigenjimonogatari/data/0027-09.json</v>
      </c>
      <c r="K366" t="str">
        <f t="shared" si="75"/>
        <v>https://w3id.org/kouigenjimonogatari/data/0027-11.json</v>
      </c>
      <c r="L366">
        <f t="shared" si="69"/>
        <v>33</v>
      </c>
      <c r="M366" t="str">
        <f t="shared" si="70"/>
        <v>https://www.dl.ndl.go.jp/api/iiif/3437686/canvas/33</v>
      </c>
      <c r="N366" t="str">
        <f t="shared" si="71"/>
        <v>https://www.dl.ndl.go.jp/api/iiif/3437686/manifest.json</v>
      </c>
      <c r="O366" t="str">
        <f t="shared" si="72"/>
        <v>http://da.dl.itc.u-tokyo.ac.jp/mirador/?params=[{%22manifest%22:%22https://www.dl.ndl.go.jp/api/iiif/3437686/manifest.json%22,%22canvas%22:%22https://www.dl.ndl.go.jp/api/iiif/3437686/canvas/33%22}]</v>
      </c>
    </row>
    <row r="367" spans="1:15" ht="15">
      <c r="A367" t="str">
        <f t="shared" si="64"/>
        <v>https://w3id.org/kouigenjimonogatari/data/0027-11.json</v>
      </c>
      <c r="B367">
        <f t="shared" si="73"/>
        <v>27</v>
      </c>
      <c r="C367">
        <f t="shared" si="74"/>
        <v>11</v>
      </c>
      <c r="D367" s="1" t="s">
        <v>322</v>
      </c>
      <c r="E367" t="str">
        <f t="shared" si="65"/>
        <v>http://creativecommons.org/publicdomain/zero/1.0/</v>
      </c>
      <c r="F367" t="str">
        <f t="shared" si="66"/>
        <v>01きりつぼ</v>
      </c>
      <c r="G367">
        <f>1</f>
        <v>1</v>
      </c>
      <c r="H367" t="s">
        <v>338</v>
      </c>
      <c r="I367" s="4" t="str">
        <f t="shared" si="67"/>
        <v>https://jpsearch.go.jp/term/type/文章要素</v>
      </c>
      <c r="J367" t="str">
        <f t="shared" si="68"/>
        <v>https://w3id.org/kouigenjimonogatari/data/0027-10.json</v>
      </c>
      <c r="K367" t="str">
        <f t="shared" si="75"/>
        <v>https://w3id.org/kouigenjimonogatari/data/0027-12.json</v>
      </c>
      <c r="L367">
        <f t="shared" si="69"/>
        <v>33</v>
      </c>
      <c r="M367" t="str">
        <f t="shared" si="70"/>
        <v>https://www.dl.ndl.go.jp/api/iiif/3437686/canvas/33</v>
      </c>
      <c r="N367" t="str">
        <f t="shared" si="71"/>
        <v>https://www.dl.ndl.go.jp/api/iiif/3437686/manifest.json</v>
      </c>
      <c r="O367" t="str">
        <f t="shared" si="72"/>
        <v>http://da.dl.itc.u-tokyo.ac.jp/mirador/?params=[{%22manifest%22:%22https://www.dl.ndl.go.jp/api/iiif/3437686/manifest.json%22,%22canvas%22:%22https://www.dl.ndl.go.jp/api/iiif/3437686/canvas/33%22}]</v>
      </c>
    </row>
    <row r="368" spans="1:15" ht="15">
      <c r="A368" t="str">
        <f t="shared" si="64"/>
        <v>https://w3id.org/kouigenjimonogatari/data/0027-12.json</v>
      </c>
      <c r="B368">
        <f t="shared" si="73"/>
        <v>27</v>
      </c>
      <c r="C368">
        <f t="shared" si="74"/>
        <v>12</v>
      </c>
      <c r="D368" s="1" t="s">
        <v>323</v>
      </c>
      <c r="E368" t="str">
        <f t="shared" si="65"/>
        <v>http://creativecommons.org/publicdomain/zero/1.0/</v>
      </c>
      <c r="F368" t="str">
        <f t="shared" si="66"/>
        <v>01きりつぼ</v>
      </c>
      <c r="G368">
        <f>1</f>
        <v>1</v>
      </c>
      <c r="H368" t="s">
        <v>338</v>
      </c>
      <c r="I368" s="4" t="str">
        <f t="shared" si="67"/>
        <v>https://jpsearch.go.jp/term/type/文章要素</v>
      </c>
      <c r="J368" t="str">
        <f t="shared" si="68"/>
        <v>https://w3id.org/kouigenjimonogatari/data/0027-11.json</v>
      </c>
      <c r="K368" t="str">
        <f t="shared" si="75"/>
        <v>https://w3id.org/kouigenjimonogatari/data/0027-13.json</v>
      </c>
      <c r="L368">
        <f t="shared" si="69"/>
        <v>33</v>
      </c>
      <c r="M368" t="str">
        <f t="shared" si="70"/>
        <v>https://www.dl.ndl.go.jp/api/iiif/3437686/canvas/33</v>
      </c>
      <c r="N368" t="str">
        <f t="shared" si="71"/>
        <v>https://www.dl.ndl.go.jp/api/iiif/3437686/manifest.json</v>
      </c>
      <c r="O368" t="str">
        <f t="shared" si="72"/>
        <v>http://da.dl.itc.u-tokyo.ac.jp/mirador/?params=[{%22manifest%22:%22https://www.dl.ndl.go.jp/api/iiif/3437686/manifest.json%22,%22canvas%22:%22https://www.dl.ndl.go.jp/api/iiif/3437686/canvas/33%22}]</v>
      </c>
    </row>
    <row r="369" spans="1:15" ht="15">
      <c r="A369" t="str">
        <f t="shared" si="64"/>
        <v>https://w3id.org/kouigenjimonogatari/data/0027-13.json</v>
      </c>
      <c r="B369">
        <f t="shared" si="73"/>
        <v>27</v>
      </c>
      <c r="C369">
        <f t="shared" si="74"/>
        <v>13</v>
      </c>
      <c r="D369" s="1" t="s">
        <v>324</v>
      </c>
      <c r="E369" t="str">
        <f t="shared" si="65"/>
        <v>http://creativecommons.org/publicdomain/zero/1.0/</v>
      </c>
      <c r="F369" t="str">
        <f t="shared" si="66"/>
        <v>01きりつぼ</v>
      </c>
      <c r="G369">
        <f>1</f>
        <v>1</v>
      </c>
      <c r="H369" t="s">
        <v>338</v>
      </c>
      <c r="I369" s="4" t="str">
        <f t="shared" si="67"/>
        <v>https://jpsearch.go.jp/term/type/文章要素</v>
      </c>
      <c r="J369" t="str">
        <f t="shared" si="68"/>
        <v>https://w3id.org/kouigenjimonogatari/data/0027-12.json</v>
      </c>
      <c r="K369" t="str">
        <f t="shared" si="75"/>
        <v>https://w3id.org/kouigenjimonogatari/data/0027-14.json</v>
      </c>
      <c r="L369">
        <f t="shared" si="69"/>
        <v>33</v>
      </c>
      <c r="M369" t="str">
        <f t="shared" si="70"/>
        <v>https://www.dl.ndl.go.jp/api/iiif/3437686/canvas/33</v>
      </c>
      <c r="N369" t="str">
        <f t="shared" si="71"/>
        <v>https://www.dl.ndl.go.jp/api/iiif/3437686/manifest.json</v>
      </c>
      <c r="O369" t="str">
        <f t="shared" si="72"/>
        <v>http://da.dl.itc.u-tokyo.ac.jp/mirador/?params=[{%22manifest%22:%22https://www.dl.ndl.go.jp/api/iiif/3437686/manifest.json%22,%22canvas%22:%22https://www.dl.ndl.go.jp/api/iiif/3437686/canvas/33%22}]</v>
      </c>
    </row>
    <row r="370" spans="1:15" ht="15">
      <c r="A370" t="str">
        <f t="shared" si="64"/>
        <v>https://w3id.org/kouigenjimonogatari/data/0027-14.json</v>
      </c>
      <c r="B370">
        <f t="shared" si="73"/>
        <v>27</v>
      </c>
      <c r="C370">
        <f t="shared" si="74"/>
        <v>14</v>
      </c>
      <c r="D370" s="1" t="s">
        <v>325</v>
      </c>
      <c r="E370" t="str">
        <f t="shared" si="65"/>
        <v>http://creativecommons.org/publicdomain/zero/1.0/</v>
      </c>
      <c r="F370" t="str">
        <f t="shared" si="66"/>
        <v>01きりつぼ</v>
      </c>
      <c r="G370">
        <f>1</f>
        <v>1</v>
      </c>
      <c r="H370" t="s">
        <v>338</v>
      </c>
      <c r="I370" s="4" t="str">
        <f t="shared" si="67"/>
        <v>https://jpsearch.go.jp/term/type/文章要素</v>
      </c>
      <c r="J370" t="str">
        <f t="shared" si="68"/>
        <v>https://w3id.org/kouigenjimonogatari/data/0027-13.json</v>
      </c>
      <c r="K370" t="str">
        <f t="shared" si="75"/>
        <v>https://w3id.org/kouigenjimonogatari/data/0028-01.json</v>
      </c>
      <c r="L370">
        <f t="shared" si="69"/>
        <v>33</v>
      </c>
      <c r="M370" t="str">
        <f t="shared" si="70"/>
        <v>https://www.dl.ndl.go.jp/api/iiif/3437686/canvas/33</v>
      </c>
      <c r="N370" t="str">
        <f t="shared" si="71"/>
        <v>https://www.dl.ndl.go.jp/api/iiif/3437686/manifest.json</v>
      </c>
      <c r="O370" t="str">
        <f t="shared" si="72"/>
        <v>http://da.dl.itc.u-tokyo.ac.jp/mirador/?params=[{%22manifest%22:%22https://www.dl.ndl.go.jp/api/iiif/3437686/manifest.json%22,%22canvas%22:%22https://www.dl.ndl.go.jp/api/iiif/3437686/canvas/33%22}]</v>
      </c>
    </row>
    <row r="371" spans="1:15">
      <c r="A371" t="str">
        <f t="shared" si="64"/>
        <v/>
      </c>
      <c r="B371">
        <f t="shared" si="73"/>
        <v>27</v>
      </c>
      <c r="C371" t="str">
        <f t="shared" si="74"/>
        <v/>
      </c>
      <c r="E371" t="str">
        <f t="shared" si="65"/>
        <v>http://creativecommons.org/publicdomain/zero/1.0/</v>
      </c>
      <c r="F371" t="str">
        <f t="shared" si="66"/>
        <v>01きりつぼ</v>
      </c>
      <c r="G371">
        <f>1</f>
        <v>1</v>
      </c>
      <c r="H371" t="s">
        <v>338</v>
      </c>
      <c r="I371" s="4" t="str">
        <f t="shared" si="67"/>
        <v>https://jpsearch.go.jp/term/type/文章要素</v>
      </c>
      <c r="J371" t="str">
        <f t="shared" si="68"/>
        <v>https://w3id.org/kouigenjimonogatari/data/0027-14.json</v>
      </c>
      <c r="K371" t="str">
        <f t="shared" si="75"/>
        <v>https://w3id.org/kouigenjimonogatari/data/0028-02.json</v>
      </c>
      <c r="L371">
        <f t="shared" si="69"/>
        <v>33</v>
      </c>
      <c r="M371" t="str">
        <f t="shared" si="70"/>
        <v>https://www.dl.ndl.go.jp/api/iiif/3437686/canvas/33</v>
      </c>
      <c r="N371" t="str">
        <f t="shared" si="71"/>
        <v>https://www.dl.ndl.go.jp/api/iiif/3437686/manifest.json</v>
      </c>
      <c r="O371" t="str">
        <f t="shared" si="72"/>
        <v>http://da.dl.itc.u-tokyo.ac.jp/mirador/?params=[{%22manifest%22:%22https://www.dl.ndl.go.jp/api/iiif/3437686/manifest.json%22,%22canvas%22:%22https://www.dl.ndl.go.jp/api/iiif/3437686/canvas/33%22}]</v>
      </c>
    </row>
    <row r="372" spans="1:15">
      <c r="A372" t="str">
        <f t="shared" si="64"/>
        <v/>
      </c>
      <c r="B372">
        <f t="shared" si="73"/>
        <v>27</v>
      </c>
      <c r="C372" t="str">
        <f t="shared" si="74"/>
        <v/>
      </c>
      <c r="D372" s="2"/>
      <c r="E372" t="str">
        <f t="shared" si="65"/>
        <v>http://creativecommons.org/publicdomain/zero/1.0/</v>
      </c>
      <c r="F372" t="str">
        <f t="shared" si="66"/>
        <v>01きりつぼ</v>
      </c>
      <c r="G372">
        <f>1</f>
        <v>1</v>
      </c>
      <c r="H372" t="s">
        <v>338</v>
      </c>
      <c r="I372" s="4" t="str">
        <f t="shared" si="67"/>
        <v>https://jpsearch.go.jp/term/type/文章要素</v>
      </c>
      <c r="J372" t="str">
        <f t="shared" si="68"/>
        <v>https://w3id.org/kouigenjimonogatari/data/0027-13.json</v>
      </c>
      <c r="K372" t="str">
        <f t="shared" si="75"/>
        <v>https://w3id.org/kouigenjimonogatari/data/0028-01.json</v>
      </c>
      <c r="L372">
        <f t="shared" si="69"/>
        <v>33</v>
      </c>
      <c r="M372" t="str">
        <f t="shared" si="70"/>
        <v>https://www.dl.ndl.go.jp/api/iiif/3437686/canvas/33</v>
      </c>
      <c r="N372" t="str">
        <f t="shared" si="71"/>
        <v>https://www.dl.ndl.go.jp/api/iiif/3437686/manifest.json</v>
      </c>
      <c r="O372" t="str">
        <f t="shared" si="72"/>
        <v>http://da.dl.itc.u-tokyo.ac.jp/mirador/?params=[{%22manifest%22:%22https://www.dl.ndl.go.jp/api/iiif/3437686/manifest.json%22,%22canvas%22:%22https://www.dl.ndl.go.jp/api/iiif/3437686/canvas/33%22}]</v>
      </c>
    </row>
    <row r="373" spans="1:15" ht="15">
      <c r="A373" t="str">
        <f t="shared" si="64"/>
        <v>https://w3id.org/kouigenjimonogatari/data/0028-01.json</v>
      </c>
      <c r="B373">
        <f t="shared" si="73"/>
        <v>28</v>
      </c>
      <c r="C373">
        <f t="shared" si="74"/>
        <v>1</v>
      </c>
      <c r="D373" s="1" t="s">
        <v>326</v>
      </c>
      <c r="E373" t="str">
        <f t="shared" si="65"/>
        <v>http://creativecommons.org/publicdomain/zero/1.0/</v>
      </c>
      <c r="F373" t="str">
        <f t="shared" si="66"/>
        <v>01きりつぼ</v>
      </c>
      <c r="G373">
        <f>1</f>
        <v>1</v>
      </c>
      <c r="H373" t="s">
        <v>338</v>
      </c>
      <c r="I373" s="4" t="str">
        <f t="shared" si="67"/>
        <v>https://jpsearch.go.jp/term/type/文章要素</v>
      </c>
      <c r="J373" t="str">
        <f t="shared" si="68"/>
        <v>https://w3id.org/kouigenjimonogatari/data/0027-14.json</v>
      </c>
      <c r="K373" t="str">
        <f t="shared" si="75"/>
        <v>https://w3id.org/kouigenjimonogatari/data/0028-02.json</v>
      </c>
      <c r="L373">
        <f t="shared" si="69"/>
        <v>34</v>
      </c>
      <c r="M373" t="str">
        <f t="shared" si="70"/>
        <v>https://www.dl.ndl.go.jp/api/iiif/3437686/canvas/34</v>
      </c>
      <c r="N373" t="str">
        <f t="shared" si="71"/>
        <v>https://www.dl.ndl.go.jp/api/iiif/3437686/manifest.json</v>
      </c>
      <c r="O373" t="str">
        <f t="shared" si="72"/>
        <v>http://da.dl.itc.u-tokyo.ac.jp/mirador/?params=[{%22manifest%22:%22https://www.dl.ndl.go.jp/api/iiif/3437686/manifest.json%22,%22canvas%22:%22https://www.dl.ndl.go.jp/api/iiif/3437686/canvas/34%22}]</v>
      </c>
    </row>
    <row r="374" spans="1:15" ht="15">
      <c r="A374" t="str">
        <f t="shared" si="64"/>
        <v>https://w3id.org/kouigenjimonogatari/data/0028-02.json</v>
      </c>
      <c r="B374">
        <f t="shared" si="73"/>
        <v>28</v>
      </c>
      <c r="C374">
        <f t="shared" si="74"/>
        <v>2</v>
      </c>
      <c r="D374" s="1" t="s">
        <v>327</v>
      </c>
      <c r="E374" t="str">
        <f t="shared" si="65"/>
        <v>http://creativecommons.org/publicdomain/zero/1.0/</v>
      </c>
      <c r="F374" t="str">
        <f t="shared" si="66"/>
        <v>01きりつぼ</v>
      </c>
      <c r="G374">
        <f>1</f>
        <v>1</v>
      </c>
      <c r="H374" t="s">
        <v>338</v>
      </c>
      <c r="I374" s="4" t="str">
        <f t="shared" si="67"/>
        <v>https://jpsearch.go.jp/term/type/文章要素</v>
      </c>
      <c r="J374" t="str">
        <f t="shared" si="68"/>
        <v>https://w3id.org/kouigenjimonogatari/data/0028-01.json</v>
      </c>
      <c r="K374" t="str">
        <f t="shared" si="75"/>
        <v>https://w3id.org/kouigenjimonogatari/data/0028-03.json</v>
      </c>
      <c r="L374">
        <f t="shared" si="69"/>
        <v>34</v>
      </c>
      <c r="M374" t="str">
        <f t="shared" si="70"/>
        <v>https://www.dl.ndl.go.jp/api/iiif/3437686/canvas/34</v>
      </c>
      <c r="N374" t="str">
        <f t="shared" si="71"/>
        <v>https://www.dl.ndl.go.jp/api/iiif/3437686/manifest.json</v>
      </c>
      <c r="O374" t="str">
        <f t="shared" si="72"/>
        <v>http://da.dl.itc.u-tokyo.ac.jp/mirador/?params=[{%22manifest%22:%22https://www.dl.ndl.go.jp/api/iiif/3437686/manifest.json%22,%22canvas%22:%22https://www.dl.ndl.go.jp/api/iiif/3437686/canvas/34%22}]</v>
      </c>
    </row>
    <row r="375" spans="1:15" ht="15">
      <c r="A375" t="str">
        <f t="shared" si="64"/>
        <v>https://w3id.org/kouigenjimonogatari/data/0028-03.json</v>
      </c>
      <c r="B375">
        <f t="shared" si="73"/>
        <v>28</v>
      </c>
      <c r="C375">
        <f t="shared" si="74"/>
        <v>3</v>
      </c>
      <c r="D375" s="1" t="s">
        <v>328</v>
      </c>
      <c r="E375" t="str">
        <f t="shared" si="65"/>
        <v>http://creativecommons.org/publicdomain/zero/1.0/</v>
      </c>
      <c r="F375" t="str">
        <f t="shared" si="66"/>
        <v>01きりつぼ</v>
      </c>
      <c r="G375">
        <f>1</f>
        <v>1</v>
      </c>
      <c r="H375" t="s">
        <v>338</v>
      </c>
      <c r="I375" s="4" t="str">
        <f t="shared" si="67"/>
        <v>https://jpsearch.go.jp/term/type/文章要素</v>
      </c>
      <c r="J375" t="str">
        <f t="shared" si="68"/>
        <v>https://w3id.org/kouigenjimonogatari/data/0028-02.json</v>
      </c>
      <c r="K375" t="str">
        <f t="shared" si="75"/>
        <v>https://w3id.org/kouigenjimonogatari/data/0028-04.json</v>
      </c>
      <c r="L375">
        <f t="shared" si="69"/>
        <v>34</v>
      </c>
      <c r="M375" t="str">
        <f t="shared" si="70"/>
        <v>https://www.dl.ndl.go.jp/api/iiif/3437686/canvas/34</v>
      </c>
      <c r="N375" t="str">
        <f t="shared" si="71"/>
        <v>https://www.dl.ndl.go.jp/api/iiif/3437686/manifest.json</v>
      </c>
      <c r="O375" t="str">
        <f t="shared" si="72"/>
        <v>http://da.dl.itc.u-tokyo.ac.jp/mirador/?params=[{%22manifest%22:%22https://www.dl.ndl.go.jp/api/iiif/3437686/manifest.json%22,%22canvas%22:%22https://www.dl.ndl.go.jp/api/iiif/3437686/canvas/34%22}]</v>
      </c>
    </row>
    <row r="376" spans="1:15" ht="15">
      <c r="A376" t="str">
        <f t="shared" si="64"/>
        <v>https://w3id.org/kouigenjimonogatari/data/0028-04.json</v>
      </c>
      <c r="B376">
        <f t="shared" si="73"/>
        <v>28</v>
      </c>
      <c r="C376">
        <f t="shared" si="74"/>
        <v>4</v>
      </c>
      <c r="D376" s="1" t="s">
        <v>329</v>
      </c>
      <c r="E376" t="str">
        <f t="shared" si="65"/>
        <v>http://creativecommons.org/publicdomain/zero/1.0/</v>
      </c>
      <c r="F376" t="str">
        <f t="shared" si="66"/>
        <v>01きりつぼ</v>
      </c>
      <c r="G376">
        <f>1</f>
        <v>1</v>
      </c>
      <c r="H376" t="s">
        <v>338</v>
      </c>
      <c r="I376" s="4" t="str">
        <f t="shared" si="67"/>
        <v>https://jpsearch.go.jp/term/type/文章要素</v>
      </c>
      <c r="J376" t="str">
        <f t="shared" si="68"/>
        <v>https://w3id.org/kouigenjimonogatari/data/0028-03.json</v>
      </c>
      <c r="K376" t="str">
        <f t="shared" si="75"/>
        <v>https://w3id.org/kouigenjimonogatari/data/0028-05.json</v>
      </c>
      <c r="L376">
        <f t="shared" si="69"/>
        <v>34</v>
      </c>
      <c r="M376" t="str">
        <f t="shared" si="70"/>
        <v>https://www.dl.ndl.go.jp/api/iiif/3437686/canvas/34</v>
      </c>
      <c r="N376" t="str">
        <f t="shared" si="71"/>
        <v>https://www.dl.ndl.go.jp/api/iiif/3437686/manifest.json</v>
      </c>
      <c r="O376" t="str">
        <f t="shared" si="72"/>
        <v>http://da.dl.itc.u-tokyo.ac.jp/mirador/?params=[{%22manifest%22:%22https://www.dl.ndl.go.jp/api/iiif/3437686/manifest.json%22,%22canvas%22:%22https://www.dl.ndl.go.jp/api/iiif/3437686/canvas/34%22}]</v>
      </c>
    </row>
    <row r="377" spans="1:15" ht="15">
      <c r="A377" t="str">
        <f t="shared" si="64"/>
        <v>https://w3id.org/kouigenjimonogatari/data/0028-05.json</v>
      </c>
      <c r="B377">
        <f t="shared" si="73"/>
        <v>28</v>
      </c>
      <c r="C377">
        <f t="shared" si="74"/>
        <v>5</v>
      </c>
      <c r="D377" s="1" t="s">
        <v>330</v>
      </c>
      <c r="E377" t="str">
        <f t="shared" si="65"/>
        <v>http://creativecommons.org/publicdomain/zero/1.0/</v>
      </c>
      <c r="F377" t="str">
        <f t="shared" si="66"/>
        <v>01きりつぼ</v>
      </c>
      <c r="G377">
        <f>1</f>
        <v>1</v>
      </c>
      <c r="H377" t="s">
        <v>338</v>
      </c>
      <c r="I377" s="4" t="str">
        <f t="shared" si="67"/>
        <v>https://jpsearch.go.jp/term/type/文章要素</v>
      </c>
      <c r="J377" t="str">
        <f t="shared" si="68"/>
        <v>https://w3id.org/kouigenjimonogatari/data/0028-04.json</v>
      </c>
      <c r="K377" t="str">
        <f t="shared" si="75"/>
        <v>https://w3id.org/kouigenjimonogatari/data/0028-06.json</v>
      </c>
      <c r="L377">
        <f t="shared" si="69"/>
        <v>34</v>
      </c>
      <c r="M377" t="str">
        <f t="shared" si="70"/>
        <v>https://www.dl.ndl.go.jp/api/iiif/3437686/canvas/34</v>
      </c>
      <c r="N377" t="str">
        <f t="shared" si="71"/>
        <v>https://www.dl.ndl.go.jp/api/iiif/3437686/manifest.json</v>
      </c>
      <c r="O377" t="str">
        <f t="shared" si="72"/>
        <v>http://da.dl.itc.u-tokyo.ac.jp/mirador/?params=[{%22manifest%22:%22https://www.dl.ndl.go.jp/api/iiif/3437686/manifest.json%22,%22canvas%22:%22https://www.dl.ndl.go.jp/api/iiif/3437686/canvas/34%22}]</v>
      </c>
    </row>
    <row r="378" spans="1:15" ht="15">
      <c r="A378" t="str">
        <f t="shared" si="64"/>
        <v>https://w3id.org/kouigenjimonogatari/data/0028-06.json</v>
      </c>
      <c r="B378">
        <f t="shared" si="73"/>
        <v>28</v>
      </c>
      <c r="C378">
        <f t="shared" si="74"/>
        <v>6</v>
      </c>
      <c r="D378" s="1" t="s">
        <v>331</v>
      </c>
      <c r="E378" t="str">
        <f t="shared" si="65"/>
        <v>http://creativecommons.org/publicdomain/zero/1.0/</v>
      </c>
      <c r="F378" t="str">
        <f t="shared" si="66"/>
        <v>01きりつぼ</v>
      </c>
      <c r="G378">
        <f>1</f>
        <v>1</v>
      </c>
      <c r="H378" t="s">
        <v>338</v>
      </c>
      <c r="I378" s="4" t="str">
        <f t="shared" si="67"/>
        <v>https://jpsearch.go.jp/term/type/文章要素</v>
      </c>
      <c r="J378" t="str">
        <f t="shared" si="68"/>
        <v>https://w3id.org/kouigenjimonogatari/data/0028-05.json</v>
      </c>
      <c r="L378">
        <f t="shared" si="69"/>
        <v>34</v>
      </c>
      <c r="M378" t="str">
        <f t="shared" si="70"/>
        <v>https://www.dl.ndl.go.jp/api/iiif/3437686/canvas/34</v>
      </c>
      <c r="N378" t="str">
        <f t="shared" si="71"/>
        <v>https://www.dl.ndl.go.jp/api/iiif/3437686/manifest.json</v>
      </c>
      <c r="O378" t="str">
        <f t="shared" si="72"/>
        <v>http://da.dl.itc.u-tokyo.ac.jp/mirador/?params=[{%22manifest%22:%22https://www.dl.ndl.go.jp/api/iiif/3437686/manifest.json%22,%22canvas%22:%22https://www.dl.ndl.go.jp/api/iiif/3437686/canvas/34%22}]</v>
      </c>
    </row>
    <row r="379" spans="1:15">
      <c r="D379" s="3"/>
    </row>
  </sheetData>
  <phoneticPr fontId="4"/>
  <hyperlinks>
    <hyperlink ref="I5" r:id="rId1" display="https://jpsearch.go.jp/term/type/文章要素" xr:uid="{7E27EF6D-F016-3149-B425-E3B01BF71EFE}"/>
    <hyperlink ref="I6:I378" r:id="rId2" display="https://jpsearch.go.jp/term/type/文章要素" xr:uid="{86BE7E2C-A23A-EA41-9EB0-DEA92F3DE58C}"/>
    <hyperlink ref="I2" r:id="rId3" location="type" xr:uid="{142EF0A6-2390-CE44-8830-BA9BD2B36572}"/>
    <hyperlink ref="O2" r:id="rId4" xr:uid="{0A82E994-C308-0443-B76F-9455323E90CF}"/>
    <hyperlink ref="N2" r:id="rId5" xr:uid="{9C76BC57-99B7-2648-9082-29207AFFEB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 覚</cp:lastModifiedBy>
  <dcterms:created xsi:type="dcterms:W3CDTF">2019-09-25T02:36:14Z</dcterms:created>
  <dcterms:modified xsi:type="dcterms:W3CDTF">2019-10-03T01:32:46Z</dcterms:modified>
</cp:coreProperties>
</file>