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murakouji/develop/R/r_study/r_excel/"/>
    </mc:Choice>
  </mc:AlternateContent>
  <xr:revisionPtr revIDLastSave="0" documentId="13_ncr:1_{42E049BD-8FF9-8543-8DB9-7E7B0F12B561}" xr6:coauthVersionLast="47" xr6:coauthVersionMax="47" xr10:uidLastSave="{00000000-0000-0000-0000-000000000000}"/>
  <bookViews>
    <workbookView xWindow="4120" yWindow="500" windowWidth="28300" windowHeight="17360" activeTab="2" xr2:uid="{C2AFF5DB-DCE7-014B-A9A2-3167688F40BB}"/>
  </bookViews>
  <sheets>
    <sheet name="Sheet1" sheetId="1" r:id="rId1"/>
    <sheet name="グラフ1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I8" i="2"/>
  <c r="J5" i="2"/>
  <c r="I5" i="2"/>
  <c r="E2" i="2"/>
  <c r="D6" i="2"/>
  <c r="G6" i="2" s="1"/>
  <c r="J2" i="2"/>
  <c r="E6" i="2" s="1"/>
  <c r="I2" i="2"/>
  <c r="D5" i="2" s="1"/>
  <c r="B5" i="1"/>
  <c r="C5" i="1"/>
  <c r="D5" i="1"/>
  <c r="E5" i="1"/>
  <c r="F5" i="1"/>
  <c r="J2" i="1"/>
  <c r="I2" i="1"/>
  <c r="C3" i="1"/>
  <c r="C4" i="1" s="1"/>
  <c r="D3" i="1"/>
  <c r="D4" i="1" s="1"/>
  <c r="E3" i="1"/>
  <c r="E4" i="1" s="1"/>
  <c r="F3" i="1"/>
  <c r="F4" i="1" s="1"/>
  <c r="B3" i="1"/>
  <c r="B4" i="1" s="1"/>
  <c r="H2" i="1"/>
  <c r="G5" i="2" l="1"/>
  <c r="E3" i="2"/>
  <c r="F6" i="2"/>
  <c r="E4" i="2"/>
  <c r="D2" i="2"/>
  <c r="E5" i="2"/>
  <c r="F5" i="2" s="1"/>
  <c r="D3" i="2"/>
  <c r="D4" i="2"/>
  <c r="F2" i="2" l="1"/>
  <c r="G2" i="2"/>
  <c r="G3" i="2"/>
  <c r="F3" i="2"/>
  <c r="G4" i="2"/>
  <c r="F4" i="2"/>
</calcChain>
</file>

<file path=xl/sharedStrings.xml><?xml version="1.0" encoding="utf-8"?>
<sst xmlns="http://schemas.openxmlformats.org/spreadsheetml/2006/main" count="25" uniqueCount="24">
  <si>
    <t>国語</t>
    <rPh sb="0" eb="2">
      <t xml:space="preserve">コクゴ 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</si>
  <si>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</si>
  <si>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</si>
  <si>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</si>
  <si>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</si>
  <si>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</si>
  <si>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平均</t>
    <rPh sb="0" eb="2">
      <t xml:space="preserve">ヘイキン </t>
    </rPh>
    <phoneticPr fontId="1"/>
  </si>
  <si>
    <t>標準偏差</t>
    <rPh sb="0" eb="4">
      <t xml:space="preserve">ヒョウジュンヘンサ </t>
    </rPh>
    <phoneticPr fontId="1"/>
  </si>
  <si>
    <t>偏差</t>
    <rPh sb="0" eb="2">
      <t xml:space="preserve">ヘンサ </t>
    </rPh>
    <phoneticPr fontId="1"/>
  </si>
  <si>
    <t>偏差の2乗</t>
    <phoneticPr fontId="1"/>
  </si>
  <si>
    <t>分散</t>
    <rPh sb="0" eb="2">
      <t xml:space="preserve">ブンサン </t>
    </rPh>
    <phoneticPr fontId="1"/>
  </si>
  <si>
    <t>偏差値</t>
    <rPh sb="0" eb="3">
      <t xml:space="preserve">ヘンサチ </t>
    </rPh>
    <phoneticPr fontId="1"/>
  </si>
  <si>
    <t>#</t>
    <phoneticPr fontId="1"/>
  </si>
  <si>
    <t>広告費 (x)</t>
  </si>
  <si>
    <t>売上(y)</t>
    <phoneticPr fontId="1"/>
  </si>
  <si>
    <t>広告費平均</t>
    <rPh sb="0" eb="3">
      <t xml:space="preserve">コウコクヒ </t>
    </rPh>
    <rPh sb="3" eb="5">
      <t xml:space="preserve">ヘイキン </t>
    </rPh>
    <phoneticPr fontId="1"/>
  </si>
  <si>
    <t>売上平均</t>
    <rPh sb="0" eb="2">
      <t xml:space="preserve">ウリアゲ </t>
    </rPh>
    <rPh sb="2" eb="4">
      <t xml:space="preserve">ヘイキン </t>
    </rPh>
    <phoneticPr fontId="1"/>
  </si>
  <si>
    <t>広告費偏差</t>
    <rPh sb="0" eb="3">
      <t xml:space="preserve">コウコクヒ </t>
    </rPh>
    <rPh sb="3" eb="5">
      <t xml:space="preserve">ヘンサ </t>
    </rPh>
    <phoneticPr fontId="1"/>
  </si>
  <si>
    <t>売上偏差</t>
    <rPh sb="0" eb="2">
      <t xml:space="preserve">ウリアゲ </t>
    </rPh>
    <rPh sb="2" eb="4">
      <t xml:space="preserve">ヘンサ </t>
    </rPh>
    <phoneticPr fontId="1"/>
  </si>
  <si>
    <t>偏差の積</t>
    <rPh sb="0" eb="2">
      <t xml:space="preserve">ヘンサノ </t>
    </rPh>
    <rPh sb="3" eb="4">
      <t>😷</t>
    </rPh>
    <phoneticPr fontId="1"/>
  </si>
  <si>
    <t>偏差の2乗</t>
    <rPh sb="0" eb="2">
      <t xml:space="preserve">ヘンサ </t>
    </rPh>
    <phoneticPr fontId="1"/>
  </si>
  <si>
    <t>偏差席の総和</t>
    <rPh sb="0" eb="2">
      <t xml:space="preserve">ヘンサ </t>
    </rPh>
    <rPh sb="2" eb="3">
      <t xml:space="preserve">セキ </t>
    </rPh>
    <rPh sb="4" eb="6">
      <t xml:space="preserve">ソウワ </t>
    </rPh>
    <phoneticPr fontId="1"/>
  </si>
  <si>
    <t>傾き</t>
    <rPh sb="0" eb="1">
      <t xml:space="preserve">カタムキ </t>
    </rPh>
    <phoneticPr fontId="1"/>
  </si>
  <si>
    <t>切片</t>
    <rPh sb="0" eb="2">
      <t xml:space="preserve">セッペン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</si>
</sst>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;&quot;△ &quot;0.0"/>
    <numFmt numFmtId="184" formatCode="0.0_ 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E0E0E"/>
      <name val="ＭＳ 明朝"/>
      <family val="1"/>
      <charset val="128"/>
    </font>
    <font>
      <sz val="13"/>
      <color rgb="FF0E0E0E"/>
      <name val=".AppleSystemUIFont"/>
      <charset val="136"/>
    </font>
    <font>
      <b/>
      <sz val="13"/>
      <color rgb="FF0E0E0E"/>
      <name val=".AppleSystemUIFont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18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Sheet2!$A$1:$E$1</c:f>
              <c:strCache>
                <c:ptCount val="5"/>
                <c:pt idx="0">
                  <c:v>#</c:v>
                </c:pt>
                <c:pt idx="1">
                  <c:v>広告費 (x)</c:v>
                </c:pt>
                <c:pt idx="2">
                  <c:v>売上(y)</c:v>
                </c:pt>
                <c:pt idx="3">
                  <c:v>広告費偏差</c:v>
                </c:pt>
                <c:pt idx="4">
                  <c:v>売上偏差</c:v>
                </c:pt>
              </c:strCache>
            </c:strRef>
          </c:cat>
          <c:val>
            <c:numRef>
              <c:f>Sheet2!$A$2:$E$2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58</c:v>
                </c:pt>
                <c:pt idx="3">
                  <c:v>-20</c:v>
                </c:pt>
                <c:pt idx="4">
                  <c:v>-39.599999999999994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984E-B71F-9AE875780A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Sheet2!$A$1:$E$1</c:f>
              <c:strCache>
                <c:ptCount val="5"/>
                <c:pt idx="0">
                  <c:v>#</c:v>
                </c:pt>
                <c:pt idx="1">
                  <c:v>広告費 (x)</c:v>
                </c:pt>
                <c:pt idx="2">
                  <c:v>売上(y)</c:v>
                </c:pt>
                <c:pt idx="3">
                  <c:v>広告費偏差</c:v>
                </c:pt>
                <c:pt idx="4">
                  <c:v>売上偏差</c:v>
                </c:pt>
              </c:strCache>
            </c:strRef>
          </c:cat>
          <c:val>
            <c:numRef>
              <c:f>Sheet2!$A$3:$E$3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74</c:v>
                </c:pt>
                <c:pt idx="3">
                  <c:v>-10</c:v>
                </c:pt>
                <c:pt idx="4">
                  <c:v>-23.599999999999994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7-984E-B71F-9AE875780A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Sheet2!$A$1:$E$1</c:f>
              <c:strCache>
                <c:ptCount val="5"/>
                <c:pt idx="0">
                  <c:v>#</c:v>
                </c:pt>
                <c:pt idx="1">
                  <c:v>広告費 (x)</c:v>
                </c:pt>
                <c:pt idx="2">
                  <c:v>売上(y)</c:v>
                </c:pt>
                <c:pt idx="3">
                  <c:v>広告費偏差</c:v>
                </c:pt>
                <c:pt idx="4">
                  <c:v>売上偏差</c:v>
                </c:pt>
              </c:strCache>
            </c:strRef>
          </c:cat>
          <c:val>
            <c:numRef>
              <c:f>Sheet2!$A$4:$E$4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94</c:v>
                </c:pt>
                <c:pt idx="3">
                  <c:v>0</c:v>
                </c:pt>
                <c:pt idx="4">
                  <c:v>-3.5999999999999943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7-984E-B71F-9AE875780A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Sheet2!$A$1:$E$1</c:f>
              <c:strCache>
                <c:ptCount val="5"/>
                <c:pt idx="0">
                  <c:v>#</c:v>
                </c:pt>
                <c:pt idx="1">
                  <c:v>広告費 (x)</c:v>
                </c:pt>
                <c:pt idx="2">
                  <c:v>売上(y)</c:v>
                </c:pt>
                <c:pt idx="3">
                  <c:v>広告費偏差</c:v>
                </c:pt>
                <c:pt idx="4">
                  <c:v>売上偏差</c:v>
                </c:pt>
              </c:strCache>
            </c:strRef>
          </c:cat>
          <c:val>
            <c:numRef>
              <c:f>Sheet2!$A$5:$E$5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120</c:v>
                </c:pt>
                <c:pt idx="3">
                  <c:v>10</c:v>
                </c:pt>
                <c:pt idx="4">
                  <c:v>22.400000000000006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7-984E-B71F-9AE875780A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Sheet2!$A$1:$E$1</c:f>
              <c:strCache>
                <c:ptCount val="5"/>
                <c:pt idx="0">
                  <c:v>#</c:v>
                </c:pt>
                <c:pt idx="1">
                  <c:v>広告費 (x)</c:v>
                </c:pt>
                <c:pt idx="2">
                  <c:v>売上(y)</c:v>
                </c:pt>
                <c:pt idx="3">
                  <c:v>広告費偏差</c:v>
                </c:pt>
                <c:pt idx="4">
                  <c:v>売上偏差</c:v>
                </c:pt>
              </c:strCache>
            </c:strRef>
          </c:cat>
          <c:val>
            <c:numRef>
              <c:f>Sheet2!$A$6:$E$6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142</c:v>
                </c:pt>
                <c:pt idx="3">
                  <c:v>20</c:v>
                </c:pt>
                <c:pt idx="4">
                  <c:v>44.400000000000006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7-984E-B71F-9AE87578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23040"/>
        <c:axId val="1090436144"/>
      </c:barChart>
      <c:catAx>
        <c:axId val="10897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436144"/>
        <c:crosses val="autoZero"/>
        <c:auto val="1"/>
        <c:lblAlgn val="ctr"/>
        <c:lblOffset val="100"/>
        <c:noMultiLvlLbl val="0"/>
      </c:catAx>
      <c:valAx>
        <c:axId val="1090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7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0AE697-4EE8-B040-B4EA-B150A1D04A0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392422-7CDA-AB02-C452-554CE44F4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68AE-C19A-D347-886F-36C0ED1B89DC}">
  <dimension ref="A1:J5"/>
  <sheetViews>
    <sheetView workbookViewId="0">
      <selection activeCell="G6" sqref="G6"/>
    </sheetView>
  </sheetViews>
  <sheetFormatPr baseColWidth="10" defaultRowHeight="20"/>
  <sheetData>
    <row r="1" spans="1:10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10</v>
      </c>
      <c r="J1" s="2" t="s">
        <v>7</v>
      </c>
    </row>
    <row r="2" spans="1:10">
      <c r="A2" s="1" t="s">
        <v>0</v>
      </c>
      <c r="B2" s="1">
        <v>90</v>
      </c>
      <c r="C2" s="1">
        <v>80</v>
      </c>
      <c r="D2" s="1">
        <v>60</v>
      </c>
      <c r="E2" s="1">
        <v>70</v>
      </c>
      <c r="F2" s="1">
        <v>40</v>
      </c>
      <c r="H2" s="1">
        <f>AVERAGE(B2:F2)</f>
        <v>68</v>
      </c>
      <c r="I2" s="1">
        <f>SUM(B4:F4)/5</f>
        <v>296</v>
      </c>
      <c r="J2" s="1">
        <f>SQRT(I2)</f>
        <v>17.204650534085253</v>
      </c>
    </row>
    <row r="3" spans="1:10">
      <c r="A3" s="1" t="s">
        <v>8</v>
      </c>
      <c r="B3" s="1">
        <f>B2-$H$2</f>
        <v>22</v>
      </c>
      <c r="C3" s="1">
        <f>C2-$H$2</f>
        <v>12</v>
      </c>
      <c r="D3" s="1">
        <f>D2-$H$2</f>
        <v>-8</v>
      </c>
      <c r="E3" s="1">
        <f>E2-$H$2</f>
        <v>2</v>
      </c>
      <c r="F3" s="1">
        <f>F2-$H$2</f>
        <v>-28</v>
      </c>
    </row>
    <row r="4" spans="1:10">
      <c r="A4" s="1" t="s">
        <v>9</v>
      </c>
      <c r="B4" s="3">
        <f>B3^2</f>
        <v>484</v>
      </c>
      <c r="C4" s="3">
        <f t="shared" ref="C4:F4" si="0">C3^2</f>
        <v>144</v>
      </c>
      <c r="D4" s="3">
        <f t="shared" si="0"/>
        <v>64</v>
      </c>
      <c r="E4" s="3">
        <f t="shared" si="0"/>
        <v>4</v>
      </c>
      <c r="F4" s="3">
        <f t="shared" si="0"/>
        <v>784</v>
      </c>
    </row>
    <row r="5" spans="1:10">
      <c r="A5" s="1" t="s">
        <v>11</v>
      </c>
      <c r="B5" s="4">
        <f>(B2-$H$2)/$J$2*10+50</f>
        <v>62.787240261820116</v>
      </c>
      <c r="C5" s="5">
        <f t="shared" ref="C5:F5" si="1">(C2-$H$2)/$J$2*10+50</f>
        <v>56.97485832462916</v>
      </c>
      <c r="D5" s="5">
        <f t="shared" si="1"/>
        <v>45.350094450247227</v>
      </c>
      <c r="E5" s="5">
        <f t="shared" si="1"/>
        <v>51.16247638743819</v>
      </c>
      <c r="F5" s="5">
        <f t="shared" si="1"/>
        <v>33.7253305758653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2C93-0733-6D47-A89D-9F53FC5F14E8}">
  <dimension ref="A1:J8"/>
  <sheetViews>
    <sheetView tabSelected="1" workbookViewId="0">
      <selection activeCell="K5" sqref="K5"/>
    </sheetView>
  </sheetViews>
  <sheetFormatPr baseColWidth="10" defaultRowHeight="20"/>
  <cols>
    <col min="1" max="1" width="5" customWidth="1"/>
    <col min="7" max="7" width="13" bestFit="1" customWidth="1"/>
  </cols>
  <sheetData>
    <row r="1" spans="1:10">
      <c r="A1" s="2" t="s">
        <v>12</v>
      </c>
      <c r="B1" s="7" t="s">
        <v>13</v>
      </c>
      <c r="C1" s="2" t="s">
        <v>14</v>
      </c>
      <c r="D1" s="8" t="s">
        <v>17</v>
      </c>
      <c r="E1" s="8" t="s">
        <v>18</v>
      </c>
      <c r="F1" s="9" t="s">
        <v>19</v>
      </c>
      <c r="G1" s="9" t="s">
        <v>20</v>
      </c>
      <c r="I1" s="9" t="s">
        <v>15</v>
      </c>
      <c r="J1" s="9" t="s">
        <v>16</v>
      </c>
    </row>
    <row r="2" spans="1:10">
      <c r="A2" s="1">
        <v>1</v>
      </c>
      <c r="B2" s="6">
        <v>10</v>
      </c>
      <c r="C2" s="1">
        <v>58</v>
      </c>
      <c r="D2" s="6">
        <f>B2-$I$2</f>
        <v>-20</v>
      </c>
      <c r="E2" s="1">
        <f>C2-$J$2</f>
        <v>-39.599999999999994</v>
      </c>
      <c r="F2" s="1">
        <f>D2*E2</f>
        <v>791.99999999999989</v>
      </c>
      <c r="G2" s="1">
        <f>D2^2</f>
        <v>400</v>
      </c>
      <c r="I2" s="1">
        <f>AVERAGE(B2:B6)</f>
        <v>30</v>
      </c>
      <c r="J2" s="1">
        <f>AVERAGE(C2:C6)</f>
        <v>97.6</v>
      </c>
    </row>
    <row r="3" spans="1:10">
      <c r="A3" s="1">
        <v>2</v>
      </c>
      <c r="B3" s="6">
        <v>20</v>
      </c>
      <c r="C3" s="1">
        <v>74</v>
      </c>
      <c r="D3" s="6">
        <f>B3-$I$2</f>
        <v>-10</v>
      </c>
      <c r="E3" s="1">
        <f>C3-$J$2</f>
        <v>-23.599999999999994</v>
      </c>
      <c r="F3" s="1">
        <f t="shared" ref="F3:F6" si="0">D3*E3</f>
        <v>235.99999999999994</v>
      </c>
      <c r="G3" s="1">
        <f t="shared" ref="G3:G6" si="1">D3^2</f>
        <v>100</v>
      </c>
    </row>
    <row r="4" spans="1:10">
      <c r="A4" s="1">
        <v>3</v>
      </c>
      <c r="B4" s="6">
        <v>30</v>
      </c>
      <c r="C4" s="1">
        <v>94</v>
      </c>
      <c r="D4" s="6">
        <f>B4-$I$2</f>
        <v>0</v>
      </c>
      <c r="E4" s="1">
        <f>C4-$J$2</f>
        <v>-3.5999999999999943</v>
      </c>
      <c r="F4" s="1">
        <f t="shared" si="0"/>
        <v>0</v>
      </c>
      <c r="G4" s="1">
        <f t="shared" si="1"/>
        <v>0</v>
      </c>
      <c r="I4" s="9" t="s">
        <v>21</v>
      </c>
      <c r="J4" s="9" t="s">
        <v>16</v>
      </c>
    </row>
    <row r="5" spans="1:10">
      <c r="A5" s="1">
        <v>4</v>
      </c>
      <c r="B5" s="6">
        <v>40</v>
      </c>
      <c r="C5" s="1">
        <v>120</v>
      </c>
      <c r="D5" s="6">
        <f>B5-$I$2</f>
        <v>10</v>
      </c>
      <c r="E5" s="1">
        <f>C5-$J$2</f>
        <v>22.400000000000006</v>
      </c>
      <c r="F5" s="1">
        <f t="shared" si="0"/>
        <v>224.00000000000006</v>
      </c>
      <c r="G5" s="1">
        <f t="shared" si="1"/>
        <v>100</v>
      </c>
      <c r="I5" s="1">
        <f>SUM(F2:F6)</f>
        <v>2140</v>
      </c>
      <c r="J5" s="1">
        <f>SUM(G2:G6)</f>
        <v>1000</v>
      </c>
    </row>
    <row r="6" spans="1:10">
      <c r="A6" s="1">
        <v>5</v>
      </c>
      <c r="B6" s="6">
        <v>50</v>
      </c>
      <c r="C6" s="1">
        <v>142</v>
      </c>
      <c r="D6" s="6">
        <f>B6-$I$2</f>
        <v>20</v>
      </c>
      <c r="E6" s="1">
        <f>C6-$J$2</f>
        <v>44.400000000000006</v>
      </c>
      <c r="F6" s="1">
        <f t="shared" si="0"/>
        <v>888.00000000000011</v>
      </c>
      <c r="G6" s="1">
        <f t="shared" si="1"/>
        <v>400</v>
      </c>
    </row>
    <row r="7" spans="1:10">
      <c r="I7" s="9" t="s">
        <v>22</v>
      </c>
      <c r="J7" s="9" t="s">
        <v>23</v>
      </c>
    </row>
    <row r="8" spans="1:10">
      <c r="I8" s="1">
        <f>I5/J5</f>
        <v>2.14</v>
      </c>
      <c r="J8" s="1">
        <f>C4-B4*I8</f>
        <v>29.799999999999997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Sheet1</vt:lpstr>
      <vt:lpstr>Sheet2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Gus</dc:creator>
  <cp:lastModifiedBy>Norma Gus</cp:lastModifiedBy>
  <dcterms:created xsi:type="dcterms:W3CDTF">2024-11-23T10:40:33Z</dcterms:created>
  <dcterms:modified xsi:type="dcterms:W3CDTF">2024-11-24T02:01:34Z</dcterms:modified>
</cp:coreProperties>
</file>