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C:\Ehm\"/>
    </mc:Choice>
  </mc:AlternateContent>
  <xr:revisionPtr revIDLastSave="1431" documentId="8_{E3A1674B-6A8A-4A99-A406-09518669CD3C}" xr6:coauthVersionLast="47" xr6:coauthVersionMax="47" xr10:uidLastSave="{AAF8466E-288A-456C-8F0B-7B0D39EF2F7A}"/>
  <bookViews>
    <workbookView xWindow="0" yWindow="0" windowWidth="24720" windowHeight="13905" firstSheet="5" activeTab="5" xr2:uid="{07024F4D-E5C7-4B8A-AB6A-143DE046C366}"/>
  </bookViews>
  <sheets>
    <sheet name="Overall Farm" sheetId="5" r:id="rId1"/>
    <sheet name="Solar PV power plant" sheetId="6" r:id="rId2"/>
    <sheet name="Irrigation system" sheetId="21" r:id="rId3"/>
    <sheet name="Smart Dryer" sheetId="9" r:id="rId4"/>
    <sheet name="Solar Tracking" sheetId="7" r:id="rId5"/>
    <sheet name="Face Recognition" sheetId="10" r:id="rId6"/>
    <sheet name="No-Reesa" sheetId="11" r:id="rId7"/>
    <sheet name="Ball mill grinder" sheetId="13" r:id="rId8"/>
    <sheet name="Faso Music" sheetId="12" r:id="rId9"/>
  </sheets>
  <definedNames>
    <definedName name="_xlnm._FilterDatabase" localSheetId="7" hidden="1">'Ball mill grinder'!$B$9:$H$9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6" l="1"/>
  <c r="F25" i="5"/>
  <c r="E25" i="5"/>
  <c r="B25" i="5"/>
  <c r="B62" i="5"/>
  <c r="B35" i="5"/>
  <c r="B42" i="5"/>
  <c r="B47" i="5"/>
  <c r="B52" i="5"/>
  <c r="B57" i="5"/>
  <c r="B26" i="5"/>
  <c r="A84" i="5"/>
  <c r="A81" i="5"/>
  <c r="A77" i="5"/>
  <c r="A72" i="5"/>
  <c r="J6" i="21" l="1"/>
  <c r="J7" i="21"/>
  <c r="J8" i="21"/>
  <c r="J5" i="21"/>
</calcChain>
</file>

<file path=xl/sharedStrings.xml><?xml version="1.0" encoding="utf-8"?>
<sst xmlns="http://schemas.openxmlformats.org/spreadsheetml/2006/main" count="587" uniqueCount="434">
  <si>
    <t>Burkina Faso Sustainable Farm</t>
  </si>
  <si>
    <t>Simulation</t>
  </si>
  <si>
    <t>Prototype1</t>
  </si>
  <si>
    <t>Prototype 2</t>
  </si>
  <si>
    <t>Productive</t>
  </si>
  <si>
    <t>Scalable</t>
  </si>
  <si>
    <t>Location</t>
  </si>
  <si>
    <t>Burkina Faso</t>
  </si>
  <si>
    <t>Koubri</t>
  </si>
  <si>
    <t>Loumbila</t>
  </si>
  <si>
    <t>Size</t>
  </si>
  <si>
    <t>10 hectares</t>
  </si>
  <si>
    <t>1 hectare</t>
  </si>
  <si>
    <t>3 hectares</t>
  </si>
  <si>
    <t>350 kg/ha</t>
  </si>
  <si>
    <t>10hectares</t>
  </si>
  <si>
    <t>Part of the Farm</t>
  </si>
  <si>
    <t>Descriptions</t>
  </si>
  <si>
    <t>Energy Supply system (Solar PV power plant,Solar Tracking)</t>
  </si>
  <si>
    <t xml:space="preserve">The solar PV power plant sufficiently provide the farm in green energy									</t>
  </si>
  <si>
    <t>Improve energy production efficiency by tracking sun rotation</t>
  </si>
  <si>
    <t>Irrigation system</t>
  </si>
  <si>
    <t>Automatic irrigation to optimize water usage in the farm</t>
  </si>
  <si>
    <t>Crop Storage (Smart Dryer)</t>
  </si>
  <si>
    <t>The Smart Food Dryer efficiently dries fruits and vegetables, preserving nutrients</t>
  </si>
  <si>
    <t>Fencing and Security (Face Recognition)</t>
  </si>
  <si>
    <t>Secure the farm by managing access to critical areas
 Personnal management(attendance) 
Classify plants as useful or unwanted</t>
  </si>
  <si>
    <t>Visitors Management (No Reesa)</t>
  </si>
  <si>
    <t>Translate from Moore(local language) to English      Give some description of a plant in different languages</t>
  </si>
  <si>
    <t>Marketing and distribution (Faso Music)</t>
  </si>
  <si>
    <t>The music application helps to motivate and educate workers. We can also use it to promote our products</t>
  </si>
  <si>
    <t>Product Transformation System (Ball mill grinder)</t>
  </si>
  <si>
    <t>Grinds raw products like grains into finer forms, such as flour or feed.</t>
  </si>
  <si>
    <t>Investment needed</t>
  </si>
  <si>
    <t>70,500€</t>
  </si>
  <si>
    <t>cost for running farm</t>
  </si>
  <si>
    <t>1250€</t>
  </si>
  <si>
    <t>Stage of the Project</t>
  </si>
  <si>
    <t>key figures from subpart</t>
  </si>
  <si>
    <t>4700 €</t>
  </si>
  <si>
    <t>4000 m²</t>
  </si>
  <si>
    <t>Input needed</t>
  </si>
  <si>
    <t>Sun</t>
  </si>
  <si>
    <t>Output</t>
  </si>
  <si>
    <t>Electricy</t>
  </si>
  <si>
    <t>Infineon chips</t>
  </si>
  <si>
    <t>PSoC™ Edge AI</t>
  </si>
  <si>
    <t>XENSIV™ TLE4971</t>
  </si>
  <si>
    <t xml:space="preserve">XENSIV™ PAS CO₂ sensor     </t>
  </si>
  <si>
    <t xml:space="preserve">XENSIV™ 60GHz radar sensor    </t>
  </si>
  <si>
    <t xml:space="preserve">XENSIV™ DPS310  </t>
  </si>
  <si>
    <t>cost for Infineon chips</t>
  </si>
  <si>
    <t>//</t>
  </si>
  <si>
    <t>6000€</t>
  </si>
  <si>
    <t>water</t>
  </si>
  <si>
    <t>smart irrigation</t>
  </si>
  <si>
    <t>capteur XENSIV</t>
  </si>
  <si>
    <t>Bluetoofh Low Energy</t>
  </si>
  <si>
    <t xml:space="preserve">PSoC CAPSENSE </t>
  </si>
  <si>
    <t>1600€</t>
  </si>
  <si>
    <t>2,5m²</t>
  </si>
  <si>
    <t>crops</t>
  </si>
  <si>
    <t>dried crops</t>
  </si>
  <si>
    <t>plant image</t>
  </si>
  <si>
    <t>disease detection</t>
  </si>
  <si>
    <t>XENSIV™ radar</t>
  </si>
  <si>
    <t>8500 €</t>
  </si>
  <si>
    <t>speech in Moore or English</t>
  </si>
  <si>
    <t>translation into the other language</t>
  </si>
  <si>
    <t>3900 €</t>
  </si>
  <si>
    <t>music of Burkina Faso Artist</t>
  </si>
  <si>
    <t>6200 €</t>
  </si>
  <si>
    <t>14 m²</t>
  </si>
  <si>
    <t>grain</t>
  </si>
  <si>
    <t>grinded powder</t>
  </si>
  <si>
    <t>Infineon’s energy metering ICs</t>
  </si>
  <si>
    <t>XENSIV™ TLV493D</t>
  </si>
  <si>
    <t>XENSIV™ DPS368</t>
  </si>
  <si>
    <t>XENSIV™ TLE4997</t>
  </si>
  <si>
    <t>Solar System</t>
  </si>
  <si>
    <t xml:space="preserve">estimative energy need (Kwh): </t>
  </si>
  <si>
    <t xml:space="preserve">estimative energy production (Kwh): </t>
  </si>
  <si>
    <t>Investment cost</t>
  </si>
  <si>
    <t>68,400,000 Fcfa</t>
  </si>
  <si>
    <t>Annual Sales incomes</t>
  </si>
  <si>
    <t>1,555,200 Fcfa</t>
  </si>
  <si>
    <t>equipments</t>
  </si>
  <si>
    <t>Suppliers</t>
  </si>
  <si>
    <t>number</t>
  </si>
  <si>
    <t>Caracteristics</t>
  </si>
  <si>
    <t>area (m²)</t>
  </si>
  <si>
    <t>Solar panel</t>
  </si>
  <si>
    <t>WINACO WST</t>
  </si>
  <si>
    <t>260 W</t>
  </si>
  <si>
    <t>Lithium batteries</t>
  </si>
  <si>
    <t>Sun Power</t>
  </si>
  <si>
    <t>1250 Ah</t>
  </si>
  <si>
    <t>Power Inverters</t>
  </si>
  <si>
    <t>Inverter Model Trio-TM-60.0</t>
  </si>
  <si>
    <t>60kW</t>
  </si>
  <si>
    <t>_</t>
  </si>
  <si>
    <t>Charging inverters</t>
  </si>
  <si>
    <t>SUNNY ISLAND 6.0H</t>
  </si>
  <si>
    <t>Equipement</t>
  </si>
  <si>
    <t>unit cost</t>
  </si>
  <si>
    <t>Total cost</t>
  </si>
  <si>
    <t>solar panel</t>
  </si>
  <si>
    <t> Charging inverters</t>
  </si>
  <si>
    <t>other installation cost (cable, building)</t>
  </si>
  <si>
    <t> </t>
  </si>
  <si>
    <t>investment in euro</t>
  </si>
  <si>
    <t>Anual sales Income in euro</t>
  </si>
  <si>
    <t>104275,13</t>
  </si>
  <si>
    <t>2370,89</t>
  </si>
  <si>
    <t>Automatic Irrigation System</t>
  </si>
  <si>
    <t>Principal classnames</t>
  </si>
  <si>
    <t>Soil moisture sensor (%)</t>
  </si>
  <si>
    <t>Water flow (L/min)</t>
  </si>
  <si>
    <t>Irrigation pipes (m)</t>
  </si>
  <si>
    <t>Crops (yield in kg/ha)</t>
  </si>
  <si>
    <t>Water consumption (L)</t>
  </si>
  <si>
    <t>Observation period (days)</t>
  </si>
  <si>
    <t>Efficiency (%)</t>
  </si>
  <si>
    <t>IRRIGATION SYSTEM'S MITIGATION MEASURES OF SWOT</t>
  </si>
  <si>
    <t>Description</t>
  </si>
  <si>
    <t>Mitigation measures</t>
  </si>
  <si>
    <t>Efficient water usage - save 30-40% of water compared to manual irrigation</t>
  </si>
  <si>
    <t>Optimize sensor calibration and automate schedules</t>
  </si>
  <si>
    <t>STRENGHS</t>
  </si>
  <si>
    <t>Reduces labor - allowing farmers to focus on other tasks</t>
  </si>
  <si>
    <t>Provide financial projections to justify the investment</t>
  </si>
  <si>
    <t>Increases crop yield</t>
  </si>
  <si>
    <t>High initial cost – estimated at $700/ha, making it less accessible to small farmers</t>
  </si>
  <si>
    <t>Seek government subsidies and use cost-effective materials</t>
  </si>
  <si>
    <t>WEAKNESSES</t>
  </si>
  <si>
    <t>Requires technical skills – Farmers need training to operate the system</t>
  </si>
  <si>
    <t>Provide training programs and design user-friendly interfaces</t>
  </si>
  <si>
    <t>Electricity dependency – Needs a stable power supply to function properly</t>
  </si>
  <si>
    <t>Integrate solar energy or hybrid power backup solutions</t>
  </si>
  <si>
    <t>Integration with renewable energy</t>
  </si>
  <si>
    <t>Develop hybrid models that combine solar energy and manual backups</t>
  </si>
  <si>
    <t>OPPORTUNITIES</t>
  </si>
  <si>
    <t>IoT expansion potential</t>
  </si>
  <si>
    <t>Ensure compatibility with IoT devices and cloud-based data</t>
  </si>
  <si>
    <t>Access to funding &amp; subsidies</t>
  </si>
  <si>
    <t>Explore funding programs and partnerships with agricultural agencies</t>
  </si>
  <si>
    <t>Technical failures</t>
  </si>
  <si>
    <t>Implement preventive maintenance and ensure spare parts availability</t>
  </si>
  <si>
    <t>THREATS</t>
  </si>
  <si>
    <t>Resistance from farmers</t>
  </si>
  <si>
    <t>Conduct demonstrations and awareness campaigns</t>
  </si>
  <si>
    <t>Climate variability – Droughts can impact water availability and irrigation efficiency</t>
  </si>
  <si>
    <t>Use drought-resistant techniques like mulching and smart scheduling</t>
  </si>
  <si>
    <t>Smart Dryer</t>
  </si>
  <si>
    <t>Crop_Type</t>
  </si>
  <si>
    <t>Moisture_Level (%)</t>
  </si>
  <si>
    <t>Smart_Drying_Time (hours)</t>
  </si>
  <si>
    <t>Energy_Consumption (kWh)</t>
  </si>
  <si>
    <t>Price of Raw material (€/kg)</t>
  </si>
  <si>
    <t>Production_Quantity (kg)</t>
  </si>
  <si>
    <t>Packaging_Process</t>
  </si>
  <si>
    <t>Market_Price (€/kg)</t>
  </si>
  <si>
    <t>income / kg</t>
  </si>
  <si>
    <t>Waste_Reduction (%)</t>
  </si>
  <si>
    <t>Mango</t>
  </si>
  <si>
    <t xml:space="preserve"> -</t>
  </si>
  <si>
    <t>Tomato</t>
  </si>
  <si>
    <t>-</t>
  </si>
  <si>
    <t>Banana</t>
  </si>
  <si>
    <t>Apple</t>
  </si>
  <si>
    <t>Papaya</t>
  </si>
  <si>
    <t>1. Economic Section</t>
  </si>
  <si>
    <t>Crop</t>
  </si>
  <si>
    <t>Initial Moisture (%)</t>
  </si>
  <si>
    <t>Drying Time (h)</t>
  </si>
  <si>
    <t>Energy Consumption (kWh)</t>
  </si>
  <si>
    <t>Raw Material Price (€/kg)</t>
  </si>
  <si>
    <t>Production Quantity (kg)</t>
  </si>
  <si>
    <t>Market Price (€/kg)</t>
  </si>
  <si>
    <t>Total Revenue (€)</t>
  </si>
  <si>
    <t>Waste Reduction (%)</t>
  </si>
  <si>
    <t>2. Ecological Section</t>
  </si>
  <si>
    <t>Criteria</t>
  </si>
  <si>
    <t>Without Solar Panels</t>
  </si>
  <si>
    <t>With Solar Panels</t>
  </si>
  <si>
    <t>Total Energy Consumption (kWh)</t>
  </si>
  <si>
    <t>High</t>
  </si>
  <si>
    <t>Reduced</t>
  </si>
  <si>
    <t>Energy Cost</t>
  </si>
  <si>
    <t>Low</t>
  </si>
  <si>
    <t>Irrigation Impact</t>
  </si>
  <si>
    <t>High Dependence</t>
  </si>
  <si>
    <t>Optimized</t>
  </si>
  <si>
    <t>Carbon Footprint</t>
  </si>
  <si>
    <t>Significant</t>
  </si>
  <si>
    <t>3. Production Section</t>
  </si>
  <si>
    <t>Input</t>
  </si>
  <si>
    <t>Process</t>
  </si>
  <si>
    <t>Investment Cost (€)</t>
  </si>
  <si>
    <t>Income (€)</t>
  </si>
  <si>
    <t>Raw Fruits</t>
  </si>
  <si>
    <t>Sorting &amp; Cleaning</t>
  </si>
  <si>
    <t>Selected Fruits</t>
  </si>
  <si>
    <t>Pre-Treatment</t>
  </si>
  <si>
    <t>Prepared Fruits</t>
  </si>
  <si>
    <t>Drying</t>
  </si>
  <si>
    <t>Dried Fruits</t>
  </si>
  <si>
    <t>Cooling &amp; Storage</t>
  </si>
  <si>
    <t>Ready-to-Pack Fruits</t>
  </si>
  <si>
    <t>Packaging &amp; Labeling</t>
  </si>
  <si>
    <t>Market-Ready Packs</t>
  </si>
  <si>
    <t>Distribution &amp; Sales</t>
  </si>
  <si>
    <t>Revenue</t>
  </si>
  <si>
    <t>Varies</t>
  </si>
  <si>
    <t>Solar Tracking</t>
  </si>
  <si>
    <t>Category</t>
  </si>
  <si>
    <t>Solar Panels</t>
  </si>
  <si>
    <t>Panel Supports</t>
  </si>
  <si>
    <t>LDR Sensors</t>
  </si>
  <si>
    <t>Control System</t>
  </si>
  <si>
    <t>Dual-Axis Motor</t>
  </si>
  <si>
    <t>TOTAL</t>
  </si>
  <si>
    <t>Unit Price (FCFA)</t>
  </si>
  <si>
    <t>—</t>
  </si>
  <si>
    <t>Estimated Quantity</t>
  </si>
  <si>
    <t>Total Cost (FCFA)</t>
  </si>
  <si>
    <t>10,000,000</t>
  </si>
  <si>
    <t>5,000,000</t>
  </si>
  <si>
    <t>15,600,000</t>
  </si>
  <si>
    <t>Power Consumption (W)</t>
  </si>
  <si>
    <t>0.5</t>
  </si>
  <si>
    <t>2002.5</t>
  </si>
  <si>
    <t>Face Recognition System</t>
  </si>
  <si>
    <t>Colonne1</t>
  </si>
  <si>
    <t>Colonne2</t>
  </si>
  <si>
    <t>Colonne3</t>
  </si>
  <si>
    <t>Colonne4</t>
  </si>
  <si>
    <t>From</t>
  </si>
  <si>
    <t>To</t>
  </si>
  <si>
    <t>Relation</t>
  </si>
  <si>
    <t>Farm</t>
  </si>
  <si>
    <t>Recognition Device</t>
  </si>
  <si>
    <t>"owns"</t>
  </si>
  <si>
    <t>The farm owns the devices (e.g., cameras, drones) for plant recognition.</t>
  </si>
  <si>
    <t>Plant</t>
  </si>
  <si>
    <t>"captures"</t>
  </si>
  <si>
    <t>Devices capture images of plants for identification.</t>
  </si>
  <si>
    <t>Database</t>
  </si>
  <si>
    <t>"compares features with"</t>
  </si>
  <si>
    <t>Plant images are compared with stored species data in the database.</t>
  </si>
  <si>
    <t>Plant Record</t>
  </si>
  <si>
    <t>"updates record"</t>
  </si>
  <si>
    <t>The database logs the recognition results (e.g., identified as useful or unwanted).</t>
  </si>
  <si>
    <t>System Feedback</t>
  </si>
  <si>
    <t>"provides feedback for"</t>
  </si>
  <si>
    <t>The plant recognition results are sent as feedback to farmers.</t>
  </si>
  <si>
    <t xml:space="preserve">Farm Area </t>
  </si>
  <si>
    <t xml:space="preserve">Identified Risk </t>
  </si>
  <si>
    <t xml:space="preserve">Potential Damage </t>
  </si>
  <si>
    <t xml:space="preserve">Without Face Recognition </t>
  </si>
  <si>
    <t xml:space="preserve">With Face Recognition </t>
  </si>
  <si>
    <t>Damage Reduction (%)</t>
  </si>
  <si>
    <r>
      <t>Storage Area</t>
    </r>
    <r>
      <rPr>
        <sz val="14"/>
        <color rgb="FF1D1D1D"/>
        <rFont val="Calibri"/>
        <scheme val="minor"/>
      </rPr>
      <t xml:space="preserve"> </t>
    </r>
  </si>
  <si>
    <t xml:space="preserve">Unauthorized access </t>
  </si>
  <si>
    <t xml:space="preserve">Theft of tools or products </t>
  </si>
  <si>
    <t>€5,000 loss per year</t>
  </si>
  <si>
    <t>€1,000 loss per year</t>
  </si>
  <si>
    <r>
      <t>Irrigation System</t>
    </r>
    <r>
      <rPr>
        <sz val="14"/>
        <color rgb="FF1D1D1D"/>
        <rFont val="Calibri"/>
        <scheme val="minor"/>
      </rPr>
      <t xml:space="preserve"> </t>
    </r>
  </si>
  <si>
    <t xml:space="preserve">Human error </t>
  </si>
  <si>
    <t xml:space="preserve">Overuse of water, high bills </t>
  </si>
  <si>
    <t>€2,000 extra cost per season</t>
  </si>
  <si>
    <t>€500 extra cost per season</t>
  </si>
  <si>
    <r>
      <t>Employee Attendance</t>
    </r>
    <r>
      <rPr>
        <sz val="14"/>
        <color rgb="FF1D1D1D"/>
        <rFont val="Calibri"/>
        <scheme val="minor"/>
      </rPr>
      <t xml:space="preserve"> </t>
    </r>
  </si>
  <si>
    <t xml:space="preserve">Fake attendance </t>
  </si>
  <si>
    <t xml:space="preserve">Lost work hours </t>
  </si>
  <si>
    <t>10% productivity loss</t>
  </si>
  <si>
    <t>2% productivity loss</t>
  </si>
  <si>
    <t>Column explanation</t>
  </si>
  <si>
    <t>1. Storage Area</t>
  </si>
  <si>
    <t>2. Irrigation System</t>
  </si>
  <si>
    <t>3. Employee Attendance</t>
  </si>
  <si>
    <t xml:space="preserve">What it is:
This is where t
Identified Risk:
Unauthorized access (theft of equipment, fertilizers, seeds, or harvested products).
Significant financial losses if essential materials are stolen.
Impact Without Face Recognition:
No access restrictions → Thieves or unauthorized employees can enter and take materials.
Estimated losses of ~€5,000 per year.
Impact With Face Recognition:
Only authorized personnel can enter the storage area.
Fewer thefts, access tracking, reduced losses (~€1,000 per year).
Damage Reduction: Around 80% loss reduction.
</t>
  </si>
  <si>
    <t>What it is:
The system used to water crops, which can be manual or automated.
Identified Risk:
Human error in irrigation (forgetting to turn it off, overuse of water).
High water bills and resource waste.
Impact Without Face Recognition:
Anyone can turn irrigation on/off → Frequent mistakes can lead to overconsumption.
Additional costs of ~€2,000 per season.
Impact With Face Recognition:
Only authorized technicians or personnel can activate irrigation.
Water savings and reduced bills (~€500 per season).
Damage Reduction: Around 75% water savings.</t>
  </si>
  <si>
    <t>What it is:
Tracking farm employees’ attendance (arrival, departure, working hours).
Identified Risk:
Fake attendance records (employees claim to be present when they are not).
Lower productivity, difficulty in workforce management.
Impact Without Face Recognition:
Use of manual attendance sheets → Risk of fraud.
Productivity loss estimated at 10% of work hours.
Impact With Face Recognition:
Only employees physically present are recorded.
Improved productivity, reduced lost hours (~2% loss instead of 10%).
Damage Reduction: Around 80% improvement in work hour tracking.</t>
  </si>
  <si>
    <t>No-Reesa</t>
  </si>
  <si>
    <t>class names</t>
  </si>
  <si>
    <t>Responsibility/Description</t>
  </si>
  <si>
    <t>Linked Object(instances)</t>
  </si>
  <si>
    <t>Project</t>
  </si>
  <si>
    <t>something that a student build which has an impact on the society</t>
  </si>
  <si>
    <t>NO-REESA</t>
  </si>
  <si>
    <t>User</t>
  </si>
  <si>
    <t>An entity using a project</t>
  </si>
  <si>
    <t>Hamado, Jens, Suzanne</t>
  </si>
  <si>
    <t>API</t>
  </si>
  <si>
    <r>
      <rPr>
        <sz val="11"/>
        <color rgb="FF1D1D1D"/>
        <rFont val="Arial"/>
      </rPr>
      <t xml:space="preserve">Application Programming interface the entity </t>
    </r>
    <r>
      <rPr>
        <sz val="11"/>
        <color rgb="FF0070C0"/>
        <rFont val="Arial"/>
      </rPr>
      <t>processing all the submitted voice to return the corresponding speech</t>
    </r>
    <r>
      <rPr>
        <sz val="11"/>
        <color rgb="FF1D1D1D"/>
        <rFont val="Arial"/>
      </rPr>
      <t xml:space="preserve"> (translating from Moore to English and from English to Moore). It must be able to return the corresponding description of different plants base on the scan of the QR code</t>
    </r>
  </si>
  <si>
    <t>entity that we grow within the farm that has a QR code near it to allow user to scan it in order to know more about the concerned plant</t>
  </si>
  <si>
    <t>Student</t>
  </si>
  <si>
    <t>the owner of  the project</t>
  </si>
  <si>
    <t>Hamado KONGO</t>
  </si>
  <si>
    <t>Sustainable Development Goal</t>
  </si>
  <si>
    <t>the United Nations goals that the project address</t>
  </si>
  <si>
    <t>Reduce inequality within and among countries</t>
  </si>
  <si>
    <t>Production Analysis</t>
  </si>
  <si>
    <t>Quantity</t>
  </si>
  <si>
    <t>Process time ( hours)</t>
  </si>
  <si>
    <t>Quantity (kg/month)</t>
  </si>
  <si>
    <t>SWOT ANALYSIS : Sustainable Farm</t>
  </si>
  <si>
    <t>Cowpea grains</t>
  </si>
  <si>
    <t>1000 kg</t>
  </si>
  <si>
    <t>Cowpea flour</t>
  </si>
  <si>
    <t>800 kg</t>
  </si>
  <si>
    <t>INTERNAL</t>
  </si>
  <si>
    <t>STRENGHTS</t>
  </si>
  <si>
    <t>OPPORTUNITES</t>
  </si>
  <si>
    <t>External</t>
  </si>
  <si>
    <t>Maize grains</t>
  </si>
  <si>
    <t>1500 kg</t>
  </si>
  <si>
    <t>Maize flour</t>
  </si>
  <si>
    <t>1,200 kg</t>
  </si>
  <si>
    <t>Economics</t>
  </si>
  <si>
    <t>Sorghum grains</t>
  </si>
  <si>
    <t>Sorghum flour</t>
  </si>
  <si>
    <t>Clear Economic Goals</t>
  </si>
  <si>
    <t xml:space="preserve"> Expanding into value-added products and fair markets.</t>
  </si>
  <si>
    <t>Efficient farming techniques reduce operational costs and increase profitability.</t>
  </si>
  <si>
    <t>Government incentives for sustainable agriculture.</t>
  </si>
  <si>
    <t>Economics analysis</t>
  </si>
  <si>
    <t>Strong local supply chains boost economic stability.</t>
  </si>
  <si>
    <t>Investment (€)</t>
  </si>
  <si>
    <t>Cost per Month (€)</t>
  </si>
  <si>
    <t>Income per Month (€)</t>
  </si>
  <si>
    <t>Ecological</t>
  </si>
  <si>
    <t>Cowpea grains (1 ton)</t>
  </si>
  <si>
    <t>Grinding/milling</t>
  </si>
  <si>
    <t>800 kg of cowpea flour</t>
  </si>
  <si>
    <t>intial investment of the Ball Mill</t>
  </si>
  <si>
    <t>Eco-friendly practices minimize environmental impact.</t>
  </si>
  <si>
    <t>Collaborating with organizations for innovation in sustainability.</t>
  </si>
  <si>
    <t>Maize grains (1.5 tons)</t>
  </si>
  <si>
    <t>1,200 kg of maize flour</t>
  </si>
  <si>
    <t>Water conservation through rainwater harvesting and drip irrigation.</t>
  </si>
  <si>
    <t>Contribution to combating climate change with sustainable certifications.</t>
  </si>
  <si>
    <t>Sorghum grains (1 ton)</t>
  </si>
  <si>
    <t>800 kg of sorghum flour</t>
  </si>
  <si>
    <t>Societal</t>
  </si>
  <si>
    <t>Electricity (solar)</t>
  </si>
  <si>
    <t>Powering the mill</t>
  </si>
  <si>
    <t>Continuous milling process</t>
  </si>
  <si>
    <t>Solar PV power plant</t>
  </si>
  <si>
    <t>Employment generation and gender equity strengthen local communities.</t>
  </si>
  <si>
    <t>Educating communities about sustainable practices to enhance food security.</t>
  </si>
  <si>
    <t>Electricity (diesel)</t>
  </si>
  <si>
    <t>Improved food access and affordability.</t>
  </si>
  <si>
    <t>Awareness campaigns to increase support for local farms.</t>
  </si>
  <si>
    <t>High initial costs for sustainable tools and technologies.</t>
  </si>
  <si>
    <t>Market price fluctuations and competition from industrial farms.</t>
  </si>
  <si>
    <t>Ecological Analysis</t>
  </si>
  <si>
    <t>Limited access to infrastructure and fair markets.</t>
  </si>
  <si>
    <t>Economic instability and policy changes affecting subsidies or regulations.</t>
  </si>
  <si>
    <t>actor</t>
  </si>
  <si>
    <t>Impact</t>
  </si>
  <si>
    <t>Mitigation Measures</t>
  </si>
  <si>
    <t>Energy Use</t>
  </si>
  <si>
    <t>High power consumption if using diesel</t>
  </si>
  <si>
    <t>Use solar panels for sustainable power</t>
  </si>
  <si>
    <t>Vulnerability to climate variability affecting yields.</t>
  </si>
  <si>
    <t>Increased risks of pests, diseases, and water scarcity due to climate change.</t>
  </si>
  <si>
    <t>Waste Production</t>
  </si>
  <si>
    <t>Grain husks and residues</t>
  </si>
  <si>
    <t>Reuse as animal feed or organic compost</t>
  </si>
  <si>
    <t>Dependence on renewable energy and water systems.</t>
  </si>
  <si>
    <t>Environmental degradation in nearby regions impacting farming operations.</t>
  </si>
  <si>
    <t>Water Usage</t>
  </si>
  <si>
    <t>Possible need for cooling</t>
  </si>
  <si>
    <t>Implement a closed-loop water cooling system</t>
  </si>
  <si>
    <t>Carbon Emissions</t>
  </si>
  <si>
    <t>Emissions from diesel generators</t>
  </si>
  <si>
    <t>Prioritize renewable energy (solar)</t>
  </si>
  <si>
    <t>Resistance to adopting sustainable practices within communities.</t>
  </si>
  <si>
    <t>Conflicts over resource use (e.g., water) within the community.</t>
  </si>
  <si>
    <t>Soil Impact</t>
  </si>
  <si>
    <t>Flour dust and waste accumulation</t>
  </si>
  <si>
    <t>Regular cleaning and waste management</t>
  </si>
  <si>
    <t>Limited societal understanding of sustainable agriculture's importance.</t>
  </si>
  <si>
    <t>Regulatory or political challenges impacting land access and farming practices.</t>
  </si>
  <si>
    <t>Strategies of Mitigation</t>
  </si>
  <si>
    <t>Weaknesses</t>
  </si>
  <si>
    <t>Mitigation Strategies</t>
  </si>
  <si>
    <t>1- Apply for government subsidies or grants.
2- Cost-sharing models with local communities.                                                              3- Partner with NGOs for funding and low-interest loans.</t>
  </si>
  <si>
    <t xml:space="preserve"> Limited access to infrastructure and fair markets.</t>
  </si>
  <si>
    <t>1- Develop cooperative models for resource pooling.
2- Work with governments to improve market access.
3- Utilize digital platforms to reach consumers directly.</t>
  </si>
  <si>
    <t>1- Implement diversified cropping systems.
2- Invest in climate-resilient crops and irrigation systems.
3- Use predictive analytics for weather planning.</t>
  </si>
  <si>
    <t>1- Combine renewable systems with backup sources.
2- Enhance water storage facilities.
3- Regular maintenance of renewable systems.</t>
  </si>
  <si>
    <t>1- Conduct workshops and awareness campaigns.
2- Provide hands-on training and incentives.
3- Showcase success with demonstration farms.</t>
  </si>
  <si>
    <t>1- Partner with schools and institutions for education.
2- Launch social media awareness campaigns.
3- Collaborate with community influencers.</t>
  </si>
  <si>
    <t>Threats</t>
  </si>
  <si>
    <t>1- Diversify income streams (e.g., value-added products).
2- Establish long-term contracts with buyers.
3- Explore niche or export markets.</t>
  </si>
  <si>
    <t>1- Maintain communication with policymakers.
2- Build financial reserves or secure insurance.
3- Stay updated on policy changes and participate in advocacy.</t>
  </si>
  <si>
    <t>1- Adopt integrated pest management techniques.
2- Use drought-resistant crops and precision irrigation.
3- Promote afforestation and soil conservation practices.</t>
  </si>
  <si>
    <t>1- Work with authorities to prevent pollution.
2- Create natural barriers (e.g., vegetation buffer zones).
3- Engage in community environmental cleanup initiatives</t>
  </si>
  <si>
    <t>1- Facilitate equitable resource-sharing agreements.
2- Invest in technologies like drip irrigation.
3- Organize conflict resolution committees.</t>
  </si>
  <si>
    <t>1- Advocate for supportive policies through associations.
2- Seek legal assistance for complex regulations.
3- Build alliances with farmers for collective bargaining power.</t>
  </si>
  <si>
    <t>MOBILE APPLICATION (FASOMUZIK)</t>
  </si>
  <si>
    <t>ClassNames</t>
  </si>
  <si>
    <t>Song</t>
  </si>
  <si>
    <t>FarmTask</t>
  </si>
  <si>
    <t>Motivate</t>
  </si>
  <si>
    <t>Song used to motivate farmers in performing tasks.</t>
  </si>
  <si>
    <t>EducationMaterial</t>
  </si>
  <si>
    <t>Consume</t>
  </si>
  <si>
    <t>The user accesses or uses educational materials to learn.</t>
  </si>
  <si>
    <t>Inspire</t>
  </si>
  <si>
    <t>Educational materials inspire or guide farmers in performing agricultural tasks.</t>
  </si>
  <si>
    <t>Visitor</t>
  </si>
  <si>
    <t>Discover</t>
  </si>
  <si>
    <t>A visitor discovers agricultural tasks and associated practices.</t>
  </si>
  <si>
    <t>Require</t>
  </si>
  <si>
    <t>Farm tasks require specific educational materials to be performed effectively.</t>
  </si>
  <si>
    <t>Farmer</t>
  </si>
  <si>
    <t>Perform</t>
  </si>
  <si>
    <t>The farmer carries out agricultural tasks.</t>
  </si>
  <si>
    <t>Trainer</t>
  </si>
  <si>
    <t>Provide</t>
  </si>
  <si>
    <t>The trainer provides educational materials to guide farmers or users.</t>
  </si>
  <si>
    <t>Tool</t>
  </si>
  <si>
    <t>Facilitate</t>
  </si>
  <si>
    <t>Tools are used to facilitate agricultural tasks.</t>
  </si>
  <si>
    <t>Feedback</t>
  </si>
  <si>
    <t>Give</t>
  </si>
  <si>
    <t>The user provides feedback on educational materials or agricultural tasks.</t>
  </si>
  <si>
    <t xml:space="preserve">workres </t>
  </si>
  <si>
    <t>workers are leaving by certain percnetage</t>
  </si>
  <si>
    <t>if you connect it to cultural identity teh leave rate is reduced and thus teh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</si>
</sst>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\ [$CFA-340C]_-;\-* #,##0\ [$CFA-340C]_-;_-* &quot;-&quot;\ [$CFA-340C]_-;_-@_-"/>
    <numFmt numFmtId="165" formatCode="#,##0\ [$CFA-340C]"/>
    <numFmt numFmtId="166" formatCode="_([$€-2]\ * #,##0.00_);_([$€-2]\ * \(#,##0.00\);_([$€-2]\ * &quot;-&quot;??_);_(@_)"/>
  </numFmts>
  <fonts count="6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70C0"/>
      <name val="Arial Black"/>
    </font>
    <font>
      <b/>
      <sz val="14"/>
      <color theme="1"/>
      <name val="Calibri"/>
      <family val="2"/>
      <scheme val="minor"/>
    </font>
    <font>
      <b/>
      <sz val="14"/>
      <color rgb="FF1D1D1D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rgb="FF1D1D1D"/>
      <name val="Calibri"/>
      <family val="2"/>
      <scheme val="minor"/>
    </font>
    <font>
      <sz val="11"/>
      <color rgb="FF1D1D1D"/>
      <name val="Calibri"/>
      <family val="2"/>
      <scheme val="minor"/>
    </font>
    <font>
      <sz val="14"/>
      <color rgb="FF0070C0"/>
      <name val="Calibri"/>
      <family val="2"/>
      <scheme val="minor"/>
    </font>
    <font>
      <sz val="20"/>
      <color rgb="FF0070C0"/>
      <name val="Calibri"/>
      <charset val="1"/>
    </font>
    <font>
      <b/>
      <sz val="30"/>
      <color rgb="FF0070C0"/>
      <name val="Times New Roman"/>
    </font>
    <font>
      <b/>
      <sz val="14"/>
      <color theme="0"/>
      <name val="Calibri"/>
      <family val="2"/>
      <scheme val="minor"/>
    </font>
    <font>
      <b/>
      <sz val="18"/>
      <color theme="6"/>
      <name val="Calibri"/>
      <family val="2"/>
      <scheme val="minor"/>
    </font>
    <font>
      <b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b/>
      <sz val="14"/>
      <color rgb="FF0A8276"/>
      <name val="Calibri"/>
      <family val="2"/>
      <charset val="1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3"/>
      <name val="Calibri"/>
      <family val="2"/>
      <scheme val="minor"/>
    </font>
    <font>
      <b/>
      <sz val="16"/>
      <color rgb="FF1D1D1D"/>
      <name val="Calibri"/>
      <scheme val="minor"/>
    </font>
    <font>
      <b/>
      <sz val="11"/>
      <color rgb="FF1D1D1D"/>
      <name val="Calibri"/>
      <scheme val="minor"/>
    </font>
    <font>
      <sz val="11"/>
      <color theme="0"/>
      <name val="Arial"/>
      <family val="2"/>
    </font>
    <font>
      <b/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11"/>
      <color theme="1"/>
      <name val="Arial"/>
    </font>
    <font>
      <sz val="11"/>
      <color rgb="FF1D1D1D"/>
      <name val="Arial"/>
    </font>
    <font>
      <sz val="11"/>
      <color rgb="FF0070C0"/>
      <name val="Arial"/>
    </font>
    <font>
      <b/>
      <sz val="16"/>
      <color theme="0"/>
      <name val="Arial"/>
    </font>
    <font>
      <sz val="11"/>
      <color rgb="FF000000"/>
      <name val="Arial"/>
    </font>
    <font>
      <sz val="30"/>
      <color theme="0"/>
      <name val="Arial"/>
      <family val="2"/>
    </font>
    <font>
      <sz val="12"/>
      <color theme="1"/>
      <name val="Arial"/>
    </font>
    <font>
      <sz val="11"/>
      <color rgb="FF242424"/>
      <name val="Arial"/>
    </font>
    <font>
      <sz val="34"/>
      <color rgb="FF000000"/>
      <name val="Times New Roman"/>
      <family val="1"/>
    </font>
    <font>
      <b/>
      <sz val="36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0"/>
      <color rgb="FF000000"/>
      <name val="Times New Roman"/>
      <family val="1"/>
    </font>
    <font>
      <sz val="18"/>
      <color rgb="FF000000"/>
      <name val="Times New Roman"/>
      <family val="1"/>
    </font>
    <font>
      <b/>
      <sz val="28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1D1D1D"/>
      <name val="Calibri"/>
      <scheme val="minor"/>
    </font>
    <font>
      <b/>
      <sz val="20"/>
      <color theme="1"/>
      <name val="Times New Roman"/>
    </font>
    <font>
      <sz val="20"/>
      <color theme="1"/>
      <name val="Times New Roman"/>
    </font>
    <font>
      <b/>
      <sz val="36"/>
      <color theme="1"/>
      <name val="Times New Roman"/>
    </font>
    <font>
      <sz val="24"/>
      <color theme="1"/>
      <name val="Times New Roman"/>
    </font>
    <font>
      <b/>
      <sz val="26"/>
      <color theme="1"/>
      <name val="Times New Roman"/>
    </font>
    <font>
      <sz val="26"/>
      <color theme="1"/>
      <name val="Calibri"/>
      <family val="2"/>
      <scheme val="minor"/>
    </font>
    <font>
      <b/>
      <sz val="28"/>
      <color theme="1"/>
      <name val="Times New Roman"/>
    </font>
    <font>
      <sz val="36"/>
      <color theme="1"/>
      <name val="Times New Roman"/>
    </font>
    <font>
      <b/>
      <sz val="36"/>
      <color rgb="FF1D1D1D"/>
      <name val="Times New Roman"/>
    </font>
    <font>
      <b/>
      <sz val="18"/>
      <color theme="1"/>
      <name val="Times New Roman"/>
      <family val="1"/>
      <charset val="1"/>
    </font>
    <font>
      <sz val="12"/>
      <color theme="1"/>
      <name val="Times New Roman"/>
    </font>
    <font>
      <b/>
      <sz val="18"/>
      <color theme="1"/>
      <name val="Times New Roman"/>
    </font>
    <font>
      <sz val="11"/>
      <color rgb="FF1D1D1D"/>
      <name val="Calibri"/>
      <charset val="1"/>
    </font>
    <font>
      <sz val="12"/>
      <color rgb="FF1D1D1D"/>
      <name val="Times New Roman"/>
      <family val="1"/>
      <charset val="1"/>
    </font>
    <font>
      <b/>
      <sz val="14"/>
      <color rgb="FF1D1D1D"/>
      <name val="Calibri"/>
      <scheme val="minor"/>
    </font>
    <font>
      <sz val="14"/>
      <color rgb="FF1D1D1D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1818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/>
      <top style="medium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/>
      <right style="thin">
        <color theme="1"/>
      </right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theme="1"/>
      </right>
      <top style="medium">
        <color rgb="FF000000"/>
      </top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1" xfId="0" applyBorder="1"/>
    <xf numFmtId="0" fontId="0" fillId="0" borderId="0" xfId="0" applyBorder="1"/>
    <xf numFmtId="0" fontId="9" fillId="0" borderId="0" xfId="0" applyFont="1"/>
    <xf numFmtId="0" fontId="0" fillId="0" borderId="0" xfId="0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20" xfId="0" applyFont="1" applyBorder="1"/>
    <xf numFmtId="0" fontId="11" fillId="0" borderId="0" xfId="0" applyFont="1"/>
    <xf numFmtId="0" fontId="16" fillId="0" borderId="0" xfId="0" applyFont="1"/>
    <xf numFmtId="0" fontId="18" fillId="0" borderId="22" xfId="0" applyFont="1" applyBorder="1" applyAlignment="1">
      <alignment horizontal="center" vertical="center" wrapText="1"/>
    </xf>
    <xf numFmtId="0" fontId="19" fillId="6" borderId="0" xfId="0" applyFont="1" applyFill="1"/>
    <xf numFmtId="0" fontId="5" fillId="0" borderId="0" xfId="0" applyFont="1" applyAlignment="1">
      <alignment vertical="center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2" fillId="0" borderId="10" xfId="0" applyFont="1" applyBorder="1"/>
    <xf numFmtId="0" fontId="22" fillId="0" borderId="10" xfId="0" quotePrefix="1" applyFont="1" applyBorder="1"/>
    <xf numFmtId="0" fontId="22" fillId="0" borderId="11" xfId="0" applyFont="1" applyBorder="1"/>
    <xf numFmtId="0" fontId="22" fillId="0" borderId="24" xfId="0" applyFont="1" applyBorder="1"/>
    <xf numFmtId="0" fontId="21" fillId="0" borderId="25" xfId="0" applyFont="1" applyBorder="1"/>
    <xf numFmtId="0" fontId="21" fillId="0" borderId="26" xfId="0" applyFont="1" applyBorder="1"/>
    <xf numFmtId="0" fontId="21" fillId="0" borderId="27" xfId="0" applyFont="1" applyBorder="1"/>
    <xf numFmtId="0" fontId="22" fillId="0" borderId="28" xfId="0" applyFont="1" applyBorder="1"/>
    <xf numFmtId="0" fontId="22" fillId="0" borderId="29" xfId="0" applyFont="1" applyBorder="1"/>
    <xf numFmtId="0" fontId="22" fillId="0" borderId="29" xfId="0" quotePrefix="1" applyFont="1" applyBorder="1"/>
    <xf numFmtId="0" fontId="22" fillId="0" borderId="30" xfId="0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8" fillId="0" borderId="0" xfId="0" applyFont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6" fillId="0" borderId="0" xfId="0" applyFont="1"/>
    <xf numFmtId="0" fontId="27" fillId="0" borderId="0" xfId="0" applyFont="1" applyFill="1" applyAlignment="1">
      <alignment horizontal="center" vertical="center"/>
    </xf>
    <xf numFmtId="0" fontId="29" fillId="5" borderId="31" xfId="0" applyFont="1" applyFill="1" applyBorder="1"/>
    <xf numFmtId="0" fontId="29" fillId="5" borderId="32" xfId="0" applyFont="1" applyFill="1" applyBorder="1"/>
    <xf numFmtId="0" fontId="1" fillId="0" borderId="2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23" fillId="0" borderId="0" xfId="0" applyFont="1" applyBorder="1"/>
    <xf numFmtId="0" fontId="7" fillId="0" borderId="0" xfId="0" applyFon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0" fontId="21" fillId="0" borderId="0" xfId="0" applyFont="1" applyBorder="1"/>
    <xf numFmtId="0" fontId="22" fillId="0" borderId="0" xfId="0" applyFont="1" applyBorder="1"/>
    <xf numFmtId="0" fontId="1" fillId="0" borderId="0" xfId="0" applyFont="1" applyAlignment="1"/>
    <xf numFmtId="0" fontId="1" fillId="0" borderId="21" xfId="0" applyFont="1" applyBorder="1"/>
    <xf numFmtId="0" fontId="30" fillId="2" borderId="9" xfId="0" applyFont="1" applyFill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12" fillId="0" borderId="31" xfId="0" applyFont="1" applyBorder="1"/>
    <xf numFmtId="0" fontId="12" fillId="0" borderId="40" xfId="0" applyFont="1" applyBorder="1"/>
    <xf numFmtId="0" fontId="29" fillId="10" borderId="0" xfId="0" applyFont="1" applyFill="1"/>
    <xf numFmtId="0" fontId="1" fillId="0" borderId="0" xfId="0" applyFont="1" applyFill="1"/>
    <xf numFmtId="0" fontId="1" fillId="0" borderId="1" xfId="0" applyFont="1" applyBorder="1"/>
    <xf numFmtId="0" fontId="29" fillId="10" borderId="31" xfId="0" applyFont="1" applyFill="1" applyBorder="1"/>
    <xf numFmtId="0" fontId="1" fillId="0" borderId="42" xfId="0" applyFont="1" applyBorder="1"/>
    <xf numFmtId="0" fontId="45" fillId="13" borderId="10" xfId="0" applyFont="1" applyFill="1" applyBorder="1" applyAlignment="1">
      <alignment horizontal="center" vertical="center"/>
    </xf>
    <xf numFmtId="0" fontId="45" fillId="13" borderId="11" xfId="0" applyFont="1" applyFill="1" applyBorder="1" applyAlignment="1">
      <alignment horizontal="center" vertical="center"/>
    </xf>
    <xf numFmtId="0" fontId="43" fillId="0" borderId="25" xfId="0" applyFont="1" applyFill="1" applyBorder="1" applyAlignment="1">
      <alignment horizontal="center" vertical="center" wrapText="1"/>
    </xf>
    <xf numFmtId="0" fontId="47" fillId="0" borderId="26" xfId="0" applyFont="1" applyFill="1" applyBorder="1" applyAlignment="1">
      <alignment horizontal="left" vertical="center" wrapText="1"/>
    </xf>
    <xf numFmtId="0" fontId="47" fillId="0" borderId="0" xfId="0" applyFont="1" applyFill="1" applyBorder="1" applyAlignment="1">
      <alignment horizontal="left" vertical="center" wrapText="1"/>
    </xf>
    <xf numFmtId="0" fontId="47" fillId="0" borderId="25" xfId="0" applyFont="1" applyFill="1" applyBorder="1" applyAlignment="1">
      <alignment horizontal="left" vertical="center" wrapText="1"/>
    </xf>
    <xf numFmtId="0" fontId="45" fillId="14" borderId="10" xfId="0" applyFont="1" applyFill="1" applyBorder="1" applyAlignment="1">
      <alignment horizontal="center"/>
    </xf>
    <xf numFmtId="0" fontId="45" fillId="14" borderId="11" xfId="0" applyFont="1" applyFill="1" applyBorder="1" applyAlignment="1">
      <alignment horizontal="center" vertical="center"/>
    </xf>
    <xf numFmtId="0" fontId="47" fillId="0" borderId="26" xfId="0" applyFont="1" applyFill="1" applyBorder="1" applyAlignment="1">
      <alignment horizontal="left" vertical="center"/>
    </xf>
    <xf numFmtId="0" fontId="47" fillId="0" borderId="25" xfId="0" applyFont="1" applyFill="1" applyBorder="1" applyAlignment="1">
      <alignment horizontal="left" vertical="center"/>
    </xf>
    <xf numFmtId="0" fontId="45" fillId="16" borderId="26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7" fillId="0" borderId="26" xfId="0" applyFont="1" applyBorder="1" applyAlignment="1">
      <alignment horizontal="left" vertical="center" wrapText="1"/>
    </xf>
    <xf numFmtId="0" fontId="47" fillId="18" borderId="25" xfId="0" applyFont="1" applyFill="1" applyBorder="1" applyAlignment="1">
      <alignment horizontal="left" vertical="center" wrapText="1"/>
    </xf>
    <xf numFmtId="0" fontId="0" fillId="19" borderId="2" xfId="0" applyFill="1" applyBorder="1" applyAlignment="1">
      <alignment horizontal="center" vertical="center"/>
    </xf>
    <xf numFmtId="0" fontId="50" fillId="19" borderId="16" xfId="0" applyFont="1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50" fillId="10" borderId="16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27" fillId="20" borderId="18" xfId="0" applyFont="1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7" fillId="4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0" borderId="0" xfId="0" applyFont="1" applyBorder="1"/>
    <xf numFmtId="0" fontId="1" fillId="0" borderId="47" xfId="0" applyFont="1" applyBorder="1"/>
    <xf numFmtId="0" fontId="25" fillId="0" borderId="36" xfId="0" applyFont="1" applyFill="1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0" fillId="21" borderId="9" xfId="0" applyFont="1" applyFill="1" applyBorder="1" applyAlignment="1">
      <alignment horizontal="center" vertical="center"/>
    </xf>
    <xf numFmtId="0" fontId="10" fillId="21" borderId="45" xfId="0" applyFont="1" applyFill="1" applyBorder="1" applyAlignment="1">
      <alignment horizontal="center" vertical="center"/>
    </xf>
    <xf numFmtId="0" fontId="1" fillId="0" borderId="53" xfId="0" applyFont="1" applyBorder="1"/>
    <xf numFmtId="0" fontId="1" fillId="0" borderId="54" xfId="0" applyFont="1" applyBorder="1"/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51" fillId="0" borderId="0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" fillId="0" borderId="58" xfId="0" applyFont="1" applyBorder="1"/>
    <xf numFmtId="0" fontId="1" fillId="0" borderId="59" xfId="0" applyFont="1" applyBorder="1"/>
    <xf numFmtId="0" fontId="49" fillId="0" borderId="37" xfId="0" applyFont="1" applyBorder="1" applyAlignment="1">
      <alignment horizontal="left" vertical="center" indent="3"/>
    </xf>
    <xf numFmtId="0" fontId="1" fillId="0" borderId="60" xfId="0" applyFont="1" applyBorder="1"/>
    <xf numFmtId="0" fontId="1" fillId="0" borderId="61" xfId="0" applyFont="1" applyBorder="1"/>
    <xf numFmtId="0" fontId="1" fillId="0" borderId="63" xfId="0" applyFont="1" applyBorder="1"/>
    <xf numFmtId="0" fontId="1" fillId="0" borderId="64" xfId="0" applyFont="1" applyBorder="1"/>
    <xf numFmtId="0" fontId="1" fillId="0" borderId="36" xfId="0" applyFont="1" applyBorder="1"/>
    <xf numFmtId="0" fontId="1" fillId="0" borderId="13" xfId="0" applyFont="1" applyBorder="1"/>
    <xf numFmtId="0" fontId="1" fillId="0" borderId="65" xfId="0" applyFont="1" applyBorder="1"/>
    <xf numFmtId="0" fontId="1" fillId="0" borderId="9" xfId="0" applyFont="1" applyBorder="1"/>
    <xf numFmtId="0" fontId="1" fillId="0" borderId="66" xfId="0" applyFont="1" applyBorder="1"/>
    <xf numFmtId="0" fontId="1" fillId="0" borderId="67" xfId="0" applyFont="1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35" fillId="0" borderId="0" xfId="0" applyFont="1"/>
    <xf numFmtId="0" fontId="53" fillId="0" borderId="0" xfId="0" applyFont="1" applyBorder="1" applyAlignment="1">
      <alignment horizontal="center"/>
    </xf>
    <xf numFmtId="0" fontId="52" fillId="0" borderId="0" xfId="0" applyFont="1" applyBorder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5" fillId="0" borderId="38" xfId="0" applyFont="1" applyBorder="1" applyAlignment="1"/>
    <xf numFmtId="0" fontId="55" fillId="0" borderId="1" xfId="0" applyFont="1" applyBorder="1" applyAlignment="1"/>
    <xf numFmtId="0" fontId="55" fillId="0" borderId="36" xfId="0" applyFont="1" applyBorder="1" applyAlignment="1"/>
    <xf numFmtId="0" fontId="55" fillId="0" borderId="14" xfId="0" applyFont="1" applyBorder="1" applyAlignment="1"/>
    <xf numFmtId="0" fontId="55" fillId="0" borderId="2" xfId="0" applyFont="1" applyBorder="1" applyAlignment="1"/>
    <xf numFmtId="0" fontId="55" fillId="0" borderId="13" xfId="0" applyFont="1" applyBorder="1" applyAlignment="1"/>
    <xf numFmtId="0" fontId="35" fillId="0" borderId="36" xfId="0" applyFont="1" applyBorder="1"/>
    <xf numFmtId="0" fontId="35" fillId="0" borderId="65" xfId="0" applyFont="1" applyBorder="1"/>
    <xf numFmtId="0" fontId="55" fillId="0" borderId="0" xfId="0" applyFont="1"/>
    <xf numFmtId="0" fontId="55" fillId="0" borderId="0" xfId="0" quotePrefix="1" applyFont="1"/>
    <xf numFmtId="3" fontId="55" fillId="0" borderId="0" xfId="0" applyNumberFormat="1" applyFont="1"/>
    <xf numFmtId="0" fontId="57" fillId="0" borderId="0" xfId="0" applyFont="1"/>
    <xf numFmtId="0" fontId="55" fillId="0" borderId="1" xfId="0" applyFont="1" applyBorder="1"/>
    <xf numFmtId="0" fontId="56" fillId="10" borderId="9" xfId="0" applyFont="1" applyFill="1" applyBorder="1" applyAlignment="1">
      <alignment horizontal="center" vertical="center"/>
    </xf>
    <xf numFmtId="0" fontId="56" fillId="10" borderId="17" xfId="0" applyFont="1" applyFill="1" applyBorder="1" applyAlignment="1">
      <alignment horizontal="center" vertical="center"/>
    </xf>
    <xf numFmtId="0" fontId="56" fillId="10" borderId="19" xfId="0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 wrapText="1"/>
    </xf>
    <xf numFmtId="0" fontId="55" fillId="0" borderId="1" xfId="0" quotePrefix="1" applyFont="1" applyBorder="1"/>
    <xf numFmtId="3" fontId="55" fillId="0" borderId="1" xfId="0" applyNumberFormat="1" applyFont="1" applyBorder="1"/>
    <xf numFmtId="0" fontId="55" fillId="0" borderId="1" xfId="0" quotePrefix="1" applyFont="1" applyBorder="1" applyAlignment="1">
      <alignment horizontal="right" vertical="center"/>
    </xf>
    <xf numFmtId="0" fontId="55" fillId="0" borderId="38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35" fillId="0" borderId="0" xfId="0" applyFont="1" applyAlignment="1"/>
    <xf numFmtId="0" fontId="1" fillId="0" borderId="18" xfId="0" applyFont="1" applyBorder="1"/>
    <xf numFmtId="0" fontId="35" fillId="0" borderId="60" xfId="0" applyFont="1" applyBorder="1"/>
    <xf numFmtId="0" fontId="35" fillId="0" borderId="34" xfId="0" applyFont="1" applyBorder="1"/>
    <xf numFmtId="0" fontId="35" fillId="0" borderId="61" xfId="0" applyFont="1" applyBorder="1"/>
    <xf numFmtId="166" fontId="1" fillId="0" borderId="64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/>
    </xf>
    <xf numFmtId="164" fontId="35" fillId="0" borderId="64" xfId="0" applyNumberFormat="1" applyFont="1" applyBorder="1" applyAlignment="1">
      <alignment horizontal="center"/>
    </xf>
    <xf numFmtId="165" fontId="1" fillId="0" borderId="64" xfId="0" applyNumberFormat="1" applyFont="1" applyBorder="1" applyAlignment="1">
      <alignment horizontal="center"/>
    </xf>
    <xf numFmtId="0" fontId="38" fillId="22" borderId="1" xfId="0" applyFont="1" applyFill="1" applyBorder="1" applyAlignment="1">
      <alignment horizontal="center" vertical="center"/>
    </xf>
    <xf numFmtId="0" fontId="38" fillId="22" borderId="1" xfId="0" applyFont="1" applyFill="1" applyBorder="1" applyAlignment="1">
      <alignment horizontal="center" vertical="center" wrapText="1"/>
    </xf>
    <xf numFmtId="0" fontId="61" fillId="0" borderId="0" xfId="0" applyFont="1"/>
    <xf numFmtId="0" fontId="0" fillId="0" borderId="0" xfId="0" applyBorder="1" applyAlignment="1">
      <alignment horizontal="righ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55" fillId="0" borderId="1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6" fillId="10" borderId="0" xfId="0" applyFont="1" applyFill="1" applyAlignment="1">
      <alignment horizontal="center"/>
    </xf>
    <xf numFmtId="0" fontId="62" fillId="0" borderId="0" xfId="0" applyFont="1"/>
    <xf numFmtId="0" fontId="62" fillId="0" borderId="0" xfId="0" quotePrefix="1" applyFont="1"/>
    <xf numFmtId="0" fontId="0" fillId="0" borderId="0" xfId="0" applyFont="1" applyAlignment="1">
      <alignment wrapText="1"/>
    </xf>
    <xf numFmtId="0" fontId="63" fillId="0" borderId="0" xfId="0" applyFont="1"/>
    <xf numFmtId="0" fontId="7" fillId="0" borderId="9" xfId="0" applyFont="1" applyBorder="1"/>
    <xf numFmtId="0" fontId="0" fillId="0" borderId="2" xfId="0" applyBorder="1"/>
    <xf numFmtId="0" fontId="7" fillId="0" borderId="17" xfId="0" applyFont="1" applyBorder="1"/>
    <xf numFmtId="0" fontId="7" fillId="0" borderId="14" xfId="0" applyFont="1" applyBorder="1"/>
    <xf numFmtId="0" fontId="7" fillId="0" borderId="19" xfId="0" applyFont="1" applyBorder="1"/>
    <xf numFmtId="0" fontId="0" fillId="0" borderId="36" xfId="0" applyBorder="1"/>
    <xf numFmtId="3" fontId="0" fillId="0" borderId="0" xfId="0" applyNumberFormat="1" applyBorder="1"/>
    <xf numFmtId="0" fontId="2" fillId="0" borderId="0" xfId="0" applyFont="1" applyAlignment="1">
      <alignment wrapText="1"/>
    </xf>
    <xf numFmtId="3" fontId="7" fillId="0" borderId="0" xfId="0" applyNumberFormat="1" applyFont="1" applyBorder="1"/>
    <xf numFmtId="0" fontId="9" fillId="23" borderId="1" xfId="0" applyFont="1" applyFill="1" applyBorder="1"/>
    <xf numFmtId="0" fontId="17" fillId="0" borderId="1" xfId="0" applyFont="1" applyBorder="1"/>
    <xf numFmtId="0" fontId="2" fillId="0" borderId="1" xfId="0" applyFont="1" applyBorder="1"/>
    <xf numFmtId="0" fontId="0" fillId="0" borderId="19" xfId="0" applyBorder="1" applyAlignment="1">
      <alignment wrapText="1"/>
    </xf>
    <xf numFmtId="0" fontId="2" fillId="0" borderId="36" xfId="0" applyFont="1" applyBorder="1"/>
    <xf numFmtId="0" fontId="0" fillId="0" borderId="9" xfId="0" applyBorder="1" applyAlignment="1">
      <alignment wrapText="1"/>
    </xf>
    <xf numFmtId="0" fontId="6" fillId="0" borderId="0" xfId="0" applyFont="1" applyBorder="1" applyAlignment="1">
      <alignment horizontal="center"/>
    </xf>
    <xf numFmtId="0" fontId="7" fillId="0" borderId="1" xfId="0" applyFont="1" applyBorder="1"/>
    <xf numFmtId="0" fontId="66" fillId="0" borderId="0" xfId="0" applyFont="1"/>
    <xf numFmtId="9" fontId="9" fillId="0" borderId="0" xfId="0" applyNumberFormat="1" applyFont="1"/>
    <xf numFmtId="3" fontId="0" fillId="0" borderId="1" xfId="0" applyNumberFormat="1" applyBorder="1"/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35" fillId="0" borderId="70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7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textRotation="45"/>
    </xf>
    <xf numFmtId="0" fontId="35" fillId="0" borderId="38" xfId="0" applyFont="1" applyBorder="1" applyAlignment="1">
      <alignment horizontal="center" vertical="center" textRotation="45"/>
    </xf>
    <xf numFmtId="0" fontId="1" fillId="0" borderId="52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55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75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35" fillId="0" borderId="68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69" xfId="0" applyFont="1" applyBorder="1" applyAlignment="1">
      <alignment horizontal="center" vertical="center"/>
    </xf>
    <xf numFmtId="0" fontId="35" fillId="0" borderId="62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69" xfId="0" applyFont="1" applyBorder="1" applyAlignment="1">
      <alignment horizontal="center"/>
    </xf>
    <xf numFmtId="0" fontId="35" fillId="0" borderId="62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41" fillId="0" borderId="36" xfId="0" applyFont="1" applyBorder="1" applyAlignment="1">
      <alignment horizontal="center" wrapText="1"/>
    </xf>
    <xf numFmtId="0" fontId="41" fillId="0" borderId="1" xfId="0" applyFont="1" applyBorder="1" applyAlignment="1">
      <alignment horizontal="center" wrapText="1"/>
    </xf>
    <xf numFmtId="0" fontId="34" fillId="6" borderId="20" xfId="0" applyFont="1" applyFill="1" applyBorder="1" applyAlignment="1">
      <alignment horizontal="center"/>
    </xf>
    <xf numFmtId="0" fontId="34" fillId="6" borderId="31" xfId="0" applyFont="1" applyFill="1" applyBorder="1" applyAlignment="1">
      <alignment horizontal="center"/>
    </xf>
    <xf numFmtId="0" fontId="29" fillId="10" borderId="41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29" fillId="10" borderId="0" xfId="0" applyFont="1" applyFill="1" applyBorder="1" applyAlignment="1">
      <alignment horizontal="center"/>
    </xf>
    <xf numFmtId="0" fontId="1" fillId="0" borderId="22" xfId="0" applyNumberFormat="1" applyFont="1" applyBorder="1" applyAlignment="1">
      <alignment horizontal="center" wrapText="1"/>
    </xf>
    <xf numFmtId="0" fontId="1" fillId="0" borderId="22" xfId="0" applyNumberFormat="1" applyFont="1" applyBorder="1" applyAlignment="1">
      <alignment horizontal="center"/>
    </xf>
    <xf numFmtId="0" fontId="29" fillId="10" borderId="20" xfId="0" applyFont="1" applyFill="1" applyBorder="1" applyAlignment="1">
      <alignment horizontal="center"/>
    </xf>
    <xf numFmtId="0" fontId="32" fillId="9" borderId="1" xfId="0" applyFont="1" applyFill="1" applyBorder="1" applyAlignment="1">
      <alignment horizontal="center" vertical="center"/>
    </xf>
    <xf numFmtId="0" fontId="41" fillId="0" borderId="36" xfId="0" applyFont="1" applyBorder="1" applyAlignment="1">
      <alignment horizontal="center"/>
    </xf>
    <xf numFmtId="0" fontId="40" fillId="10" borderId="0" xfId="0" applyFont="1" applyFill="1" applyAlignment="1">
      <alignment horizontal="center"/>
    </xf>
    <xf numFmtId="0" fontId="34" fillId="6" borderId="12" xfId="0" applyFont="1" applyFill="1" applyBorder="1" applyAlignment="1">
      <alignment horizontal="center"/>
    </xf>
    <xf numFmtId="0" fontId="42" fillId="0" borderId="37" xfId="0" applyFont="1" applyBorder="1" applyAlignment="1">
      <alignment horizontal="center"/>
    </xf>
    <xf numFmtId="0" fontId="42" fillId="0" borderId="38" xfId="0" applyFont="1" applyBorder="1" applyAlignment="1">
      <alignment horizontal="center"/>
    </xf>
    <xf numFmtId="0" fontId="33" fillId="6" borderId="1" xfId="0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/>
    </xf>
    <xf numFmtId="0" fontId="54" fillId="0" borderId="36" xfId="0" applyFont="1" applyBorder="1" applyAlignment="1">
      <alignment horizontal="center"/>
    </xf>
    <xf numFmtId="0" fontId="54" fillId="0" borderId="37" xfId="0" applyFont="1" applyBorder="1" applyAlignment="1">
      <alignment horizontal="center"/>
    </xf>
    <xf numFmtId="0" fontId="54" fillId="0" borderId="38" xfId="0" applyFont="1" applyBorder="1" applyAlignment="1">
      <alignment horizontal="center"/>
    </xf>
    <xf numFmtId="0" fontId="48" fillId="11" borderId="24" xfId="0" applyFont="1" applyFill="1" applyBorder="1" applyAlignment="1">
      <alignment horizontal="center" vertical="center"/>
    </xf>
    <xf numFmtId="0" fontId="44" fillId="12" borderId="44" xfId="0" applyFont="1" applyFill="1" applyBorder="1" applyAlignment="1">
      <alignment horizontal="center" vertical="center" textRotation="90"/>
    </xf>
    <xf numFmtId="0" fontId="46" fillId="0" borderId="24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 wrapText="1"/>
    </xf>
    <xf numFmtId="0" fontId="46" fillId="0" borderId="11" xfId="0" applyFont="1" applyFill="1" applyBorder="1" applyAlignment="1">
      <alignment horizontal="center" vertical="center"/>
    </xf>
    <xf numFmtId="0" fontId="60" fillId="0" borderId="36" xfId="0" applyFont="1" applyBorder="1" applyAlignment="1">
      <alignment horizontal="center"/>
    </xf>
    <xf numFmtId="0" fontId="59" fillId="0" borderId="37" xfId="0" applyFont="1" applyBorder="1" applyAlignment="1">
      <alignment horizontal="center"/>
    </xf>
    <xf numFmtId="0" fontId="59" fillId="0" borderId="38" xfId="0" applyFont="1" applyBorder="1" applyAlignment="1">
      <alignment horizontal="center"/>
    </xf>
    <xf numFmtId="0" fontId="46" fillId="0" borderId="24" xfId="0" applyFont="1" applyBorder="1" applyAlignment="1">
      <alignment horizontal="center" vertical="center"/>
    </xf>
    <xf numFmtId="0" fontId="46" fillId="0" borderId="43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/>
    </xf>
    <xf numFmtId="0" fontId="46" fillId="0" borderId="43" xfId="0" applyFont="1" applyBorder="1" applyAlignment="1">
      <alignment horizontal="center"/>
    </xf>
    <xf numFmtId="0" fontId="48" fillId="15" borderId="24" xfId="0" applyFont="1" applyFill="1" applyBorder="1" applyAlignment="1">
      <alignment horizontal="center" vertical="center"/>
    </xf>
    <xf numFmtId="0" fontId="48" fillId="15" borderId="1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38" xfId="0" applyBorder="1"/>
    <xf numFmtId="0" fontId="0" fillId="0" borderId="14" xfId="0" applyBorder="1"/>
    <xf numFmtId="0" fontId="0" fillId="0" borderId="13" xfId="0" applyBorder="1"/>
    <xf numFmtId="3" fontId="0" fillId="0" borderId="36" xfId="0" applyNumberFormat="1" applyBorder="1"/>
    <xf numFmtId="3" fontId="0" fillId="0" borderId="13" xfId="0" applyNumberFormat="1" applyBorder="1"/>
    <xf numFmtId="3" fontId="22" fillId="0" borderId="1" xfId="0" applyNumberFormat="1" applyFont="1" applyBorder="1"/>
    <xf numFmtId="0" fontId="65" fillId="0" borderId="38" xfId="0" applyFont="1" applyBorder="1"/>
    <xf numFmtId="0" fontId="64" fillId="0" borderId="38" xfId="0" applyFont="1" applyBorder="1"/>
    <xf numFmtId="0" fontId="22" fillId="0" borderId="38" xfId="0" applyFont="1" applyBorder="1"/>
    <xf numFmtId="0" fontId="22" fillId="0" borderId="14" xfId="0" applyFont="1" applyBorder="1"/>
    <xf numFmtId="3" fontId="22" fillId="0" borderId="36" xfId="0" applyNumberFormat="1" applyFont="1" applyBorder="1"/>
    <xf numFmtId="0" fontId="21" fillId="0" borderId="19" xfId="0" applyFont="1" applyBorder="1"/>
    <xf numFmtId="0" fontId="21" fillId="0" borderId="13" xfId="0" applyFont="1" applyBorder="1"/>
  </cellXfs>
  <cellStyles count="1">
    <cellStyle name="Normal" xfId="0" builtinId="0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2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Times New Roman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rgb="FF0070C0"/>
        <name val="Arial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alignment horizontal="center"/>
    </dxf>
    <dxf>
      <font>
        <b/>
        <color rgb="FF000000"/>
        <name val="Arial"/>
      </font>
      <fill>
        <patternFill patternType="solid">
          <fgColor indexed="64"/>
          <bgColor theme="2" tint="0.79998168889431442"/>
        </patternFill>
      </fill>
    </dxf>
    <dxf>
      <border>
        <bottom style="thin">
          <color rgb="FF000000"/>
        </bottom>
      </border>
    </dxf>
    <dxf>
      <border outline="0">
        <top style="thin">
          <color theme="0"/>
        </top>
        <bottom style="thin">
          <color rgb="FF000000"/>
        </bottom>
      </border>
    </dxf>
    <dxf>
      <font>
        <name val="Arial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z val="12"/>
        <name val="Times New Roman"/>
      </font>
    </dxf>
    <dxf>
      <font>
        <sz val="12"/>
        <name val="Times New Roman"/>
      </font>
    </dxf>
    <dxf>
      <font>
        <sz val="12"/>
        <name val="Times New Roman"/>
      </font>
    </dxf>
    <dxf>
      <font>
        <sz val="12"/>
        <name val="Times New Roman"/>
      </font>
    </dxf>
    <dxf>
      <font>
        <sz val="12"/>
        <name val="Times New Roman"/>
      </font>
    </dxf>
    <dxf>
      <font>
        <sz val="12"/>
        <name val="Times New Roman"/>
      </font>
    </dxf>
    <dxf>
      <font>
        <sz val="12"/>
        <name val="Times New Roman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</dxf>
    <dxf>
      <font>
        <b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107"/>
      <tableStyleElement type="headerRow" dxfId="106"/>
      <tableStyleElement type="totalRow" dxfId="105"/>
      <tableStyleElement type="firstColumn" dxfId="104"/>
      <tableStyleElement type="lastColumn" dxfId="103"/>
      <tableStyleElement type="firstRowStripe" dxfId="102"/>
      <tableStyleElement type="secondRowStripe" dxfId="101"/>
      <tableStyleElement type="firstColumnStripe" dxfId="100"/>
      <tableStyleElement type="secondColumnStripe" dxfId="99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B801D3-D696-49C8-80F5-D3EB630F7596}" name="Table6" displayName="Table6" ref="A11:E15" totalsRowShown="0" headerRowDxfId="98" headerRowBorderDxfId="96" tableBorderDxfId="97" totalsRowBorderDxfId="95">
  <autoFilter ref="A11:E15" xr:uid="{F8B801D3-D696-49C8-80F5-D3EB630F7596}"/>
  <tableColumns count="5">
    <tableColumn id="1" xr3:uid="{238ACA40-DFC5-4A8B-87E8-E8A8B65BB036}" name="equipments" dataDxfId="94"/>
    <tableColumn id="2" xr3:uid="{F15CA49A-928F-461D-80FF-B60E82B97790}" name="Suppliers" dataDxfId="93"/>
    <tableColumn id="3" xr3:uid="{2F77A96F-C6CA-4138-92FA-6163D699D39B}" name="number" dataDxfId="92"/>
    <tableColumn id="4" xr3:uid="{EE66744E-FC87-4E4B-94C7-4FC2B7F2F4C6}" name="Caracteristics" dataDxfId="91"/>
    <tableColumn id="5" xr3:uid="{81C9B5BB-68FC-422E-9DA9-D00E0DE53487}" name="area (m²)" dataDxfId="90"/>
  </tableColumns>
  <tableStyleInfo name="IFX20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881124-5358-42EC-9686-DF8C78AC9DFD}" name="Tableau4" displayName="Tableau4" ref="B16:G19" totalsRowShown="0" headerRowDxfId="24" dataDxfId="23">
  <autoFilter ref="B16:G19" xr:uid="{90881124-5358-42EC-9686-DF8C78AC9DFD}"/>
  <tableColumns count="6">
    <tableColumn id="1" xr3:uid="{E789E750-DB10-4649-A477-A4F8BD66242C}" name="Farm Area " dataDxfId="22"/>
    <tableColumn id="2" xr3:uid="{5AFB56D3-3875-4505-BC07-DEDBF14A649A}" name="Identified Risk " dataDxfId="21"/>
    <tableColumn id="3" xr3:uid="{BB64F9FA-79F3-4206-8414-C46A8488A157}" name="Potential Damage " dataDxfId="20"/>
    <tableColumn id="4" xr3:uid="{F4CD837E-91AC-4A45-A3D5-D752250BA82B}" name="Without Face Recognition " dataDxfId="19"/>
    <tableColumn id="5" xr3:uid="{840216BB-44E4-49FA-B33E-123FAB52F03C}" name="With Face Recognition " dataDxfId="18"/>
    <tableColumn id="6" xr3:uid="{5C2DC45F-7CDE-4754-B047-D24409F14C26}" name="Damage Reduction (%)" dataDxfId="17"/>
  </tableColumns>
  <tableStyleInfo name="IFX20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2D96E-CC9F-472D-AF13-FE16831A0FA6}" name="Table1" displayName="Table1" ref="B5:D11" totalsRowShown="0" headerRowDxfId="16" dataDxfId="15" headerRowBorderDxfId="13" tableBorderDxfId="14">
  <autoFilter ref="B5:D11" xr:uid="{3C12D96E-CC9F-472D-AF13-FE16831A0FA6}"/>
  <tableColumns count="3">
    <tableColumn id="1" xr3:uid="{7CA5E02F-8D1E-4023-B65A-8CBA247255C3}" name="class names" dataDxfId="12"/>
    <tableColumn id="2" xr3:uid="{6162EEB4-3A85-4177-9047-35E5126B2CC1}" name="Responsibility/Description" dataDxfId="11"/>
    <tableColumn id="3" xr3:uid="{C750BCC3-0FBD-4298-A303-ACDF6E72CD66}" name="Linked Object(instances)" dataDxfId="1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9C936A-8FD6-405E-ABE7-0A0AAA937AC7}" name="Table2" displayName="Table2" ref="B3:F6" totalsRowShown="0" headerRowDxfId="9" dataDxfId="8" headerRowBorderDxfId="6" tableBorderDxfId="7" totalsRowBorderDxfId="5">
  <autoFilter ref="B3:F6" xr:uid="{939C936A-8FD6-405E-ABE7-0A0AAA937AC7}"/>
  <tableColumns count="5">
    <tableColumn id="1" xr3:uid="{983EF08C-F01C-4E35-B668-A9290C3D5C47}" name="Input" dataDxfId="4"/>
    <tableColumn id="7" xr3:uid="{A1840DF5-A0B8-4B56-AC8B-84A6F16EC9E8}" name="Quantity" dataDxfId="3"/>
    <tableColumn id="2" xr3:uid="{B4B6DB9A-768E-41FB-A601-BBBF2042CC3E}" name="Process time ( hours)" dataDxfId="2"/>
    <tableColumn id="3" xr3:uid="{11667969-5EB0-4B42-8937-6B81425FE2FB}" name="Output" dataDxfId="1"/>
    <tableColumn id="4" xr3:uid="{5ADCC6A7-4B5F-49A3-87B0-42EEBB2A4E77}" name="Quantity (kg/mont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A4F630-B093-4C98-947D-120A69DA5768}" name="Table11" displayName="Table11" ref="A20:C26" totalsRowShown="0" headerRowDxfId="89" headerRowBorderDxfId="87" tableBorderDxfId="88" totalsRowBorderDxfId="86">
  <autoFilter ref="A20:C26" xr:uid="{6CA4F630-B093-4C98-947D-120A69DA5768}"/>
  <tableColumns count="3">
    <tableColumn id="1" xr3:uid="{7477F69C-FD9D-4414-BCE7-AE3ACD81B1E5}" name="Equipement" dataDxfId="85"/>
    <tableColumn id="2" xr3:uid="{1BAB78C2-64D1-42A5-BCD8-FBC92C2D0E12}" name="unit cost" dataDxfId="84"/>
    <tableColumn id="3" xr3:uid="{716B25DE-5548-4378-AF99-7E034742A0F4}" name="Total cost" dataDxfId="83"/>
  </tableColumns>
  <tableStyleInfo name="IFX20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A4B3EDE-568D-4537-A7CE-B25555397425}" name="Table12" displayName="Table12" ref="A30:B31" totalsRowShown="0" headerRowDxfId="82" dataDxfId="81" headerRowBorderDxfId="79" tableBorderDxfId="80" totalsRowBorderDxfId="78">
  <autoFilter ref="A30:B31" xr:uid="{9A4B3EDE-568D-4537-A7CE-B25555397425}"/>
  <tableColumns count="2">
    <tableColumn id="1" xr3:uid="{BFFA8822-D95D-4504-8324-A7523071A615}" name="investment in euro" dataDxfId="77"/>
    <tableColumn id="2" xr3:uid="{8A2ED22C-EC83-4CD9-90E2-AE6965B34AF2}" name="Anual sales Income in euro" dataDxfId="76"/>
  </tableColumns>
  <tableStyleInfo name="IFX20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6B325C-603D-434D-B9EA-FBEDD564668B}" name="Table3" displayName="Table3" ref="B6:K11" totalsRowShown="0" headerRowDxfId="75" dataDxfId="74" headerRowBorderDxfId="72" tableBorderDxfId="73" totalsRowBorderDxfId="71">
  <autoFilter ref="B6:K11" xr:uid="{C16B325C-603D-434D-B9EA-FBEDD564668B}"/>
  <tableColumns count="10">
    <tableColumn id="1" xr3:uid="{0933AE9B-FAE9-44F2-B241-C8879A939823}" name="Crop_Type" dataDxfId="70"/>
    <tableColumn id="2" xr3:uid="{D06FDE03-540E-407A-963B-DCAFAB2C69A3}" name="Moisture_Level (%)" dataDxfId="69"/>
    <tableColumn id="3" xr3:uid="{B0A42749-2E8E-45BC-8F8F-2BE9C3BFB957}" name="Smart_Drying_Time (hours)" dataDxfId="68"/>
    <tableColumn id="4" xr3:uid="{86B4155C-3CC2-4F68-A424-3502C66FA94A}" name="Energy_Consumption (kWh)" dataDxfId="67"/>
    <tableColumn id="9" xr3:uid="{552F3306-844E-4F92-920D-13DC012408EF}" name="Price of Raw material (€/kg)" dataDxfId="66"/>
    <tableColumn id="5" xr3:uid="{C577D59C-20D2-44C0-84FC-54540093C3F3}" name="Production_Quantity (kg)" dataDxfId="65"/>
    <tableColumn id="6" xr3:uid="{A5B95E70-21A1-4EA5-872B-03BF640A7547}" name="Packaging_Process" dataDxfId="64"/>
    <tableColumn id="7" xr3:uid="{F76E6ED9-6826-425B-9DCC-839721B6FB00}" name="Market_Price (€/kg)" dataDxfId="63"/>
    <tableColumn id="10" xr3:uid="{38536EF0-97BD-44C1-80FD-9290A4E47545}" name="income / kg" dataDxfId="62"/>
    <tableColumn id="8" xr3:uid="{4EC2A58E-937C-426E-BD8F-044C4BB96B3C}" name="Waste_Reduction (%)" dataDxfId="61"/>
  </tableColumns>
  <tableStyleInfo name="IFX20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88D9D2-5321-4876-8D3B-3B3B1ABFF085}" name="Table7" displayName="Table7" ref="B24:D28" totalsRowShown="0" headerRowDxfId="60" headerRowBorderDxfId="58" tableBorderDxfId="59" totalsRowBorderDxfId="57">
  <autoFilter ref="B24:D28" xr:uid="{2B88D9D2-5321-4876-8D3B-3B3B1ABFF085}"/>
  <tableColumns count="3">
    <tableColumn id="1" xr3:uid="{C3961BB2-5F27-4ABD-9039-39A8048C6AE6}" name="Criteria" dataDxfId="56"/>
    <tableColumn id="2" xr3:uid="{873F2F57-DF6B-462D-A223-AD0B3B4AC9E5}" name="Without Solar Panels" dataDxfId="55"/>
    <tableColumn id="3" xr3:uid="{6FEE5635-5622-4851-BB3A-7910A0BA4E83}" name="With Solar Panels" dataDxfId="54"/>
  </tableColumns>
  <tableStyleInfo name="IFX20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D31917-D4A4-4A0D-941B-973A9474FBAA}" name="Table8" displayName="Table8" ref="B15:J20" totalsRowShown="0" headerRowDxfId="53" dataDxfId="52" headerRowBorderDxfId="50" tableBorderDxfId="51" totalsRowBorderDxfId="49">
  <autoFilter ref="B15:J20" xr:uid="{20D31917-D4A4-4A0D-941B-973A9474FBAA}"/>
  <tableColumns count="9">
    <tableColumn id="1" xr3:uid="{3D9ADEFF-066C-449D-AC2E-39D1817D8C1B}" name="Crop" dataDxfId="48"/>
    <tableColumn id="2" xr3:uid="{324586EB-FCA3-4E97-8867-8E482A8473B6}" name="Initial Moisture (%)" dataDxfId="47"/>
    <tableColumn id="3" xr3:uid="{2D951AAD-9F41-458A-9430-32DFB610E361}" name="Drying Time (h)" dataDxfId="46"/>
    <tableColumn id="4" xr3:uid="{F98CB177-4354-4755-886A-C1098AEC2914}" name="Energy Consumption (kWh)" dataDxfId="45"/>
    <tableColumn id="5" xr3:uid="{EE8C7304-B5B5-480F-A2D0-DB0D52A84729}" name="Raw Material Price (€/kg)" dataDxfId="44"/>
    <tableColumn id="6" xr3:uid="{F2F8FC70-BB5B-49BC-A92F-FED10122EF33}" name="Production Quantity (kg)" dataDxfId="43"/>
    <tableColumn id="7" xr3:uid="{FBE9334E-6516-4038-9B0F-523B512CD985}" name="Market Price (€/kg)" dataDxfId="42"/>
    <tableColumn id="8" xr3:uid="{B6BB56A7-BFE9-41DB-9CC6-227D5C919CDA}" name="Total Revenue (€)" dataDxfId="41"/>
    <tableColumn id="9" xr3:uid="{49ED59C9-487A-432D-8A05-3AF35DE2D0A6}" name="Waste Reduction (%)" dataDxfId="40"/>
  </tableColumns>
  <tableStyleInfo name="IFX20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4C3B2D-F677-4CD7-B06A-746CBFCFB104}" name="Table9" displayName="Table9" ref="B31:F37" totalsRowShown="0" headerRowDxfId="39" dataDxfId="38">
  <autoFilter ref="B31:F37" xr:uid="{014C3B2D-F677-4CD7-B06A-746CBFCFB104}"/>
  <tableColumns count="5">
    <tableColumn id="1" xr3:uid="{E27F03D6-87FD-47FA-8F97-39E6004D24A9}" name="Input" dataDxfId="37"/>
    <tableColumn id="2" xr3:uid="{9C29174C-D1BE-4656-A639-3A9DC651FCA9}" name="Process" dataDxfId="36"/>
    <tableColumn id="3" xr3:uid="{929C8254-1CB2-4C39-8B56-FAAF68855391}" name="Output" dataDxfId="35"/>
    <tableColumn id="4" xr3:uid="{440DEC25-E688-48BD-9A5E-5D9E84481983}" name="Investment Cost (€)" dataDxfId="34"/>
    <tableColumn id="5" xr3:uid="{A16DB410-B868-40DB-A478-2D00A3E15283}" name="Income (€)" dataDxfId="33"/>
  </tableColumns>
  <tableStyleInfo name="IFX20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638CDB-494C-4678-8863-A806CE759B26}" name="Tableau13" displayName="Tableau13" ref="B3:H7" totalsRowShown="0" headerRowDxfId="32">
  <autoFilter ref="B3:H7" xr:uid="{1C638CDB-494C-4678-8863-A806CE759B26}"/>
  <tableColumns count="7">
    <tableColumn id="1" xr3:uid="{324DD05F-EF94-4A91-8299-666D92436973}" name="Category" dataDxfId="31"/>
    <tableColumn id="2" xr3:uid="{50CDFDD2-4768-48D3-B540-0C24F46BEE95}" name="Solar Panels"/>
    <tableColumn id="3" xr3:uid="{80E0FF02-A5B2-42A1-92CD-FBD0332E302B}" name="Panel Supports"/>
    <tableColumn id="4" xr3:uid="{5DD2F6DC-3E7D-4240-847A-02E7E82169EE}" name="LDR Sensors"/>
    <tableColumn id="5" xr3:uid="{3771E387-26B0-4957-A711-185696659B72}" name="Control System"/>
    <tableColumn id="6" xr3:uid="{A8E5EFB9-10A1-4AD1-AABA-E39B970DEFE3}" name="Dual-Axis Motor"/>
    <tableColumn id="7" xr3:uid="{713A53DB-E59C-4E3A-AA52-70F1BA1B3528}" name="TOTAL"/>
  </tableColumns>
  <tableStyleInfo name="IFX20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ECA703-909A-440C-B6A7-F9C9F3105F15}" name="Tableau19" displayName="Tableau19" ref="B5:E11" totalsRowShown="0" headerRowDxfId="30" dataDxfId="29">
  <autoFilter ref="B5:E11" xr:uid="{C2ECA703-909A-440C-B6A7-F9C9F3105F15}"/>
  <tableColumns count="4">
    <tableColumn id="1" xr3:uid="{9E63B032-3F09-439C-BC3F-3BAC88A706F3}" name="Colonne1" dataDxfId="28"/>
    <tableColumn id="2" xr3:uid="{D425A704-773F-4FD0-AE14-924005A81C08}" name="Colonne2" dataDxfId="27"/>
    <tableColumn id="3" xr3:uid="{C7A5B7DA-F465-4B71-A8EB-82EF9ECA3878}" name="Colonne3" dataDxfId="26"/>
    <tableColumn id="4" xr3:uid="{377CFEF7-7215-4FE6-9372-84B89019F543}" name="Colonne4" dataDxfId="25"/>
  </tableColumns>
  <tableStyleInfo name="IFX20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T85"/>
  <sheetViews>
    <sheetView topLeftCell="A32" workbookViewId="0">
      <selection activeCell="K30" sqref="K30:K33"/>
    </sheetView>
  </sheetViews>
  <sheetFormatPr defaultColWidth="9.140625" defaultRowHeight="14.25"/>
  <cols>
    <col min="1" max="1" width="28.5703125" style="1" customWidth="1"/>
    <col min="2" max="4" width="33.5703125" style="1" customWidth="1"/>
    <col min="5" max="5" width="16.42578125" style="1" customWidth="1"/>
    <col min="6" max="11" width="11.5703125" style="1" customWidth="1"/>
    <col min="12" max="16384" width="9.140625" style="1"/>
  </cols>
  <sheetData>
    <row r="1" spans="1:20" ht="37.5">
      <c r="B1" s="274" t="s">
        <v>0</v>
      </c>
      <c r="C1" s="274"/>
      <c r="D1" s="274"/>
      <c r="E1" s="274"/>
      <c r="F1" s="274"/>
      <c r="G1" s="274"/>
      <c r="H1" s="274"/>
      <c r="I1" s="274"/>
    </row>
    <row r="3" spans="1:20">
      <c r="B3" s="65" t="s">
        <v>1</v>
      </c>
      <c r="C3" s="65"/>
      <c r="D3" s="65"/>
      <c r="E3" s="65"/>
      <c r="F3" s="65" t="s">
        <v>2</v>
      </c>
      <c r="G3" s="65" t="s">
        <v>3</v>
      </c>
      <c r="H3" s="65" t="s">
        <v>4</v>
      </c>
      <c r="I3" s="65" t="s">
        <v>5</v>
      </c>
    </row>
    <row r="4" spans="1:20">
      <c r="A4" s="64" t="s">
        <v>6</v>
      </c>
      <c r="B4" s="66" t="s">
        <v>7</v>
      </c>
      <c r="C4" s="68"/>
      <c r="D4" s="68"/>
      <c r="E4" s="68"/>
      <c r="F4" s="68" t="s">
        <v>8</v>
      </c>
      <c r="G4" s="66" t="s">
        <v>8</v>
      </c>
      <c r="H4" s="68" t="s">
        <v>8</v>
      </c>
      <c r="I4" s="66" t="s">
        <v>9</v>
      </c>
    </row>
    <row r="5" spans="1:20">
      <c r="A5" s="64" t="s">
        <v>10</v>
      </c>
      <c r="B5" s="67" t="s">
        <v>11</v>
      </c>
      <c r="C5" s="69"/>
      <c r="D5" s="69"/>
      <c r="E5" s="69"/>
      <c r="F5" s="69" t="s">
        <v>12</v>
      </c>
      <c r="G5" s="67" t="s">
        <v>13</v>
      </c>
      <c r="H5" s="69" t="s">
        <v>14</v>
      </c>
      <c r="I5" s="67" t="s">
        <v>15</v>
      </c>
    </row>
    <row r="9" spans="1:20" ht="15" customHeight="1">
      <c r="A9" s="272" t="s">
        <v>16</v>
      </c>
      <c r="B9" s="272"/>
      <c r="C9" s="272"/>
      <c r="D9" s="272"/>
      <c r="E9" s="272"/>
      <c r="F9" s="272"/>
      <c r="G9" s="278" t="s">
        <v>17</v>
      </c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</row>
    <row r="10" spans="1:20">
      <c r="A10" s="272"/>
      <c r="B10" s="272"/>
      <c r="C10" s="272"/>
      <c r="D10" s="272"/>
      <c r="E10" s="272"/>
      <c r="F10" s="272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</row>
    <row r="11" spans="1:20" ht="15">
      <c r="A11" s="275" t="s">
        <v>18</v>
      </c>
      <c r="B11" s="275"/>
      <c r="C11" s="275"/>
      <c r="D11" s="275"/>
      <c r="E11" s="275"/>
      <c r="F11" s="275"/>
      <c r="G11" s="273" t="s">
        <v>19</v>
      </c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67"/>
    </row>
    <row r="12" spans="1:20">
      <c r="A12" s="275"/>
      <c r="B12" s="275"/>
      <c r="C12" s="275"/>
      <c r="D12" s="275"/>
      <c r="E12" s="275"/>
      <c r="F12" s="275"/>
      <c r="G12" s="276" t="s">
        <v>20</v>
      </c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7"/>
    </row>
    <row r="13" spans="1:20" ht="15" customHeight="1">
      <c r="A13" s="264" t="s">
        <v>21</v>
      </c>
      <c r="B13" s="264"/>
      <c r="C13" s="264"/>
      <c r="D13" s="264"/>
      <c r="E13" s="264"/>
      <c r="F13" s="264"/>
      <c r="G13" s="273" t="s">
        <v>22</v>
      </c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67"/>
    </row>
    <row r="14" spans="1:20" ht="15" customHeight="1">
      <c r="A14" s="263" t="s">
        <v>23</v>
      </c>
      <c r="B14" s="263"/>
      <c r="C14" s="263"/>
      <c r="D14" s="263"/>
      <c r="E14" s="263"/>
      <c r="F14" s="263"/>
      <c r="G14" s="259" t="s">
        <v>24</v>
      </c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60"/>
    </row>
    <row r="15" spans="1:20" ht="15" customHeight="1">
      <c r="A15" s="263" t="s">
        <v>25</v>
      </c>
      <c r="B15" s="263"/>
      <c r="C15" s="263"/>
      <c r="D15" s="263"/>
      <c r="E15" s="263"/>
      <c r="F15" s="263"/>
      <c r="G15" s="261" t="s">
        <v>26</v>
      </c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2"/>
      <c r="S15" s="76"/>
      <c r="T15" s="76"/>
    </row>
    <row r="16" spans="1:20" ht="15" customHeight="1">
      <c r="A16" s="263" t="s">
        <v>27</v>
      </c>
      <c r="B16" s="263"/>
      <c r="C16" s="263"/>
      <c r="D16" s="263"/>
      <c r="E16" s="263"/>
      <c r="F16" s="263"/>
      <c r="G16" s="267" t="s">
        <v>28</v>
      </c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</row>
    <row r="17" spans="1:18" ht="15" customHeight="1">
      <c r="A17" s="264" t="s">
        <v>29</v>
      </c>
      <c r="B17" s="264"/>
      <c r="C17" s="264"/>
      <c r="D17" s="264"/>
      <c r="E17" s="264"/>
      <c r="F17" s="264"/>
      <c r="G17" s="267" t="s">
        <v>30</v>
      </c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</row>
    <row r="18" spans="1:18" ht="15" customHeight="1">
      <c r="A18" s="263" t="s">
        <v>31</v>
      </c>
      <c r="B18" s="263"/>
      <c r="C18" s="263"/>
      <c r="D18" s="263"/>
      <c r="E18" s="263"/>
      <c r="F18" s="263"/>
      <c r="G18" s="267" t="s">
        <v>32</v>
      </c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</row>
    <row r="19" spans="1:18">
      <c r="F19" s="77"/>
    </row>
    <row r="20" spans="1:18">
      <c r="A20" s="92"/>
      <c r="B20" s="92"/>
      <c r="C20" s="92"/>
      <c r="D20" s="92"/>
    </row>
    <row r="21" spans="1:18" ht="15" customHeight="1">
      <c r="A21" s="92"/>
      <c r="B21" s="92"/>
      <c r="C21" s="271" t="s">
        <v>33</v>
      </c>
      <c r="D21" s="271"/>
      <c r="E21" s="271"/>
      <c r="F21" s="269" t="s">
        <v>34</v>
      </c>
      <c r="G21" s="269"/>
    </row>
    <row r="22" spans="1:18" ht="15" customHeight="1">
      <c r="A22" s="92"/>
      <c r="B22" s="92"/>
      <c r="C22" s="271" t="s">
        <v>35</v>
      </c>
      <c r="D22" s="271"/>
      <c r="E22" s="271"/>
      <c r="F22" s="270" t="s">
        <v>36</v>
      </c>
      <c r="G22" s="270"/>
    </row>
    <row r="23" spans="1:18">
      <c r="C23" s="159"/>
      <c r="D23" s="159"/>
      <c r="E23" s="187"/>
      <c r="F23" s="187"/>
      <c r="G23" s="159"/>
    </row>
    <row r="24" spans="1:18">
      <c r="C24" s="187"/>
      <c r="D24" s="159"/>
      <c r="E24" s="187"/>
      <c r="F24" s="187"/>
      <c r="G24" s="159"/>
    </row>
    <row r="25" spans="1:18">
      <c r="A25" s="91" t="s">
        <v>37</v>
      </c>
      <c r="B25" s="91" t="str">
        <f>A9</f>
        <v>Part of the Farm</v>
      </c>
      <c r="C25" s="268" t="s">
        <v>38</v>
      </c>
      <c r="D25" s="268"/>
      <c r="E25" s="91" t="str">
        <f>A4</f>
        <v>Location</v>
      </c>
      <c r="F25" s="91" t="str">
        <f>A5</f>
        <v>Size</v>
      </c>
    </row>
    <row r="26" spans="1:18" ht="30" customHeight="1">
      <c r="A26" s="265"/>
      <c r="B26" s="238" t="str">
        <f>A11</f>
        <v>Energy Supply system (Solar PV power plant,Solar Tracking)</v>
      </c>
      <c r="C26" s="129" t="s">
        <v>33</v>
      </c>
      <c r="D26" s="192" t="s">
        <v>39</v>
      </c>
      <c r="E26" s="236" t="s">
        <v>8</v>
      </c>
      <c r="F26" s="250" t="s">
        <v>40</v>
      </c>
    </row>
    <row r="27" spans="1:18">
      <c r="A27" s="265"/>
      <c r="B27" s="238"/>
      <c r="C27" s="123" t="s">
        <v>41</v>
      </c>
      <c r="D27" s="149" t="s">
        <v>42</v>
      </c>
      <c r="E27" s="236"/>
      <c r="F27" s="251"/>
    </row>
    <row r="28" spans="1:18">
      <c r="A28" s="265"/>
      <c r="B28" s="238"/>
      <c r="C28" s="123" t="s">
        <v>43</v>
      </c>
      <c r="D28" s="149" t="s">
        <v>44</v>
      </c>
      <c r="E28" s="236"/>
      <c r="F28" s="251"/>
    </row>
    <row r="29" spans="1:18">
      <c r="A29" s="265"/>
      <c r="B29" s="238"/>
      <c r="C29" s="245" t="s">
        <v>45</v>
      </c>
      <c r="D29" s="142" t="s">
        <v>46</v>
      </c>
      <c r="E29" s="236"/>
      <c r="F29" s="251"/>
    </row>
    <row r="30" spans="1:18">
      <c r="A30" s="265"/>
      <c r="B30" s="238"/>
      <c r="C30" s="246"/>
      <c r="D30" s="93" t="s">
        <v>47</v>
      </c>
      <c r="E30" s="237"/>
      <c r="F30" s="251"/>
    </row>
    <row r="31" spans="1:18">
      <c r="A31" s="265"/>
      <c r="B31" s="238"/>
      <c r="C31" s="246"/>
      <c r="D31" s="93" t="s">
        <v>48</v>
      </c>
      <c r="E31" s="237"/>
      <c r="F31" s="251"/>
    </row>
    <row r="32" spans="1:18">
      <c r="A32" s="265"/>
      <c r="B32" s="238"/>
      <c r="C32" s="246"/>
      <c r="D32" s="93" t="s">
        <v>49</v>
      </c>
      <c r="E32" s="237"/>
      <c r="F32" s="251"/>
    </row>
    <row r="33" spans="1:6">
      <c r="A33" s="265"/>
      <c r="B33" s="238"/>
      <c r="C33" s="246"/>
      <c r="D33" s="93" t="s">
        <v>50</v>
      </c>
      <c r="E33" s="237"/>
      <c r="F33" s="251"/>
    </row>
    <row r="34" spans="1:6">
      <c r="A34" s="265"/>
      <c r="B34" s="238"/>
      <c r="C34" s="142" t="s">
        <v>51</v>
      </c>
      <c r="D34" s="188" t="s">
        <v>52</v>
      </c>
      <c r="E34" s="236"/>
      <c r="F34" s="252"/>
    </row>
    <row r="35" spans="1:6">
      <c r="A35" s="265"/>
      <c r="B35" s="239" t="str">
        <f>A13</f>
        <v>Irrigation system</v>
      </c>
      <c r="C35" s="129" t="s">
        <v>33</v>
      </c>
      <c r="D35" s="193" t="s">
        <v>53</v>
      </c>
      <c r="E35" s="236"/>
      <c r="F35" s="253"/>
    </row>
    <row r="36" spans="1:6" ht="15" customHeight="1">
      <c r="A36" s="265"/>
      <c r="B36" s="239"/>
      <c r="C36" s="123" t="s">
        <v>41</v>
      </c>
      <c r="D36" s="149" t="s">
        <v>54</v>
      </c>
      <c r="E36" s="236"/>
      <c r="F36" s="254"/>
    </row>
    <row r="37" spans="1:6" ht="15" customHeight="1">
      <c r="A37" s="265"/>
      <c r="B37" s="239"/>
      <c r="C37" s="142" t="s">
        <v>43</v>
      </c>
      <c r="D37" s="150" t="s">
        <v>55</v>
      </c>
      <c r="E37" s="236"/>
      <c r="F37" s="254"/>
    </row>
    <row r="38" spans="1:6" ht="15" customHeight="1">
      <c r="A38" s="265"/>
      <c r="B38" s="239"/>
      <c r="C38" s="240" t="s">
        <v>45</v>
      </c>
      <c r="D38" s="148" t="s">
        <v>56</v>
      </c>
      <c r="E38" s="236"/>
      <c r="F38" s="254"/>
    </row>
    <row r="39" spans="1:6" ht="15" customHeight="1">
      <c r="A39" s="265"/>
      <c r="B39" s="239"/>
      <c r="C39" s="241"/>
      <c r="D39" s="149" t="s">
        <v>57</v>
      </c>
      <c r="E39" s="236"/>
      <c r="F39" s="254"/>
    </row>
    <row r="40" spans="1:6" ht="15" customHeight="1">
      <c r="A40" s="265"/>
      <c r="B40" s="239"/>
      <c r="C40" s="242"/>
      <c r="D40" s="151" t="s">
        <v>58</v>
      </c>
      <c r="E40" s="236"/>
      <c r="F40" s="254"/>
    </row>
    <row r="41" spans="1:6" ht="15" customHeight="1">
      <c r="A41" s="265"/>
      <c r="B41" s="239"/>
      <c r="C41" s="143" t="s">
        <v>51</v>
      </c>
      <c r="D41" s="154" t="s">
        <v>52</v>
      </c>
      <c r="E41" s="236"/>
      <c r="F41" s="255"/>
    </row>
    <row r="42" spans="1:6">
      <c r="A42" s="265"/>
      <c r="B42" s="244" t="str">
        <f t="shared" ref="B42" si="0">A14</f>
        <v>Crop Storage (Smart Dryer)</v>
      </c>
      <c r="C42" s="189" t="s">
        <v>33</v>
      </c>
      <c r="D42" s="194" t="s">
        <v>59</v>
      </c>
      <c r="E42" s="236"/>
      <c r="F42" s="247" t="s">
        <v>60</v>
      </c>
    </row>
    <row r="43" spans="1:6">
      <c r="A43" s="265"/>
      <c r="B43" s="257"/>
      <c r="C43" s="190" t="s">
        <v>41</v>
      </c>
      <c r="D43" s="170" t="s">
        <v>61</v>
      </c>
      <c r="E43" s="236"/>
      <c r="F43" s="248"/>
    </row>
    <row r="44" spans="1:6">
      <c r="A44" s="265"/>
      <c r="B44" s="257"/>
      <c r="C44" s="190" t="s">
        <v>43</v>
      </c>
      <c r="D44" s="170" t="s">
        <v>62</v>
      </c>
      <c r="E44" s="236"/>
      <c r="F44" s="248"/>
    </row>
    <row r="45" spans="1:6">
      <c r="A45" s="265"/>
      <c r="B45" s="257"/>
      <c r="C45" s="190" t="s">
        <v>45</v>
      </c>
      <c r="D45" s="170" t="s">
        <v>52</v>
      </c>
      <c r="E45" s="236"/>
      <c r="F45" s="248"/>
    </row>
    <row r="46" spans="1:6">
      <c r="A46" s="265"/>
      <c r="B46" s="258"/>
      <c r="C46" s="191" t="s">
        <v>51</v>
      </c>
      <c r="D46" s="171" t="s">
        <v>52</v>
      </c>
      <c r="E46" s="236"/>
      <c r="F46" s="249"/>
    </row>
    <row r="47" spans="1:6" ht="28.5" customHeight="1">
      <c r="A47" s="265"/>
      <c r="B47" s="243" t="str">
        <f>A15</f>
        <v>Fencing and Security (Face Recognition)</v>
      </c>
      <c r="C47" s="129" t="s">
        <v>33</v>
      </c>
      <c r="D47" s="193" t="s">
        <v>39</v>
      </c>
      <c r="E47" s="236"/>
      <c r="F47" s="250" t="s">
        <v>52</v>
      </c>
    </row>
    <row r="48" spans="1:6" ht="15" customHeight="1">
      <c r="A48" s="265"/>
      <c r="B48" s="238"/>
      <c r="C48" s="123" t="s">
        <v>41</v>
      </c>
      <c r="D48" s="149" t="s">
        <v>63</v>
      </c>
      <c r="E48" s="236"/>
      <c r="F48" s="251"/>
    </row>
    <row r="49" spans="1:6" ht="15" customHeight="1">
      <c r="A49" s="265"/>
      <c r="B49" s="238"/>
      <c r="C49" s="123" t="s">
        <v>43</v>
      </c>
      <c r="D49" s="149" t="s">
        <v>64</v>
      </c>
      <c r="E49" s="236"/>
      <c r="F49" s="251"/>
    </row>
    <row r="50" spans="1:6" ht="15" customHeight="1">
      <c r="A50" s="265"/>
      <c r="B50" s="238"/>
      <c r="C50" s="123" t="s">
        <v>45</v>
      </c>
      <c r="D50" s="149" t="s">
        <v>65</v>
      </c>
      <c r="E50" s="236"/>
      <c r="F50" s="251"/>
    </row>
    <row r="51" spans="1:6" ht="15" customHeight="1">
      <c r="A51" s="265"/>
      <c r="B51" s="238"/>
      <c r="C51" s="130" t="s">
        <v>51</v>
      </c>
      <c r="D51" s="151" t="s">
        <v>52</v>
      </c>
      <c r="E51" s="236"/>
      <c r="F51" s="252"/>
    </row>
    <row r="52" spans="1:6">
      <c r="A52" s="265"/>
      <c r="B52" s="244" t="str">
        <f>A16</f>
        <v>Visitors Management (No Reesa)</v>
      </c>
      <c r="C52" s="145" t="s">
        <v>33</v>
      </c>
      <c r="D52" s="195" t="s">
        <v>66</v>
      </c>
      <c r="E52" s="236"/>
      <c r="F52" s="256" t="s">
        <v>52</v>
      </c>
    </row>
    <row r="53" spans="1:6">
      <c r="A53" s="265"/>
      <c r="B53" s="244"/>
      <c r="C53" s="68" t="s">
        <v>41</v>
      </c>
      <c r="D53" s="149" t="s">
        <v>67</v>
      </c>
      <c r="E53" s="236"/>
      <c r="F53" s="251"/>
    </row>
    <row r="54" spans="1:6">
      <c r="A54" s="265"/>
      <c r="B54" s="244"/>
      <c r="C54" s="68" t="s">
        <v>43</v>
      </c>
      <c r="D54" s="149" t="s">
        <v>68</v>
      </c>
      <c r="E54" s="236"/>
      <c r="F54" s="251"/>
    </row>
    <row r="55" spans="1:6">
      <c r="A55" s="265"/>
      <c r="B55" s="244"/>
      <c r="C55" s="68" t="s">
        <v>45</v>
      </c>
      <c r="D55" s="149" t="s">
        <v>52</v>
      </c>
      <c r="E55" s="236"/>
      <c r="F55" s="251"/>
    </row>
    <row r="56" spans="1:6">
      <c r="A56" s="265"/>
      <c r="B56" s="244"/>
      <c r="C56" s="146" t="s">
        <v>51</v>
      </c>
      <c r="D56" s="151" t="s">
        <v>52</v>
      </c>
      <c r="E56" s="236"/>
      <c r="F56" s="252"/>
    </row>
    <row r="57" spans="1:6" ht="28.5" customHeight="1">
      <c r="A57" s="265"/>
      <c r="B57" s="230" t="str">
        <f>A17</f>
        <v>Marketing and distribution (Faso Music)</v>
      </c>
      <c r="C57" s="145" t="s">
        <v>33</v>
      </c>
      <c r="D57" s="195" t="s">
        <v>69</v>
      </c>
      <c r="E57" s="236"/>
      <c r="F57" s="256" t="s">
        <v>52</v>
      </c>
    </row>
    <row r="58" spans="1:6">
      <c r="A58" s="265"/>
      <c r="B58" s="231"/>
      <c r="C58" s="68" t="s">
        <v>41</v>
      </c>
      <c r="D58" s="149" t="s">
        <v>52</v>
      </c>
      <c r="E58" s="236"/>
      <c r="F58" s="251"/>
    </row>
    <row r="59" spans="1:6">
      <c r="A59" s="265"/>
      <c r="B59" s="231"/>
      <c r="C59" s="68" t="s">
        <v>43</v>
      </c>
      <c r="D59" s="149" t="s">
        <v>70</v>
      </c>
      <c r="E59" s="236"/>
      <c r="F59" s="251"/>
    </row>
    <row r="60" spans="1:6">
      <c r="A60" s="265"/>
      <c r="B60" s="231"/>
      <c r="C60" s="68" t="s">
        <v>45</v>
      </c>
      <c r="D60" s="149" t="s">
        <v>52</v>
      </c>
      <c r="E60" s="236"/>
      <c r="F60" s="251"/>
    </row>
    <row r="61" spans="1:6">
      <c r="A61" s="265"/>
      <c r="B61" s="232"/>
      <c r="C61" s="146" t="s">
        <v>51</v>
      </c>
      <c r="D61" s="151" t="s">
        <v>52</v>
      </c>
      <c r="E61" s="236"/>
      <c r="F61" s="252"/>
    </row>
    <row r="62" spans="1:6">
      <c r="A62" s="265"/>
      <c r="B62" s="231" t="str">
        <f>A18</f>
        <v>Product Transformation System (Ball mill grinder)</v>
      </c>
      <c r="C62" s="145" t="s">
        <v>33</v>
      </c>
      <c r="D62" s="195" t="s">
        <v>71</v>
      </c>
      <c r="E62" s="236"/>
      <c r="F62" s="233" t="s">
        <v>72</v>
      </c>
    </row>
    <row r="63" spans="1:6">
      <c r="A63" s="265"/>
      <c r="B63" s="230"/>
      <c r="C63" s="68" t="s">
        <v>41</v>
      </c>
      <c r="D63" s="149" t="s">
        <v>73</v>
      </c>
      <c r="E63" s="236"/>
      <c r="F63" s="234"/>
    </row>
    <row r="64" spans="1:6">
      <c r="A64" s="265"/>
      <c r="B64" s="230"/>
      <c r="C64" s="147" t="s">
        <v>43</v>
      </c>
      <c r="D64" s="150" t="s">
        <v>74</v>
      </c>
      <c r="E64" s="236"/>
      <c r="F64" s="234"/>
    </row>
    <row r="65" spans="1:6">
      <c r="A65" s="265"/>
      <c r="B65" s="230"/>
      <c r="C65" s="233" t="s">
        <v>45</v>
      </c>
      <c r="D65" s="148" t="s">
        <v>75</v>
      </c>
      <c r="E65" s="236"/>
      <c r="F65" s="234"/>
    </row>
    <row r="66" spans="1:6">
      <c r="A66" s="265"/>
      <c r="B66" s="230"/>
      <c r="C66" s="234"/>
      <c r="D66" s="150" t="s">
        <v>76</v>
      </c>
      <c r="E66" s="236"/>
      <c r="F66" s="234"/>
    </row>
    <row r="67" spans="1:6">
      <c r="A67" s="265"/>
      <c r="B67" s="230"/>
      <c r="C67" s="234"/>
      <c r="D67" s="150" t="s">
        <v>77</v>
      </c>
      <c r="E67" s="236"/>
      <c r="F67" s="234"/>
    </row>
    <row r="68" spans="1:6">
      <c r="A68" s="265"/>
      <c r="B68" s="230"/>
      <c r="C68" s="235"/>
      <c r="D68" s="151" t="s">
        <v>78</v>
      </c>
      <c r="E68" s="236"/>
      <c r="F68" s="234"/>
    </row>
    <row r="69" spans="1:6">
      <c r="A69" s="265"/>
      <c r="B69" s="266"/>
      <c r="C69" s="153" t="s">
        <v>51</v>
      </c>
      <c r="D69" s="154" t="s">
        <v>52</v>
      </c>
      <c r="E69" s="236"/>
      <c r="F69" s="235"/>
    </row>
    <row r="70" spans="1:6">
      <c r="A70" s="94"/>
      <c r="B70" s="152"/>
      <c r="C70" s="95"/>
      <c r="D70" s="122"/>
      <c r="E70" s="152"/>
      <c r="F70" s="152"/>
    </row>
    <row r="71" spans="1:6">
      <c r="A71" s="94"/>
      <c r="B71" s="93"/>
      <c r="C71" s="93"/>
      <c r="D71" s="93"/>
      <c r="E71" s="93"/>
      <c r="F71" s="93"/>
    </row>
    <row r="72" spans="1:6">
      <c r="A72" s="94" t="str">
        <f>F3</f>
        <v>Prototype1</v>
      </c>
      <c r="B72" s="93"/>
      <c r="C72" s="93"/>
      <c r="D72" s="93"/>
      <c r="E72" s="93"/>
      <c r="F72" s="93"/>
    </row>
    <row r="73" spans="1:6">
      <c r="A73" s="94"/>
      <c r="B73" s="93"/>
      <c r="C73" s="93"/>
      <c r="D73" s="93"/>
      <c r="E73" s="93"/>
      <c r="F73" s="93"/>
    </row>
    <row r="74" spans="1:6">
      <c r="A74" s="94"/>
      <c r="B74" s="93"/>
      <c r="C74" s="93"/>
      <c r="D74" s="93"/>
      <c r="E74" s="93"/>
      <c r="F74" s="93"/>
    </row>
    <row r="75" spans="1:6">
      <c r="A75" s="94"/>
      <c r="B75" s="93"/>
      <c r="C75" s="93"/>
      <c r="D75" s="93"/>
      <c r="E75" s="93"/>
      <c r="F75" s="93"/>
    </row>
    <row r="76" spans="1:6">
      <c r="A76" s="94"/>
      <c r="B76" s="93"/>
      <c r="C76" s="93"/>
      <c r="D76" s="93"/>
      <c r="E76" s="93"/>
      <c r="F76" s="93"/>
    </row>
    <row r="77" spans="1:6">
      <c r="A77" s="94" t="str">
        <f>G3</f>
        <v>Prototype 2</v>
      </c>
      <c r="B77" s="93"/>
      <c r="C77" s="93"/>
      <c r="D77" s="93"/>
      <c r="E77" s="93"/>
      <c r="F77" s="93"/>
    </row>
    <row r="78" spans="1:6">
      <c r="A78" s="94"/>
      <c r="B78" s="93"/>
      <c r="C78" s="93"/>
      <c r="D78" s="93"/>
      <c r="E78" s="93"/>
      <c r="F78" s="93"/>
    </row>
    <row r="79" spans="1:6">
      <c r="A79" s="94"/>
      <c r="B79" s="93"/>
      <c r="C79" s="93"/>
      <c r="D79" s="93"/>
      <c r="E79" s="93"/>
      <c r="F79" s="93"/>
    </row>
    <row r="80" spans="1:6">
      <c r="A80" s="94"/>
      <c r="B80" s="93"/>
      <c r="C80" s="93"/>
      <c r="D80" s="93"/>
      <c r="E80" s="93"/>
      <c r="F80" s="93"/>
    </row>
    <row r="81" spans="1:6">
      <c r="A81" s="94" t="str">
        <f>H3</f>
        <v>Productive</v>
      </c>
      <c r="B81" s="93"/>
      <c r="C81" s="93"/>
      <c r="D81" s="93"/>
      <c r="E81" s="93"/>
      <c r="F81" s="93"/>
    </row>
    <row r="82" spans="1:6">
      <c r="A82" s="94"/>
      <c r="B82" s="93"/>
      <c r="C82" s="93"/>
      <c r="D82" s="93"/>
      <c r="E82" s="93"/>
      <c r="F82" s="93"/>
    </row>
    <row r="83" spans="1:6">
      <c r="A83" s="94"/>
      <c r="B83" s="93"/>
      <c r="C83" s="93"/>
      <c r="D83" s="93"/>
      <c r="E83" s="93"/>
      <c r="F83" s="93"/>
    </row>
    <row r="84" spans="1:6">
      <c r="A84" s="94" t="str">
        <f>I3</f>
        <v>Scalable</v>
      </c>
      <c r="B84" s="93"/>
      <c r="C84" s="93"/>
      <c r="D84" s="93"/>
      <c r="E84" s="93"/>
      <c r="F84" s="93"/>
    </row>
    <row r="85" spans="1:6">
      <c r="A85" s="94"/>
      <c r="B85" s="93"/>
      <c r="C85" s="93"/>
      <c r="D85" s="93"/>
      <c r="E85" s="93"/>
      <c r="F85" s="93"/>
    </row>
  </sheetData>
  <mergeCells count="42">
    <mergeCell ref="C22:E22"/>
    <mergeCell ref="C21:E21"/>
    <mergeCell ref="A9:F10"/>
    <mergeCell ref="G11:R11"/>
    <mergeCell ref="B1:I1"/>
    <mergeCell ref="G13:R13"/>
    <mergeCell ref="A11:F12"/>
    <mergeCell ref="G12:R12"/>
    <mergeCell ref="G9:R10"/>
    <mergeCell ref="A13:F13"/>
    <mergeCell ref="B42:B46"/>
    <mergeCell ref="G14:R14"/>
    <mergeCell ref="G15:R15"/>
    <mergeCell ref="A16:F16"/>
    <mergeCell ref="A17:F17"/>
    <mergeCell ref="A26:A69"/>
    <mergeCell ref="B62:B69"/>
    <mergeCell ref="A18:F18"/>
    <mergeCell ref="G16:R16"/>
    <mergeCell ref="G17:R17"/>
    <mergeCell ref="G18:R18"/>
    <mergeCell ref="A14:F14"/>
    <mergeCell ref="A15:F15"/>
    <mergeCell ref="C25:D25"/>
    <mergeCell ref="F21:G21"/>
    <mergeCell ref="F22:G22"/>
    <mergeCell ref="B57:B61"/>
    <mergeCell ref="C65:C68"/>
    <mergeCell ref="E26:E69"/>
    <mergeCell ref="F62:F69"/>
    <mergeCell ref="B26:B34"/>
    <mergeCell ref="B35:B41"/>
    <mergeCell ref="C38:C40"/>
    <mergeCell ref="B47:B51"/>
    <mergeCell ref="B52:B56"/>
    <mergeCell ref="C29:C33"/>
    <mergeCell ref="F42:F46"/>
    <mergeCell ref="F26:F34"/>
    <mergeCell ref="F35:F41"/>
    <mergeCell ref="F47:F51"/>
    <mergeCell ref="F52:F56"/>
    <mergeCell ref="F57:F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3399-5D12-4B86-8D51-1FE968302689}">
  <dimension ref="A2:K62"/>
  <sheetViews>
    <sheetView workbookViewId="0">
      <selection activeCell="B16" sqref="B16"/>
    </sheetView>
  </sheetViews>
  <sheetFormatPr defaultColWidth="8.7109375" defaultRowHeight="15" customHeight="1"/>
  <cols>
    <col min="1" max="1" width="37" customWidth="1"/>
    <col min="2" max="2" width="29.5703125" customWidth="1"/>
    <col min="3" max="3" width="27.28515625" customWidth="1"/>
    <col min="4" max="4" width="15" customWidth="1"/>
    <col min="5" max="8" width="13.85546875" customWidth="1"/>
    <col min="9" max="9" width="13.28515625" customWidth="1"/>
    <col min="10" max="10" width="17.85546875" customWidth="1"/>
    <col min="11" max="11" width="18" customWidth="1"/>
  </cols>
  <sheetData>
    <row r="2" spans="1:11">
      <c r="D2" t="s">
        <v>79</v>
      </c>
      <c r="I2" s="10"/>
      <c r="J2" s="10"/>
      <c r="K2" s="10"/>
    </row>
    <row r="3" spans="1:11">
      <c r="I3" s="10"/>
      <c r="J3" s="10"/>
      <c r="K3" s="10"/>
    </row>
    <row r="4" spans="1:11">
      <c r="I4" s="10"/>
      <c r="J4" s="10"/>
      <c r="K4" s="10"/>
    </row>
    <row r="5" spans="1:11">
      <c r="A5" s="226" t="s">
        <v>80</v>
      </c>
      <c r="B5" s="9">
        <v>604</v>
      </c>
      <c r="I5" s="10"/>
      <c r="J5" s="10"/>
      <c r="K5" s="10"/>
    </row>
    <row r="6" spans="1:11">
      <c r="A6" s="226" t="s">
        <v>81</v>
      </c>
      <c r="B6" s="9">
        <v>700</v>
      </c>
      <c r="I6" s="10"/>
      <c r="J6" s="10"/>
      <c r="K6" s="10"/>
    </row>
    <row r="7" spans="1:11">
      <c r="A7" s="226" t="s">
        <v>82</v>
      </c>
      <c r="B7" s="229" t="s">
        <v>83</v>
      </c>
      <c r="I7" s="10"/>
      <c r="J7" s="10"/>
      <c r="K7" s="10"/>
    </row>
    <row r="8" spans="1:11">
      <c r="A8" s="226" t="s">
        <v>84</v>
      </c>
      <c r="B8" s="229" t="s">
        <v>85</v>
      </c>
      <c r="I8" s="10"/>
      <c r="J8" s="10"/>
      <c r="K8" s="10"/>
    </row>
    <row r="9" spans="1:11">
      <c r="I9" s="10"/>
      <c r="J9" s="10"/>
      <c r="K9" s="10"/>
    </row>
    <row r="10" spans="1:11">
      <c r="I10" s="10"/>
      <c r="J10" s="10"/>
      <c r="K10" s="10"/>
    </row>
    <row r="11" spans="1:11">
      <c r="A11" s="212" t="s">
        <v>86</v>
      </c>
      <c r="B11" s="210" t="s">
        <v>87</v>
      </c>
      <c r="C11" s="210" t="s">
        <v>88</v>
      </c>
      <c r="D11" s="214" t="s">
        <v>89</v>
      </c>
      <c r="E11" s="214" t="s">
        <v>90</v>
      </c>
      <c r="J11" s="10"/>
      <c r="K11" s="10"/>
    </row>
    <row r="12" spans="1:11">
      <c r="A12" s="304" t="s">
        <v>91</v>
      </c>
      <c r="B12" s="9" t="s">
        <v>92</v>
      </c>
      <c r="C12" s="9">
        <v>324</v>
      </c>
      <c r="D12" s="215" t="s">
        <v>93</v>
      </c>
      <c r="E12" s="215">
        <v>900</v>
      </c>
      <c r="J12" s="199"/>
      <c r="K12" s="199"/>
    </row>
    <row r="13" spans="1:11">
      <c r="A13" s="304" t="s">
        <v>94</v>
      </c>
      <c r="B13" s="9" t="s">
        <v>95</v>
      </c>
      <c r="C13" s="9">
        <v>72</v>
      </c>
      <c r="D13" s="215" t="s">
        <v>96</v>
      </c>
      <c r="E13" s="215">
        <v>50</v>
      </c>
      <c r="J13" s="199"/>
      <c r="K13" s="10"/>
    </row>
    <row r="14" spans="1:11">
      <c r="A14" s="304" t="s">
        <v>97</v>
      </c>
      <c r="B14" s="9" t="s">
        <v>98</v>
      </c>
      <c r="C14" s="9">
        <v>3</v>
      </c>
      <c r="D14" s="215" t="s">
        <v>99</v>
      </c>
      <c r="E14" s="215" t="s">
        <v>100</v>
      </c>
      <c r="J14" s="10"/>
      <c r="K14" s="199"/>
    </row>
    <row r="15" spans="1:11" ht="15" customHeight="1">
      <c r="A15" s="305" t="s">
        <v>101</v>
      </c>
      <c r="B15" s="211" t="s">
        <v>102</v>
      </c>
      <c r="C15" s="211">
        <v>6</v>
      </c>
      <c r="D15" s="306" t="s">
        <v>99</v>
      </c>
      <c r="E15" s="306" t="s">
        <v>100</v>
      </c>
    </row>
    <row r="20" spans="1:3" ht="15" customHeight="1">
      <c r="A20" s="212" t="s">
        <v>103</v>
      </c>
      <c r="B20" s="210" t="s">
        <v>104</v>
      </c>
      <c r="C20" s="214" t="s">
        <v>105</v>
      </c>
    </row>
    <row r="21" spans="1:3" ht="15" customHeight="1">
      <c r="A21" s="310" t="s">
        <v>106</v>
      </c>
      <c r="B21" s="309">
        <v>80000</v>
      </c>
      <c r="C21" s="314">
        <v>25000000</v>
      </c>
    </row>
    <row r="22" spans="1:3" ht="15" customHeight="1">
      <c r="A22" s="311" t="s">
        <v>94</v>
      </c>
      <c r="B22" s="229">
        <v>200000</v>
      </c>
      <c r="C22" s="307">
        <v>14400000</v>
      </c>
    </row>
    <row r="23" spans="1:3" ht="15" customHeight="1">
      <c r="A23" s="311" t="s">
        <v>97</v>
      </c>
      <c r="B23" s="229">
        <v>4000000</v>
      </c>
      <c r="C23" s="307">
        <v>12000000</v>
      </c>
    </row>
    <row r="24" spans="1:3" ht="15" customHeight="1">
      <c r="A24" s="312" t="s">
        <v>107</v>
      </c>
      <c r="B24" s="229">
        <v>2000000</v>
      </c>
      <c r="C24" s="307">
        <v>12000000</v>
      </c>
    </row>
    <row r="25" spans="1:3" ht="15" customHeight="1">
      <c r="A25" s="312" t="s">
        <v>108</v>
      </c>
      <c r="B25" s="229"/>
      <c r="C25" s="307">
        <v>5000000</v>
      </c>
    </row>
    <row r="26" spans="1:3" ht="15" customHeight="1">
      <c r="A26" s="313" t="s">
        <v>109</v>
      </c>
      <c r="B26" s="211"/>
      <c r="C26" s="308">
        <f>SUM(C21:C25)</f>
        <v>68400000</v>
      </c>
    </row>
    <row r="27" spans="1:3" ht="15" customHeight="1">
      <c r="A27" s="10"/>
      <c r="B27" s="74"/>
      <c r="C27" s="74"/>
    </row>
    <row r="28" spans="1:3" ht="15" customHeight="1">
      <c r="A28" s="10"/>
      <c r="B28" s="74"/>
      <c r="C28" s="74"/>
    </row>
    <row r="29" spans="1:3" ht="15" customHeight="1">
      <c r="A29" s="10"/>
      <c r="B29" s="74"/>
      <c r="C29" s="74"/>
    </row>
    <row r="30" spans="1:3" ht="15" customHeight="1">
      <c r="A30" s="212" t="s">
        <v>110</v>
      </c>
      <c r="B30" s="315" t="s">
        <v>111</v>
      </c>
      <c r="C30" s="74"/>
    </row>
    <row r="31" spans="1:3" ht="15" customHeight="1">
      <c r="A31" s="213" t="s">
        <v>112</v>
      </c>
      <c r="B31" s="316" t="s">
        <v>113</v>
      </c>
      <c r="C31" s="74"/>
    </row>
    <row r="32" spans="1:3" ht="15" customHeight="1">
      <c r="A32" s="74" t="s">
        <v>109</v>
      </c>
      <c r="B32" s="74"/>
      <c r="C32" s="74"/>
    </row>
    <row r="33" spans="1:3" ht="15" customHeight="1">
      <c r="A33" s="74" t="s">
        <v>109</v>
      </c>
      <c r="B33" s="10"/>
      <c r="C33" s="10"/>
    </row>
    <row r="34" spans="1:3" ht="15" customHeight="1">
      <c r="A34" s="74" t="s">
        <v>109</v>
      </c>
      <c r="B34" s="10"/>
      <c r="C34" s="10"/>
    </row>
    <row r="35" spans="1:3" ht="15" customHeight="1">
      <c r="A35" s="74" t="s">
        <v>109</v>
      </c>
      <c r="B35" s="10"/>
      <c r="C35" s="10"/>
    </row>
    <row r="36" spans="1:3" ht="15" customHeight="1">
      <c r="A36" s="74"/>
      <c r="B36" s="10"/>
      <c r="C36" s="10"/>
    </row>
    <row r="37" spans="1:3" ht="15" customHeight="1">
      <c r="A37" s="75" t="s">
        <v>109</v>
      </c>
      <c r="B37" s="10"/>
      <c r="C37" s="10"/>
    </row>
    <row r="38" spans="1:3" ht="15" customHeight="1">
      <c r="A38" s="10"/>
      <c r="B38" s="74"/>
      <c r="C38" s="74"/>
    </row>
    <row r="39" spans="1:3" ht="15" customHeight="1">
      <c r="A39" s="10"/>
      <c r="B39" s="74"/>
      <c r="C39" s="74"/>
    </row>
    <row r="40" spans="1:3" ht="15" customHeight="1">
      <c r="A40" s="10"/>
      <c r="B40" s="74"/>
      <c r="C40" s="74"/>
    </row>
    <row r="41" spans="1:3" ht="15" customHeight="1">
      <c r="A41" s="10"/>
      <c r="B41" s="74"/>
      <c r="C41" s="74"/>
    </row>
    <row r="42" spans="1:3" ht="15" customHeight="1">
      <c r="A42" s="74" t="s">
        <v>109</v>
      </c>
      <c r="B42" s="74"/>
      <c r="C42" s="74"/>
    </row>
    <row r="43" spans="1:3" ht="15" customHeight="1">
      <c r="A43" s="74" t="s">
        <v>109</v>
      </c>
      <c r="B43" s="10"/>
      <c r="C43" s="10"/>
    </row>
    <row r="44" spans="1:3" ht="15" customHeight="1">
      <c r="A44" s="74" t="s">
        <v>109</v>
      </c>
      <c r="B44" s="10"/>
      <c r="C44" s="10"/>
    </row>
    <row r="45" spans="1:3" ht="15" customHeight="1">
      <c r="A45" s="74"/>
      <c r="B45" s="10"/>
      <c r="C45" s="10"/>
    </row>
    <row r="46" spans="1:3" ht="15" customHeight="1">
      <c r="A46" s="74"/>
      <c r="B46" s="10"/>
      <c r="C46" s="10"/>
    </row>
    <row r="47" spans="1:3" ht="15" customHeight="1">
      <c r="A47" s="75" t="s">
        <v>109</v>
      </c>
      <c r="B47" s="10"/>
      <c r="C47" s="10"/>
    </row>
    <row r="48" spans="1:3" ht="15" customHeight="1">
      <c r="A48" s="10"/>
      <c r="B48" s="74"/>
      <c r="C48" s="74"/>
    </row>
    <row r="49" spans="1:3" ht="15" customHeight="1">
      <c r="A49" s="10"/>
      <c r="B49" s="74"/>
      <c r="C49" s="74"/>
    </row>
    <row r="50" spans="1:3" ht="15" customHeight="1">
      <c r="A50" s="10"/>
      <c r="B50" s="74"/>
      <c r="C50" s="74"/>
    </row>
    <row r="51" spans="1:3" ht="15" customHeight="1">
      <c r="A51" s="10"/>
      <c r="B51" s="74"/>
      <c r="C51" s="74"/>
    </row>
    <row r="52" spans="1:3" ht="15" customHeight="1">
      <c r="A52" s="74" t="s">
        <v>109</v>
      </c>
      <c r="B52" s="74"/>
      <c r="C52" s="74"/>
    </row>
    <row r="53" spans="1:3" ht="15" customHeight="1">
      <c r="A53" s="74" t="s">
        <v>109</v>
      </c>
      <c r="B53" s="10"/>
      <c r="C53" s="10"/>
    </row>
    <row r="54" spans="1:3" ht="15" customHeight="1">
      <c r="A54" s="74" t="s">
        <v>109</v>
      </c>
      <c r="B54" s="10"/>
      <c r="C54" s="10"/>
    </row>
    <row r="55" spans="1:3" ht="15" customHeight="1">
      <c r="A55" s="74" t="s">
        <v>109</v>
      </c>
      <c r="B55" s="10"/>
      <c r="C55" s="10"/>
    </row>
    <row r="56" spans="1:3" ht="15" customHeight="1">
      <c r="A56" s="74"/>
      <c r="B56" s="10"/>
      <c r="C56" s="10"/>
    </row>
    <row r="57" spans="1:3" ht="15" customHeight="1">
      <c r="A57" s="75" t="s">
        <v>109</v>
      </c>
      <c r="B57" s="10"/>
      <c r="C57" s="10"/>
    </row>
    <row r="58" spans="1:3" ht="15" customHeight="1">
      <c r="A58" s="10"/>
      <c r="B58" s="74"/>
      <c r="C58" s="74"/>
    </row>
    <row r="59" spans="1:3" ht="15" customHeight="1">
      <c r="A59" s="10"/>
      <c r="B59" s="74"/>
      <c r="C59" s="74"/>
    </row>
    <row r="60" spans="1:3" ht="15" customHeight="1">
      <c r="A60" s="10"/>
      <c r="B60" s="74"/>
      <c r="C60" s="74"/>
    </row>
    <row r="61" spans="1:3" ht="15" customHeight="1">
      <c r="A61" s="10"/>
      <c r="B61" s="74"/>
      <c r="C61" s="74"/>
    </row>
    <row r="62" spans="1:3" ht="15" customHeight="1">
      <c r="A62" s="10"/>
      <c r="B62" s="10"/>
      <c r="C62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4EF-AF3D-4356-A231-98CE64608260}">
  <dimension ref="C2:J29"/>
  <sheetViews>
    <sheetView topLeftCell="D21" workbookViewId="0">
      <selection activeCell="E26" sqref="E24:E26"/>
    </sheetView>
  </sheetViews>
  <sheetFormatPr defaultColWidth="8.7109375" defaultRowHeight="15"/>
  <cols>
    <col min="1" max="1" width="14.85546875" customWidth="1"/>
    <col min="3" max="3" width="20.5703125" style="7" customWidth="1"/>
    <col min="4" max="4" width="22.140625" style="7" customWidth="1"/>
    <col min="5" max="5" width="26.42578125" style="7" customWidth="1"/>
    <col min="6" max="6" width="79.140625" style="7" customWidth="1"/>
    <col min="7" max="7" width="67.42578125" style="7" customWidth="1"/>
    <col min="8" max="8" width="23.140625" style="7" customWidth="1"/>
    <col min="9" max="9" width="23.28515625" style="2" customWidth="1"/>
    <col min="10" max="10" width="15.85546875" style="2" customWidth="1"/>
  </cols>
  <sheetData>
    <row r="2" spans="3:10" ht="35.25" customHeight="1">
      <c r="F2" s="30" t="s">
        <v>114</v>
      </c>
    </row>
    <row r="4" spans="3:10" ht="29.25" customHeight="1">
      <c r="C4" s="26" t="s">
        <v>115</v>
      </c>
      <c r="D4" s="25" t="s">
        <v>116</v>
      </c>
      <c r="E4" s="27" t="s">
        <v>117</v>
      </c>
      <c r="F4" s="27" t="s">
        <v>118</v>
      </c>
      <c r="G4" s="27" t="s">
        <v>119</v>
      </c>
      <c r="H4" s="27" t="s">
        <v>120</v>
      </c>
      <c r="I4" s="28" t="s">
        <v>121</v>
      </c>
      <c r="J4" s="29" t="s">
        <v>122</v>
      </c>
    </row>
    <row r="5" spans="3:10">
      <c r="C5" s="22"/>
      <c r="D5" s="22">
        <v>30</v>
      </c>
      <c r="E5" s="13">
        <v>5</v>
      </c>
      <c r="F5" s="14">
        <v>50</v>
      </c>
      <c r="G5" s="14">
        <v>2000</v>
      </c>
      <c r="H5" s="14">
        <v>1000</v>
      </c>
      <c r="I5" s="15">
        <v>7</v>
      </c>
      <c r="J5" s="15">
        <f>(G5/H5)*1000</f>
        <v>2000</v>
      </c>
    </row>
    <row r="6" spans="3:10">
      <c r="C6" s="23"/>
      <c r="D6" s="23">
        <v>40</v>
      </c>
      <c r="E6" s="16">
        <v>4.8</v>
      </c>
      <c r="F6" s="17">
        <v>55</v>
      </c>
      <c r="G6" s="17">
        <v>2100</v>
      </c>
      <c r="H6" s="17">
        <v>950</v>
      </c>
      <c r="I6" s="18">
        <v>7</v>
      </c>
      <c r="J6" s="18">
        <f t="shared" ref="J6:J8" si="0">(G6/H6)*1000</f>
        <v>2210.5263157894738</v>
      </c>
    </row>
    <row r="7" spans="3:10">
      <c r="C7" s="23"/>
      <c r="D7" s="23">
        <v>35</v>
      </c>
      <c r="E7" s="16">
        <v>5.2</v>
      </c>
      <c r="F7" s="17">
        <v>60</v>
      </c>
      <c r="G7" s="17">
        <v>2200</v>
      </c>
      <c r="H7" s="17">
        <v>1020</v>
      </c>
      <c r="I7" s="18">
        <v>7</v>
      </c>
      <c r="J7" s="18">
        <f t="shared" si="0"/>
        <v>2156.8627450980389</v>
      </c>
    </row>
    <row r="8" spans="3:10">
      <c r="C8" s="24"/>
      <c r="D8" s="24">
        <v>25</v>
      </c>
      <c r="E8" s="19">
        <v>4.5</v>
      </c>
      <c r="F8" s="20">
        <v>45</v>
      </c>
      <c r="G8" s="20">
        <v>1800</v>
      </c>
      <c r="H8" s="20">
        <v>850</v>
      </c>
      <c r="I8" s="21">
        <v>7</v>
      </c>
      <c r="J8" s="21">
        <f t="shared" si="0"/>
        <v>2117.6470588235293</v>
      </c>
    </row>
    <row r="11" spans="3:10" ht="24" customHeight="1">
      <c r="E11" s="62"/>
      <c r="F11" s="58"/>
    </row>
    <row r="12" spans="3:10" ht="24" customHeight="1">
      <c r="D12" s="59"/>
    </row>
    <row r="13" spans="3:10" ht="23.25" customHeight="1">
      <c r="D13" s="57"/>
      <c r="E13" s="63"/>
      <c r="F13" s="63"/>
    </row>
    <row r="14" spans="3:10" ht="21.75" customHeight="1">
      <c r="E14" s="61"/>
      <c r="F14" s="61"/>
    </row>
    <row r="15" spans="3:10" ht="23.25" customHeight="1">
      <c r="D15" s="60"/>
      <c r="E15" s="61"/>
      <c r="F15" s="61"/>
    </row>
    <row r="16" spans="3:10" ht="52.5" customHeight="1">
      <c r="E16" s="124"/>
      <c r="F16" s="144" t="s">
        <v>123</v>
      </c>
      <c r="G16" s="125"/>
    </row>
    <row r="17" spans="5:7" ht="60" customHeight="1">
      <c r="E17" s="126"/>
      <c r="F17" s="127" t="s">
        <v>124</v>
      </c>
      <c r="G17" s="128" t="s">
        <v>125</v>
      </c>
    </row>
    <row r="18" spans="5:7" ht="29.25" customHeight="1">
      <c r="E18" s="119"/>
      <c r="F18" s="131" t="s">
        <v>126</v>
      </c>
      <c r="G18" s="132" t="s">
        <v>127</v>
      </c>
    </row>
    <row r="19" spans="5:7" ht="30" customHeight="1">
      <c r="E19" s="120" t="s">
        <v>128</v>
      </c>
      <c r="F19" s="131" t="s">
        <v>129</v>
      </c>
      <c r="G19" s="133" t="s">
        <v>130</v>
      </c>
    </row>
    <row r="20" spans="5:7" ht="31.5" customHeight="1">
      <c r="E20" s="121"/>
      <c r="F20" s="134" t="s">
        <v>131</v>
      </c>
      <c r="G20" s="20"/>
    </row>
    <row r="21" spans="5:7" ht="31.5" customHeight="1">
      <c r="E21" s="110"/>
      <c r="F21" s="135" t="s">
        <v>132</v>
      </c>
      <c r="G21" s="133" t="s">
        <v>133</v>
      </c>
    </row>
    <row r="22" spans="5:7" ht="28.5" customHeight="1">
      <c r="E22" s="111" t="s">
        <v>134</v>
      </c>
      <c r="F22" s="131" t="s">
        <v>135</v>
      </c>
      <c r="G22" s="133" t="s">
        <v>136</v>
      </c>
    </row>
    <row r="23" spans="5:7" ht="29.25" customHeight="1">
      <c r="E23" s="112"/>
      <c r="F23" s="131" t="s">
        <v>137</v>
      </c>
      <c r="G23" s="133" t="s">
        <v>138</v>
      </c>
    </row>
    <row r="24" spans="5:7" ht="28.5" customHeight="1">
      <c r="E24" s="113"/>
      <c r="F24" s="136" t="s">
        <v>139</v>
      </c>
      <c r="G24" s="136" t="s">
        <v>140</v>
      </c>
    </row>
    <row r="25" spans="5:7" ht="29.25" customHeight="1">
      <c r="E25" s="114" t="s">
        <v>141</v>
      </c>
      <c r="F25" s="137" t="s">
        <v>142</v>
      </c>
      <c r="G25" s="137" t="s">
        <v>143</v>
      </c>
    </row>
    <row r="26" spans="5:7" ht="28.5" customHeight="1">
      <c r="E26" s="115"/>
      <c r="F26" s="137" t="s">
        <v>144</v>
      </c>
      <c r="G26" s="138" t="s">
        <v>145</v>
      </c>
    </row>
    <row r="27" spans="5:7" ht="29.25" customHeight="1">
      <c r="E27" s="116"/>
      <c r="F27" s="132" t="s">
        <v>146</v>
      </c>
      <c r="G27" s="139" t="s">
        <v>147</v>
      </c>
    </row>
    <row r="28" spans="5:7" ht="28.5" customHeight="1">
      <c r="E28" s="117" t="s">
        <v>148</v>
      </c>
      <c r="F28" s="133" t="s">
        <v>149</v>
      </c>
      <c r="G28" s="139" t="s">
        <v>150</v>
      </c>
    </row>
    <row r="29" spans="5:7" ht="29.25" customHeight="1">
      <c r="E29" s="118"/>
      <c r="F29" s="141" t="s">
        <v>151</v>
      </c>
      <c r="G29" s="14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0F95-61FF-4F22-B7A9-16817179A71F}">
  <dimension ref="A1:K37"/>
  <sheetViews>
    <sheetView topLeftCell="F1" workbookViewId="0">
      <selection activeCell="G13" sqref="G13"/>
    </sheetView>
  </sheetViews>
  <sheetFormatPr defaultColWidth="8.7109375" defaultRowHeight="15"/>
  <cols>
    <col min="1" max="1" width="11.85546875" customWidth="1"/>
    <col min="2" max="2" width="24.7109375" bestFit="1" customWidth="1"/>
    <col min="3" max="3" width="23.28515625" customWidth="1"/>
    <col min="4" max="4" width="31.140625" bestFit="1" customWidth="1"/>
    <col min="5" max="5" width="31.5703125" bestFit="1" customWidth="1"/>
    <col min="6" max="6" width="31.5703125" customWidth="1"/>
    <col min="7" max="7" width="28.42578125" bestFit="1" customWidth="1"/>
    <col min="8" max="8" width="30.7109375" bestFit="1" customWidth="1"/>
    <col min="9" max="9" width="28.5703125" bestFit="1" customWidth="1"/>
    <col min="10" max="10" width="27.85546875" customWidth="1"/>
    <col min="11" max="11" width="24.85546875" bestFit="1" customWidth="1"/>
    <col min="12" max="12" width="20.28515625" bestFit="1" customWidth="1"/>
    <col min="13" max="13" width="24.28515625" bestFit="1" customWidth="1"/>
  </cols>
  <sheetData>
    <row r="1" spans="1:11">
      <c r="A1" t="s">
        <v>153</v>
      </c>
    </row>
    <row r="6" spans="1:11" ht="15.75">
      <c r="B6" s="46" t="s">
        <v>154</v>
      </c>
      <c r="C6" s="47" t="s">
        <v>155</v>
      </c>
      <c r="D6" s="47" t="s">
        <v>156</v>
      </c>
      <c r="E6" s="47" t="s">
        <v>157</v>
      </c>
      <c r="F6" s="47" t="s">
        <v>158</v>
      </c>
      <c r="G6" s="47" t="s">
        <v>159</v>
      </c>
      <c r="H6" s="47" t="s">
        <v>160</v>
      </c>
      <c r="I6" s="47" t="s">
        <v>161</v>
      </c>
      <c r="J6" s="48" t="s">
        <v>162</v>
      </c>
      <c r="K6" s="48" t="s">
        <v>163</v>
      </c>
    </row>
    <row r="7" spans="1:11" ht="15.75">
      <c r="B7" s="44" t="s">
        <v>164</v>
      </c>
      <c r="C7" s="42">
        <v>80</v>
      </c>
      <c r="D7" s="42">
        <v>4.8</v>
      </c>
      <c r="E7" s="42">
        <v>7.2</v>
      </c>
      <c r="F7" s="42">
        <v>0.6</v>
      </c>
      <c r="G7" s="42">
        <v>520</v>
      </c>
      <c r="H7" s="42" t="s">
        <v>165</v>
      </c>
      <c r="I7" s="42">
        <v>5.5</v>
      </c>
      <c r="J7" s="45">
        <v>5.5</v>
      </c>
      <c r="K7" s="45">
        <v>40</v>
      </c>
    </row>
    <row r="8" spans="1:11" ht="15.75">
      <c r="B8" s="44" t="s">
        <v>166</v>
      </c>
      <c r="C8" s="42">
        <v>92</v>
      </c>
      <c r="D8" s="42">
        <v>4.5</v>
      </c>
      <c r="E8" s="42">
        <v>6.8</v>
      </c>
      <c r="F8" s="42">
        <v>0.45</v>
      </c>
      <c r="G8" s="42">
        <v>580</v>
      </c>
      <c r="H8" s="43" t="s">
        <v>167</v>
      </c>
      <c r="I8" s="42">
        <v>4</v>
      </c>
      <c r="J8" s="45">
        <v>4.5</v>
      </c>
      <c r="K8" s="45">
        <v>35</v>
      </c>
    </row>
    <row r="9" spans="1:11" ht="15.75">
      <c r="B9" s="44" t="s">
        <v>168</v>
      </c>
      <c r="C9" s="42">
        <v>78</v>
      </c>
      <c r="D9" s="42">
        <v>3.9</v>
      </c>
      <c r="E9" s="42">
        <v>6</v>
      </c>
      <c r="F9" s="42">
        <v>0.53</v>
      </c>
      <c r="G9" s="42">
        <v>460</v>
      </c>
      <c r="H9" s="43" t="s">
        <v>167</v>
      </c>
      <c r="I9" s="42">
        <v>4.7</v>
      </c>
      <c r="J9" s="45">
        <v>5</v>
      </c>
      <c r="K9" s="45">
        <v>30</v>
      </c>
    </row>
    <row r="10" spans="1:11" ht="15.75">
      <c r="B10" s="44" t="s">
        <v>169</v>
      </c>
      <c r="C10" s="42">
        <v>85</v>
      </c>
      <c r="D10" s="42">
        <v>4.7</v>
      </c>
      <c r="E10" s="42">
        <v>7</v>
      </c>
      <c r="F10" s="42">
        <v>2.2999999999999998</v>
      </c>
      <c r="G10" s="42">
        <v>410</v>
      </c>
      <c r="H10" s="43" t="s">
        <v>167</v>
      </c>
      <c r="I10" s="42">
        <v>6.5</v>
      </c>
      <c r="J10" s="45">
        <v>6</v>
      </c>
      <c r="K10" s="45">
        <v>42</v>
      </c>
    </row>
    <row r="11" spans="1:11" ht="15.75">
      <c r="B11" s="49" t="s">
        <v>170</v>
      </c>
      <c r="C11" s="50">
        <v>88</v>
      </c>
      <c r="D11" s="50">
        <v>4.3</v>
      </c>
      <c r="E11" s="50">
        <v>6.5</v>
      </c>
      <c r="F11" s="50">
        <v>1.2</v>
      </c>
      <c r="G11" s="50">
        <v>300</v>
      </c>
      <c r="H11" s="51" t="s">
        <v>167</v>
      </c>
      <c r="I11" s="50">
        <v>5</v>
      </c>
      <c r="J11" s="52">
        <v>5</v>
      </c>
      <c r="K11" s="52">
        <v>38</v>
      </c>
    </row>
    <row r="14" spans="1:11" ht="22.5">
      <c r="B14" s="198" t="s">
        <v>171</v>
      </c>
    </row>
    <row r="15" spans="1:11" ht="15.75">
      <c r="B15" s="46" t="s">
        <v>172</v>
      </c>
      <c r="C15" s="47" t="s">
        <v>173</v>
      </c>
      <c r="D15" s="47" t="s">
        <v>174</v>
      </c>
      <c r="E15" s="47" t="s">
        <v>175</v>
      </c>
      <c r="F15" s="47" t="s">
        <v>176</v>
      </c>
      <c r="G15" s="47" t="s">
        <v>177</v>
      </c>
      <c r="H15" s="47" t="s">
        <v>178</v>
      </c>
      <c r="I15" s="47" t="s">
        <v>179</v>
      </c>
      <c r="J15" s="48" t="s">
        <v>180</v>
      </c>
    </row>
    <row r="16" spans="1:11" ht="15.75">
      <c r="B16" s="44" t="s">
        <v>164</v>
      </c>
      <c r="C16" s="42">
        <v>80</v>
      </c>
      <c r="D16" s="42">
        <v>4.8</v>
      </c>
      <c r="E16" s="42">
        <v>7.2</v>
      </c>
      <c r="F16" s="42">
        <v>0.6</v>
      </c>
      <c r="G16" s="42">
        <v>520</v>
      </c>
      <c r="H16" s="42">
        <v>5.5</v>
      </c>
      <c r="I16" s="42">
        <v>2860</v>
      </c>
      <c r="J16" s="45">
        <v>40</v>
      </c>
    </row>
    <row r="17" spans="2:10" ht="15.75">
      <c r="B17" s="44" t="s">
        <v>166</v>
      </c>
      <c r="C17" s="42">
        <v>92</v>
      </c>
      <c r="D17" s="42">
        <v>4.5</v>
      </c>
      <c r="E17" s="42">
        <v>6.8</v>
      </c>
      <c r="F17" s="42">
        <v>0.45</v>
      </c>
      <c r="G17" s="42">
        <v>580</v>
      </c>
      <c r="H17" s="42">
        <v>4.5</v>
      </c>
      <c r="I17" s="42">
        <v>2610</v>
      </c>
      <c r="J17" s="45">
        <v>35</v>
      </c>
    </row>
    <row r="18" spans="2:10" ht="15.75">
      <c r="B18" s="44" t="s">
        <v>168</v>
      </c>
      <c r="C18" s="42">
        <v>78</v>
      </c>
      <c r="D18" s="42">
        <v>3.9</v>
      </c>
      <c r="E18" s="42">
        <v>6</v>
      </c>
      <c r="F18" s="42">
        <v>0.53</v>
      </c>
      <c r="G18" s="42">
        <v>460</v>
      </c>
      <c r="H18" s="42">
        <v>5</v>
      </c>
      <c r="I18" s="42">
        <v>2300</v>
      </c>
      <c r="J18" s="45">
        <v>30</v>
      </c>
    </row>
    <row r="19" spans="2:10" ht="15.75">
      <c r="B19" s="44" t="s">
        <v>169</v>
      </c>
      <c r="C19" s="42">
        <v>85</v>
      </c>
      <c r="D19" s="42">
        <v>4.7</v>
      </c>
      <c r="E19" s="42">
        <v>7</v>
      </c>
      <c r="F19" s="42">
        <v>2.2999999999999998</v>
      </c>
      <c r="G19" s="42">
        <v>410</v>
      </c>
      <c r="H19" s="42">
        <v>6</v>
      </c>
      <c r="I19" s="42">
        <v>2460</v>
      </c>
      <c r="J19" s="45">
        <v>42</v>
      </c>
    </row>
    <row r="20" spans="2:10" ht="15.75">
      <c r="B20" s="49" t="s">
        <v>170</v>
      </c>
      <c r="C20" s="50">
        <v>88</v>
      </c>
      <c r="D20" s="50">
        <v>4.3</v>
      </c>
      <c r="E20" s="50">
        <v>6.5</v>
      </c>
      <c r="F20" s="50">
        <v>1.2</v>
      </c>
      <c r="G20" s="50">
        <v>300</v>
      </c>
      <c r="H20" s="50">
        <v>5</v>
      </c>
      <c r="I20" s="50">
        <v>1500</v>
      </c>
      <c r="J20" s="52">
        <v>38</v>
      </c>
    </row>
    <row r="23" spans="2:10" ht="22.5">
      <c r="B23" s="198" t="s">
        <v>181</v>
      </c>
    </row>
    <row r="24" spans="2:10" ht="15.75">
      <c r="B24" s="200" t="s">
        <v>182</v>
      </c>
      <c r="C24" s="201" t="s">
        <v>183</v>
      </c>
      <c r="D24" s="202" t="s">
        <v>184</v>
      </c>
    </row>
    <row r="25" spans="2:10" ht="15.75">
      <c r="B25" s="44" t="s">
        <v>185</v>
      </c>
      <c r="C25" s="42" t="s">
        <v>186</v>
      </c>
      <c r="D25" s="45" t="s">
        <v>187</v>
      </c>
    </row>
    <row r="26" spans="2:10" ht="15.75">
      <c r="B26" s="44" t="s">
        <v>188</v>
      </c>
      <c r="C26" s="42" t="s">
        <v>186</v>
      </c>
      <c r="D26" s="45" t="s">
        <v>189</v>
      </c>
    </row>
    <row r="27" spans="2:10" ht="15.75">
      <c r="B27" s="44" t="s">
        <v>190</v>
      </c>
      <c r="C27" s="42" t="s">
        <v>191</v>
      </c>
      <c r="D27" s="45" t="s">
        <v>192</v>
      </c>
    </row>
    <row r="28" spans="2:10" ht="15.75">
      <c r="B28" s="49" t="s">
        <v>193</v>
      </c>
      <c r="C28" s="50" t="s">
        <v>194</v>
      </c>
      <c r="D28" s="52" t="s">
        <v>187</v>
      </c>
    </row>
    <row r="30" spans="2:10" ht="22.5">
      <c r="B30" s="209" t="s">
        <v>195</v>
      </c>
    </row>
    <row r="31" spans="2:10" ht="15.75">
      <c r="B31" s="206" t="s">
        <v>196</v>
      </c>
      <c r="C31" s="206" t="s">
        <v>197</v>
      </c>
      <c r="D31" s="206" t="s">
        <v>43</v>
      </c>
      <c r="E31" s="206" t="s">
        <v>198</v>
      </c>
      <c r="F31" s="206" t="s">
        <v>199</v>
      </c>
    </row>
    <row r="32" spans="2:10" ht="15.75">
      <c r="B32" s="206" t="s">
        <v>200</v>
      </c>
      <c r="C32" s="206" t="s">
        <v>201</v>
      </c>
      <c r="D32" s="206" t="s">
        <v>202</v>
      </c>
      <c r="E32" s="206">
        <v>500</v>
      </c>
      <c r="F32" s="207" t="s">
        <v>167</v>
      </c>
    </row>
    <row r="33" spans="2:6" ht="15.75">
      <c r="B33" s="206" t="s">
        <v>202</v>
      </c>
      <c r="C33" s="206" t="s">
        <v>203</v>
      </c>
      <c r="D33" s="206" t="s">
        <v>204</v>
      </c>
      <c r="E33" s="206">
        <v>300</v>
      </c>
      <c r="F33" s="207" t="s">
        <v>167</v>
      </c>
    </row>
    <row r="34" spans="2:6" ht="15.75">
      <c r="B34" s="206" t="s">
        <v>204</v>
      </c>
      <c r="C34" s="206" t="s">
        <v>205</v>
      </c>
      <c r="D34" s="206" t="s">
        <v>206</v>
      </c>
      <c r="E34" s="206">
        <v>1500</v>
      </c>
      <c r="F34" s="207" t="s">
        <v>167</v>
      </c>
    </row>
    <row r="35" spans="2:6" ht="15.75">
      <c r="B35" s="206" t="s">
        <v>206</v>
      </c>
      <c r="C35" s="206" t="s">
        <v>207</v>
      </c>
      <c r="D35" s="206" t="s">
        <v>208</v>
      </c>
      <c r="E35" s="206">
        <v>200</v>
      </c>
      <c r="F35" s="207" t="s">
        <v>167</v>
      </c>
    </row>
    <row r="36" spans="2:6" ht="15.75">
      <c r="B36" s="206" t="s">
        <v>208</v>
      </c>
      <c r="C36" s="206" t="s">
        <v>209</v>
      </c>
      <c r="D36" s="206" t="s">
        <v>210</v>
      </c>
      <c r="E36" s="206">
        <v>700</v>
      </c>
      <c r="F36" s="207" t="s">
        <v>167</v>
      </c>
    </row>
    <row r="37" spans="2:6" ht="15.75">
      <c r="B37" s="206" t="s">
        <v>210</v>
      </c>
      <c r="C37" s="206" t="s">
        <v>211</v>
      </c>
      <c r="D37" s="206" t="s">
        <v>212</v>
      </c>
      <c r="E37" s="206">
        <v>800</v>
      </c>
      <c r="F37" s="206" t="s">
        <v>213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6003-CC4D-4D32-9906-60130C95E1A6}">
  <dimension ref="A1:H13"/>
  <sheetViews>
    <sheetView workbookViewId="0">
      <selection activeCell="B2" sqref="B2:E5"/>
    </sheetView>
  </sheetViews>
  <sheetFormatPr defaultColWidth="8.7109375" defaultRowHeight="15"/>
  <cols>
    <col min="1" max="1" width="15.140625" customWidth="1"/>
    <col min="2" max="2" width="26.140625" customWidth="1"/>
    <col min="3" max="3" width="30.85546875" customWidth="1"/>
    <col min="4" max="4" width="32" customWidth="1"/>
    <col min="5" max="5" width="31.5703125" customWidth="1"/>
    <col min="6" max="6" width="29.140625" customWidth="1"/>
    <col min="7" max="7" width="17.7109375" bestFit="1" customWidth="1"/>
    <col min="8" max="8" width="10.7109375" bestFit="1" customWidth="1"/>
  </cols>
  <sheetData>
    <row r="1" spans="1:8">
      <c r="A1" t="s">
        <v>214</v>
      </c>
    </row>
    <row r="2" spans="1:8">
      <c r="B2" s="8"/>
      <c r="C2" s="8"/>
      <c r="D2" s="8"/>
      <c r="E2" s="8"/>
      <c r="F2" s="8"/>
    </row>
    <row r="3" spans="1:8">
      <c r="B3" s="8" t="s">
        <v>215</v>
      </c>
      <c r="C3" s="8" t="s">
        <v>216</v>
      </c>
      <c r="D3" s="8" t="s">
        <v>217</v>
      </c>
      <c r="E3" s="8" t="s">
        <v>218</v>
      </c>
      <c r="F3" s="8" t="s">
        <v>219</v>
      </c>
      <c r="G3" s="8" t="s">
        <v>220</v>
      </c>
      <c r="H3" s="8" t="s">
        <v>221</v>
      </c>
    </row>
    <row r="4" spans="1:8">
      <c r="B4" s="8" t="s">
        <v>222</v>
      </c>
      <c r="C4">
        <v>100</v>
      </c>
      <c r="D4">
        <v>50</v>
      </c>
      <c r="E4">
        <v>5</v>
      </c>
      <c r="F4">
        <v>150</v>
      </c>
      <c r="G4">
        <v>80</v>
      </c>
      <c r="H4" t="s">
        <v>223</v>
      </c>
    </row>
    <row r="5" spans="1:8">
      <c r="B5" s="8" t="s">
        <v>224</v>
      </c>
      <c r="C5">
        <v>100</v>
      </c>
      <c r="D5">
        <v>100</v>
      </c>
      <c r="E5">
        <v>10</v>
      </c>
      <c r="F5">
        <v>1</v>
      </c>
      <c r="G5">
        <v>5</v>
      </c>
      <c r="H5" t="s">
        <v>223</v>
      </c>
    </row>
    <row r="6" spans="1:8">
      <c r="B6" s="8" t="s">
        <v>225</v>
      </c>
      <c r="C6" t="s">
        <v>226</v>
      </c>
      <c r="D6" t="s">
        <v>227</v>
      </c>
      <c r="E6">
        <v>50</v>
      </c>
      <c r="F6">
        <v>150</v>
      </c>
      <c r="G6">
        <v>400</v>
      </c>
      <c r="H6" s="8" t="s">
        <v>228</v>
      </c>
    </row>
    <row r="7" spans="1:8">
      <c r="B7" s="8" t="s">
        <v>229</v>
      </c>
      <c r="C7">
        <v>0</v>
      </c>
      <c r="D7">
        <v>0</v>
      </c>
      <c r="E7" t="s">
        <v>230</v>
      </c>
      <c r="F7">
        <v>2</v>
      </c>
      <c r="G7">
        <v>2000</v>
      </c>
      <c r="H7" s="8" t="s">
        <v>231</v>
      </c>
    </row>
    <row r="8" spans="1:8">
      <c r="B8" s="55"/>
      <c r="C8" s="216"/>
      <c r="D8" s="10"/>
      <c r="E8" s="216"/>
      <c r="F8" s="10"/>
    </row>
    <row r="9" spans="1:8">
      <c r="B9" s="55"/>
      <c r="C9" s="10"/>
      <c r="D9" s="10"/>
      <c r="E9" s="55"/>
      <c r="F9" s="55"/>
    </row>
    <row r="10" spans="1:8" ht="26.25" customHeight="1">
      <c r="B10" s="55"/>
      <c r="C10" s="216"/>
      <c r="D10" s="10"/>
      <c r="E10" s="216"/>
      <c r="F10" s="10"/>
    </row>
    <row r="11" spans="1:8" ht="28.5" customHeight="1">
      <c r="B11" s="55"/>
      <c r="C11" s="216"/>
      <c r="D11" s="10"/>
      <c r="E11" s="216"/>
      <c r="F11" s="10"/>
    </row>
    <row r="12" spans="1:8">
      <c r="B12" s="55"/>
      <c r="C12" s="216"/>
      <c r="D12" s="10"/>
      <c r="E12" s="216"/>
      <c r="F12" s="10"/>
    </row>
    <row r="13" spans="1:8">
      <c r="B13" s="55"/>
      <c r="C13" s="10"/>
      <c r="D13" s="10"/>
      <c r="E13" s="218"/>
      <c r="F13" s="5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B3EF-313D-4EE4-A701-5DCD13C336E2}">
  <dimension ref="B2:G55"/>
  <sheetViews>
    <sheetView tabSelected="1" topLeftCell="A24" workbookViewId="0">
      <selection activeCell="E24" sqref="E24"/>
    </sheetView>
  </sheetViews>
  <sheetFormatPr defaultColWidth="8.7109375" defaultRowHeight="18.75"/>
  <cols>
    <col min="1" max="1" width="17.140625" style="32" customWidth="1"/>
    <col min="2" max="2" width="36.28515625" style="32" customWidth="1"/>
    <col min="3" max="3" width="36.42578125" style="32" customWidth="1"/>
    <col min="4" max="4" width="37.7109375" style="32" customWidth="1"/>
    <col min="5" max="5" width="90.5703125" style="32" customWidth="1"/>
    <col min="6" max="6" width="30.7109375" style="32" bestFit="1" customWidth="1"/>
    <col min="7" max="7" width="23.42578125" style="32" bestFit="1" customWidth="1"/>
    <col min="8" max="10" width="11.42578125" style="32" bestFit="1" customWidth="1"/>
    <col min="11" max="16384" width="8.7109375" style="32"/>
  </cols>
  <sheetData>
    <row r="2" spans="2:7" hidden="1"/>
    <row r="3" spans="2:7" ht="26.25">
      <c r="D3" s="220" t="s">
        <v>232</v>
      </c>
    </row>
    <row r="5" spans="2:7" hidden="1">
      <c r="B5" s="11" t="s">
        <v>233</v>
      </c>
      <c r="C5" s="11" t="s">
        <v>234</v>
      </c>
      <c r="D5" s="11" t="s">
        <v>235</v>
      </c>
      <c r="E5" s="11" t="s">
        <v>236</v>
      </c>
    </row>
    <row r="6" spans="2:7">
      <c r="B6" s="35" t="s">
        <v>237</v>
      </c>
      <c r="C6" s="35" t="s">
        <v>238</v>
      </c>
      <c r="D6" s="35" t="s">
        <v>239</v>
      </c>
      <c r="E6" s="35" t="s">
        <v>124</v>
      </c>
    </row>
    <row r="7" spans="2:7" ht="15.75" customHeight="1">
      <c r="B7" s="11" t="s">
        <v>240</v>
      </c>
      <c r="C7" s="11" t="s">
        <v>241</v>
      </c>
      <c r="D7" s="32" t="s">
        <v>242</v>
      </c>
      <c r="E7" s="32" t="s">
        <v>243</v>
      </c>
    </row>
    <row r="8" spans="2:7">
      <c r="B8" s="11" t="s">
        <v>241</v>
      </c>
      <c r="C8" s="11" t="s">
        <v>244</v>
      </c>
      <c r="D8" s="32" t="s">
        <v>245</v>
      </c>
      <c r="E8" s="32" t="s">
        <v>246</v>
      </c>
    </row>
    <row r="9" spans="2:7">
      <c r="B9" s="11" t="s">
        <v>244</v>
      </c>
      <c r="C9" s="11" t="s">
        <v>247</v>
      </c>
      <c r="D9" s="32" t="s">
        <v>248</v>
      </c>
      <c r="E9" s="32" t="s">
        <v>249</v>
      </c>
    </row>
    <row r="10" spans="2:7">
      <c r="B10" s="11" t="s">
        <v>247</v>
      </c>
      <c r="C10" s="11" t="s">
        <v>250</v>
      </c>
      <c r="D10" s="32" t="s">
        <v>251</v>
      </c>
      <c r="E10" s="32" t="s">
        <v>252</v>
      </c>
    </row>
    <row r="11" spans="2:7">
      <c r="B11" s="11" t="s">
        <v>250</v>
      </c>
      <c r="C11" s="11" t="s">
        <v>253</v>
      </c>
      <c r="D11" s="32" t="s">
        <v>254</v>
      </c>
      <c r="E11" s="32" t="s">
        <v>255</v>
      </c>
    </row>
    <row r="16" spans="2:7">
      <c r="B16" s="11" t="s">
        <v>256</v>
      </c>
      <c r="C16" s="11" t="s">
        <v>257</v>
      </c>
      <c r="D16" s="11" t="s">
        <v>258</v>
      </c>
      <c r="E16" s="11" t="s">
        <v>259</v>
      </c>
      <c r="F16" s="11" t="s">
        <v>260</v>
      </c>
      <c r="G16" s="11" t="s">
        <v>261</v>
      </c>
    </row>
    <row r="17" spans="2:7">
      <c r="B17" s="227" t="s">
        <v>262</v>
      </c>
      <c r="C17" s="32" t="s">
        <v>263</v>
      </c>
      <c r="D17" s="32" t="s">
        <v>264</v>
      </c>
      <c r="E17" s="32" t="s">
        <v>265</v>
      </c>
      <c r="F17" s="32" t="s">
        <v>266</v>
      </c>
      <c r="G17" s="228">
        <v>0.8</v>
      </c>
    </row>
    <row r="18" spans="2:7">
      <c r="B18" s="227" t="s">
        <v>267</v>
      </c>
      <c r="C18" s="32" t="s">
        <v>268</v>
      </c>
      <c r="D18" s="32" t="s">
        <v>269</v>
      </c>
      <c r="E18" s="32" t="s">
        <v>270</v>
      </c>
      <c r="F18" s="32" t="s">
        <v>271</v>
      </c>
      <c r="G18" s="228">
        <v>0.75</v>
      </c>
    </row>
    <row r="19" spans="2:7">
      <c r="B19" s="227" t="s">
        <v>272</v>
      </c>
      <c r="C19" s="32" t="s">
        <v>273</v>
      </c>
      <c r="D19" s="32" t="s">
        <v>274</v>
      </c>
      <c r="E19" s="32" t="s">
        <v>275</v>
      </c>
      <c r="F19" s="32" t="s">
        <v>276</v>
      </c>
      <c r="G19" s="228">
        <v>0.8</v>
      </c>
    </row>
    <row r="21" spans="2:7">
      <c r="B21" s="219" t="s">
        <v>277</v>
      </c>
    </row>
    <row r="23" spans="2:7" ht="27" customHeight="1">
      <c r="B23" s="223" t="s">
        <v>278</v>
      </c>
      <c r="C23" s="223" t="s">
        <v>279</v>
      </c>
      <c r="D23" s="221" t="s">
        <v>280</v>
      </c>
    </row>
    <row r="24" spans="2:7" ht="381.75">
      <c r="B24" s="222" t="s">
        <v>281</v>
      </c>
      <c r="C24" s="222" t="s">
        <v>282</v>
      </c>
      <c r="D24" s="224" t="s">
        <v>283</v>
      </c>
    </row>
    <row r="26" spans="2:7">
      <c r="B26" s="217"/>
    </row>
    <row r="27" spans="2:7">
      <c r="B27" s="208"/>
    </row>
    <row r="33" spans="2:7" ht="37.5" customHeight="1"/>
    <row r="34" spans="2:7" ht="26.25" customHeight="1"/>
    <row r="44" spans="2:7">
      <c r="G44" s="33" t="s">
        <v>1</v>
      </c>
    </row>
    <row r="47" spans="2:7">
      <c r="B47" s="11"/>
      <c r="C47" s="11"/>
      <c r="D47" s="11"/>
      <c r="E47" s="11"/>
      <c r="F47" s="11"/>
      <c r="G47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BB13-72D6-4D0B-B25C-1659BD9C684C}">
  <dimension ref="A2:E11"/>
  <sheetViews>
    <sheetView topLeftCell="B9" workbookViewId="0">
      <selection activeCell="B5" sqref="B5:D5"/>
    </sheetView>
  </sheetViews>
  <sheetFormatPr defaultColWidth="8.7109375" defaultRowHeight="15" customHeight="1"/>
  <cols>
    <col min="2" max="2" width="31.42578125" customWidth="1"/>
    <col min="3" max="3" width="48.7109375" customWidth="1"/>
    <col min="4" max="4" width="25.140625" customWidth="1"/>
    <col min="16383" max="16383" width="8.7109375" bestFit="1" customWidth="1"/>
  </cols>
  <sheetData>
    <row r="2" spans="1:5" ht="37.5">
      <c r="C2" s="34" t="s">
        <v>284</v>
      </c>
    </row>
    <row r="5" spans="1:5" s="31" customFormat="1" ht="50.25" customHeight="1">
      <c r="A5" s="89"/>
      <c r="B5" s="196" t="s">
        <v>285</v>
      </c>
      <c r="C5" s="196" t="s">
        <v>286</v>
      </c>
      <c r="D5" s="197" t="s">
        <v>287</v>
      </c>
      <c r="E5" s="90"/>
    </row>
    <row r="6" spans="1:5" ht="75.75" customHeight="1">
      <c r="B6" s="78" t="s">
        <v>288</v>
      </c>
      <c r="C6" s="79" t="s">
        <v>289</v>
      </c>
      <c r="D6" s="85" t="s">
        <v>290</v>
      </c>
    </row>
    <row r="7" spans="1:5" s="6" customFormat="1" ht="48.75" customHeight="1">
      <c r="B7" s="80" t="s">
        <v>291</v>
      </c>
      <c r="C7" s="81" t="s">
        <v>292</v>
      </c>
      <c r="D7" s="86" t="s">
        <v>293</v>
      </c>
    </row>
    <row r="8" spans="1:5" s="6" customFormat="1" ht="117" customHeight="1">
      <c r="B8" s="80" t="s">
        <v>294</v>
      </c>
      <c r="C8" s="82" t="s">
        <v>295</v>
      </c>
      <c r="D8" s="88" t="s">
        <v>52</v>
      </c>
    </row>
    <row r="9" spans="1:5" s="6" customFormat="1" ht="72" customHeight="1">
      <c r="B9" s="80" t="s">
        <v>244</v>
      </c>
      <c r="C9" s="82" t="s">
        <v>296</v>
      </c>
      <c r="D9" s="88" t="s">
        <v>52</v>
      </c>
    </row>
    <row r="10" spans="1:5" s="6" customFormat="1" ht="50.25" customHeight="1">
      <c r="B10" s="80" t="s">
        <v>297</v>
      </c>
      <c r="C10" s="81" t="s">
        <v>298</v>
      </c>
      <c r="D10" s="86" t="s">
        <v>299</v>
      </c>
    </row>
    <row r="11" spans="1:5" s="6" customFormat="1" ht="69.75" customHeight="1">
      <c r="B11" s="83" t="s">
        <v>300</v>
      </c>
      <c r="C11" s="84" t="s">
        <v>301</v>
      </c>
      <c r="D11" s="87" t="s">
        <v>302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CBE6-71DF-4D10-AF99-FFAC47C2138B}">
  <dimension ref="B2:O46"/>
  <sheetViews>
    <sheetView topLeftCell="B1" workbookViewId="0">
      <selection activeCell="D29" sqref="D29"/>
    </sheetView>
  </sheetViews>
  <sheetFormatPr defaultColWidth="8.7109375" defaultRowHeight="15"/>
  <cols>
    <col min="2" max="2" width="47.7109375" bestFit="1" customWidth="1"/>
    <col min="3" max="3" width="74.7109375" bestFit="1" customWidth="1"/>
    <col min="4" max="5" width="86.85546875" bestFit="1" customWidth="1"/>
    <col min="6" max="6" width="61.42578125" bestFit="1" customWidth="1"/>
    <col min="7" max="7" width="53.5703125" bestFit="1" customWidth="1"/>
    <col min="8" max="8" width="59.5703125" bestFit="1" customWidth="1"/>
    <col min="13" max="13" width="117.28515625" customWidth="1"/>
    <col min="14" max="14" width="117.5703125" customWidth="1"/>
    <col min="18" max="19" width="8.7109375" bestFit="1" customWidth="1"/>
  </cols>
  <sheetData>
    <row r="2" spans="2:15" ht="45">
      <c r="B2" s="279" t="s">
        <v>303</v>
      </c>
      <c r="C2" s="279"/>
      <c r="D2" s="279"/>
      <c r="E2" s="279"/>
      <c r="F2" s="279"/>
    </row>
    <row r="3" spans="2:15" ht="46.5">
      <c r="B3" s="178" t="s">
        <v>196</v>
      </c>
      <c r="C3" s="178" t="s">
        <v>304</v>
      </c>
      <c r="D3" s="177" t="s">
        <v>305</v>
      </c>
      <c r="E3" s="177" t="s">
        <v>43</v>
      </c>
      <c r="F3" s="179" t="s">
        <v>306</v>
      </c>
      <c r="G3" s="160"/>
      <c r="H3" s="158"/>
      <c r="I3" s="158"/>
      <c r="J3" s="158"/>
      <c r="L3" s="283" t="s">
        <v>307</v>
      </c>
      <c r="M3" s="283"/>
      <c r="N3" s="283"/>
      <c r="O3" s="283"/>
    </row>
    <row r="4" spans="2:15" ht="30.75">
      <c r="B4" s="164" t="s">
        <v>308</v>
      </c>
      <c r="C4" s="164" t="s">
        <v>309</v>
      </c>
      <c r="D4" s="203">
        <v>10</v>
      </c>
      <c r="E4" s="165" t="s">
        <v>310</v>
      </c>
      <c r="F4" s="166" t="s">
        <v>311</v>
      </c>
      <c r="G4" s="161"/>
      <c r="H4" s="155"/>
      <c r="I4" s="155"/>
      <c r="J4" s="155"/>
      <c r="K4" s="12"/>
      <c r="L4" s="284" t="s">
        <v>312</v>
      </c>
      <c r="M4" s="96" t="s">
        <v>313</v>
      </c>
      <c r="N4" s="97" t="s">
        <v>314</v>
      </c>
      <c r="O4" s="284" t="s">
        <v>315</v>
      </c>
    </row>
    <row r="5" spans="2:15" ht="30.75">
      <c r="B5" s="164" t="s">
        <v>316</v>
      </c>
      <c r="C5" s="164" t="s">
        <v>317</v>
      </c>
      <c r="D5" s="203">
        <v>12</v>
      </c>
      <c r="E5" s="165" t="s">
        <v>318</v>
      </c>
      <c r="F5" s="166" t="s">
        <v>319</v>
      </c>
      <c r="G5" s="162"/>
      <c r="H5" s="157"/>
      <c r="I5" s="157"/>
      <c r="J5" s="157"/>
      <c r="K5" s="12"/>
      <c r="L5" s="284"/>
      <c r="M5" s="285" t="s">
        <v>320</v>
      </c>
      <c r="N5" s="285"/>
      <c r="O5" s="284"/>
    </row>
    <row r="6" spans="2:15" ht="30.75">
      <c r="B6" s="167" t="s">
        <v>321</v>
      </c>
      <c r="C6" s="167" t="s">
        <v>309</v>
      </c>
      <c r="D6" s="204">
        <v>10</v>
      </c>
      <c r="E6" s="168" t="s">
        <v>322</v>
      </c>
      <c r="F6" s="169" t="s">
        <v>311</v>
      </c>
      <c r="G6" s="163"/>
      <c r="H6" s="156"/>
      <c r="I6" s="156"/>
      <c r="J6" s="156"/>
      <c r="K6" s="12"/>
      <c r="L6" s="284"/>
      <c r="M6" s="99" t="s">
        <v>323</v>
      </c>
      <c r="N6" s="105" t="s">
        <v>324</v>
      </c>
      <c r="O6" s="284"/>
    </row>
    <row r="7" spans="2:15" ht="23.25">
      <c r="E7" s="2"/>
      <c r="F7" s="156"/>
      <c r="G7" s="156"/>
      <c r="H7" s="156"/>
      <c r="I7" s="156"/>
      <c r="J7" s="156"/>
      <c r="K7" s="12"/>
      <c r="L7" s="284"/>
      <c r="M7" s="104" t="s">
        <v>325</v>
      </c>
      <c r="N7" s="105" t="s">
        <v>326</v>
      </c>
      <c r="O7" s="284"/>
    </row>
    <row r="8" spans="2:15" ht="45.75">
      <c r="B8" s="288" t="s">
        <v>327</v>
      </c>
      <c r="C8" s="289"/>
      <c r="D8" s="289"/>
      <c r="E8" s="289"/>
      <c r="F8" s="289"/>
      <c r="G8" s="289"/>
      <c r="H8" s="290"/>
      <c r="I8" s="156"/>
      <c r="J8" s="156"/>
      <c r="K8" s="12"/>
      <c r="L8" s="284"/>
      <c r="M8" s="104" t="s">
        <v>328</v>
      </c>
      <c r="N8" s="98" t="s">
        <v>109</v>
      </c>
      <c r="O8" s="284"/>
    </row>
    <row r="9" spans="2:15" ht="33.75">
      <c r="B9" s="205" t="s">
        <v>196</v>
      </c>
      <c r="C9" s="178" t="s">
        <v>304</v>
      </c>
      <c r="D9" s="205" t="s">
        <v>197</v>
      </c>
      <c r="E9" s="205" t="s">
        <v>43</v>
      </c>
      <c r="F9" s="205" t="s">
        <v>329</v>
      </c>
      <c r="G9" s="205" t="s">
        <v>330</v>
      </c>
      <c r="H9" s="205" t="s">
        <v>331</v>
      </c>
      <c r="I9" s="175"/>
      <c r="L9" s="284"/>
      <c r="M9" s="286" t="s">
        <v>332</v>
      </c>
      <c r="N9" s="286"/>
      <c r="O9" s="284"/>
    </row>
    <row r="10" spans="2:15" ht="30.75">
      <c r="B10" s="176" t="s">
        <v>333</v>
      </c>
      <c r="C10" s="184" t="s">
        <v>309</v>
      </c>
      <c r="D10" s="176" t="s">
        <v>334</v>
      </c>
      <c r="E10" s="176" t="s">
        <v>335</v>
      </c>
      <c r="F10" s="181" t="s">
        <v>336</v>
      </c>
      <c r="G10" s="182">
        <v>400</v>
      </c>
      <c r="H10" s="182">
        <v>620</v>
      </c>
      <c r="L10" s="284"/>
      <c r="M10" s="99" t="s">
        <v>337</v>
      </c>
      <c r="N10" s="101" t="s">
        <v>338</v>
      </c>
      <c r="O10" s="284"/>
    </row>
    <row r="11" spans="2:15" ht="30.75">
      <c r="B11" s="176" t="s">
        <v>339</v>
      </c>
      <c r="C11" s="184" t="s">
        <v>317</v>
      </c>
      <c r="D11" s="176" t="s">
        <v>334</v>
      </c>
      <c r="E11" s="176" t="s">
        <v>340</v>
      </c>
      <c r="F11" s="181" t="s">
        <v>336</v>
      </c>
      <c r="G11" s="182">
        <v>500</v>
      </c>
      <c r="H11" s="182">
        <v>750</v>
      </c>
      <c r="L11" s="284"/>
      <c r="M11" s="104" t="s">
        <v>341</v>
      </c>
      <c r="N11" s="101" t="s">
        <v>342</v>
      </c>
      <c r="O11" s="284"/>
    </row>
    <row r="12" spans="2:15" ht="30.75">
      <c r="B12" s="176" t="s">
        <v>343</v>
      </c>
      <c r="C12" s="184" t="s">
        <v>309</v>
      </c>
      <c r="D12" s="176" t="s">
        <v>334</v>
      </c>
      <c r="E12" s="176" t="s">
        <v>344</v>
      </c>
      <c r="F12" s="181" t="s">
        <v>336</v>
      </c>
      <c r="G12" s="182">
        <v>320</v>
      </c>
      <c r="H12" s="182">
        <v>520</v>
      </c>
      <c r="L12" s="284"/>
      <c r="M12" s="285" t="s">
        <v>345</v>
      </c>
      <c r="N12" s="285"/>
      <c r="O12" s="284"/>
    </row>
    <row r="13" spans="2:15" ht="30.75">
      <c r="B13" s="176" t="s">
        <v>346</v>
      </c>
      <c r="C13" s="185" t="s">
        <v>52</v>
      </c>
      <c r="D13" s="176" t="s">
        <v>347</v>
      </c>
      <c r="E13" s="176" t="s">
        <v>348</v>
      </c>
      <c r="F13" s="182" t="s">
        <v>349</v>
      </c>
      <c r="G13" s="182" t="s">
        <v>349</v>
      </c>
      <c r="H13" s="183" t="s">
        <v>349</v>
      </c>
      <c r="L13" s="284"/>
      <c r="M13" s="99" t="s">
        <v>350</v>
      </c>
      <c r="N13" s="101" t="s">
        <v>351</v>
      </c>
      <c r="O13" s="284"/>
    </row>
    <row r="14" spans="2:15" ht="45">
      <c r="B14" s="176" t="s">
        <v>352</v>
      </c>
      <c r="C14" s="185" t="s">
        <v>52</v>
      </c>
      <c r="D14" s="176"/>
      <c r="E14" s="176"/>
      <c r="F14" s="182">
        <v>4000</v>
      </c>
      <c r="G14" s="182">
        <v>200</v>
      </c>
      <c r="H14" s="181"/>
      <c r="L14" s="284"/>
      <c r="M14" s="108" t="s">
        <v>353</v>
      </c>
      <c r="N14" s="180" t="s">
        <v>354</v>
      </c>
      <c r="O14" s="284"/>
    </row>
    <row r="15" spans="2:15" ht="30.75">
      <c r="B15" s="172"/>
      <c r="C15" s="172"/>
      <c r="D15" s="172"/>
      <c r="E15" s="172"/>
      <c r="F15" s="174"/>
      <c r="G15" s="174"/>
      <c r="H15" s="173"/>
      <c r="L15" s="284"/>
      <c r="M15" s="102" t="s">
        <v>134</v>
      </c>
      <c r="N15" s="103" t="s">
        <v>148</v>
      </c>
      <c r="O15" s="284"/>
    </row>
    <row r="16" spans="2:15" ht="25.5">
      <c r="L16" s="284"/>
      <c r="M16" s="285" t="s">
        <v>320</v>
      </c>
      <c r="N16" s="287"/>
      <c r="O16" s="284"/>
    </row>
    <row r="17" spans="2:15" ht="23.25">
      <c r="L17" s="284"/>
      <c r="M17" s="99" t="s">
        <v>355</v>
      </c>
      <c r="N17" s="101" t="s">
        <v>356</v>
      </c>
      <c r="O17" s="284"/>
    </row>
    <row r="18" spans="2:15" ht="45">
      <c r="B18" s="280" t="s">
        <v>357</v>
      </c>
      <c r="C18" s="281"/>
      <c r="D18" s="282"/>
      <c r="E18" s="186"/>
      <c r="L18" s="284"/>
      <c r="M18" s="99" t="s">
        <v>358</v>
      </c>
      <c r="N18" s="100" t="s">
        <v>359</v>
      </c>
      <c r="O18" s="284"/>
    </row>
    <row r="19" spans="2:15" ht="33">
      <c r="B19" s="177" t="s">
        <v>360</v>
      </c>
      <c r="C19" s="177" t="s">
        <v>361</v>
      </c>
      <c r="D19" s="177" t="s">
        <v>362</v>
      </c>
      <c r="L19" s="284"/>
      <c r="M19" s="285" t="s">
        <v>332</v>
      </c>
      <c r="N19" s="287"/>
      <c r="O19" s="284"/>
    </row>
    <row r="20" spans="2:15" ht="30.75">
      <c r="B20" s="176" t="s">
        <v>363</v>
      </c>
      <c r="C20" s="176" t="s">
        <v>364</v>
      </c>
      <c r="D20" s="176" t="s">
        <v>365</v>
      </c>
      <c r="L20" s="284"/>
      <c r="M20" s="99" t="s">
        <v>366</v>
      </c>
      <c r="N20" s="101" t="s">
        <v>367</v>
      </c>
      <c r="O20" s="284"/>
    </row>
    <row r="21" spans="2:15" ht="30.75">
      <c r="B21" s="176" t="s">
        <v>368</v>
      </c>
      <c r="C21" s="176" t="s">
        <v>369</v>
      </c>
      <c r="D21" s="176" t="s">
        <v>370</v>
      </c>
      <c r="L21" s="284"/>
      <c r="M21" s="99" t="s">
        <v>371</v>
      </c>
      <c r="N21" s="101" t="s">
        <v>372</v>
      </c>
      <c r="O21" s="284"/>
    </row>
    <row r="22" spans="2:15" ht="30.75">
      <c r="B22" s="176" t="s">
        <v>373</v>
      </c>
      <c r="C22" s="176" t="s">
        <v>374</v>
      </c>
      <c r="D22" s="176" t="s">
        <v>375</v>
      </c>
      <c r="L22" s="284"/>
      <c r="M22" s="285" t="s">
        <v>345</v>
      </c>
      <c r="N22" s="287"/>
      <c r="O22" s="284"/>
    </row>
    <row r="23" spans="2:15" ht="30.75">
      <c r="B23" s="176" t="s">
        <v>376</v>
      </c>
      <c r="C23" s="176" t="s">
        <v>377</v>
      </c>
      <c r="D23" s="176" t="s">
        <v>378</v>
      </c>
      <c r="L23" s="284"/>
      <c r="M23" s="99" t="s">
        <v>379</v>
      </c>
      <c r="N23" s="101" t="s">
        <v>380</v>
      </c>
      <c r="O23" s="284"/>
    </row>
    <row r="24" spans="2:15" ht="30.75">
      <c r="B24" s="176" t="s">
        <v>381</v>
      </c>
      <c r="C24" s="176" t="s">
        <v>382</v>
      </c>
      <c r="D24" s="176" t="s">
        <v>383</v>
      </c>
      <c r="L24" s="284"/>
      <c r="M24" s="99" t="s">
        <v>384</v>
      </c>
      <c r="N24" s="101" t="s">
        <v>385</v>
      </c>
      <c r="O24" s="284"/>
    </row>
    <row r="26" spans="2:15" ht="34.5">
      <c r="M26" s="295" t="s">
        <v>386</v>
      </c>
      <c r="N26" s="296"/>
    </row>
    <row r="27" spans="2:15" ht="30">
      <c r="M27" s="106" t="s">
        <v>387</v>
      </c>
      <c r="N27" s="107" t="s">
        <v>388</v>
      </c>
    </row>
    <row r="28" spans="2:15" ht="25.5">
      <c r="M28" s="291" t="s">
        <v>320</v>
      </c>
      <c r="N28" s="292"/>
    </row>
    <row r="29" spans="2:15" ht="69">
      <c r="M29" s="108" t="s">
        <v>355</v>
      </c>
      <c r="N29" s="109" t="s">
        <v>389</v>
      </c>
    </row>
    <row r="30" spans="2:15" ht="69">
      <c r="M30" s="108" t="s">
        <v>390</v>
      </c>
      <c r="N30" s="109" t="s">
        <v>391</v>
      </c>
    </row>
    <row r="31" spans="2:15" ht="25.5">
      <c r="M31" s="291" t="s">
        <v>332</v>
      </c>
      <c r="N31" s="292"/>
    </row>
    <row r="32" spans="2:15" ht="69">
      <c r="M32" s="108" t="s">
        <v>366</v>
      </c>
      <c r="N32" s="109" t="s">
        <v>392</v>
      </c>
    </row>
    <row r="33" spans="13:14" ht="69">
      <c r="M33" s="108" t="s">
        <v>371</v>
      </c>
      <c r="N33" s="109" t="s">
        <v>393</v>
      </c>
    </row>
    <row r="34" spans="13:14" ht="25.5">
      <c r="M34" s="291" t="s">
        <v>345</v>
      </c>
      <c r="N34" s="292"/>
    </row>
    <row r="35" spans="13:14" ht="69">
      <c r="M35" s="108" t="s">
        <v>379</v>
      </c>
      <c r="N35" s="109" t="s">
        <v>394</v>
      </c>
    </row>
    <row r="36" spans="13:14" ht="69">
      <c r="M36" s="108" t="s">
        <v>384</v>
      </c>
      <c r="N36" s="109" t="s">
        <v>395</v>
      </c>
    </row>
    <row r="37" spans="13:14" ht="30">
      <c r="M37" s="106" t="s">
        <v>396</v>
      </c>
      <c r="N37" s="107" t="s">
        <v>388</v>
      </c>
    </row>
    <row r="38" spans="13:14" ht="25.5">
      <c r="M38" s="293" t="s">
        <v>320</v>
      </c>
      <c r="N38" s="294"/>
    </row>
    <row r="39" spans="13:14" ht="69">
      <c r="M39" s="108" t="s">
        <v>356</v>
      </c>
      <c r="N39" s="109" t="s">
        <v>397</v>
      </c>
    </row>
    <row r="40" spans="13:14" ht="69">
      <c r="M40" s="108" t="s">
        <v>359</v>
      </c>
      <c r="N40" s="109" t="s">
        <v>398</v>
      </c>
    </row>
    <row r="41" spans="13:14" ht="25.5">
      <c r="M41" s="291" t="s">
        <v>332</v>
      </c>
      <c r="N41" s="292"/>
    </row>
    <row r="42" spans="13:14" ht="69">
      <c r="M42" s="108" t="s">
        <v>367</v>
      </c>
      <c r="N42" s="109" t="s">
        <v>399</v>
      </c>
    </row>
    <row r="43" spans="13:14" ht="69">
      <c r="M43" s="108" t="s">
        <v>372</v>
      </c>
      <c r="N43" s="109" t="s">
        <v>400</v>
      </c>
    </row>
    <row r="44" spans="13:14" ht="25.5">
      <c r="M44" s="291" t="s">
        <v>345</v>
      </c>
      <c r="N44" s="292"/>
    </row>
    <row r="45" spans="13:14" ht="69">
      <c r="M45" s="108" t="s">
        <v>380</v>
      </c>
      <c r="N45" s="109" t="s">
        <v>401</v>
      </c>
    </row>
    <row r="46" spans="13:14" ht="69">
      <c r="M46" s="108" t="s">
        <v>385</v>
      </c>
      <c r="N46" s="109" t="s">
        <v>402</v>
      </c>
    </row>
  </sheetData>
  <autoFilter ref="B9:H9" xr:uid="{BD9BCBE6-71DF-4D10-AF99-FFAC47C2138B}"/>
  <mergeCells count="19">
    <mergeCell ref="M34:N34"/>
    <mergeCell ref="M38:N38"/>
    <mergeCell ref="M41:N41"/>
    <mergeCell ref="M44:N44"/>
    <mergeCell ref="M26:N26"/>
    <mergeCell ref="M28:N28"/>
    <mergeCell ref="M31:N31"/>
    <mergeCell ref="B2:F2"/>
    <mergeCell ref="B18:D18"/>
    <mergeCell ref="L3:O3"/>
    <mergeCell ref="L4:L24"/>
    <mergeCell ref="O4:O24"/>
    <mergeCell ref="M5:N5"/>
    <mergeCell ref="M9:N9"/>
    <mergeCell ref="M12:N12"/>
    <mergeCell ref="M19:N19"/>
    <mergeCell ref="M22:N22"/>
    <mergeCell ref="M16:N16"/>
    <mergeCell ref="B8:H8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635B-B7EB-41B1-8EB4-3C2607711370}">
  <dimension ref="A2:R39"/>
  <sheetViews>
    <sheetView topLeftCell="A6" workbookViewId="0">
      <selection activeCell="B23" sqref="B23"/>
    </sheetView>
  </sheetViews>
  <sheetFormatPr defaultColWidth="8.7109375" defaultRowHeight="15"/>
  <cols>
    <col min="1" max="1" width="15.28515625" customWidth="1"/>
    <col min="2" max="2" width="35" customWidth="1"/>
    <col min="3" max="3" width="28.7109375" customWidth="1"/>
    <col min="4" max="4" width="32.140625" customWidth="1"/>
    <col min="5" max="5" width="76.5703125" style="6" customWidth="1"/>
    <col min="6" max="6" width="24.42578125" customWidth="1"/>
    <col min="7" max="7" width="31.42578125" customWidth="1"/>
    <col min="8" max="8" width="13.28515625" customWidth="1"/>
    <col min="10" max="10" width="9.5703125" customWidth="1"/>
    <col min="11" max="11" width="12.140625" customWidth="1"/>
  </cols>
  <sheetData>
    <row r="2" spans="2:14" ht="15" customHeight="1">
      <c r="B2" s="297" t="s">
        <v>403</v>
      </c>
      <c r="C2" s="298"/>
      <c r="D2" s="298"/>
      <c r="E2" s="298"/>
      <c r="F2" s="298"/>
      <c r="G2" s="298"/>
      <c r="H2" s="298"/>
      <c r="I2" s="298"/>
      <c r="J2" s="298"/>
      <c r="K2" s="299"/>
    </row>
    <row r="3" spans="2:14" ht="14.45" customHeight="1">
      <c r="B3" s="300"/>
      <c r="C3" s="301"/>
      <c r="D3" s="301"/>
      <c r="E3" s="301"/>
      <c r="F3" s="301"/>
      <c r="G3" s="301"/>
      <c r="H3" s="301"/>
      <c r="I3" s="301"/>
      <c r="J3" s="301"/>
      <c r="K3" s="302"/>
    </row>
    <row r="4" spans="2:14" ht="16.5" customHeight="1"/>
    <row r="5" spans="2:14" ht="25.5" hidden="1" customHeight="1">
      <c r="B5" s="4"/>
      <c r="C5" s="5"/>
      <c r="D5" s="5"/>
      <c r="E5" s="36"/>
      <c r="F5" s="5"/>
      <c r="L5" s="2"/>
      <c r="M5" s="2"/>
      <c r="N5" s="2"/>
    </row>
    <row r="6" spans="2:14" ht="54.75" customHeight="1">
      <c r="B6" s="39" t="s">
        <v>404</v>
      </c>
      <c r="C6" s="39" t="s">
        <v>238</v>
      </c>
      <c r="D6" s="39" t="s">
        <v>239</v>
      </c>
      <c r="E6" s="39" t="s">
        <v>124</v>
      </c>
      <c r="L6" s="2"/>
      <c r="M6" s="2"/>
      <c r="N6" s="2"/>
    </row>
    <row r="7" spans="2:14" ht="15.75">
      <c r="B7" s="40" t="s">
        <v>405</v>
      </c>
      <c r="C7" s="38" t="s">
        <v>406</v>
      </c>
      <c r="D7" s="41" t="s">
        <v>407</v>
      </c>
      <c r="E7" s="37" t="s">
        <v>408</v>
      </c>
      <c r="L7" s="2"/>
      <c r="M7" s="2"/>
      <c r="N7" s="2"/>
    </row>
    <row r="8" spans="2:14" ht="15.75">
      <c r="B8" s="40" t="s">
        <v>291</v>
      </c>
      <c r="C8" s="38" t="s">
        <v>409</v>
      </c>
      <c r="D8" s="41" t="s">
        <v>410</v>
      </c>
      <c r="E8" s="37" t="s">
        <v>411</v>
      </c>
      <c r="F8" s="2"/>
      <c r="G8" s="2"/>
      <c r="H8" s="2"/>
      <c r="I8" s="2"/>
      <c r="J8" s="2"/>
      <c r="K8" s="2"/>
      <c r="L8" s="2"/>
      <c r="M8" s="2"/>
      <c r="N8" s="2"/>
    </row>
    <row r="9" spans="2:14" ht="16.5" customHeight="1">
      <c r="B9" s="40" t="s">
        <v>409</v>
      </c>
      <c r="C9" s="38" t="s">
        <v>406</v>
      </c>
      <c r="D9" s="41" t="s">
        <v>412</v>
      </c>
      <c r="E9" s="37" t="s">
        <v>413</v>
      </c>
      <c r="F9" s="3"/>
      <c r="G9" s="3"/>
      <c r="H9" s="3"/>
      <c r="I9" s="3"/>
      <c r="J9" s="2"/>
      <c r="K9" s="2"/>
      <c r="L9" s="2"/>
      <c r="M9" s="2"/>
      <c r="N9" s="2"/>
    </row>
    <row r="10" spans="2:14" ht="15.75">
      <c r="B10" s="40" t="s">
        <v>414</v>
      </c>
      <c r="C10" s="38" t="s">
        <v>406</v>
      </c>
      <c r="D10" s="41" t="s">
        <v>415</v>
      </c>
      <c r="E10" s="37" t="s">
        <v>416</v>
      </c>
      <c r="F10" s="3"/>
      <c r="G10" s="3"/>
      <c r="H10" s="3"/>
      <c r="I10" s="3"/>
      <c r="J10" s="2"/>
      <c r="K10" s="2"/>
      <c r="L10" s="2"/>
      <c r="M10" s="2"/>
      <c r="N10" s="2"/>
    </row>
    <row r="11" spans="2:14" ht="15.75" customHeight="1">
      <c r="B11" s="40" t="s">
        <v>406</v>
      </c>
      <c r="C11" s="38" t="s">
        <v>409</v>
      </c>
      <c r="D11" s="41" t="s">
        <v>417</v>
      </c>
      <c r="E11" s="37" t="s">
        <v>418</v>
      </c>
      <c r="F11" s="3"/>
      <c r="G11" s="3"/>
      <c r="H11" s="3"/>
      <c r="I11" s="3"/>
      <c r="J11" s="2"/>
      <c r="K11" s="2"/>
      <c r="L11" s="2"/>
      <c r="M11" s="2"/>
      <c r="N11" s="2"/>
    </row>
    <row r="12" spans="2:14" ht="15.75">
      <c r="B12" s="40" t="s">
        <v>419</v>
      </c>
      <c r="C12" s="38" t="s">
        <v>406</v>
      </c>
      <c r="D12" s="41" t="s">
        <v>420</v>
      </c>
      <c r="E12" s="37" t="s">
        <v>421</v>
      </c>
      <c r="F12" s="3"/>
      <c r="G12" s="3"/>
      <c r="H12" s="3"/>
      <c r="I12" s="3"/>
      <c r="J12" s="2"/>
      <c r="K12" s="2"/>
      <c r="L12" s="2"/>
      <c r="M12" s="2"/>
      <c r="N12" s="2"/>
    </row>
    <row r="13" spans="2:14" ht="19.5" customHeight="1">
      <c r="B13" s="40" t="s">
        <v>422</v>
      </c>
      <c r="C13" s="38" t="s">
        <v>409</v>
      </c>
      <c r="D13" s="41" t="s">
        <v>423</v>
      </c>
      <c r="E13" s="37" t="s">
        <v>424</v>
      </c>
      <c r="F13" s="3"/>
      <c r="G13" s="3"/>
      <c r="H13" s="3"/>
      <c r="I13" s="3"/>
      <c r="J13" s="2"/>
      <c r="K13" s="2"/>
      <c r="L13" s="2"/>
      <c r="M13" s="2"/>
      <c r="N13" s="2"/>
    </row>
    <row r="14" spans="2:14" ht="15.75">
      <c r="B14" s="40" t="s">
        <v>425</v>
      </c>
      <c r="C14" s="38" t="s">
        <v>406</v>
      </c>
      <c r="D14" s="41" t="s">
        <v>426</v>
      </c>
      <c r="E14" s="37" t="s">
        <v>427</v>
      </c>
      <c r="F14" s="2"/>
      <c r="G14" s="2"/>
      <c r="H14" s="2"/>
      <c r="I14" s="2"/>
      <c r="J14" s="2"/>
      <c r="K14" s="2"/>
      <c r="L14" s="2"/>
      <c r="M14" s="2"/>
      <c r="N14" s="2"/>
    </row>
    <row r="15" spans="2:14" ht="17.25" customHeight="1">
      <c r="B15" s="40" t="s">
        <v>428</v>
      </c>
      <c r="C15" s="38" t="s">
        <v>291</v>
      </c>
      <c r="D15" s="41" t="s">
        <v>429</v>
      </c>
      <c r="E15" s="37" t="s">
        <v>430</v>
      </c>
      <c r="F15" s="3"/>
      <c r="G15" s="3"/>
      <c r="H15" s="3"/>
      <c r="I15" s="3"/>
      <c r="J15" s="3"/>
      <c r="K15" s="2"/>
      <c r="L15" s="2"/>
      <c r="M15" s="2"/>
      <c r="N15" s="2"/>
    </row>
    <row r="16" spans="2:14" ht="20.25" customHeight="1">
      <c r="F16" s="3"/>
      <c r="G16" s="3"/>
      <c r="H16" s="3"/>
      <c r="I16" s="3"/>
      <c r="J16" s="3"/>
      <c r="K16" s="2"/>
      <c r="L16" s="2"/>
      <c r="M16" s="2"/>
      <c r="N16" s="2"/>
    </row>
    <row r="17" spans="1:18" ht="20.25" customHeight="1">
      <c r="B17" s="70"/>
      <c r="C17" s="10"/>
      <c r="D17" s="10"/>
      <c r="E17" s="56"/>
      <c r="F17" s="54"/>
      <c r="G17" s="54"/>
      <c r="H17" s="54"/>
      <c r="I17" s="54"/>
      <c r="J17" s="54"/>
      <c r="K17" s="53"/>
      <c r="L17" s="53"/>
      <c r="M17" s="53"/>
      <c r="N17" s="53"/>
      <c r="O17" s="10"/>
      <c r="P17" s="10"/>
      <c r="Q17" s="10"/>
      <c r="R17" s="10"/>
    </row>
    <row r="18" spans="1:18" ht="15.75">
      <c r="B18" s="55"/>
      <c r="C18" s="55"/>
      <c r="D18" s="55"/>
      <c r="E18" s="55"/>
      <c r="F18" s="55"/>
      <c r="G18" s="55"/>
      <c r="H18" s="54"/>
      <c r="I18" s="54"/>
      <c r="J18" s="54"/>
      <c r="K18" s="53"/>
      <c r="L18" s="53"/>
      <c r="M18" s="53"/>
      <c r="N18" s="53"/>
      <c r="O18" s="10"/>
      <c r="P18" s="10"/>
      <c r="Q18" s="10"/>
      <c r="R18" s="10"/>
    </row>
    <row r="19" spans="1:18">
      <c r="B19" s="71"/>
      <c r="C19" s="71"/>
      <c r="D19" s="71"/>
      <c r="E19" s="71"/>
      <c r="F19" s="71"/>
      <c r="G19" s="71"/>
      <c r="H19" s="53"/>
      <c r="I19" s="53"/>
      <c r="J19" s="10"/>
      <c r="K19" s="10"/>
      <c r="L19" s="10"/>
      <c r="M19" s="53"/>
      <c r="N19" s="53"/>
      <c r="O19" s="10"/>
      <c r="P19" s="10"/>
      <c r="Q19" s="10"/>
      <c r="R19" s="10"/>
    </row>
    <row r="20" spans="1:18">
      <c r="B20" s="71"/>
      <c r="C20" s="72"/>
      <c r="D20" s="72"/>
      <c r="E20" s="72"/>
      <c r="F20" s="72"/>
      <c r="G20" s="73"/>
      <c r="H20" s="53"/>
      <c r="I20" s="53"/>
      <c r="J20" s="10"/>
      <c r="K20" s="10"/>
      <c r="L20" s="10"/>
      <c r="M20" s="53"/>
      <c r="N20" s="53"/>
      <c r="O20" s="10"/>
      <c r="P20" s="10"/>
      <c r="Q20" s="10"/>
      <c r="R20" s="10"/>
    </row>
    <row r="21" spans="1:18">
      <c r="B21" s="71" t="s">
        <v>431</v>
      </c>
      <c r="C21" s="72"/>
      <c r="D21" s="72"/>
      <c r="E21" s="73"/>
      <c r="F21" s="72"/>
      <c r="G21" s="72"/>
      <c r="H21" s="10"/>
      <c r="I21" s="10"/>
      <c r="J21" s="10"/>
      <c r="K21" s="10"/>
      <c r="L21" s="10"/>
      <c r="M21" s="53"/>
      <c r="N21" s="53"/>
      <c r="O21" s="10"/>
      <c r="P21" s="10"/>
      <c r="Q21" s="10"/>
      <c r="R21" s="10"/>
    </row>
    <row r="22" spans="1:18">
      <c r="B22" s="71" t="s">
        <v>432</v>
      </c>
      <c r="C22" s="72"/>
      <c r="D22" s="72"/>
      <c r="E22" s="72"/>
      <c r="F22" s="72"/>
      <c r="G22" s="72"/>
      <c r="H22" s="10"/>
      <c r="I22" s="10"/>
      <c r="J22" s="10"/>
      <c r="K22" s="10"/>
      <c r="L22" s="10"/>
      <c r="M22" s="53"/>
      <c r="N22" s="53"/>
      <c r="O22" s="10"/>
      <c r="P22" s="10"/>
      <c r="Q22" s="10"/>
      <c r="R22" s="10"/>
    </row>
    <row r="23" spans="1:18" ht="20.25" customHeight="1">
      <c r="B23" s="10" t="s">
        <v>433</v>
      </c>
      <c r="C23" s="10"/>
      <c r="D23" s="10"/>
      <c r="E23" s="56"/>
      <c r="F23" s="54"/>
      <c r="G23" s="54"/>
      <c r="H23" s="54"/>
      <c r="I23" s="54"/>
      <c r="J23" s="54"/>
      <c r="K23" s="53"/>
      <c r="L23" s="53"/>
      <c r="M23" s="53"/>
      <c r="N23" s="53"/>
      <c r="O23" s="10"/>
      <c r="P23" s="10"/>
      <c r="Q23" s="10"/>
      <c r="R23" s="10"/>
    </row>
    <row r="24" spans="1:18">
      <c r="B24" s="10"/>
      <c r="C24" s="10"/>
      <c r="D24" s="10"/>
      <c r="E24" s="10"/>
      <c r="F24" s="10"/>
      <c r="G24" s="10"/>
      <c r="H24" s="53"/>
      <c r="I24" s="53"/>
      <c r="J24" s="53"/>
      <c r="K24" s="53"/>
      <c r="L24" s="53"/>
      <c r="M24" s="53"/>
      <c r="N24" s="53"/>
      <c r="O24" s="10"/>
      <c r="P24" s="10"/>
      <c r="Q24" s="10"/>
      <c r="R24" s="10"/>
    </row>
    <row r="25" spans="1:18">
      <c r="B25" s="10"/>
      <c r="C25" s="10"/>
      <c r="D25" s="10"/>
      <c r="E25" s="56"/>
      <c r="F25" s="10"/>
      <c r="G25" s="10"/>
      <c r="H25" s="10"/>
      <c r="I25" s="10"/>
      <c r="J25" s="53"/>
      <c r="K25" s="53"/>
      <c r="L25" s="53"/>
      <c r="M25" s="53"/>
      <c r="N25" s="53"/>
      <c r="O25" s="10"/>
      <c r="P25" s="10"/>
      <c r="Q25" s="10"/>
      <c r="R25" s="10"/>
    </row>
    <row r="26" spans="1:18">
      <c r="B26" s="10"/>
      <c r="C26" s="10"/>
      <c r="D26" s="10"/>
      <c r="E26" s="56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>
      <c r="A27" s="6"/>
      <c r="B27" s="10"/>
      <c r="C27" s="10"/>
      <c r="D27" s="10"/>
      <c r="E27" s="5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>
      <c r="A28" s="6"/>
      <c r="B28" s="10"/>
      <c r="C28" s="10"/>
      <c r="D28" s="10"/>
      <c r="E28" s="5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12" customHeight="1">
      <c r="A29" s="6"/>
      <c r="B29" s="225"/>
      <c r="C29" s="225"/>
      <c r="D29" s="10"/>
      <c r="E29" s="56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8.75">
      <c r="B30" s="225"/>
      <c r="C30" s="225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8.75" customHeight="1"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</row>
    <row r="32" spans="1:18" ht="21" customHeight="1"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</row>
    <row r="33" spans="2:18" ht="18.75" customHeight="1"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</row>
    <row r="34" spans="2:18" ht="13.5" customHeight="1"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</row>
    <row r="35" spans="2:18" ht="24" customHeight="1">
      <c r="B35" s="303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</row>
    <row r="36" spans="2:18" ht="19.5" customHeight="1">
      <c r="B36" s="303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</row>
    <row r="37" spans="2:18"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</row>
    <row r="38" spans="2:18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</row>
    <row r="39" spans="2:18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</row>
  </sheetData>
  <mergeCells count="2">
    <mergeCell ref="B2:K3"/>
    <mergeCell ref="B31:R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Ehm Hans (CSC E IN)</dc:creator>
  <cp:keywords/>
  <dc:description/>
  <cp:lastModifiedBy>Utilisateur invité</cp:lastModifiedBy>
  <cp:revision/>
  <dcterms:created xsi:type="dcterms:W3CDTF">2019-10-17T11:21:27Z</dcterms:created>
  <dcterms:modified xsi:type="dcterms:W3CDTF">2025-02-12T15:18:04Z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