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rosh_hakhamaneshi/Documents/dev/deep_ckt_workspace/autoreg_ckt/summary/"/>
    </mc:Choice>
  </mc:AlternateContent>
  <xr:revisionPtr revIDLastSave="0" documentId="13_ncr:1_{40ECEA7C-88D9-564B-9189-F39E70D2A7A2}" xr6:coauthVersionLast="43" xr6:coauthVersionMax="43" xr10:uidLastSave="{00000000-0000-0000-0000-000000000000}"/>
  <bookViews>
    <workbookView xWindow="680" yWindow="460" windowWidth="28120" windowHeight="17540" activeTab="1" xr2:uid="{8BABC831-9994-DE4A-B0FB-3CC74B289DE6}"/>
  </bookViews>
  <sheets>
    <sheet name="ackley" sheetId="1" r:id="rId1"/>
    <sheet name="styblinsk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2" i="2" l="1"/>
  <c r="Y42" i="2"/>
  <c r="Z42" i="2"/>
  <c r="W42" i="2"/>
  <c r="V44" i="2"/>
  <c r="V43" i="2"/>
  <c r="V42" i="2"/>
  <c r="V41" i="2"/>
  <c r="U44" i="2"/>
  <c r="U43" i="2"/>
  <c r="U42" i="2"/>
  <c r="U41" i="2"/>
  <c r="T44" i="2"/>
  <c r="T43" i="2"/>
  <c r="T42" i="2"/>
  <c r="T41" i="2"/>
  <c r="S44" i="2"/>
  <c r="S43" i="2"/>
  <c r="S42" i="2"/>
  <c r="S41" i="2"/>
  <c r="R44" i="2"/>
  <c r="R43" i="2"/>
  <c r="R41" i="2"/>
  <c r="R42" i="2"/>
  <c r="H37" i="2"/>
  <c r="G39" i="2"/>
  <c r="G44" i="2" s="1"/>
  <c r="G38" i="2"/>
  <c r="G43" i="2" s="1"/>
  <c r="F39" i="2"/>
  <c r="F44" i="2" s="1"/>
  <c r="F38" i="2"/>
  <c r="E36" i="2"/>
  <c r="E39" i="2"/>
  <c r="E38" i="2"/>
  <c r="G37" i="2"/>
  <c r="F37" i="2"/>
  <c r="E37" i="2"/>
  <c r="Q37" i="2"/>
  <c r="Q42" i="2" s="1"/>
  <c r="H42" i="2"/>
  <c r="I42" i="2"/>
  <c r="J42" i="2"/>
  <c r="K42" i="2"/>
  <c r="L42" i="2"/>
  <c r="M42" i="2"/>
  <c r="N42" i="2"/>
  <c r="O42" i="2"/>
  <c r="P42" i="2"/>
  <c r="H43" i="2"/>
  <c r="I43" i="2"/>
  <c r="J43" i="2"/>
  <c r="K43" i="2"/>
  <c r="L43" i="2"/>
  <c r="M43" i="2"/>
  <c r="N43" i="2"/>
  <c r="O43" i="2"/>
  <c r="P43" i="2"/>
  <c r="Q43" i="2"/>
  <c r="H44" i="2"/>
  <c r="I44" i="2"/>
  <c r="J44" i="2"/>
  <c r="K44" i="2"/>
  <c r="L44" i="2"/>
  <c r="M44" i="2"/>
  <c r="N44" i="2"/>
  <c r="O44" i="2"/>
  <c r="P44" i="2"/>
  <c r="Q44" i="2"/>
  <c r="I41" i="2"/>
  <c r="J41" i="2"/>
  <c r="K41" i="2"/>
  <c r="L41" i="2"/>
  <c r="M41" i="2"/>
  <c r="N41" i="2"/>
  <c r="O41" i="2"/>
  <c r="P41" i="2"/>
  <c r="Q41" i="2"/>
  <c r="G42" i="2"/>
  <c r="H41" i="2"/>
  <c r="G41" i="2"/>
  <c r="F43" i="2"/>
  <c r="F42" i="2" l="1"/>
  <c r="E42" i="2"/>
  <c r="E43" i="2"/>
  <c r="E44" i="2"/>
  <c r="E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Kourosh Hakhamaneshi</author>
  </authors>
  <commentList>
    <comment ref="L37" authorId="0" shapeId="0" xr:uid="{B85AA8C3-332F-7647-9F0E-249A6A408A56}">
      <text>
        <r>
          <rPr>
            <b/>
            <sz val="10"/>
            <color rgb="FF000000"/>
            <rFont val="Tahoma"/>
            <family val="2"/>
          </rPr>
          <t>Kourosh Hakhamaneshi: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(samples less than ndim)</t>
        </r>
      </text>
    </comment>
  </commentList>
</comments>
</file>

<file path=xl/sharedStrings.xml><?xml version="1.0" encoding="utf-8"?>
<sst xmlns="http://schemas.openxmlformats.org/spreadsheetml/2006/main" count="153" uniqueCount="85">
  <si>
    <t>random</t>
  </si>
  <si>
    <t>policy</t>
  </si>
  <si>
    <t>accuracy</t>
  </si>
  <si>
    <t>solution variation</t>
  </si>
  <si>
    <t>proposed variation</t>
  </si>
  <si>
    <t>accuracy [%]</t>
  </si>
  <si>
    <t>5.1±1.4</t>
  </si>
  <si>
    <t>77.89±3.24</t>
  </si>
  <si>
    <t>-</t>
  </si>
  <si>
    <t>0.40±0.66</t>
  </si>
  <si>
    <t>seed</t>
  </si>
  <si>
    <t>nr_mix</t>
  </si>
  <si>
    <t>0.1±0.3</t>
  </si>
  <si>
    <t>86.3±1.79</t>
  </si>
  <si>
    <t>Directory</t>
  </si>
  <si>
    <t>search_fig_20191127172824_styblinski_10d_niter1000</t>
  </si>
  <si>
    <t>39.1±4.25</t>
  </si>
  <si>
    <t>search_fig_20191127172934_styblinski_20d_niter1700_s10_nr_mix5</t>
  </si>
  <si>
    <t>search_fig_20191202104622_styblinski_20d_niter1700_s20_nr_mix5</t>
  </si>
  <si>
    <t>44.70±5.87</t>
  </si>
  <si>
    <t>search_fig_20191202105101_styblinski_20d_niter1700_s10_nr_mix10</t>
  </si>
  <si>
    <t>9.80±2.60</t>
  </si>
  <si>
    <t>search_fig_20191202112548_styblinski_20d_niter1700_s10_nr_mix40</t>
  </si>
  <si>
    <t>n_units/layer</t>
  </si>
  <si>
    <t>ndim</t>
  </si>
  <si>
    <t>22.70±4.10</t>
  </si>
  <si>
    <t>11.80±1.83</t>
  </si>
  <si>
    <t>84.60±2.01</t>
  </si>
  <si>
    <t>search_fig_20191203080852_styblinski_20d_niter1700_s10_nr_mix40_ul200</t>
  </si>
  <si>
    <t>search_fig_20191203080715_styblinski_20d_niter1700_s30_nr_mix40</t>
  </si>
  <si>
    <t>search_fig_20191203080635_styblinski_20d_niter1700_s20_nr_mix40</t>
  </si>
  <si>
    <t>76.70±3.61</t>
  </si>
  <si>
    <t>85.50±3.67</t>
  </si>
  <si>
    <t>search_fig_20191203085835_styblinski_20d_niter1700_s20_nr_mix40_ul200</t>
  </si>
  <si>
    <t>search_fig_20191203085853_styblinski_20d_niter1700_s30_nr_mix40_ul200</t>
  </si>
  <si>
    <t>cem_kde</t>
  </si>
  <si>
    <t>cem_gauss</t>
  </si>
  <si>
    <t>Directory_cem_kde</t>
  </si>
  <si>
    <t>Directory_cem_gauss</t>
  </si>
  <si>
    <t>cem_kde_20191203142321_2d_iter100</t>
  </si>
  <si>
    <t>niter_policy</t>
  </si>
  <si>
    <t>niter_cem_kde</t>
  </si>
  <si>
    <t>niter_cem_gauss</t>
  </si>
  <si>
    <t>31.90±2.30</t>
  </si>
  <si>
    <t>85.50±2.11</t>
  </si>
  <si>
    <t>cem_gauss_20191203142750_2d_iter100</t>
  </si>
  <si>
    <t>55.50±4.34</t>
  </si>
  <si>
    <t>cem_gauss_20191206085555_5d_iter1001</t>
  </si>
  <si>
    <t>5.4±2.87</t>
  </si>
  <si>
    <t>88.10±3.27</t>
  </si>
  <si>
    <t>cem_gauss_20191206090717_10d_iter1000</t>
  </si>
  <si>
    <t>search_fig_20191127172628_styblinski_2d_niter150_s10</t>
  </si>
  <si>
    <t>search_fig_20191206085140_styblinski_2d_niter150_s20</t>
  </si>
  <si>
    <t>4.90±2.26</t>
  </si>
  <si>
    <t>cem_kde_20191206092700_5d_iter2000</t>
  </si>
  <si>
    <t>cem_kde_20191206093208_10d_iter1000</t>
  </si>
  <si>
    <t>SCORE</t>
  </si>
  <si>
    <t>accuracy [%] (for calculation)</t>
  </si>
  <si>
    <t>15.56±1.00</t>
  </si>
  <si>
    <t>6.90±0.81</t>
  </si>
  <si>
    <t>search_fig_20191202105134a_styblinski_5d_niter500</t>
  </si>
  <si>
    <t>70.66±1.24</t>
  </si>
  <si>
    <t>Diversity SCORE (sum of the variance explained by PCA) / ndim</t>
  </si>
  <si>
    <t>3x20</t>
  </si>
  <si>
    <t>3x200</t>
  </si>
  <si>
    <t>4x200</t>
  </si>
  <si>
    <t>beta</t>
  </si>
  <si>
    <t>60±2.449</t>
  </si>
  <si>
    <t>83.66±0.47</t>
  </si>
  <si>
    <t>cont_autoreg_20191210210526_styblinski_20d_niter1700_s10_b10_nrmix5</t>
  </si>
  <si>
    <t>cont_autoreg_20191210210623_styblinski_20d_niter1700_s10_b10_nrmix40</t>
  </si>
  <si>
    <t>90.33±3.091</t>
  </si>
  <si>
    <t>86.33±1.699</t>
  </si>
  <si>
    <t>92±1.633</t>
  </si>
  <si>
    <t>78±1.414</t>
  </si>
  <si>
    <t>80±0.816</t>
  </si>
  <si>
    <t>83±3.74</t>
  </si>
  <si>
    <t>78±4.18</t>
  </si>
  <si>
    <t>cont_autoreg_20191211115208_styblinski_20d_niter1700_s20_b10_nrmix40</t>
  </si>
  <si>
    <t>cont_autoreg_20191211115236_styblinski_20d_niter1700_s30_b10_nrmix40</t>
  </si>
  <si>
    <t>cont_autoreg_20191211115321_styblinski_20d_niter1700_s20_b10_nrmix5</t>
  </si>
  <si>
    <t>cont_autoreg_20191211115404_styblinski_20d_niter1700_s30_b10_nrmix5</t>
  </si>
  <si>
    <t>cont_autoreg_20191211115630_styblinski_20d_niter1700_s10_b5_nrmix40_lay3</t>
  </si>
  <si>
    <t>cont_autoreg_20191211115709_styblinski_20d_niter1700_s20_b5_nrmix40_lay3</t>
  </si>
  <si>
    <t>cont_autoreg_20191211115754_styblinski_20d_niter1700_s30_b5_nrmix40_lay3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</si>
</sst>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FF40"/>
        <bgColor indexed="64"/>
      </patternFill>
    </fill>
    <fill>
      <patternFill patternType="solid">
        <fgColor rgb="FF63FF2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2" borderId="0" xfId="0" applyFill="1" applyAlignment="1">
      <alignment vertical="top" wrapText="1"/>
    </xf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1" fillId="3" borderId="0" xfId="0" applyFont="1" applyFill="1"/>
    <xf numFmtId="0" fontId="0" fillId="3" borderId="0" xfId="0" applyFont="1" applyFill="1"/>
    <xf numFmtId="0" fontId="0" fillId="3" borderId="0" xfId="0" applyFill="1" applyAlignment="1">
      <alignment vertical="top" wrapText="1"/>
    </xf>
    <xf numFmtId="0" fontId="1" fillId="4" borderId="0" xfId="0" applyFont="1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vertical="top" wrapText="1"/>
    </xf>
    <xf numFmtId="0" fontId="1" fillId="4" borderId="0" xfId="0" applyFont="1" applyFill="1"/>
    <xf numFmtId="0" fontId="1" fillId="5" borderId="0" xfId="0" applyFont="1" applyFill="1" applyAlignment="1">
      <alignment horizontal="center" wrapText="1"/>
    </xf>
    <xf numFmtId="0" fontId="1" fillId="5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vertical="center"/>
    </xf>
    <xf numFmtId="0" fontId="0" fillId="5" borderId="0" xfId="0" applyFont="1" applyFill="1" applyAlignment="1">
      <alignment vertical="top" wrapText="1"/>
    </xf>
    <xf numFmtId="0" fontId="5" fillId="6" borderId="0" xfId="0" applyFont="1" applyFill="1"/>
    <xf numFmtId="0" fontId="2" fillId="6" borderId="0" xfId="0" applyFont="1" applyFill="1" applyAlignment="1">
      <alignment horizontal="center" wrapText="1"/>
    </xf>
    <xf numFmtId="0" fontId="2" fillId="6" borderId="0" xfId="0" applyFont="1" applyFill="1"/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top" wrapText="1"/>
    </xf>
    <xf numFmtId="0" fontId="0" fillId="7" borderId="0" xfId="0" applyFont="1" applyFill="1"/>
    <xf numFmtId="0" fontId="1" fillId="7" borderId="0" xfId="0" applyFont="1" applyFill="1" applyAlignment="1">
      <alignment horizontal="center" wrapText="1"/>
    </xf>
    <xf numFmtId="0" fontId="1" fillId="7" borderId="0" xfId="0" applyFont="1" applyFill="1"/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vertical="top" wrapText="1"/>
    </xf>
    <xf numFmtId="0" fontId="5" fillId="8" borderId="0" xfId="0" applyFont="1" applyFill="1"/>
    <xf numFmtId="0" fontId="2" fillId="8" borderId="0" xfId="0" applyFont="1" applyFill="1" applyAlignment="1">
      <alignment horizontal="center" wrapText="1"/>
    </xf>
    <xf numFmtId="0" fontId="2" fillId="8" borderId="0" xfId="0" applyFont="1" applyFill="1"/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FF27"/>
      <color rgb="FFF4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52</xdr:row>
      <xdr:rowOff>25400</xdr:rowOff>
    </xdr:from>
    <xdr:to>
      <xdr:col>7</xdr:col>
      <xdr:colOff>139700</xdr:colOff>
      <xdr:row>63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F65D6-8BC2-044A-8558-FE08FBB3F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0600" y="13741400"/>
          <a:ext cx="3149600" cy="23622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762000</xdr:colOff>
      <xdr:row>53</xdr:row>
      <xdr:rowOff>139700</xdr:rowOff>
    </xdr:from>
    <xdr:to>
      <xdr:col>11</xdr:col>
      <xdr:colOff>414867</xdr:colOff>
      <xdr:row>66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FFEFC2-184B-3446-9625-5B4E17C5C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0" y="8051800"/>
          <a:ext cx="3437467" cy="2578100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67</xdr:row>
      <xdr:rowOff>88900</xdr:rowOff>
    </xdr:from>
    <xdr:to>
      <xdr:col>11</xdr:col>
      <xdr:colOff>364066</xdr:colOff>
      <xdr:row>80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CBF114-49B9-444C-8570-BF62BEDD4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700" y="13157200"/>
          <a:ext cx="3437466" cy="257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C9A2-A587-A14A-AFBA-8D927536D5EE}">
  <dimension ref="C9:K17"/>
  <sheetViews>
    <sheetView topLeftCell="B1" workbookViewId="0">
      <selection activeCell="K9" sqref="C9:K17"/>
    </sheetView>
  </sheetViews>
  <sheetFormatPr baseColWidth="10" defaultRowHeight="16" x14ac:dyDescent="0.2"/>
  <cols>
    <col min="3" max="3" width="10.83203125" style="1"/>
  </cols>
  <sheetData>
    <row r="9" spans="3:11" x14ac:dyDescent="0.2">
      <c r="E9">
        <v>2</v>
      </c>
      <c r="F9">
        <v>5</v>
      </c>
      <c r="G9">
        <v>10</v>
      </c>
      <c r="H9">
        <v>20</v>
      </c>
      <c r="I9">
        <v>30</v>
      </c>
      <c r="J9">
        <v>40</v>
      </c>
      <c r="K9">
        <v>50</v>
      </c>
    </row>
    <row r="10" spans="3:11" x14ac:dyDescent="0.2">
      <c r="C10" s="47" t="s">
        <v>2</v>
      </c>
      <c r="D10" t="s">
        <v>0</v>
      </c>
    </row>
    <row r="11" spans="3:11" x14ac:dyDescent="0.2">
      <c r="C11" s="47"/>
      <c r="D11" t="s">
        <v>1</v>
      </c>
    </row>
    <row r="13" spans="3:11" x14ac:dyDescent="0.2">
      <c r="C13" s="47" t="s">
        <v>3</v>
      </c>
      <c r="D13" t="s">
        <v>0</v>
      </c>
    </row>
    <row r="14" spans="3:11" x14ac:dyDescent="0.2">
      <c r="C14" s="47"/>
      <c r="D14" t="s">
        <v>1</v>
      </c>
    </row>
    <row r="16" spans="3:11" x14ac:dyDescent="0.2">
      <c r="C16" s="47" t="s">
        <v>4</v>
      </c>
      <c r="D16" t="s">
        <v>0</v>
      </c>
    </row>
    <row r="17" spans="3:4" x14ac:dyDescent="0.2">
      <c r="C17" s="47"/>
      <c r="D17" t="s">
        <v>1</v>
      </c>
    </row>
  </sheetData>
  <mergeCells count="3">
    <mergeCell ref="C10:C11"/>
    <mergeCell ref="C13:C14"/>
    <mergeCell ref="C16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4198-D24B-1E4D-91F5-5ADF80A79CF3}">
  <dimension ref="C1:Z61"/>
  <sheetViews>
    <sheetView tabSelected="1" topLeftCell="A17" workbookViewId="0">
      <pane xSplit="3" topLeftCell="D1" activePane="topRight" state="frozen"/>
      <selection pane="topRight" activeCell="T22" sqref="T22"/>
    </sheetView>
  </sheetViews>
  <sheetFormatPr baseColWidth="10" defaultRowHeight="16" x14ac:dyDescent="0.2"/>
  <cols>
    <col min="3" max="3" width="19.6640625" style="3" customWidth="1"/>
    <col min="5" max="6" width="10.83203125" style="9" customWidth="1"/>
    <col min="7" max="7" width="12" style="16" customWidth="1"/>
    <col min="8" max="8" width="12.1640625" style="22" customWidth="1"/>
    <col min="9" max="10" width="12.33203125" style="29" customWidth="1"/>
    <col min="11" max="12" width="12.83203125" style="29" customWidth="1"/>
    <col min="13" max="13" width="12.5" style="29" customWidth="1"/>
    <col min="14" max="14" width="11.5" style="29" customWidth="1"/>
    <col min="15" max="15" width="12" style="29" customWidth="1"/>
    <col min="16" max="17" width="10.83203125" style="29"/>
    <col min="18" max="20" width="10.83203125" style="37"/>
    <col min="21" max="23" width="10.83203125" style="29"/>
    <col min="24" max="26" width="10.83203125" style="37"/>
  </cols>
  <sheetData>
    <row r="1" spans="3:26" x14ac:dyDescent="0.2">
      <c r="W1" s="32"/>
      <c r="X1" s="42"/>
      <c r="Y1" s="42"/>
      <c r="Z1" s="42"/>
    </row>
    <row r="2" spans="3:26" x14ac:dyDescent="0.2">
      <c r="W2" s="32"/>
      <c r="X2" s="42"/>
      <c r="Y2" s="42"/>
      <c r="Z2" s="42"/>
    </row>
    <row r="3" spans="3:26" x14ac:dyDescent="0.2">
      <c r="W3" s="32"/>
      <c r="X3" s="42"/>
      <c r="Y3" s="42"/>
      <c r="Z3" s="42"/>
    </row>
    <row r="4" spans="3:26" x14ac:dyDescent="0.2">
      <c r="W4" s="32"/>
      <c r="X4" s="42"/>
      <c r="Y4" s="42"/>
      <c r="Z4" s="42"/>
    </row>
    <row r="5" spans="3:26" x14ac:dyDescent="0.2">
      <c r="W5" s="32"/>
      <c r="X5" s="42"/>
      <c r="Y5" s="42"/>
      <c r="Z5" s="42"/>
    </row>
    <row r="6" spans="3:26" x14ac:dyDescent="0.2">
      <c r="S6" s="37">
        <v>3</v>
      </c>
      <c r="T6" s="37">
        <v>4</v>
      </c>
      <c r="V6" s="29">
        <v>1</v>
      </c>
      <c r="W6" s="32">
        <v>2</v>
      </c>
      <c r="X6" s="42">
        <v>5</v>
      </c>
      <c r="Y6" s="42">
        <v>6</v>
      </c>
      <c r="Z6" s="42">
        <v>7</v>
      </c>
    </row>
    <row r="7" spans="3:26" s="7" customFormat="1" ht="17" x14ac:dyDescent="0.2">
      <c r="C7" s="4" t="s">
        <v>24</v>
      </c>
      <c r="E7" s="8">
        <v>2</v>
      </c>
      <c r="F7" s="8">
        <v>2</v>
      </c>
      <c r="G7" s="15">
        <v>5</v>
      </c>
      <c r="H7" s="21">
        <v>10</v>
      </c>
      <c r="I7" s="26">
        <v>20</v>
      </c>
      <c r="J7" s="26">
        <v>20</v>
      </c>
      <c r="K7" s="26">
        <v>20</v>
      </c>
      <c r="L7" s="26">
        <v>20</v>
      </c>
      <c r="M7" s="26">
        <v>20</v>
      </c>
      <c r="N7" s="26">
        <v>20</v>
      </c>
      <c r="O7" s="26">
        <v>20</v>
      </c>
      <c r="P7" s="26">
        <v>20</v>
      </c>
      <c r="Q7" s="26">
        <v>20</v>
      </c>
      <c r="R7" s="38">
        <v>20</v>
      </c>
      <c r="S7" s="38">
        <v>20</v>
      </c>
      <c r="T7" s="38">
        <v>20</v>
      </c>
      <c r="U7" s="26">
        <v>20</v>
      </c>
      <c r="V7" s="26">
        <v>20</v>
      </c>
      <c r="W7" s="33">
        <v>20</v>
      </c>
      <c r="X7" s="43">
        <v>20</v>
      </c>
      <c r="Y7" s="43">
        <v>20</v>
      </c>
      <c r="Z7" s="43">
        <v>20</v>
      </c>
    </row>
    <row r="8" spans="3:26" ht="17" x14ac:dyDescent="0.2">
      <c r="C8" s="3" t="s">
        <v>23</v>
      </c>
      <c r="E8" s="9" t="s">
        <v>63</v>
      </c>
      <c r="F8" s="9" t="s">
        <v>63</v>
      </c>
      <c r="G8" s="16" t="s">
        <v>63</v>
      </c>
      <c r="H8" s="22" t="s">
        <v>63</v>
      </c>
      <c r="I8" s="29" t="s">
        <v>63</v>
      </c>
      <c r="J8" s="29" t="s">
        <v>63</v>
      </c>
      <c r="K8" s="29" t="s">
        <v>63</v>
      </c>
      <c r="L8" s="29" t="s">
        <v>63</v>
      </c>
      <c r="M8" s="29" t="s">
        <v>63</v>
      </c>
      <c r="N8" s="29" t="s">
        <v>63</v>
      </c>
      <c r="O8" s="27" t="s">
        <v>64</v>
      </c>
      <c r="P8" s="27" t="s">
        <v>64</v>
      </c>
      <c r="Q8" s="27" t="s">
        <v>64</v>
      </c>
      <c r="R8" s="39" t="s">
        <v>65</v>
      </c>
      <c r="S8" s="39" t="s">
        <v>65</v>
      </c>
      <c r="T8" s="39" t="s">
        <v>65</v>
      </c>
      <c r="U8" s="27" t="s">
        <v>65</v>
      </c>
      <c r="V8" s="27" t="s">
        <v>65</v>
      </c>
      <c r="W8" s="34" t="s">
        <v>65</v>
      </c>
      <c r="X8" s="44" t="s">
        <v>64</v>
      </c>
      <c r="Y8" s="44" t="s">
        <v>64</v>
      </c>
      <c r="Z8" s="44" t="s">
        <v>64</v>
      </c>
    </row>
    <row r="9" spans="3:26" ht="17" x14ac:dyDescent="0.2">
      <c r="C9" s="3" t="s">
        <v>11</v>
      </c>
      <c r="E9" s="10">
        <v>5</v>
      </c>
      <c r="F9" s="10">
        <v>5</v>
      </c>
      <c r="G9" s="17">
        <v>5</v>
      </c>
      <c r="H9" s="23">
        <v>5</v>
      </c>
      <c r="I9" s="30">
        <v>5</v>
      </c>
      <c r="J9" s="30">
        <v>5</v>
      </c>
      <c r="K9" s="30">
        <v>10</v>
      </c>
      <c r="L9" s="30">
        <v>40</v>
      </c>
      <c r="M9" s="30">
        <v>40</v>
      </c>
      <c r="N9" s="30">
        <v>40</v>
      </c>
      <c r="O9" s="30">
        <v>40</v>
      </c>
      <c r="P9" s="30">
        <v>40</v>
      </c>
      <c r="Q9" s="30">
        <v>40</v>
      </c>
      <c r="R9" s="40">
        <v>5</v>
      </c>
      <c r="S9" s="40">
        <v>5</v>
      </c>
      <c r="T9" s="40">
        <v>5</v>
      </c>
      <c r="U9" s="30">
        <v>40</v>
      </c>
      <c r="V9" s="30">
        <v>40</v>
      </c>
      <c r="W9" s="35">
        <v>40</v>
      </c>
      <c r="X9" s="45">
        <v>40</v>
      </c>
      <c r="Y9" s="45">
        <v>40</v>
      </c>
      <c r="Z9" s="45">
        <v>40</v>
      </c>
    </row>
    <row r="10" spans="3:26" ht="17" x14ac:dyDescent="0.2">
      <c r="C10" s="3" t="s">
        <v>66</v>
      </c>
      <c r="E10" s="10">
        <v>1</v>
      </c>
      <c r="F10" s="10">
        <v>1</v>
      </c>
      <c r="G10" s="17">
        <v>1</v>
      </c>
      <c r="H10" s="23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40">
        <v>10</v>
      </c>
      <c r="S10" s="40">
        <v>10</v>
      </c>
      <c r="T10" s="40">
        <v>10</v>
      </c>
      <c r="U10" s="30">
        <v>10</v>
      </c>
      <c r="V10" s="30">
        <v>10</v>
      </c>
      <c r="W10" s="35">
        <v>10</v>
      </c>
      <c r="X10" s="45">
        <v>5</v>
      </c>
      <c r="Y10" s="45">
        <v>5</v>
      </c>
      <c r="Z10" s="45">
        <v>5</v>
      </c>
    </row>
    <row r="11" spans="3:26" ht="17" x14ac:dyDescent="0.2">
      <c r="C11" s="3" t="s">
        <v>10</v>
      </c>
      <c r="E11" s="10">
        <v>10</v>
      </c>
      <c r="F11" s="10">
        <v>20</v>
      </c>
      <c r="G11" s="17">
        <v>10</v>
      </c>
      <c r="H11" s="23">
        <v>10</v>
      </c>
      <c r="I11" s="30">
        <v>10</v>
      </c>
      <c r="J11" s="29">
        <v>20</v>
      </c>
      <c r="K11" s="29">
        <v>10</v>
      </c>
      <c r="L11" s="30">
        <v>10</v>
      </c>
      <c r="M11" s="30">
        <v>20</v>
      </c>
      <c r="N11" s="30">
        <v>30</v>
      </c>
      <c r="O11" s="30">
        <v>10</v>
      </c>
      <c r="P11" s="30">
        <v>20</v>
      </c>
      <c r="Q11" s="30">
        <v>30</v>
      </c>
      <c r="R11" s="40">
        <v>10</v>
      </c>
      <c r="S11" s="40">
        <v>20</v>
      </c>
      <c r="T11" s="40">
        <v>30</v>
      </c>
      <c r="U11" s="30">
        <v>10</v>
      </c>
      <c r="V11" s="30">
        <v>20</v>
      </c>
      <c r="W11" s="35">
        <v>30</v>
      </c>
      <c r="X11" s="45">
        <v>10</v>
      </c>
      <c r="Y11" s="45">
        <v>20</v>
      </c>
      <c r="Z11" s="45">
        <v>30</v>
      </c>
    </row>
    <row r="12" spans="3:26" ht="17" x14ac:dyDescent="0.2">
      <c r="C12" s="3" t="s">
        <v>40</v>
      </c>
      <c r="E12" s="10">
        <v>150</v>
      </c>
      <c r="F12" s="10">
        <v>150</v>
      </c>
      <c r="G12" s="17">
        <v>500</v>
      </c>
      <c r="H12" s="23">
        <v>100</v>
      </c>
      <c r="I12" s="30">
        <v>1700</v>
      </c>
      <c r="J12" s="30">
        <v>1700</v>
      </c>
      <c r="K12" s="30">
        <v>1700</v>
      </c>
      <c r="L12" s="30">
        <v>1700</v>
      </c>
      <c r="M12" s="30">
        <v>1700</v>
      </c>
      <c r="N12" s="30">
        <v>1700</v>
      </c>
      <c r="O12" s="30">
        <v>1700</v>
      </c>
      <c r="P12" s="30">
        <v>1700</v>
      </c>
      <c r="Q12" s="30">
        <v>1700</v>
      </c>
      <c r="R12" s="40">
        <v>1700</v>
      </c>
      <c r="S12" s="40">
        <v>1700</v>
      </c>
      <c r="T12" s="40">
        <v>1700</v>
      </c>
      <c r="U12" s="30">
        <v>1700</v>
      </c>
      <c r="V12" s="30">
        <v>1700</v>
      </c>
      <c r="W12" s="35">
        <v>1700</v>
      </c>
      <c r="X12" s="45">
        <v>1700</v>
      </c>
      <c r="Y12" s="45">
        <v>1700</v>
      </c>
      <c r="Z12" s="45">
        <v>1700</v>
      </c>
    </row>
    <row r="13" spans="3:26" ht="17" x14ac:dyDescent="0.2">
      <c r="C13" s="3" t="s">
        <v>41</v>
      </c>
      <c r="E13" s="10">
        <v>100</v>
      </c>
      <c r="F13" s="10"/>
      <c r="G13" s="17">
        <v>2000</v>
      </c>
      <c r="H13" s="23">
        <v>1000</v>
      </c>
      <c r="I13" s="30"/>
      <c r="J13" s="30"/>
      <c r="K13" s="30"/>
      <c r="L13" s="30"/>
      <c r="M13" s="30"/>
      <c r="N13" s="30"/>
      <c r="O13" s="30"/>
      <c r="P13" s="30"/>
      <c r="Q13" s="30"/>
      <c r="R13" s="40"/>
      <c r="S13" s="40"/>
      <c r="T13" s="40"/>
      <c r="U13" s="30"/>
      <c r="V13" s="30"/>
      <c r="W13" s="35"/>
      <c r="X13" s="45"/>
      <c r="Y13" s="45"/>
      <c r="Z13" s="45"/>
    </row>
    <row r="14" spans="3:26" ht="17" x14ac:dyDescent="0.2">
      <c r="C14" s="3" t="s">
        <v>42</v>
      </c>
      <c r="E14" s="10">
        <v>100</v>
      </c>
      <c r="F14" s="10"/>
      <c r="G14" s="17">
        <v>1000</v>
      </c>
      <c r="H14" s="23">
        <v>1000</v>
      </c>
      <c r="I14" s="30"/>
      <c r="J14" s="30"/>
      <c r="K14" s="30"/>
      <c r="L14" s="30"/>
      <c r="M14" s="30"/>
      <c r="N14" s="30"/>
      <c r="O14" s="30"/>
      <c r="P14" s="30"/>
      <c r="Q14" s="30"/>
      <c r="R14" s="40"/>
      <c r="S14" s="40"/>
      <c r="T14" s="40"/>
      <c r="U14" s="30"/>
      <c r="V14" s="30"/>
      <c r="W14" s="35"/>
      <c r="X14" s="45"/>
      <c r="Y14" s="45"/>
      <c r="Z14" s="45"/>
    </row>
    <row r="15" spans="3:26" x14ac:dyDescent="0.2">
      <c r="W15" s="32"/>
      <c r="X15" s="42"/>
      <c r="Y15" s="42"/>
      <c r="Z15" s="42"/>
    </row>
    <row r="16" spans="3:26" x14ac:dyDescent="0.2">
      <c r="C16" s="47" t="s">
        <v>5</v>
      </c>
      <c r="D16" t="s">
        <v>0</v>
      </c>
      <c r="E16" s="9" t="s">
        <v>6</v>
      </c>
      <c r="F16" s="9" t="s">
        <v>48</v>
      </c>
      <c r="G16" s="16" t="s">
        <v>12</v>
      </c>
      <c r="H16" s="22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37">
        <v>0</v>
      </c>
      <c r="S16" s="37">
        <v>0</v>
      </c>
      <c r="T16" s="37">
        <v>0</v>
      </c>
      <c r="U16" s="29">
        <v>0</v>
      </c>
      <c r="V16" s="29">
        <v>0</v>
      </c>
      <c r="W16" s="32">
        <v>0</v>
      </c>
      <c r="X16" s="42">
        <v>0</v>
      </c>
      <c r="Y16" s="42">
        <v>0</v>
      </c>
      <c r="Z16" s="42">
        <v>0</v>
      </c>
    </row>
    <row r="17" spans="3:26" x14ac:dyDescent="0.2">
      <c r="C17" s="47"/>
      <c r="D17" t="s">
        <v>1</v>
      </c>
      <c r="E17" s="9" t="s">
        <v>7</v>
      </c>
      <c r="F17" s="11" t="s">
        <v>49</v>
      </c>
      <c r="G17" s="18" t="s">
        <v>13</v>
      </c>
      <c r="H17" s="25" t="s">
        <v>61</v>
      </c>
      <c r="I17" s="29" t="s">
        <v>9</v>
      </c>
      <c r="J17" s="29" t="s">
        <v>16</v>
      </c>
      <c r="K17" s="29" t="s">
        <v>19</v>
      </c>
      <c r="L17" s="29" t="s">
        <v>21</v>
      </c>
      <c r="M17" s="29" t="s">
        <v>26</v>
      </c>
      <c r="N17" s="29" t="s">
        <v>25</v>
      </c>
      <c r="O17" s="27" t="s">
        <v>27</v>
      </c>
      <c r="P17" s="27" t="s">
        <v>31</v>
      </c>
      <c r="Q17" s="27" t="s">
        <v>32</v>
      </c>
      <c r="R17" s="39" t="s">
        <v>67</v>
      </c>
      <c r="S17" s="39" t="s">
        <v>73</v>
      </c>
      <c r="T17" s="39" t="s">
        <v>74</v>
      </c>
      <c r="U17" s="27" t="s">
        <v>68</v>
      </c>
      <c r="V17" s="27" t="s">
        <v>71</v>
      </c>
      <c r="W17" s="27" t="s">
        <v>72</v>
      </c>
      <c r="X17" s="39" t="s">
        <v>75</v>
      </c>
      <c r="Y17" s="39" t="s">
        <v>76</v>
      </c>
      <c r="Z17" s="39" t="s">
        <v>77</v>
      </c>
    </row>
    <row r="18" spans="3:26" x14ac:dyDescent="0.2">
      <c r="C18" s="47"/>
      <c r="D18" t="s">
        <v>35</v>
      </c>
      <c r="E18" s="9" t="s">
        <v>43</v>
      </c>
      <c r="F18" s="9" t="s">
        <v>58</v>
      </c>
      <c r="G18" s="16" t="s">
        <v>53</v>
      </c>
      <c r="H18" s="22">
        <v>0</v>
      </c>
      <c r="W18" s="32"/>
      <c r="X18" s="42"/>
      <c r="Y18" s="42"/>
      <c r="Z18" s="42"/>
    </row>
    <row r="19" spans="3:26" ht="15" customHeight="1" x14ac:dyDescent="0.2">
      <c r="C19" s="47"/>
      <c r="D19" t="s">
        <v>36</v>
      </c>
      <c r="E19" s="12" t="s">
        <v>44</v>
      </c>
      <c r="F19" s="9" t="s">
        <v>59</v>
      </c>
      <c r="G19" s="16" t="s">
        <v>46</v>
      </c>
      <c r="H19" s="22">
        <v>0</v>
      </c>
      <c r="W19" s="32"/>
      <c r="X19" s="42"/>
      <c r="Y19" s="42"/>
      <c r="Z19" s="42"/>
    </row>
    <row r="20" spans="3:26" x14ac:dyDescent="0.2">
      <c r="W20" s="32"/>
      <c r="X20" s="42"/>
      <c r="Y20" s="42"/>
      <c r="Z20" s="42"/>
    </row>
    <row r="21" spans="3:26" x14ac:dyDescent="0.2">
      <c r="C21" s="47" t="s">
        <v>57</v>
      </c>
      <c r="D21" t="s">
        <v>0</v>
      </c>
      <c r="E21" s="9">
        <v>5.0999999999999996</v>
      </c>
      <c r="F21" s="9">
        <v>5.4</v>
      </c>
      <c r="G21" s="16">
        <v>0.1</v>
      </c>
      <c r="H21" s="22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37">
        <v>0</v>
      </c>
      <c r="S21" s="37">
        <v>0</v>
      </c>
      <c r="T21" s="37">
        <v>0</v>
      </c>
      <c r="U21" s="29">
        <v>0</v>
      </c>
      <c r="V21" s="29">
        <v>0</v>
      </c>
      <c r="W21" s="32">
        <v>0</v>
      </c>
      <c r="X21" s="42">
        <v>0</v>
      </c>
      <c r="Y21" s="42">
        <v>0</v>
      </c>
      <c r="Z21" s="42">
        <v>0</v>
      </c>
    </row>
    <row r="22" spans="3:26" x14ac:dyDescent="0.2">
      <c r="C22" s="47"/>
      <c r="D22" t="s">
        <v>1</v>
      </c>
      <c r="E22" s="9">
        <v>77.89</v>
      </c>
      <c r="F22" s="11">
        <v>88.1</v>
      </c>
      <c r="G22" s="18">
        <v>86.3</v>
      </c>
      <c r="H22" s="22">
        <v>70.599999999999994</v>
      </c>
      <c r="I22" s="29">
        <v>0.4</v>
      </c>
      <c r="J22" s="29">
        <v>39.1</v>
      </c>
      <c r="K22" s="29">
        <v>44.7</v>
      </c>
      <c r="L22" s="29">
        <v>9.8000000000000007</v>
      </c>
      <c r="M22" s="29">
        <v>11.8</v>
      </c>
      <c r="N22" s="29">
        <v>22.7</v>
      </c>
      <c r="O22" s="27">
        <v>84.6</v>
      </c>
      <c r="P22" s="27">
        <v>76.7</v>
      </c>
      <c r="Q22" s="27">
        <v>85.5</v>
      </c>
      <c r="R22" s="39">
        <v>60</v>
      </c>
      <c r="S22" s="39">
        <v>92</v>
      </c>
      <c r="T22" s="39">
        <v>78</v>
      </c>
      <c r="U22" s="27">
        <v>83</v>
      </c>
      <c r="V22" s="27">
        <v>90.33</v>
      </c>
      <c r="W22" s="34">
        <v>86.33</v>
      </c>
      <c r="X22" s="44">
        <v>80</v>
      </c>
      <c r="Y22" s="44">
        <v>83</v>
      </c>
      <c r="Z22" s="44">
        <v>78</v>
      </c>
    </row>
    <row r="23" spans="3:26" x14ac:dyDescent="0.2">
      <c r="C23" s="47"/>
      <c r="D23" t="s">
        <v>35</v>
      </c>
      <c r="E23" s="9">
        <v>31.9</v>
      </c>
      <c r="F23" s="9">
        <v>15.56</v>
      </c>
      <c r="G23" s="16">
        <v>4.9000000000000004</v>
      </c>
      <c r="H23" s="22">
        <v>0</v>
      </c>
      <c r="W23" s="32"/>
      <c r="X23" s="42"/>
      <c r="Y23" s="42"/>
      <c r="Z23" s="42"/>
    </row>
    <row r="24" spans="3:26" ht="15" customHeight="1" x14ac:dyDescent="0.2">
      <c r="C24" s="47"/>
      <c r="D24" t="s">
        <v>36</v>
      </c>
      <c r="E24" s="9">
        <v>85.5</v>
      </c>
      <c r="F24" s="9">
        <v>6.9</v>
      </c>
      <c r="G24" s="16">
        <v>55.5</v>
      </c>
      <c r="H24" s="22">
        <v>0</v>
      </c>
      <c r="W24" s="32"/>
      <c r="X24" s="42"/>
      <c r="Y24" s="42"/>
      <c r="Z24" s="42"/>
    </row>
    <row r="25" spans="3:26" ht="15" customHeight="1" x14ac:dyDescent="0.2">
      <c r="C25" s="2"/>
      <c r="W25" s="32"/>
      <c r="X25" s="42"/>
      <c r="Y25" s="42"/>
      <c r="Z25" s="42"/>
    </row>
    <row r="26" spans="3:26" ht="16" customHeight="1" x14ac:dyDescent="0.2">
      <c r="C26" s="47" t="s">
        <v>3</v>
      </c>
      <c r="D26" t="s">
        <v>0</v>
      </c>
      <c r="E26" s="9">
        <v>3.9169999999999998</v>
      </c>
      <c r="F26" s="9">
        <v>2.4</v>
      </c>
      <c r="G26" s="16">
        <v>0</v>
      </c>
      <c r="H26" s="22" t="s">
        <v>8</v>
      </c>
      <c r="I26" s="29" t="s">
        <v>8</v>
      </c>
      <c r="J26" s="29" t="s">
        <v>8</v>
      </c>
      <c r="K26" s="29" t="s">
        <v>8</v>
      </c>
      <c r="L26" s="29" t="s">
        <v>8</v>
      </c>
      <c r="M26" s="29" t="s">
        <v>8</v>
      </c>
      <c r="N26" s="29" t="s">
        <v>8</v>
      </c>
      <c r="O26" s="29" t="s">
        <v>8</v>
      </c>
      <c r="P26" s="29" t="s">
        <v>8</v>
      </c>
      <c r="Q26" s="29" t="s">
        <v>8</v>
      </c>
      <c r="R26" s="37" t="s">
        <v>8</v>
      </c>
      <c r="S26" s="37" t="s">
        <v>8</v>
      </c>
      <c r="T26" s="37" t="s">
        <v>8</v>
      </c>
      <c r="U26" s="29" t="s">
        <v>8</v>
      </c>
      <c r="V26" s="29" t="s">
        <v>8</v>
      </c>
      <c r="W26" s="32" t="s">
        <v>8</v>
      </c>
      <c r="X26" s="42" t="s">
        <v>8</v>
      </c>
      <c r="Y26" s="42" t="s">
        <v>8</v>
      </c>
      <c r="Z26" s="42" t="s">
        <v>8</v>
      </c>
    </row>
    <row r="27" spans="3:26" x14ac:dyDescent="0.2">
      <c r="C27" s="47"/>
      <c r="D27" t="s">
        <v>1</v>
      </c>
      <c r="E27" s="9">
        <v>7.64</v>
      </c>
      <c r="F27" s="9">
        <v>2.97</v>
      </c>
      <c r="G27" s="16">
        <v>2.4</v>
      </c>
      <c r="H27" s="22">
        <v>2.4700000000000002</v>
      </c>
      <c r="I27" s="29">
        <v>0.75</v>
      </c>
      <c r="J27" s="29">
        <v>2.79</v>
      </c>
      <c r="K27" s="29">
        <v>0.8</v>
      </c>
      <c r="L27" s="29">
        <v>0.92</v>
      </c>
      <c r="M27" s="29">
        <v>2.048</v>
      </c>
      <c r="N27" s="29">
        <v>1.58</v>
      </c>
      <c r="O27" s="29">
        <v>1.17</v>
      </c>
      <c r="P27" s="29">
        <v>1.23</v>
      </c>
      <c r="Q27" s="29">
        <v>1.5</v>
      </c>
      <c r="R27" s="37">
        <v>1.95</v>
      </c>
      <c r="S27" s="37">
        <v>1.74</v>
      </c>
      <c r="T27" s="37">
        <v>1.1299999999999999</v>
      </c>
      <c r="U27" s="29">
        <v>1.29</v>
      </c>
      <c r="V27" s="29">
        <v>2.278</v>
      </c>
      <c r="W27" s="32">
        <v>1.577</v>
      </c>
      <c r="X27" s="42">
        <v>1.8520000000000001</v>
      </c>
      <c r="Y27" s="42">
        <v>0.96</v>
      </c>
      <c r="Z27" s="42">
        <v>2.0099999999999998</v>
      </c>
    </row>
    <row r="28" spans="3:26" x14ac:dyDescent="0.2">
      <c r="C28" s="47"/>
      <c r="D28" t="s">
        <v>35</v>
      </c>
      <c r="E28" s="9">
        <v>1.72</v>
      </c>
      <c r="F28" s="9">
        <v>4.3</v>
      </c>
      <c r="G28" s="16">
        <v>1.57</v>
      </c>
      <c r="W28" s="32"/>
      <c r="X28" s="42"/>
      <c r="Y28" s="42"/>
      <c r="Z28" s="42"/>
    </row>
    <row r="29" spans="3:26" x14ac:dyDescent="0.2">
      <c r="C29" s="47"/>
      <c r="D29" t="s">
        <v>36</v>
      </c>
      <c r="E29" s="9">
        <v>0.2</v>
      </c>
      <c r="F29" s="9">
        <v>3.59</v>
      </c>
      <c r="G29" s="16">
        <v>1.08</v>
      </c>
      <c r="H29" s="22" t="s">
        <v>8</v>
      </c>
      <c r="W29" s="32"/>
      <c r="X29" s="42"/>
      <c r="Y29" s="42"/>
      <c r="Z29" s="42"/>
    </row>
    <row r="30" spans="3:26" x14ac:dyDescent="0.2">
      <c r="W30" s="32"/>
      <c r="X30" s="42"/>
      <c r="Y30" s="42"/>
      <c r="Z30" s="42"/>
    </row>
    <row r="31" spans="3:26" ht="16" customHeight="1" x14ac:dyDescent="0.2">
      <c r="C31" s="47" t="s">
        <v>4</v>
      </c>
      <c r="D31" t="s">
        <v>0</v>
      </c>
      <c r="E31" s="9">
        <v>8.6199999999999992</v>
      </c>
      <c r="F31" s="9">
        <v>8.7200000000000006</v>
      </c>
      <c r="G31" s="16">
        <v>8.4</v>
      </c>
      <c r="H31" s="22">
        <v>8.3800000000000008</v>
      </c>
      <c r="I31" s="29">
        <v>8.4</v>
      </c>
      <c r="J31" s="29">
        <v>8.5500000000000007</v>
      </c>
      <c r="K31" s="29">
        <v>8.4</v>
      </c>
      <c r="L31" s="29">
        <v>8.4</v>
      </c>
      <c r="M31" s="29">
        <v>8.5500000000000007</v>
      </c>
      <c r="N31" s="29">
        <v>8.44</v>
      </c>
      <c r="O31" s="29">
        <v>8.4</v>
      </c>
      <c r="P31" s="29">
        <v>8.5500000000000007</v>
      </c>
      <c r="Q31" s="29">
        <v>8.44</v>
      </c>
      <c r="R31" s="37">
        <v>8.44</v>
      </c>
      <c r="S31" s="37">
        <v>8.44</v>
      </c>
      <c r="T31" s="37">
        <v>8.44</v>
      </c>
      <c r="U31" s="29">
        <v>8.44</v>
      </c>
      <c r="V31" s="29">
        <v>8.44</v>
      </c>
      <c r="W31" s="32">
        <v>8.44</v>
      </c>
      <c r="X31" s="42">
        <v>8.44</v>
      </c>
      <c r="Y31" s="42">
        <v>8.44</v>
      </c>
      <c r="Z31" s="42">
        <v>8.44</v>
      </c>
    </row>
    <row r="32" spans="3:26" x14ac:dyDescent="0.2">
      <c r="C32" s="47"/>
      <c r="D32" t="s">
        <v>1</v>
      </c>
      <c r="E32" s="9">
        <v>7.8</v>
      </c>
      <c r="F32" s="9">
        <v>3.62</v>
      </c>
      <c r="G32" s="16">
        <v>2.58</v>
      </c>
      <c r="H32" s="22">
        <v>2.67</v>
      </c>
      <c r="I32" s="29">
        <v>2.48</v>
      </c>
      <c r="J32" s="29">
        <v>2.83</v>
      </c>
      <c r="K32" s="29">
        <v>1.17</v>
      </c>
      <c r="L32" s="29">
        <v>1.55</v>
      </c>
      <c r="M32" s="29">
        <v>2.8</v>
      </c>
      <c r="N32" s="29">
        <v>2.0699999999999998</v>
      </c>
      <c r="O32" s="29">
        <v>1.27</v>
      </c>
      <c r="P32" s="29">
        <v>1.1599999999999999</v>
      </c>
      <c r="Q32" s="29">
        <v>1.56</v>
      </c>
      <c r="R32" s="37">
        <v>2.12</v>
      </c>
      <c r="S32" s="37">
        <v>1.75</v>
      </c>
      <c r="T32" s="37">
        <v>1.1499999999999999</v>
      </c>
      <c r="U32" s="29">
        <v>1.3</v>
      </c>
      <c r="V32" s="29">
        <v>2.2650000000000001</v>
      </c>
      <c r="W32" s="32">
        <v>1.6140000000000001</v>
      </c>
      <c r="X32" s="42">
        <v>1.867</v>
      </c>
      <c r="Y32" s="42">
        <v>1</v>
      </c>
      <c r="Z32" s="42">
        <v>1.99</v>
      </c>
    </row>
    <row r="33" spans="3:26" x14ac:dyDescent="0.2">
      <c r="C33" s="47"/>
      <c r="D33" t="s">
        <v>35</v>
      </c>
      <c r="E33" s="9">
        <v>4.57</v>
      </c>
      <c r="F33" s="9">
        <v>6.97</v>
      </c>
      <c r="G33" s="16">
        <v>2.2599999999999998</v>
      </c>
      <c r="W33" s="32"/>
      <c r="X33" s="42"/>
      <c r="Y33" s="42"/>
      <c r="Z33" s="42"/>
    </row>
    <row r="34" spans="3:26" x14ac:dyDescent="0.2">
      <c r="C34" s="47"/>
      <c r="D34" t="s">
        <v>36</v>
      </c>
      <c r="E34" s="9">
        <v>0.3</v>
      </c>
      <c r="F34" s="9">
        <v>2.61</v>
      </c>
      <c r="G34" s="16">
        <v>0.97</v>
      </c>
      <c r="H34" s="22">
        <v>1.89</v>
      </c>
      <c r="W34" s="32"/>
      <c r="X34" s="42"/>
      <c r="Y34" s="42"/>
      <c r="Z34" s="42"/>
    </row>
    <row r="35" spans="3:26" x14ac:dyDescent="0.2">
      <c r="C35" s="2"/>
      <c r="W35" s="32"/>
      <c r="X35" s="42"/>
      <c r="Y35" s="42"/>
      <c r="Z35" s="42"/>
    </row>
    <row r="36" spans="3:26" ht="68" customHeight="1" x14ac:dyDescent="0.2">
      <c r="C36" s="47" t="s">
        <v>62</v>
      </c>
      <c r="D36" t="s">
        <v>0</v>
      </c>
      <c r="E36" s="9">
        <f>5.84/2</f>
        <v>2.92</v>
      </c>
      <c r="G36" s="16">
        <v>0</v>
      </c>
      <c r="H36" s="22">
        <v>0</v>
      </c>
      <c r="W36" s="32"/>
      <c r="X36" s="42"/>
      <c r="Y36" s="42"/>
      <c r="Z36" s="42"/>
    </row>
    <row r="37" spans="3:26" x14ac:dyDescent="0.2">
      <c r="C37" s="47"/>
      <c r="D37" t="s">
        <v>1</v>
      </c>
      <c r="E37" s="9">
        <f>0.332/2</f>
        <v>0.16600000000000001</v>
      </c>
      <c r="F37" s="12">
        <f>3.574/2</f>
        <v>1.7869999999999999</v>
      </c>
      <c r="G37" s="18">
        <f>9.55/5</f>
        <v>1.9100000000000001</v>
      </c>
      <c r="H37" s="25">
        <f>26.27/10</f>
        <v>2.6269999999999998</v>
      </c>
      <c r="N37" s="29">
        <v>3.0049999999999999</v>
      </c>
      <c r="O37" s="27">
        <v>2.09</v>
      </c>
      <c r="P37" s="27">
        <v>2.4609999999999999</v>
      </c>
      <c r="Q37" s="27">
        <f>60.15/20</f>
        <v>3.0074999999999998</v>
      </c>
      <c r="R37" s="39">
        <v>4.7699999999999996</v>
      </c>
      <c r="S37" s="39">
        <v>3.238</v>
      </c>
      <c r="T37" s="39">
        <v>1.877</v>
      </c>
      <c r="U37" s="27">
        <v>2.1269999999999998</v>
      </c>
      <c r="V37" s="27">
        <v>4.16</v>
      </c>
      <c r="W37" s="34">
        <v>3.1269999999999998</v>
      </c>
      <c r="X37" s="44">
        <v>3.2389999999999999</v>
      </c>
      <c r="Y37" s="44">
        <v>1.64</v>
      </c>
      <c r="Z37" s="44">
        <v>3.6349999999999998</v>
      </c>
    </row>
    <row r="38" spans="3:26" x14ac:dyDescent="0.2">
      <c r="C38" s="47"/>
      <c r="D38" t="s">
        <v>35</v>
      </c>
      <c r="E38" s="12">
        <f>2.62/2</f>
        <v>1.31</v>
      </c>
      <c r="F38" s="13">
        <f>5.56/2</f>
        <v>2.78</v>
      </c>
      <c r="G38" s="16">
        <f>19.377/5</f>
        <v>3.8754</v>
      </c>
      <c r="W38" s="32"/>
      <c r="X38" s="42"/>
      <c r="Y38" s="42"/>
      <c r="Z38" s="42"/>
    </row>
    <row r="39" spans="3:26" x14ac:dyDescent="0.2">
      <c r="C39" s="47"/>
      <c r="D39" t="s">
        <v>36</v>
      </c>
      <c r="E39" s="9">
        <f>0.281/2</f>
        <v>0.14050000000000001</v>
      </c>
      <c r="F39" s="13">
        <f>0.77/2</f>
        <v>0.38500000000000001</v>
      </c>
      <c r="G39" s="16">
        <f>2.785/5</f>
        <v>0.55700000000000005</v>
      </c>
      <c r="W39" s="32"/>
      <c r="X39" s="42"/>
      <c r="Y39" s="42"/>
      <c r="Z39" s="42"/>
    </row>
    <row r="40" spans="3:26" x14ac:dyDescent="0.2">
      <c r="C40" s="2"/>
      <c r="F40" s="12"/>
      <c r="W40" s="32"/>
      <c r="X40" s="42"/>
      <c r="Y40" s="42"/>
      <c r="Z40" s="42"/>
    </row>
    <row r="41" spans="3:26" ht="17" customHeight="1" x14ac:dyDescent="0.2">
      <c r="C41" s="47" t="s">
        <v>56</v>
      </c>
      <c r="D41" t="s">
        <v>0</v>
      </c>
      <c r="E41" s="9">
        <f>E21*E36</f>
        <v>14.891999999999999</v>
      </c>
      <c r="G41" s="19">
        <f>G21*G36</f>
        <v>0</v>
      </c>
      <c r="H41" s="28">
        <f>H21*H36</f>
        <v>0</v>
      </c>
      <c r="I41" s="29">
        <f t="shared" ref="I41:Q41" si="0">I21*I36</f>
        <v>0</v>
      </c>
      <c r="J41" s="29">
        <f t="shared" si="0"/>
        <v>0</v>
      </c>
      <c r="K41" s="29">
        <f t="shared" si="0"/>
        <v>0</v>
      </c>
      <c r="L41" s="29">
        <f t="shared" si="0"/>
        <v>0</v>
      </c>
      <c r="M41" s="29">
        <f t="shared" si="0"/>
        <v>0</v>
      </c>
      <c r="N41" s="29">
        <f t="shared" si="0"/>
        <v>0</v>
      </c>
      <c r="O41" s="29">
        <f t="shared" si="0"/>
        <v>0</v>
      </c>
      <c r="P41" s="29">
        <f t="shared" si="0"/>
        <v>0</v>
      </c>
      <c r="Q41" s="29">
        <f t="shared" si="0"/>
        <v>0</v>
      </c>
      <c r="R41" s="37">
        <f t="shared" ref="R41" si="1">R21*R36</f>
        <v>0</v>
      </c>
      <c r="S41" s="37">
        <f t="shared" ref="S41:T41" si="2">S21*S36</f>
        <v>0</v>
      </c>
      <c r="T41" s="37">
        <f t="shared" si="2"/>
        <v>0</v>
      </c>
      <c r="U41" s="29">
        <f t="shared" ref="U41:V44" si="3">U21*U36</f>
        <v>0</v>
      </c>
      <c r="V41" s="29">
        <f t="shared" si="3"/>
        <v>0</v>
      </c>
      <c r="W41" s="32">
        <v>0</v>
      </c>
      <c r="X41" s="42">
        <v>0</v>
      </c>
      <c r="Y41" s="42">
        <v>0</v>
      </c>
      <c r="Z41" s="42">
        <v>0</v>
      </c>
    </row>
    <row r="42" spans="3:26" x14ac:dyDescent="0.2">
      <c r="C42" s="47"/>
      <c r="D42" t="s">
        <v>1</v>
      </c>
      <c r="E42" s="9">
        <f>E22*E37</f>
        <v>12.929740000000001</v>
      </c>
      <c r="F42" s="12">
        <f>F22*F37</f>
        <v>157.43469999999999</v>
      </c>
      <c r="G42" s="18">
        <f t="shared" ref="G42:Q42" si="4">G22*G37</f>
        <v>164.833</v>
      </c>
      <c r="H42" s="25">
        <f t="shared" si="4"/>
        <v>185.46619999999996</v>
      </c>
      <c r="I42" s="29">
        <f t="shared" si="4"/>
        <v>0</v>
      </c>
      <c r="J42" s="29">
        <f t="shared" si="4"/>
        <v>0</v>
      </c>
      <c r="K42" s="29">
        <f t="shared" si="4"/>
        <v>0</v>
      </c>
      <c r="L42" s="29">
        <f t="shared" si="4"/>
        <v>0</v>
      </c>
      <c r="M42" s="29">
        <f t="shared" si="4"/>
        <v>0</v>
      </c>
      <c r="N42" s="29">
        <f t="shared" si="4"/>
        <v>68.213499999999996</v>
      </c>
      <c r="O42" s="27">
        <f t="shared" si="4"/>
        <v>176.81399999999996</v>
      </c>
      <c r="P42" s="27">
        <f t="shared" si="4"/>
        <v>188.7587</v>
      </c>
      <c r="Q42" s="27">
        <f t="shared" si="4"/>
        <v>257.14125000000001</v>
      </c>
      <c r="R42" s="39">
        <f t="shared" ref="R42" si="5">R22*R37</f>
        <v>286.2</v>
      </c>
      <c r="S42" s="39">
        <f t="shared" ref="S42:T42" si="6">S22*S37</f>
        <v>297.89600000000002</v>
      </c>
      <c r="T42" s="39">
        <f t="shared" si="6"/>
        <v>146.40600000000001</v>
      </c>
      <c r="U42" s="27">
        <f t="shared" si="3"/>
        <v>176.54099999999997</v>
      </c>
      <c r="V42" s="27">
        <f t="shared" si="3"/>
        <v>375.77280000000002</v>
      </c>
      <c r="W42" s="27">
        <f>W22*W37</f>
        <v>269.95390999999995</v>
      </c>
      <c r="X42" s="39">
        <f t="shared" ref="X42:Z42" si="7">X22*X37</f>
        <v>259.12</v>
      </c>
      <c r="Y42" s="39">
        <f t="shared" si="7"/>
        <v>136.12</v>
      </c>
      <c r="Z42" s="39">
        <f t="shared" si="7"/>
        <v>283.52999999999997</v>
      </c>
    </row>
    <row r="43" spans="3:26" x14ac:dyDescent="0.2">
      <c r="C43" s="47"/>
      <c r="D43" t="s">
        <v>35</v>
      </c>
      <c r="E43" s="12">
        <f>E23*E38</f>
        <v>41.789000000000001</v>
      </c>
      <c r="F43" s="13">
        <f>F23*F38</f>
        <v>43.256799999999998</v>
      </c>
      <c r="G43" s="19">
        <f t="shared" ref="G43:Q43" si="8">G23*G38</f>
        <v>18.989460000000001</v>
      </c>
      <c r="H43" s="28">
        <f t="shared" si="8"/>
        <v>0</v>
      </c>
      <c r="I43" s="29">
        <f t="shared" si="8"/>
        <v>0</v>
      </c>
      <c r="J43" s="29">
        <f t="shared" si="8"/>
        <v>0</v>
      </c>
      <c r="K43" s="29">
        <f t="shared" si="8"/>
        <v>0</v>
      </c>
      <c r="L43" s="29">
        <f t="shared" si="8"/>
        <v>0</v>
      </c>
      <c r="M43" s="29">
        <f t="shared" si="8"/>
        <v>0</v>
      </c>
      <c r="N43" s="29">
        <f t="shared" si="8"/>
        <v>0</v>
      </c>
      <c r="O43" s="29">
        <f t="shared" si="8"/>
        <v>0</v>
      </c>
      <c r="P43" s="29">
        <f t="shared" si="8"/>
        <v>0</v>
      </c>
      <c r="Q43" s="29">
        <f t="shared" si="8"/>
        <v>0</v>
      </c>
      <c r="R43" s="37">
        <f t="shared" ref="R43" si="9">R23*R38</f>
        <v>0</v>
      </c>
      <c r="S43" s="37">
        <f t="shared" ref="S43:T43" si="10">S23*S38</f>
        <v>0</v>
      </c>
      <c r="T43" s="37">
        <f t="shared" si="10"/>
        <v>0</v>
      </c>
      <c r="U43" s="29">
        <f t="shared" si="3"/>
        <v>0</v>
      </c>
      <c r="V43" s="29">
        <f t="shared" si="3"/>
        <v>0</v>
      </c>
      <c r="W43" s="32">
        <v>0</v>
      </c>
      <c r="X43" s="42">
        <v>0</v>
      </c>
      <c r="Y43" s="42">
        <v>0</v>
      </c>
      <c r="Z43" s="42">
        <v>0</v>
      </c>
    </row>
    <row r="44" spans="3:26" x14ac:dyDescent="0.2">
      <c r="C44" s="47"/>
      <c r="D44" t="s">
        <v>36</v>
      </c>
      <c r="E44" s="9">
        <f>E24*E39</f>
        <v>12.01275</v>
      </c>
      <c r="F44" s="13">
        <f>F24*F39</f>
        <v>2.6565000000000003</v>
      </c>
      <c r="G44" s="19">
        <f t="shared" ref="G44:Q44" si="11">G24*G39</f>
        <v>30.913500000000003</v>
      </c>
      <c r="H44" s="28">
        <f t="shared" si="11"/>
        <v>0</v>
      </c>
      <c r="I44" s="29">
        <f t="shared" si="11"/>
        <v>0</v>
      </c>
      <c r="J44" s="29">
        <f t="shared" si="11"/>
        <v>0</v>
      </c>
      <c r="K44" s="29">
        <f t="shared" si="11"/>
        <v>0</v>
      </c>
      <c r="L44" s="29">
        <f t="shared" si="11"/>
        <v>0</v>
      </c>
      <c r="M44" s="29">
        <f t="shared" si="11"/>
        <v>0</v>
      </c>
      <c r="N44" s="29">
        <f t="shared" si="11"/>
        <v>0</v>
      </c>
      <c r="O44" s="29">
        <f t="shared" si="11"/>
        <v>0</v>
      </c>
      <c r="P44" s="29">
        <f t="shared" si="11"/>
        <v>0</v>
      </c>
      <c r="Q44" s="29">
        <f t="shared" si="11"/>
        <v>0</v>
      </c>
      <c r="R44" s="37">
        <f t="shared" ref="R44" si="12">R24*R39</f>
        <v>0</v>
      </c>
      <c r="S44" s="37">
        <f t="shared" ref="S44:T44" si="13">S24*S39</f>
        <v>0</v>
      </c>
      <c r="T44" s="37">
        <f t="shared" si="13"/>
        <v>0</v>
      </c>
      <c r="U44" s="29">
        <f t="shared" si="3"/>
        <v>0</v>
      </c>
      <c r="V44" s="29">
        <f t="shared" si="3"/>
        <v>0</v>
      </c>
      <c r="W44" s="32">
        <v>0</v>
      </c>
      <c r="X44" s="42">
        <v>0</v>
      </c>
      <c r="Y44" s="42">
        <v>0</v>
      </c>
      <c r="Z44" s="42">
        <v>0</v>
      </c>
    </row>
    <row r="45" spans="3:26" x14ac:dyDescent="0.2">
      <c r="C45" s="2"/>
      <c r="F45" s="12"/>
      <c r="W45" s="32"/>
      <c r="X45" s="42"/>
      <c r="Y45" s="42"/>
      <c r="Z45" s="42"/>
    </row>
    <row r="46" spans="3:26" ht="119" customHeight="1" x14ac:dyDescent="0.2">
      <c r="C46" s="2" t="s">
        <v>14</v>
      </c>
      <c r="D46" s="6"/>
      <c r="E46" s="14" t="s">
        <v>51</v>
      </c>
      <c r="F46" s="14" t="s">
        <v>52</v>
      </c>
      <c r="G46" s="20" t="s">
        <v>60</v>
      </c>
      <c r="H46" s="24" t="s">
        <v>15</v>
      </c>
      <c r="I46" s="31" t="s">
        <v>17</v>
      </c>
      <c r="J46" s="31" t="s">
        <v>18</v>
      </c>
      <c r="K46" s="31" t="s">
        <v>20</v>
      </c>
      <c r="L46" s="31" t="s">
        <v>22</v>
      </c>
      <c r="M46" s="31" t="s">
        <v>30</v>
      </c>
      <c r="N46" s="31" t="s">
        <v>29</v>
      </c>
      <c r="O46" s="31" t="s">
        <v>28</v>
      </c>
      <c r="P46" s="31" t="s">
        <v>33</v>
      </c>
      <c r="Q46" s="31" t="s">
        <v>34</v>
      </c>
      <c r="R46" s="41" t="s">
        <v>69</v>
      </c>
      <c r="S46" s="41" t="s">
        <v>80</v>
      </c>
      <c r="T46" s="41" t="s">
        <v>81</v>
      </c>
      <c r="U46" s="31" t="s">
        <v>70</v>
      </c>
      <c r="V46" s="31" t="s">
        <v>78</v>
      </c>
      <c r="W46" s="36" t="s">
        <v>79</v>
      </c>
      <c r="X46" s="46" t="s">
        <v>82</v>
      </c>
      <c r="Y46" s="46" t="s">
        <v>83</v>
      </c>
      <c r="Z46" s="46" t="s">
        <v>84</v>
      </c>
    </row>
    <row r="47" spans="3:26" ht="68" x14ac:dyDescent="0.2">
      <c r="C47" s="2" t="s">
        <v>37</v>
      </c>
      <c r="D47" s="6"/>
      <c r="E47" s="14" t="s">
        <v>39</v>
      </c>
      <c r="F47" s="14" t="s">
        <v>8</v>
      </c>
      <c r="G47" s="20" t="s">
        <v>54</v>
      </c>
      <c r="H47" s="24" t="s">
        <v>55</v>
      </c>
      <c r="I47" s="31"/>
      <c r="J47" s="31"/>
      <c r="K47" s="31"/>
      <c r="L47" s="31"/>
      <c r="M47" s="31"/>
      <c r="N47" s="31"/>
      <c r="O47" s="31"/>
      <c r="P47" s="31"/>
      <c r="Q47" s="31"/>
      <c r="R47" s="41"/>
      <c r="S47" s="41"/>
      <c r="T47" s="41"/>
      <c r="U47" s="31"/>
      <c r="V47" s="31"/>
      <c r="W47" s="36"/>
      <c r="X47" s="46"/>
      <c r="Y47" s="46"/>
      <c r="Z47" s="46"/>
    </row>
    <row r="48" spans="3:26" s="1" customFormat="1" ht="68" x14ac:dyDescent="0.2">
      <c r="C48" s="2" t="s">
        <v>38</v>
      </c>
      <c r="D48" s="6"/>
      <c r="E48" s="14" t="s">
        <v>45</v>
      </c>
      <c r="F48" s="14" t="s">
        <v>8</v>
      </c>
      <c r="G48" s="20" t="s">
        <v>47</v>
      </c>
      <c r="H48" s="24" t="s">
        <v>50</v>
      </c>
      <c r="I48" s="31"/>
      <c r="J48" s="31"/>
      <c r="K48" s="31"/>
      <c r="L48" s="31"/>
      <c r="M48" s="31"/>
      <c r="N48" s="31"/>
      <c r="O48" s="31"/>
      <c r="P48" s="31"/>
      <c r="Q48" s="31"/>
      <c r="R48" s="41"/>
      <c r="S48" s="41"/>
      <c r="T48" s="41"/>
      <c r="U48" s="31"/>
      <c r="V48" s="31"/>
      <c r="W48" s="36"/>
      <c r="X48" s="46"/>
      <c r="Y48" s="46"/>
      <c r="Z48" s="46"/>
    </row>
    <row r="49" spans="3:26" s="6" customFormat="1" x14ac:dyDescent="0.2">
      <c r="C49" s="5"/>
      <c r="E49" s="14"/>
      <c r="F49" s="14"/>
      <c r="G49" s="20"/>
      <c r="H49" s="24"/>
      <c r="I49" s="31"/>
      <c r="J49" s="31"/>
      <c r="K49" s="31"/>
      <c r="L49" s="31"/>
      <c r="M49" s="31"/>
      <c r="N49" s="31"/>
      <c r="O49" s="31"/>
      <c r="P49" s="31"/>
      <c r="Q49" s="31"/>
      <c r="R49" s="41"/>
      <c r="S49" s="41"/>
      <c r="T49" s="41"/>
      <c r="U49" s="31"/>
      <c r="V49" s="31"/>
      <c r="W49" s="36"/>
      <c r="X49" s="46"/>
      <c r="Y49" s="46"/>
      <c r="Z49" s="46"/>
    </row>
    <row r="50" spans="3:26" s="6" customFormat="1" x14ac:dyDescent="0.2">
      <c r="C50" s="5"/>
      <c r="E50" s="14"/>
      <c r="F50" s="14"/>
      <c r="G50" s="20"/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41"/>
      <c r="S50" s="41"/>
      <c r="T50" s="41"/>
      <c r="U50" s="31"/>
      <c r="V50" s="31"/>
      <c r="W50" s="36"/>
      <c r="X50" s="46"/>
      <c r="Y50" s="46"/>
      <c r="Z50" s="46"/>
    </row>
    <row r="51" spans="3:26" s="6" customFormat="1" x14ac:dyDescent="0.2">
      <c r="C51" s="5"/>
      <c r="E51" s="14"/>
      <c r="F51" s="14"/>
      <c r="G51" s="20"/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41"/>
      <c r="S51" s="41"/>
      <c r="T51" s="41"/>
      <c r="U51" s="31"/>
      <c r="V51" s="31"/>
      <c r="W51" s="36"/>
      <c r="X51" s="46"/>
      <c r="Y51" s="46"/>
      <c r="Z51" s="46"/>
    </row>
    <row r="52" spans="3:26" x14ac:dyDescent="0.2">
      <c r="W52" s="32"/>
      <c r="X52" s="42"/>
      <c r="Y52" s="42"/>
      <c r="Z52" s="42"/>
    </row>
    <row r="53" spans="3:26" x14ac:dyDescent="0.2">
      <c r="W53" s="32"/>
      <c r="X53" s="42"/>
      <c r="Y53" s="42"/>
      <c r="Z53" s="42"/>
    </row>
    <row r="54" spans="3:26" x14ac:dyDescent="0.2">
      <c r="W54" s="32"/>
      <c r="X54" s="42"/>
      <c r="Y54" s="42"/>
      <c r="Z54" s="42"/>
    </row>
    <row r="55" spans="3:26" x14ac:dyDescent="0.2">
      <c r="W55" s="32"/>
      <c r="X55" s="42"/>
      <c r="Y55" s="42"/>
      <c r="Z55" s="42"/>
    </row>
    <row r="56" spans="3:26" x14ac:dyDescent="0.2">
      <c r="W56" s="32"/>
      <c r="X56" s="42"/>
      <c r="Y56" s="42"/>
      <c r="Z56" s="42"/>
    </row>
    <row r="57" spans="3:26" x14ac:dyDescent="0.2">
      <c r="W57" s="32"/>
      <c r="X57" s="42"/>
      <c r="Y57" s="42"/>
      <c r="Z57" s="42"/>
    </row>
    <row r="58" spans="3:26" x14ac:dyDescent="0.2">
      <c r="W58" s="32"/>
      <c r="X58" s="42"/>
      <c r="Y58" s="42"/>
      <c r="Z58" s="42"/>
    </row>
    <row r="59" spans="3:26" x14ac:dyDescent="0.2">
      <c r="W59" s="32"/>
      <c r="X59" s="42"/>
      <c r="Y59" s="42"/>
      <c r="Z59" s="42"/>
    </row>
    <row r="60" spans="3:26" x14ac:dyDescent="0.2">
      <c r="W60" s="32"/>
      <c r="X60" s="42"/>
      <c r="Y60" s="42"/>
      <c r="Z60" s="42"/>
    </row>
    <row r="61" spans="3:26" ht="16" customHeight="1" x14ac:dyDescent="0.2">
      <c r="W61" s="32"/>
      <c r="X61" s="42"/>
      <c r="Y61" s="42"/>
      <c r="Z61" s="42"/>
    </row>
  </sheetData>
  <mergeCells count="6">
    <mergeCell ref="C16:C19"/>
    <mergeCell ref="C26:C29"/>
    <mergeCell ref="C31:C34"/>
    <mergeCell ref="C36:C39"/>
    <mergeCell ref="C41:C44"/>
    <mergeCell ref="C21:C2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ackley</vt:lpstr>
      <vt:lpstr>styblinski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Kourosh Hakhamaneshi</dc:creator>
  <cp:lastModifiedBy>Kourosh Hakhamaneshi</cp:lastModifiedBy>
  <dcterms:created xsi:type="dcterms:W3CDTF">2019-11-30T18:13:42Z</dcterms:created>
  <dcterms:modified xsi:type="dcterms:W3CDTF">2019-12-20T21:29:05Z</dcterms:modified>
</cp:coreProperties>
</file>