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vn970141.AP\Desktop\System\QUAN LY DO MAI MON\FILE IMPORT\"/>
    </mc:Choice>
  </mc:AlternateContent>
  <xr:revisionPtr revIDLastSave="0" documentId="13_ncr:1_{DA76D366-642E-4709-878D-34EC8DD71B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6" r:id="rId1"/>
    <sheet name="Ký hiệu HMQLTĐ" sheetId="3" r:id="rId2"/>
    <sheet name="Data (SL năm t.khao)" sheetId="7" r:id="rId3"/>
    <sheet name="DC3" sheetId="4" state="hidden" r:id="rId4"/>
  </sheets>
  <externalReferences>
    <externalReference r:id="rId5"/>
  </externalReferences>
  <definedNames>
    <definedName name="_xlnm._FilterDatabase" localSheetId="0" hidden="1">Data!$A$2:$AF$243</definedName>
    <definedName name="_xlnm._FilterDatabase" localSheetId="2" hidden="1">'Data (SL năm t.khao)'!$A$6:$AI$247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47" i="7" l="1"/>
  <c r="AE246" i="7"/>
  <c r="AE245" i="7"/>
  <c r="AE244" i="7"/>
  <c r="AE243" i="7"/>
  <c r="AE242" i="7"/>
  <c r="AE241" i="7"/>
  <c r="AE240" i="7"/>
  <c r="AE239" i="7"/>
  <c r="AE238" i="7"/>
  <c r="AE237" i="7"/>
  <c r="AE236" i="7"/>
  <c r="AE235" i="7"/>
  <c r="AE234" i="7"/>
  <c r="AE233" i="7"/>
  <c r="AE232" i="7"/>
  <c r="AE231" i="7"/>
  <c r="AE230" i="7"/>
  <c r="AE229" i="7"/>
  <c r="AE228" i="7"/>
  <c r="AE227" i="7"/>
  <c r="AE226" i="7"/>
  <c r="AE225" i="7"/>
  <c r="AE224" i="7"/>
  <c r="AE223" i="7"/>
  <c r="AE222" i="7"/>
  <c r="AE221" i="7"/>
  <c r="AE220" i="7"/>
  <c r="AE219" i="7"/>
  <c r="AE218" i="7"/>
  <c r="AE217" i="7"/>
  <c r="AE216" i="7"/>
  <c r="AE215" i="7"/>
  <c r="AE214" i="7"/>
  <c r="AE213" i="7"/>
  <c r="AE212" i="7"/>
  <c r="AE211" i="7"/>
  <c r="AE210" i="7"/>
  <c r="AE209" i="7"/>
  <c r="AE208" i="7"/>
  <c r="AE207" i="7"/>
  <c r="AE206" i="7"/>
  <c r="AE205" i="7"/>
  <c r="AE204" i="7"/>
  <c r="AE203" i="7"/>
  <c r="AE202" i="7"/>
  <c r="AE201" i="7"/>
  <c r="AE200" i="7"/>
  <c r="AE199" i="7"/>
  <c r="AE198" i="7"/>
  <c r="AE197" i="7"/>
  <c r="AE196" i="7"/>
  <c r="AE195" i="7"/>
  <c r="AE194" i="7"/>
  <c r="AE193" i="7"/>
  <c r="AE192" i="7"/>
  <c r="AE191" i="7"/>
  <c r="AE190" i="7"/>
  <c r="AE189" i="7"/>
  <c r="AE188" i="7"/>
  <c r="AE187" i="7"/>
  <c r="AE186" i="7"/>
  <c r="AE185" i="7"/>
  <c r="AE184" i="7"/>
  <c r="AE183" i="7"/>
  <c r="AE182" i="7"/>
  <c r="AE181" i="7"/>
  <c r="AE180" i="7"/>
  <c r="AE179" i="7"/>
  <c r="AE178" i="7"/>
  <c r="AE177" i="7"/>
  <c r="AE176" i="7"/>
  <c r="AE175" i="7"/>
  <c r="AE174" i="7"/>
  <c r="AE173" i="7"/>
  <c r="AE172" i="7"/>
  <c r="AE171" i="7"/>
  <c r="AE170" i="7"/>
  <c r="AE169" i="7"/>
  <c r="AE168" i="7"/>
  <c r="AE167" i="7"/>
  <c r="AE166" i="7"/>
  <c r="AE165" i="7"/>
  <c r="AE164" i="7"/>
  <c r="AE163" i="7"/>
  <c r="AE162" i="7"/>
  <c r="AE161" i="7"/>
  <c r="AE160" i="7"/>
  <c r="AE159" i="7"/>
  <c r="AE158" i="7"/>
  <c r="AE157" i="7"/>
  <c r="AE156" i="7"/>
  <c r="AE155" i="7"/>
  <c r="AE154" i="7"/>
  <c r="AE153" i="7"/>
  <c r="AE152" i="7"/>
  <c r="AE151" i="7"/>
  <c r="AE150" i="7"/>
  <c r="AE149" i="7"/>
  <c r="AL7" i="7"/>
  <c r="AN3" i="7" s="1"/>
  <c r="AM6" i="7"/>
  <c r="AP6" i="7" s="1"/>
  <c r="AM5" i="7"/>
  <c r="AP5" i="7" s="1"/>
  <c r="AM4" i="7"/>
  <c r="AP4" i="7" s="1"/>
  <c r="AM3" i="7"/>
  <c r="AP3" i="7" s="1"/>
  <c r="AM2" i="7"/>
  <c r="AP2" i="7" s="1"/>
  <c r="AM1" i="7"/>
  <c r="AP1" i="7" s="1"/>
  <c r="AN5" i="7" l="1"/>
  <c r="AN4" i="7"/>
  <c r="AN2" i="7"/>
  <c r="AN6" i="7"/>
  <c r="AO6" i="7" s="1"/>
  <c r="AN1" i="7"/>
  <c r="AN7" i="7" s="1"/>
  <c r="AE239" i="6" l="1"/>
  <c r="AE243" i="6"/>
  <c r="AE242" i="6"/>
  <c r="AE241" i="6"/>
  <c r="AE240" i="6"/>
  <c r="AE238" i="6"/>
  <c r="AE237" i="6"/>
  <c r="AE236" i="6"/>
  <c r="AE235" i="6"/>
  <c r="AE234" i="6"/>
  <c r="AE233" i="6"/>
  <c r="AE232" i="6"/>
  <c r="AE231" i="6"/>
  <c r="AE230" i="6"/>
  <c r="AE229" i="6"/>
  <c r="AE228" i="6"/>
  <c r="AE227" i="6"/>
  <c r="AE226" i="6"/>
  <c r="AE225" i="6"/>
  <c r="AE224" i="6"/>
  <c r="AE223" i="6"/>
  <c r="AE222" i="6"/>
  <c r="AE221" i="6"/>
  <c r="AE220" i="6"/>
  <c r="AE219" i="6"/>
  <c r="AE218" i="6"/>
  <c r="AE217" i="6"/>
  <c r="AE216" i="6"/>
  <c r="AE215" i="6"/>
  <c r="AE214" i="6"/>
  <c r="AE213" i="6"/>
  <c r="AE212" i="6"/>
  <c r="AE211" i="6"/>
  <c r="AE210" i="6"/>
  <c r="AE209" i="6"/>
  <c r="AE208" i="6"/>
  <c r="AE207" i="6"/>
  <c r="AE206" i="6"/>
  <c r="AE205" i="6"/>
  <c r="AE204" i="6"/>
  <c r="AE203" i="6"/>
  <c r="AE202" i="6"/>
  <c r="AE201" i="6"/>
  <c r="AE200" i="6"/>
  <c r="AE199" i="6"/>
  <c r="AE198" i="6"/>
  <c r="AE197" i="6"/>
  <c r="AE196" i="6"/>
  <c r="AE195" i="6"/>
  <c r="AE194" i="6"/>
  <c r="AE193" i="6"/>
  <c r="AE192" i="6"/>
  <c r="AE191" i="6"/>
  <c r="AE190" i="6"/>
  <c r="AE189" i="6"/>
  <c r="AE188" i="6"/>
  <c r="AE187" i="6"/>
  <c r="AE186" i="6"/>
  <c r="AE185" i="6"/>
  <c r="AE184" i="6"/>
  <c r="AE183" i="6"/>
  <c r="AE182" i="6"/>
  <c r="AE181" i="6"/>
  <c r="AE180" i="6"/>
  <c r="AE179" i="6"/>
  <c r="AE178" i="6"/>
  <c r="AE177" i="6"/>
  <c r="AE176" i="6"/>
  <c r="AE175" i="6"/>
  <c r="AE174" i="6"/>
  <c r="AE173" i="6"/>
  <c r="AE172" i="6"/>
  <c r="AE171" i="6"/>
  <c r="AE170" i="6"/>
  <c r="AE169" i="6"/>
  <c r="AE168" i="6"/>
  <c r="AE167" i="6"/>
  <c r="AE166" i="6"/>
  <c r="AE165" i="6"/>
  <c r="AE164" i="6"/>
  <c r="AE163" i="6"/>
  <c r="AE162" i="6"/>
  <c r="AE161" i="6"/>
  <c r="AE160" i="6"/>
  <c r="AE159" i="6"/>
  <c r="AE158" i="6"/>
  <c r="AE157" i="6"/>
  <c r="AE156" i="6"/>
  <c r="AE155" i="6"/>
  <c r="AE154" i="6"/>
  <c r="AE153" i="6"/>
  <c r="AE152" i="6"/>
  <c r="AE151" i="6"/>
  <c r="AE150" i="6"/>
  <c r="AE149" i="6"/>
  <c r="AE148" i="6"/>
  <c r="AE147" i="6"/>
  <c r="AE146" i="6"/>
  <c r="AE145" i="6"/>
  <c r="J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 Le</author>
    <author>Khong Thi Huyen</author>
  </authors>
  <commentList>
    <comment ref="F2" authorId="0" shapeId="0" xr:uid="{00000000-0006-0000-0000-000001000000}">
      <text>
        <r>
          <rPr>
            <sz val="9"/>
            <color indexed="81"/>
            <rFont val="Tahoma"/>
            <family val="2"/>
          </rPr>
          <t>Mã số ký hiệu QLTĐ: Tham khảo sheet "Ký hiệu HMQLTĐ"</t>
        </r>
      </text>
    </comment>
    <comment ref="T2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Lấy số liệu kết quả đo lần gần nhất </t>
        </r>
      </text>
    </comment>
    <comment ref="AA2" authorId="0" shapeId="0" xr:uid="{00000000-0006-0000-0000-000003000000}">
      <text>
        <r>
          <rPr>
            <sz val="9"/>
            <color indexed="81"/>
            <rFont val="Tahoma"/>
            <family val="2"/>
          </rPr>
          <t>File Excel đấy lên thì có code nhưng khi hiển thị màn hình chính thì cho nút lệnh 
∆: Chờ duyệt
o: Đã duyệt</t>
        </r>
      </text>
    </comment>
    <comment ref="R3" authorId="0" shapeId="0" xr:uid="{00000000-0006-0000-0000-000004000000}">
      <text>
        <r>
          <rPr>
            <sz val="9"/>
            <color indexed="81"/>
            <rFont val="Tahoma"/>
            <family val="2"/>
          </rPr>
          <t>Sửa nội dung và thêm cột: Theo thời gian (M)
(Trường hợp tần suất là 1lY thì ghi là 12)</t>
        </r>
      </text>
    </comment>
    <comment ref="X3" authorId="0" shapeId="0" xr:uid="{00000000-0006-0000-0000-000005000000}">
      <text>
        <r>
          <rPr>
            <sz val="9"/>
            <color indexed="81"/>
            <rFont val="Tahoma"/>
            <family val="2"/>
          </rPr>
          <t>Đánh giá:0: 1
X: 0</t>
        </r>
      </text>
    </comment>
    <comment ref="Y3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Khong Thi Huyen:</t>
        </r>
        <r>
          <rPr>
            <sz val="9"/>
            <color indexed="81"/>
            <rFont val="Tahoma"/>
            <family val="2"/>
          </rPr>
          <t xml:space="preserve">
Không cần xử lý : 0, Chỉnh sửa trong công ty : 1, Maker chỉnh sửa: 2, Hủy bỏ-Thay đổi: 3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 Le</author>
    <author>Khong Thi Huyen</author>
  </authors>
  <commentList>
    <comment ref="F6" authorId="0" shapeId="0" xr:uid="{00000000-0006-0000-0200-000001000000}">
      <text>
        <r>
          <rPr>
            <sz val="9"/>
            <color indexed="81"/>
            <rFont val="Tahoma"/>
            <family val="2"/>
          </rPr>
          <t>Mã số ký hiệu QLTĐ: Tham khảo sheet "Ký hiệu HMQLTĐ"</t>
        </r>
      </text>
    </comment>
    <comment ref="T6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Lấy số liệu kết quả đo lần gần nhất </t>
        </r>
      </text>
    </comment>
    <comment ref="AA6" authorId="0" shapeId="0" xr:uid="{00000000-0006-0000-0200-000003000000}">
      <text>
        <r>
          <rPr>
            <sz val="9"/>
            <color indexed="81"/>
            <rFont val="Tahoma"/>
            <family val="2"/>
          </rPr>
          <t>File Excel đấy lên thì có code nhưng khi hiển thị màn hình chính thì cho nút lệnh 
∆: Chờ duyệt
o: Đã duyệt</t>
        </r>
      </text>
    </comment>
    <comment ref="R7" authorId="0" shapeId="0" xr:uid="{00000000-0006-0000-0200-000004000000}">
      <text>
        <r>
          <rPr>
            <sz val="9"/>
            <color indexed="81"/>
            <rFont val="Tahoma"/>
            <family val="2"/>
          </rPr>
          <t>Sửa nội dung và thêm cột: Theo thời gian (M)
(Trường hợp tần suất là 1lY thì ghi là 12)</t>
        </r>
      </text>
    </comment>
    <comment ref="X7" authorId="0" shapeId="0" xr:uid="{00000000-0006-0000-0200-000005000000}">
      <text>
        <r>
          <rPr>
            <sz val="9"/>
            <color indexed="81"/>
            <rFont val="Tahoma"/>
            <family val="2"/>
          </rPr>
          <t>Đánh giá:0: 1
X: 0</t>
        </r>
      </text>
    </comment>
    <comment ref="Y7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Khong Thi Huyen:</t>
        </r>
        <r>
          <rPr>
            <sz val="9"/>
            <color indexed="81"/>
            <rFont val="Tahoma"/>
            <family val="2"/>
          </rPr>
          <t xml:space="preserve">
Không cần xử lý : 0, Chỉnh sửa trong công ty : 1, Maker chỉnh sửa: 2, Hủy bỏ-Thay đổi: 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 Le</author>
  </authors>
  <commentList>
    <comment ref="C4" authorId="0" shapeId="0" xr:uid="{00000000-0006-0000-0300-000001000000}">
      <text>
        <r>
          <rPr>
            <sz val="9"/>
            <color indexed="81"/>
            <rFont val="Tahoma"/>
            <family val="2"/>
          </rPr>
          <t>Thêm cột "BU"</t>
        </r>
      </text>
    </comment>
    <comment ref="G4" authorId="0" shapeId="0" xr:uid="{00000000-0006-0000-0300-000002000000}">
      <text>
        <r>
          <rPr>
            <sz val="9"/>
            <color indexed="81"/>
            <rFont val="Tahoma"/>
            <family val="2"/>
          </rPr>
          <t>Mã số ký hiệu QLTĐ: Tham khảo sheet "Ký hiệu HMQLTĐ"</t>
        </r>
      </text>
    </comment>
    <comment ref="W4" authorId="0" shapeId="0" xr:uid="{00000000-0006-0000-0300-000003000000}">
      <text>
        <r>
          <rPr>
            <sz val="9"/>
            <color indexed="81"/>
            <rFont val="Tahoma"/>
            <family val="2"/>
          </rPr>
          <t>Thêm cột: Tình trạng phê duyệt (3 cấp độ)</t>
        </r>
      </text>
    </comment>
    <comment ref="Q5" authorId="0" shapeId="0" xr:uid="{00000000-0006-0000-0300-000004000000}">
      <text>
        <r>
          <rPr>
            <sz val="9"/>
            <color indexed="81"/>
            <rFont val="Tahoma"/>
            <family val="2"/>
          </rPr>
          <t>Sửa nội dung và thêm cột: Theo thời gian (M)
(Trường hợp tần suất là 1lY thì ghi là 12)</t>
        </r>
      </text>
    </comment>
    <comment ref="T5" authorId="0" shapeId="0" xr:uid="{00000000-0006-0000-0300-000005000000}">
      <text>
        <r>
          <rPr>
            <sz val="9"/>
            <color indexed="81"/>
            <rFont val="Tahoma"/>
            <family val="2"/>
          </rPr>
          <t>Đánh giá :
Đạt: O
Không đạt: X</t>
        </r>
      </text>
    </comment>
  </commentList>
</comments>
</file>

<file path=xl/sharedStrings.xml><?xml version="1.0" encoding="utf-8"?>
<sst xmlns="http://schemas.openxmlformats.org/spreadsheetml/2006/main" count="4668" uniqueCount="403">
  <si>
    <t>Giá trị đo thực tế</t>
  </si>
  <si>
    <t>STT</t>
  </si>
  <si>
    <t xml:space="preserve">Cấp độ </t>
  </si>
  <si>
    <t>Khách hàng</t>
  </si>
  <si>
    <t>Ký hiệu QLTĐ</t>
  </si>
  <si>
    <t>HM quản lý</t>
  </si>
  <si>
    <t>Tên đồ gá sử dụng</t>
  </si>
  <si>
    <t>Vị trí cần</t>
  </si>
  <si>
    <t xml:space="preserve"> quản lý</t>
  </si>
  <si>
    <t>Kích thước</t>
  </si>
  <si>
    <t>đồ gá</t>
  </si>
  <si>
    <t>Công đoạn sử dụng</t>
  </si>
  <si>
    <t xml:space="preserve">Dụng cụ đo KT </t>
  </si>
  <si>
    <t xml:space="preserve">Bộ phận đo </t>
  </si>
  <si>
    <t>Tình trạng phê duyệt</t>
  </si>
  <si>
    <t xml:space="preserve">Tên dụng cụ đo </t>
  </si>
  <si>
    <t xml:space="preserve">ĐV nhỏ nhất </t>
  </si>
  <si>
    <t>Xử lý</t>
  </si>
  <si>
    <t>Thời hạn xử lý</t>
  </si>
  <si>
    <t>DANH MỤC QUẢN LÝ LINH KIỆN ĐỒ GÁ</t>
  </si>
  <si>
    <t>Số quản lý (mã số bản vẽ đồ gá)</t>
  </si>
  <si>
    <t>TOYOTA</t>
  </si>
  <si>
    <t>Đầu tán Bushing</t>
  </si>
  <si>
    <t>Đầu tán</t>
  </si>
  <si>
    <t>Chiều cao VT1</t>
  </si>
  <si>
    <t>Tán Busing</t>
  </si>
  <si>
    <t>MicroScope</t>
  </si>
  <si>
    <t>PI</t>
  </si>
  <si>
    <t>2.0 ± 0.2</t>
  </si>
  <si>
    <t>M-001</t>
  </si>
  <si>
    <t>A</t>
  </si>
  <si>
    <t xml:space="preserve">BU </t>
  </si>
  <si>
    <t>TL</t>
  </si>
  <si>
    <t>SV</t>
  </si>
  <si>
    <t>SH/MGR</t>
  </si>
  <si>
    <t>Tần suất đo theo QLCĐ</t>
  </si>
  <si>
    <t>Theo thời gian (M)</t>
  </si>
  <si>
    <t>Theo sản lượng (PCS)</t>
  </si>
  <si>
    <t xml:space="preserve">Ghi chép kiểm tra định kỳ </t>
  </si>
  <si>
    <r>
      <t xml:space="preserve">Phán đoán </t>
    </r>
    <r>
      <rPr>
        <b/>
        <sz val="8"/>
        <color rgb="FF0000FF"/>
        <rFont val="Arial"/>
        <family val="2"/>
      </rPr>
      <t>(ĐG)</t>
    </r>
  </si>
  <si>
    <t>M-002</t>
  </si>
  <si>
    <t>Vết tán Diaphram</t>
  </si>
  <si>
    <t>Vết tán</t>
  </si>
  <si>
    <t>Độ nhô</t>
  </si>
  <si>
    <t>≤ 0.25</t>
  </si>
  <si>
    <t>Tán Diaphram</t>
  </si>
  <si>
    <t>Thước đo độ cao</t>
  </si>
  <si>
    <t>Pro</t>
  </si>
  <si>
    <r>
      <t xml:space="preserve">Ngày/
tháng/
</t>
    </r>
    <r>
      <rPr>
        <b/>
        <sz val="8"/>
        <color rgb="FF0000FF"/>
        <rFont val="Arial"/>
        <family val="2"/>
      </rPr>
      <t>năm</t>
    </r>
  </si>
  <si>
    <t>Ví dụ1</t>
  </si>
  <si>
    <t>Ví dụ2</t>
  </si>
  <si>
    <t>HMQLTĐ
(Hiện tại)</t>
  </si>
  <si>
    <t>HMQLTĐ
(Hiệu HT)</t>
  </si>
  <si>
    <t xml:space="preserve">KÝ HIỆU HẠNG MỤC QUẢN LÝ TRỌNG ĐIỂM </t>
  </si>
  <si>
    <t>Đánh giá</t>
  </si>
  <si>
    <t>0292</t>
  </si>
  <si>
    <t>0297</t>
  </si>
  <si>
    <t>Mã BU</t>
  </si>
  <si>
    <r>
      <t xml:space="preserve">Ngày/
tháng/
</t>
    </r>
    <r>
      <rPr>
        <b/>
        <sz val="10"/>
        <color rgb="FF0000FF"/>
        <rFont val="Arial"/>
        <family val="2"/>
      </rPr>
      <t>năm</t>
    </r>
  </si>
  <si>
    <t>Đầu tán Nozzle</t>
  </si>
  <si>
    <t>Đầu tán số 1</t>
  </si>
  <si>
    <t>Đầu tán số 2</t>
    <phoneticPr fontId="2"/>
  </si>
  <si>
    <t>Đầu tán số  3</t>
    <phoneticPr fontId="2"/>
  </si>
  <si>
    <t>Đầu tán số  4</t>
    <phoneticPr fontId="2"/>
  </si>
  <si>
    <t>Đầu tán số  5</t>
    <phoneticPr fontId="2"/>
  </si>
  <si>
    <t>Đầu tán số  6</t>
    <phoneticPr fontId="2"/>
  </si>
  <si>
    <t xml:space="preserve"> 3± 0.1 mm  
( 2.9-3.1)</t>
  </si>
  <si>
    <t>Tán Nozzle</t>
  </si>
  <si>
    <t>Linegauge (0.001)</t>
  </si>
  <si>
    <t>Thước kẹp  (0.03)</t>
  </si>
  <si>
    <t>4± 0.1 mm
 (3.9 - 4.1)</t>
  </si>
  <si>
    <t>Base TG</t>
  </si>
  <si>
    <t>Góc lệch</t>
  </si>
  <si>
    <t>24.5º ± 0.5⁰ (24-25)</t>
  </si>
  <si>
    <t>Bôi grease</t>
  </si>
  <si>
    <t xml:space="preserve">Máy đo 3 chiều </t>
  </si>
  <si>
    <t>Jig ép Oil seal 
(chiều cao bậc ép)</t>
  </si>
  <si>
    <t>Jig ép trên</t>
  </si>
  <si>
    <t>Bậc ép</t>
    <phoneticPr fontId="2"/>
  </si>
  <si>
    <t>1.05 ±0.02 mm
( 1.03-1.07)</t>
  </si>
  <si>
    <t>Ép Oiseal</t>
  </si>
  <si>
    <t xml:space="preserve">Đồng hồ so điện tử </t>
  </si>
  <si>
    <t>Kiểm tra độ phẳng pucnh ép</t>
  </si>
  <si>
    <t>Punch ép</t>
  </si>
  <si>
    <t xml:space="preserve">Độ phẳng </t>
  </si>
  <si>
    <t>Ép shaft TG</t>
    <phoneticPr fontId="2"/>
  </si>
  <si>
    <t>Kiểm tra độ mài mòn 
của Base ép</t>
  </si>
  <si>
    <t>Base trung gian</t>
  </si>
  <si>
    <t xml:space="preserve">Độ thẳng </t>
  </si>
  <si>
    <t xml:space="preserve">Độ vuông góc </t>
  </si>
  <si>
    <t>&lt; 0.02</t>
  </si>
  <si>
    <t xml:space="preserve">Đường kính lỗ </t>
  </si>
  <si>
    <t xml:space="preserve">Chiều dày Base </t>
  </si>
  <si>
    <t xml:space="preserve">Thước kẹp </t>
  </si>
  <si>
    <t xml:space="preserve">kích thước Pin1 </t>
  </si>
  <si>
    <t>Φ3.95 ± 0.05</t>
  </si>
  <si>
    <t xml:space="preserve">kích thước Pin2 </t>
  </si>
  <si>
    <t>Φ 21.90 ± 0.05</t>
  </si>
  <si>
    <t>Độ phẳng đầu puch</t>
  </si>
  <si>
    <t>Punch ép</t>
    <phoneticPr fontId="2"/>
  </si>
  <si>
    <t>Độ phẳng</t>
  </si>
  <si>
    <t xml:space="preserve">&lt; 0.05mm </t>
  </si>
  <si>
    <t>Ép Bearing</t>
    <phoneticPr fontId="2"/>
  </si>
  <si>
    <t>Đầu tán Bearing</t>
    <phoneticPr fontId="2"/>
  </si>
  <si>
    <t>Đầu tán 1</t>
  </si>
  <si>
    <t>Tán Bearing</t>
    <phoneticPr fontId="2"/>
  </si>
  <si>
    <t xml:space="preserve">Kính hiển vi </t>
  </si>
  <si>
    <t>Đầu tán 2</t>
  </si>
  <si>
    <t>Đầu tán 3</t>
  </si>
  <si>
    <t xml:space="preserve">Đồ gá định vị vị trí Motor </t>
  </si>
  <si>
    <t>Đồ gá định vị vị trí Motor 
Jig 1</t>
  </si>
  <si>
    <t>Vị  trí 1</t>
  </si>
  <si>
    <t>Lắp Motor</t>
  </si>
  <si>
    <t>Máy đo 3 chiều</t>
  </si>
  <si>
    <t>Vị  trí  2</t>
    <phoneticPr fontId="2"/>
  </si>
  <si>
    <t>22.53±0.06 (22.47-22.59)</t>
  </si>
  <si>
    <t>Vị  trí  3</t>
  </si>
  <si>
    <t xml:space="preserve">Jig kiểm tra chuyên dụng </t>
  </si>
  <si>
    <t xml:space="preserve">jig kiểm tra chuyên dụng </t>
  </si>
  <si>
    <t>Kích thước 1</t>
  </si>
  <si>
    <t>Kích thước 2</t>
  </si>
  <si>
    <t>22.53±0.06  (22.47-22.59)</t>
  </si>
  <si>
    <t>Kích thước 3</t>
  </si>
  <si>
    <t>Kích thước 4
( vị trí 1 )</t>
  </si>
  <si>
    <t>Kích thước 4
( vị trí 2 )</t>
  </si>
  <si>
    <t>32.60±0.05 (32.55-32.65)</t>
  </si>
  <si>
    <t>Kích thước 4
( vị trí 3)</t>
  </si>
  <si>
    <t>Kiểm tra độ  mài mòn của Master</t>
  </si>
  <si>
    <t>Master OK</t>
  </si>
  <si>
    <t>Nằm trong quy cách
22.53±0.1 (22.43-22.63)</t>
  </si>
  <si>
    <t xml:space="preserve">Lắp Motor </t>
  </si>
  <si>
    <t>Master NG</t>
  </si>
  <si>
    <t>Nằm ngoài quy cách</t>
  </si>
  <si>
    <t>Khe hở giữa vít và mottor</t>
  </si>
  <si>
    <t>Calip</t>
  </si>
  <si>
    <t xml:space="preserve">Thước đo Panme </t>
  </si>
  <si>
    <t xml:space="preserve">khe hở  giưã chân pin và mặt master Zero </t>
  </si>
  <si>
    <t>Kiểm tra độ mài mòn của Master 0</t>
  </si>
  <si>
    <t>Master 0</t>
  </si>
  <si>
    <t>Vị trí 1</t>
  </si>
  <si>
    <t>9.8±0.05  (9.75-9.85)</t>
  </si>
  <si>
    <t xml:space="preserve">Lắp motor </t>
  </si>
  <si>
    <t>Đồng hồ so điện tử</t>
  </si>
  <si>
    <t>Vị trí 2</t>
  </si>
  <si>
    <t xml:space="preserve"> 9.8±0.05  (9.75-9.85)</t>
  </si>
  <si>
    <t>Vị trí 3</t>
  </si>
  <si>
    <t>3: 9.8±0.05  (9.75-9.85)</t>
  </si>
  <si>
    <t>Jig ép Seal Gas</t>
  </si>
  <si>
    <t xml:space="preserve">Punch  ép </t>
  </si>
  <si>
    <t>20.8±0.05 mm (20.75-20.85)</t>
  </si>
  <si>
    <t>Ép Seagas</t>
  </si>
  <si>
    <t>Jig ép Bushing</t>
    <phoneticPr fontId="2"/>
  </si>
  <si>
    <t>Punch  ép</t>
  </si>
  <si>
    <t>8.1± 0.05mm(8.05-8.15)</t>
  </si>
  <si>
    <t>Ép Bushing</t>
    <phoneticPr fontId="2"/>
  </si>
  <si>
    <t>Master jig</t>
  </si>
  <si>
    <t xml:space="preserve">Tán Rolling </t>
  </si>
  <si>
    <t xml:space="preserve"> Master  kiểm tra thiết bị  </t>
  </si>
  <si>
    <t>Góc điều chỉnh</t>
  </si>
  <si>
    <t>17°±0.2°(16.8~17.2)</t>
  </si>
  <si>
    <t xml:space="preserve">Điều chỉnh vị tri mở van 
</t>
  </si>
  <si>
    <t>Master check</t>
  </si>
  <si>
    <t>Lỗ định vị trên master check</t>
  </si>
  <si>
    <t>ф 3.0  ± 0.2mm(2.8~3.2)</t>
  </si>
  <si>
    <t>Bôi nhựa UV</t>
  </si>
  <si>
    <t xml:space="preserve">Master chiều dài que hàn </t>
  </si>
  <si>
    <t>Master check que hàn máy 1</t>
  </si>
  <si>
    <t>Chiều dài maser hàn 1</t>
  </si>
  <si>
    <t>5±0.1 mm (4.9-5.1)</t>
  </si>
  <si>
    <t>Hàn valve 1</t>
  </si>
  <si>
    <t>Master check que hàn máy 2</t>
  </si>
  <si>
    <t>Chiều dài maser hàn 2</t>
  </si>
  <si>
    <t>Hàn valve 2</t>
  </si>
  <si>
    <t>Masster hàn     Δ</t>
  </si>
  <si>
    <t>Master hàn 1</t>
  </si>
  <si>
    <t>Chiều cao master</t>
    <phoneticPr fontId="2"/>
  </si>
  <si>
    <t>Hàn valve 1</t>
    <phoneticPr fontId="2"/>
  </si>
  <si>
    <t>Máy đo 3 chiều</t>
    <phoneticPr fontId="2"/>
  </si>
  <si>
    <t>Master hàn 2</t>
  </si>
  <si>
    <t>Jig chuyên dụng hàn van 1</t>
  </si>
  <si>
    <t>Đường kính jig (hàn 1)</t>
  </si>
  <si>
    <t>Ø29.12 ± 0.05 (29.07-29.17)</t>
  </si>
  <si>
    <t>Jig chuyên dụng hàn van 2</t>
  </si>
  <si>
    <t>Đường kính jig (hàn 2)</t>
  </si>
  <si>
    <t>Punch ép trên</t>
  </si>
  <si>
    <t>Ép Plug</t>
  </si>
  <si>
    <t>Master set 0</t>
  </si>
  <si>
    <t xml:space="preserve">Chiều cao master </t>
  </si>
  <si>
    <t>KTKTHG</t>
  </si>
  <si>
    <t>Jig ép pipe</t>
  </si>
  <si>
    <t>50.5 ± 0.05mm  
(50.45-50.55)</t>
  </si>
  <si>
    <t>Ép Pipe</t>
  </si>
  <si>
    <t>LinearGauge</t>
  </si>
  <si>
    <t xml:space="preserve">Pin dẫn hướng sensor cover </t>
  </si>
  <si>
    <t>Đường kính
(vị tí 1)</t>
  </si>
  <si>
    <t>Ø4.25±0.15
(4.10-4.40)</t>
  </si>
  <si>
    <t xml:space="preserve">Lắp sensor </t>
  </si>
  <si>
    <t>Thước kẹp</t>
  </si>
  <si>
    <t>Đường kính
(vị tí 2)</t>
  </si>
  <si>
    <t>Đường kính
(vị tí 3)</t>
  </si>
  <si>
    <t>Ø4.35±0.15
(4.20-4.50)</t>
  </si>
  <si>
    <t xml:space="preserve">Master  
Pin dẫn hướng </t>
  </si>
  <si>
    <t>Ø4.25+ 0.2
          + 0.05
(4.30- 4.45)</t>
  </si>
  <si>
    <t>Guide dẫn hướng
 sensor cover</t>
  </si>
  <si>
    <t xml:space="preserve">Chiều dài Guide </t>
  </si>
  <si>
    <t>43 ± 0.5(42.5 - 43.5)</t>
  </si>
  <si>
    <t>Đường kính Guide</t>
  </si>
  <si>
    <t>Ø8 + 0.1
      - 0.2
(7.8 - 8.1)</t>
  </si>
  <si>
    <t>Pin set sensor cover</t>
  </si>
  <si>
    <t>Đường kính
pin 1</t>
  </si>
  <si>
    <t>Đường kính
pin 2</t>
  </si>
  <si>
    <t>Kiểm tra độ  mòn Master và chạm IC</t>
  </si>
  <si>
    <t>23.4 ± 0.2 (23.2 - 23.6)</t>
  </si>
  <si>
    <t>27.4 ± 0.2 (27.2 -27.6)</t>
  </si>
  <si>
    <t xml:space="preserve">Kiểm tra độ  mòn Master tọa độ Robot xiết </t>
  </si>
  <si>
    <t>Master kiểm tra tọa độ</t>
  </si>
  <si>
    <t>Đường kính pin</t>
  </si>
  <si>
    <t>Ø4.25±0.1
(4.15-4.35)</t>
  </si>
  <si>
    <t>Lắp sensor</t>
  </si>
  <si>
    <t>Master độ mòn 1</t>
  </si>
  <si>
    <t xml:space="preserve">Master </t>
  </si>
  <si>
    <t>Đường kính master</t>
  </si>
  <si>
    <t>Ø 10.1/+0.02/-0.03
(10.07~10.12)</t>
  </si>
  <si>
    <t>Master độ mòn 2</t>
  </si>
  <si>
    <t>Ø 9.9/+0/-0.05
(9.85~9.9)</t>
  </si>
  <si>
    <t>Panme</t>
  </si>
  <si>
    <t>1.75± 0.25 mm (1.5-2.0)</t>
  </si>
  <si>
    <t>Jig ép pipe 1</t>
  </si>
  <si>
    <t>20.5 ± 0.1 mm(20.4-20.6)</t>
  </si>
  <si>
    <t xml:space="preserve">Ép Pipe 1 </t>
    <phoneticPr fontId="2"/>
  </si>
  <si>
    <t>Jig ép pipe 2</t>
  </si>
  <si>
    <t>Ép Pipe 2</t>
    <phoneticPr fontId="2"/>
  </si>
  <si>
    <t xml:space="preserve">Nằm ngoài quy cách </t>
  </si>
  <si>
    <t>Kích thước punch ép Plug</t>
  </si>
  <si>
    <t>Jig  ép trên</t>
    <phoneticPr fontId="2"/>
  </si>
  <si>
    <t>1.35±0.1mm (1.25-1.45)</t>
  </si>
  <si>
    <t>Đường kính</t>
  </si>
  <si>
    <t>Kính hiển vi  (0.001)</t>
  </si>
  <si>
    <t xml:space="preserve"> ≤ 0.05mm</t>
  </si>
  <si>
    <t>15.04.2022</t>
  </si>
  <si>
    <t>0883</t>
  </si>
  <si>
    <t>07.04.2022</t>
  </si>
  <si>
    <t>04.05.2022</t>
  </si>
  <si>
    <t>01.04.2022</t>
  </si>
  <si>
    <t>19.04.2022</t>
  </si>
  <si>
    <t>04.04.2022</t>
  </si>
  <si>
    <t>09.04.2022</t>
  </si>
  <si>
    <t>02.04.2022</t>
  </si>
  <si>
    <t>Do BT bề rộng vết tán sát QC trên 3.60(VT1) nên thay đầu tán mới</t>
  </si>
  <si>
    <t>Vị trí cần quản lý</t>
  </si>
  <si>
    <t>Kích thước đồ gá</t>
  </si>
  <si>
    <t>Dụng cụ đo KT Tên dụng cụ đo</t>
  </si>
  <si>
    <t>Min</t>
  </si>
  <si>
    <t>Max</t>
  </si>
  <si>
    <t>0-22.429</t>
  </si>
  <si>
    <t>22.631-∞</t>
  </si>
  <si>
    <t>Ghi chú</t>
  </si>
  <si>
    <t>Ký xác nhận</t>
  </si>
  <si>
    <t>Tần suất đo thực tế</t>
  </si>
  <si>
    <t>TMT,TOYOTA,MAZDA</t>
  </si>
  <si>
    <t>Hạn mức cảnh báo
(%)</t>
  </si>
  <si>
    <t>Giá trị đo thực tế (Min)</t>
  </si>
  <si>
    <t>Giá trị đo thực tế (Max)</t>
  </si>
  <si>
    <t>Hạn mức cảnh báo
(thời gian- ngày)</t>
  </si>
  <si>
    <t>16.07.2022</t>
  </si>
  <si>
    <t>10.06.2022</t>
  </si>
  <si>
    <t>PQ</t>
  </si>
  <si>
    <t>Đồ gá định vị vị trí Motor 
Jig 2</t>
  </si>
  <si>
    <t>Jig set valve 1</t>
  </si>
  <si>
    <t>24⁰ ± 0.5(23.5- 24.5)</t>
  </si>
  <si>
    <t>Jig set valve 3</t>
  </si>
  <si>
    <t>Jig set valve 6</t>
  </si>
  <si>
    <t>Jig set valve 8</t>
  </si>
  <si>
    <t>Jig set valve 10</t>
  </si>
  <si>
    <t>Jig set valve 11</t>
  </si>
  <si>
    <t>Jig set valve 16</t>
  </si>
  <si>
    <t>Jig set valve 18</t>
  </si>
  <si>
    <t>Jig set valve 19</t>
  </si>
  <si>
    <t>Jig set valve 20</t>
  </si>
  <si>
    <t>Jig set valve A</t>
  </si>
  <si>
    <t>Jig set valve B</t>
  </si>
  <si>
    <t>Jig set valve C</t>
  </si>
  <si>
    <t>Jig set valve Đ</t>
  </si>
  <si>
    <t>Jig set valve E</t>
  </si>
  <si>
    <t>Jig set valve F</t>
  </si>
  <si>
    <t>Jig set valve G</t>
  </si>
  <si>
    <t>Jig set valve H</t>
  </si>
  <si>
    <t>Jig set valve I</t>
  </si>
  <si>
    <t>Jig set valve L</t>
  </si>
  <si>
    <t>Jig set valve 26</t>
  </si>
  <si>
    <t>Jig set valve 28</t>
  </si>
  <si>
    <t>Jig set valve OK3</t>
  </si>
  <si>
    <t>Bôi greasse</t>
  </si>
  <si>
    <t>100000 
 theo jig</t>
  </si>
  <si>
    <t>Đầu tán Bearing
( kích thước ①  )</t>
  </si>
  <si>
    <t>Đầu tán Bearing
( kích thước ② )</t>
  </si>
  <si>
    <t>Φ47.76± 0.1
(45.66-47.865)</t>
  </si>
  <si>
    <t>Jig đỡ valve mã
 0351/0431</t>
  </si>
  <si>
    <t>Jig đỡ valve mã
0381</t>
  </si>
  <si>
    <t>Jig đỡ valve mã
0281</t>
  </si>
  <si>
    <t>Kích thước Punch ép Plug 0351/0431</t>
  </si>
  <si>
    <t>Kích thước Punch ép   
 Plug 0281</t>
  </si>
  <si>
    <t>1.35± 0.05 mm (1.30-1.4)</t>
  </si>
  <si>
    <t>Kích thước Punch ép Plug 0381</t>
  </si>
  <si>
    <t>Kiểm tra độ mài mòn master set 0
0351/0431/0281</t>
  </si>
  <si>
    <t>46±0.02 mm (45.98-46.02)</t>
  </si>
  <si>
    <t>Kiểm tra độ mài mòn master set 0
0381</t>
  </si>
  <si>
    <t>34.9±0.02 mm (34.88- 34.92)</t>
  </si>
  <si>
    <t>1.75± 0.25mm(1.5-2.0)</t>
  </si>
  <si>
    <t>Kích thước Jig ép pipe 1 :0381</t>
  </si>
  <si>
    <t>Kích thước Jig ép pipe2 : 0381</t>
  </si>
  <si>
    <t xml:space="preserve"> Φ35.75±0.1 mm
(35.65-35.85)</t>
  </si>
  <si>
    <t xml:space="preserve"> 4±0.1 mm
 (3.9 - 4.1)</t>
  </si>
  <si>
    <t>Vị trí 1 (Chiều cao đầu tán ) (0281)</t>
  </si>
  <si>
    <t>Đầu tán Nozzle 
Vị trí  2 (Đường kính đầu tán )
(0281)</t>
  </si>
  <si>
    <t>Đầu tán Nozzle
Vị trí  3 (Chiều rộng đầu tán )
(0281)</t>
  </si>
  <si>
    <t>Base TG lắp shaft
(0281)</t>
  </si>
  <si>
    <t>18°±0.5(17.5-18.5)</t>
  </si>
  <si>
    <t>&lt;0.01</t>
  </si>
  <si>
    <t>Ø4.004~Ø4.050</t>
  </si>
  <si>
    <t xml:space="preserve"> 12.7±0.02</t>
  </si>
  <si>
    <t>23.5(0/-0.05)
 (23.45 - 23.50)</t>
  </si>
  <si>
    <t xml:space="preserve"> 4.8±0.1
 (4.7- 4.9)</t>
  </si>
  <si>
    <t xml:space="preserve"> ①  Ø9.42  (+0.04;-0.05) 
 (9.37-9.46)</t>
  </si>
  <si>
    <t xml:space="preserve"> Ø4  (+0.03;-0.05)(3.95-4.03)
</t>
  </si>
  <si>
    <t xml:space="preserve"> : Ø9.52±0.06  (9.46-9.58)</t>
  </si>
  <si>
    <t xml:space="preserve"> Ø4  +0.03/0 (4 - 4.03)</t>
  </si>
  <si>
    <t>Nằm trong quy cách
22.53 ± 0.1) (22.43-22.63)</t>
  </si>
  <si>
    <t>Kiểm tra độ  mài mòn của Master 0381</t>
  </si>
  <si>
    <t>Kiểm tra độ  mài mòn của Master 0281</t>
  </si>
  <si>
    <t>Kiểm tra khe hở giữa chân pin và mặt master 0</t>
  </si>
  <si>
    <t>Bằng calip 0.05</t>
  </si>
  <si>
    <t>Không lọt Calip 0.1 ±0.015mm</t>
  </si>
  <si>
    <t>1.04±0.02</t>
  </si>
  <si>
    <t>1.02 ±0.02 (1.00-1.04)</t>
  </si>
  <si>
    <t>Kiểm tra độ mài mòn của Master
(0281)</t>
  </si>
  <si>
    <t xml:space="preserve">Chiều cao vết tán Master </t>
  </si>
  <si>
    <t xml:space="preserve"> 87±0.05 mm(86.95-87.05)</t>
  </si>
  <si>
    <t>79.50±0.05 mm (79.45-75.55)</t>
  </si>
  <si>
    <t>Ø29.12±0.05 mm (29.07-29.17)</t>
  </si>
  <si>
    <t>Ø29.12±0.05 mm  (29.07-29.17)</t>
  </si>
  <si>
    <t xml:space="preserve">Hàn van
 1 </t>
  </si>
  <si>
    <t xml:space="preserve">Hàn van
2 </t>
  </si>
  <si>
    <t>Kiểm tra đường kính jig chuyên dụng hàn 0351/0431</t>
  </si>
  <si>
    <t>Kiểm tra đường kính jig chuyên dụng hàn 0381</t>
  </si>
  <si>
    <t>Kiểm tra đường kính jig chuyên dụng hàn 0281</t>
  </si>
  <si>
    <t>Kích thước Jig ép pipe 1 :0281</t>
  </si>
  <si>
    <t>Kích thước Jig ép pipe2 : 0281</t>
  </si>
  <si>
    <t>20.5±0.1mm(20.4-20.6)</t>
  </si>
  <si>
    <t>Base TG lắp shaft  0281</t>
  </si>
  <si>
    <t xml:space="preserve"> Ø4.25±0.15
(4.10-4.40)</t>
  </si>
  <si>
    <t>panme</t>
  </si>
  <si>
    <t>Kích thước Jig ép pipe 1:
0381</t>
  </si>
  <si>
    <t>Kiểm tra độ  mòn Pin dẫn hướng sensor cover 0351/0431</t>
  </si>
  <si>
    <t>Kiểm tra độ mòn Master  
Pin dẫn hướng  0351/0431</t>
  </si>
  <si>
    <t>Kiểm tra độ mòn Guide đẫn hướng sensor cover   0351/0431</t>
  </si>
  <si>
    <t>Kiểm tra độ  mòn Pin set sensor cover 0351/0431</t>
  </si>
  <si>
    <t>Đầu tán Nozzle  
Vị trí 1 (Chiều cao đầu tán ) (0351/0431/0381)</t>
  </si>
  <si>
    <t>Đầu tán Nozzle 
Vị trí  2 (Đường kính đầu tán )
(0351/0431/0381)</t>
  </si>
  <si>
    <t>Đầu tán Nozzle
Vị trí  3 (Chiều rộng đầu tán )
(0351/0431/0381)</t>
  </si>
  <si>
    <t>Base tung gian lắp shaft
(0351/0431/0381)</t>
  </si>
  <si>
    <t>Kiểm tra độ  mài mòn của Master 0351/0431</t>
  </si>
  <si>
    <t>Kiểm tra độ mài mòn của Master
(0351/0431/0381)</t>
  </si>
  <si>
    <t xml:space="preserve"> Master  kiểm tra thiết bị 
 (0351/0431)</t>
  </si>
  <si>
    <t>KT mài mòn Master check vị trí kim bôi nhựa UV
 (0351/0431)</t>
  </si>
  <si>
    <t>Kiểm tra độ  mòn Pin dẫn hướng sensor cover 0381</t>
  </si>
  <si>
    <t>Kiểm tra độ mòn Master  
Pin dẫn hướng   0381</t>
  </si>
  <si>
    <t>Kiểm tra độ mòn Guide đẫn hướng sensor cover   0381</t>
  </si>
  <si>
    <t>Kiểm tra độ mòn Guide đẫn hướng sensor cover  0381</t>
  </si>
  <si>
    <t>Kiểm tra độ  mòn Pin set sensor cover  0381</t>
  </si>
  <si>
    <t>Kiểm tra độ  mòn Pin dẫn hướng sensor cover 0281</t>
  </si>
  <si>
    <t>Kiểm tra độ  mòn Pin dẫn hướng sensor cover  0281</t>
  </si>
  <si>
    <t>Kiểm tra độ mòn Master  
Pin dẫn hướng 0281</t>
  </si>
  <si>
    <t>Kiểm tra độ mòn Master  
Pin dẫn hướng  0281</t>
  </si>
  <si>
    <t>Kiểm tra độ mòn Master  
Pin dẫn hướng   0281</t>
  </si>
  <si>
    <t>Kiểm tra độ mòn Guide đẫn hướng sensor cover   0281</t>
  </si>
  <si>
    <t>Kiểm tra độ mòn Guide đẫn hướng sensor cover  0281</t>
  </si>
  <si>
    <t>Kiểm tra độ  mòn Pin set sensor cover  0281</t>
  </si>
  <si>
    <t>Action line Min</t>
  </si>
  <si>
    <t>Action line Max</t>
  </si>
  <si>
    <t>Mã sản phẩm</t>
  </si>
  <si>
    <t>0351/0431/0381</t>
  </si>
  <si>
    <t>0351/0431</t>
  </si>
  <si>
    <t>0381</t>
  </si>
  <si>
    <t>0281</t>
  </si>
  <si>
    <t>0351/0431/0281</t>
  </si>
  <si>
    <t>All</t>
  </si>
  <si>
    <t>VN150100-03514T
VN150100-04311T
VN150100-02801F
VN150100-03811E</t>
  </si>
  <si>
    <t>VN150100-03811E</t>
  </si>
  <si>
    <t>VN150100-03514T
VN150100-04311T</t>
  </si>
  <si>
    <t>VN150100-02811F</t>
  </si>
  <si>
    <t>VN150100-03514T,
VN150100-04311T</t>
  </si>
  <si>
    <t>VN150100-03514T,
VN150100-04311T,
VN150100-03811E</t>
  </si>
  <si>
    <t>VN150100-03514T,
VN150100-04311T,
VN150100-02801F,
VN150100-03811E</t>
  </si>
  <si>
    <t>VN150100-03514T, 
VN150100-04311T,
VN150100-02801F,
VN150100-03811E</t>
  </si>
  <si>
    <t>VN150100-03514T,
VN150100-04311T,
VN150100-02801F,
VN150100-03811E,</t>
  </si>
  <si>
    <t>VN150100-03514T,
VN150100-04311T,
VN150100-02811F</t>
  </si>
  <si>
    <t>VN150100-03514T</t>
  </si>
  <si>
    <t xml:space="preserve">
VN150100-04311T</t>
  </si>
  <si>
    <t>OK</t>
  </si>
  <si>
    <t>NG</t>
  </si>
  <si>
    <t>Loại hình
ngoài quy cách</t>
  </si>
  <si>
    <t>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</si>
</sst>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"/>
    <numFmt numFmtId="167" formatCode="0.0"/>
  </numFmts>
  <fonts count="27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indexed="81"/>
      <name val="Tahoma"/>
      <family val="2"/>
    </font>
    <font>
      <b/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FF"/>
      <name val="Arial"/>
      <family val="2"/>
    </font>
    <font>
      <sz val="11"/>
      <name val="ＭＳ Ｐゴシック"/>
      <family val="3"/>
      <charset val="128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rgb="FF0000FF"/>
      <name val="Arial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b/>
      <sz val="10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0" fontId="10" fillId="0" borderId="0"/>
    <xf numFmtId="9" fontId="8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6" fillId="0" borderId="0" xfId="0" applyFont="1"/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vertical="center" wrapText="1" readingOrder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/>
    <xf numFmtId="0" fontId="11" fillId="0" borderId="0" xfId="0" applyFont="1"/>
    <xf numFmtId="0" fontId="12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11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/>
    <xf numFmtId="0" fontId="0" fillId="5" borderId="0" xfId="0" applyFill="1"/>
    <xf numFmtId="0" fontId="11" fillId="9" borderId="1" xfId="0" applyFont="1" applyFill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 wrapText="1" readingOrder="1"/>
    </xf>
    <xf numFmtId="0" fontId="20" fillId="8" borderId="1" xfId="0" applyFont="1" applyFill="1" applyBorder="1" applyAlignment="1">
      <alignment vertical="center" wrapText="1" readingOrder="1"/>
    </xf>
    <xf numFmtId="0" fontId="16" fillId="8" borderId="6" xfId="0" applyFont="1" applyFill="1" applyBorder="1" applyAlignment="1">
      <alignment horizontal="center" vertical="center" wrapText="1" readingOrder="1"/>
    </xf>
    <xf numFmtId="0" fontId="14" fillId="8" borderId="6" xfId="0" applyFont="1" applyFill="1" applyBorder="1" applyAlignment="1">
      <alignment vertical="center" wrapText="1" readingOrder="1"/>
    </xf>
    <xf numFmtId="0" fontId="7" fillId="5" borderId="1" xfId="0" applyFont="1" applyFill="1" applyBorder="1" applyAlignment="1">
      <alignment wrapText="1"/>
    </xf>
    <xf numFmtId="0" fontId="7" fillId="5" borderId="1" xfId="0" applyFont="1" applyFill="1" applyBorder="1"/>
    <xf numFmtId="0" fontId="0" fillId="5" borderId="1" xfId="0" applyFill="1" applyBorder="1"/>
    <xf numFmtId="0" fontId="7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ill="1" applyBorder="1"/>
    <xf numFmtId="0" fontId="7" fillId="0" borderId="2" xfId="0" applyFont="1" applyFill="1" applyBorder="1" applyAlignment="1">
      <alignment wrapText="1"/>
    </xf>
    <xf numFmtId="0" fontId="0" fillId="0" borderId="0" xfId="0" applyFill="1"/>
    <xf numFmtId="0" fontId="23" fillId="0" borderId="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4" borderId="6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64" fontId="23" fillId="0" borderId="1" xfId="1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3" fillId="0" borderId="1" xfId="0" quotePrefix="1" applyFont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shrinkToFit="1"/>
    </xf>
    <xf numFmtId="0" fontId="24" fillId="4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shrinkToFit="1"/>
    </xf>
    <xf numFmtId="164" fontId="23" fillId="0" borderId="1" xfId="1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49" fontId="24" fillId="4" borderId="1" xfId="0" applyNumberFormat="1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 shrinkToFit="1"/>
    </xf>
    <xf numFmtId="49" fontId="24" fillId="0" borderId="1" xfId="0" applyNumberFormat="1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textRotation="255" wrapText="1"/>
    </xf>
    <xf numFmtId="0" fontId="26" fillId="4" borderId="1" xfId="0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23" fillId="0" borderId="6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 wrapText="1"/>
    </xf>
    <xf numFmtId="0" fontId="24" fillId="4" borderId="1" xfId="0" applyFont="1" applyFill="1" applyBorder="1" applyAlignment="1">
      <alignment horizontal="center" wrapText="1"/>
    </xf>
    <xf numFmtId="0" fontId="0" fillId="0" borderId="0" xfId="0" applyBorder="1"/>
    <xf numFmtId="0" fontId="24" fillId="11" borderId="1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left" vertical="center" wrapText="1"/>
    </xf>
    <xf numFmtId="0" fontId="0" fillId="0" borderId="10" xfId="0" applyBorder="1"/>
    <xf numFmtId="0" fontId="23" fillId="5" borderId="1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 readingOrder="1"/>
    </xf>
    <xf numFmtId="0" fontId="7" fillId="0" borderId="1" xfId="0" quotePrefix="1" applyFont="1" applyBorder="1" applyAlignment="1">
      <alignment wrapText="1"/>
    </xf>
    <xf numFmtId="0" fontId="0" fillId="0" borderId="1" xfId="0" quotePrefix="1" applyBorder="1"/>
    <xf numFmtId="0" fontId="0" fillId="0" borderId="4" xfId="0" applyBorder="1"/>
    <xf numFmtId="0" fontId="0" fillId="0" borderId="4" xfId="0" applyFill="1" applyBorder="1"/>
    <xf numFmtId="0" fontId="0" fillId="0" borderId="1" xfId="0" quotePrefix="1" applyBorder="1" applyAlignment="1">
      <alignment vertical="center" wrapText="1"/>
    </xf>
    <xf numFmtId="0" fontId="0" fillId="0" borderId="1" xfId="0" quotePrefix="1" applyFill="1" applyBorder="1"/>
    <xf numFmtId="0" fontId="0" fillId="0" borderId="1" xfId="0" quotePrefix="1" applyBorder="1" applyAlignment="1">
      <alignment wrapText="1"/>
    </xf>
    <xf numFmtId="165" fontId="7" fillId="0" borderId="0" xfId="3" applyNumberFormat="1" applyFont="1" applyAlignment="1">
      <alignment horizontal="center" vertical="center"/>
    </xf>
    <xf numFmtId="165" fontId="7" fillId="3" borderId="0" xfId="0" applyNumberFormat="1" applyFont="1" applyFill="1" applyAlignment="1">
      <alignment horizontal="center" vertical="center"/>
    </xf>
    <xf numFmtId="165" fontId="0" fillId="0" borderId="1" xfId="3" applyNumberFormat="1" applyFont="1" applyBorder="1"/>
    <xf numFmtId="0" fontId="0" fillId="3" borderId="1" xfId="0" quotePrefix="1" applyFill="1" applyBorder="1"/>
    <xf numFmtId="0" fontId="0" fillId="3" borderId="1" xfId="0" applyFill="1" applyBorder="1"/>
    <xf numFmtId="0" fontId="7" fillId="3" borderId="1" xfId="0" applyFont="1" applyFill="1" applyBorder="1" applyAlignment="1">
      <alignment horizontal="center" vertical="center"/>
    </xf>
    <xf numFmtId="165" fontId="0" fillId="12" borderId="1" xfId="3" applyNumberFormat="1" applyFont="1" applyFill="1" applyBorder="1"/>
    <xf numFmtId="0" fontId="0" fillId="12" borderId="0" xfId="0" applyFill="1"/>
    <xf numFmtId="166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19" fillId="8" borderId="6" xfId="0" applyFont="1" applyFill="1" applyBorder="1" applyAlignment="1">
      <alignment horizontal="center" vertical="center" wrapText="1" readingOrder="1"/>
    </xf>
    <xf numFmtId="0" fontId="19" fillId="8" borderId="7" xfId="0" applyFont="1" applyFill="1" applyBorder="1" applyAlignment="1">
      <alignment horizontal="center" vertical="center" wrapText="1" readingOrder="1"/>
    </xf>
    <xf numFmtId="0" fontId="14" fillId="8" borderId="6" xfId="0" applyFont="1" applyFill="1" applyBorder="1" applyAlignment="1">
      <alignment horizontal="center" vertical="center" wrapText="1" readingOrder="1"/>
    </xf>
    <xf numFmtId="0" fontId="14" fillId="8" borderId="7" xfId="0" applyFont="1" applyFill="1" applyBorder="1" applyAlignment="1">
      <alignment horizontal="center" vertical="center" wrapText="1" readingOrder="1"/>
    </xf>
    <xf numFmtId="0" fontId="15" fillId="8" borderId="6" xfId="0" applyFont="1" applyFill="1" applyBorder="1" applyAlignment="1">
      <alignment horizontal="center" vertical="center" wrapText="1" readingOrder="1"/>
    </xf>
    <xf numFmtId="0" fontId="15" fillId="8" borderId="7" xfId="0" applyFont="1" applyFill="1" applyBorder="1" applyAlignment="1">
      <alignment horizontal="center" vertical="center" wrapText="1" readingOrder="1"/>
    </xf>
    <xf numFmtId="0" fontId="21" fillId="8" borderId="2" xfId="0" applyFont="1" applyFill="1" applyBorder="1" applyAlignment="1">
      <alignment horizontal="center" vertical="center" wrapText="1" readingOrder="1"/>
    </xf>
    <xf numFmtId="0" fontId="21" fillId="8" borderId="4" xfId="0" applyFont="1" applyFill="1" applyBorder="1" applyAlignment="1">
      <alignment horizontal="center" vertical="center" wrapText="1" readingOrder="1"/>
    </xf>
    <xf numFmtId="0" fontId="22" fillId="10" borderId="1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 readingOrder="1"/>
    </xf>
    <xf numFmtId="0" fontId="14" fillId="8" borderId="3" xfId="0" applyFont="1" applyFill="1" applyBorder="1" applyAlignment="1">
      <alignment horizontal="center" vertical="center" wrapText="1" readingOrder="1"/>
    </xf>
    <xf numFmtId="0" fontId="14" fillId="8" borderId="4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 wrapText="1" readingOrder="1"/>
    </xf>
    <xf numFmtId="0" fontId="20" fillId="8" borderId="7" xfId="0" applyFont="1" applyFill="1" applyBorder="1" applyAlignment="1">
      <alignment horizontal="center" vertical="center" wrapText="1" readingOrder="1"/>
    </xf>
    <xf numFmtId="0" fontId="22" fillId="10" borderId="1" xfId="0" applyFont="1" applyFill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 wrapText="1"/>
    </xf>
    <xf numFmtId="0" fontId="22" fillId="10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>
      <alignment horizontal="center" vertical="center" wrapText="1" readingOrder="1"/>
    </xf>
    <xf numFmtId="0" fontId="1" fillId="3" borderId="4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0" fillId="3" borderId="0" xfId="0" applyFill="1"/>
    <xf numFmtId="0" fontId="14" fillId="3" borderId="2" xfId="0" applyFont="1" applyFill="1" applyBorder="1" applyAlignment="1">
      <alignment horizontal="center" vertical="center" wrapText="1" readingOrder="1"/>
    </xf>
    <xf numFmtId="0" fontId="14" fillId="3" borderId="3" xfId="0" applyFont="1" applyFill="1" applyBorder="1" applyAlignment="1">
      <alignment horizontal="center" vertical="center" wrapText="1" readingOrder="1"/>
    </xf>
    <xf numFmtId="0" fontId="14" fillId="3" borderId="4" xfId="0" applyFont="1" applyFill="1" applyBorder="1" applyAlignment="1">
      <alignment horizontal="center" vertical="center" wrapText="1" readingOrder="1"/>
    </xf>
    <xf numFmtId="0" fontId="15" fillId="3" borderId="6" xfId="0" applyFont="1" applyFill="1" applyBorder="1" applyAlignment="1">
      <alignment horizontal="center" vertical="center" wrapText="1" readingOrder="1"/>
    </xf>
    <xf numFmtId="0" fontId="16" fillId="3" borderId="6" xfId="0" applyFont="1" applyFill="1" applyBorder="1" applyAlignment="1">
      <alignment horizontal="center" vertical="center" wrapText="1" readingOrder="1"/>
    </xf>
    <xf numFmtId="0" fontId="14" fillId="3" borderId="6" xfId="0" applyFont="1" applyFill="1" applyBorder="1" applyAlignment="1">
      <alignment vertical="center" wrapText="1" readingOrder="1"/>
    </xf>
    <xf numFmtId="0" fontId="23" fillId="3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3" fillId="3" borderId="1" xfId="0" quotePrefix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3" fillId="3" borderId="1" xfId="0" quotePrefix="1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92</xdr:row>
      <xdr:rowOff>0</xdr:rowOff>
    </xdr:from>
    <xdr:to>
      <xdr:col>14</xdr:col>
      <xdr:colOff>485775</xdr:colOff>
      <xdr:row>92</xdr:row>
      <xdr:rowOff>0</xdr:rowOff>
    </xdr:to>
    <xdr:sp macro="" textlink="">
      <xdr:nvSpPr>
        <xdr:cNvPr id="2" name="テキスト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573000" y="44091225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92</xdr:row>
      <xdr:rowOff>447675</xdr:rowOff>
    </xdr:from>
    <xdr:to>
      <xdr:col>14</xdr:col>
      <xdr:colOff>466725</xdr:colOff>
      <xdr:row>92</xdr:row>
      <xdr:rowOff>447675</xdr:rowOff>
    </xdr:to>
    <xdr:sp macro="" textlink="">
      <xdr:nvSpPr>
        <xdr:cNvPr id="3" name="テキスト 3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553950" y="445389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76200</xdr:colOff>
      <xdr:row>114</xdr:row>
      <xdr:rowOff>0</xdr:rowOff>
    </xdr:from>
    <xdr:to>
      <xdr:col>14</xdr:col>
      <xdr:colOff>485775</xdr:colOff>
      <xdr:row>114</xdr:row>
      <xdr:rowOff>0</xdr:rowOff>
    </xdr:to>
    <xdr:sp macro="" textlink="">
      <xdr:nvSpPr>
        <xdr:cNvPr id="4" name="テキスト 3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2573000" y="59331225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76200</xdr:colOff>
      <xdr:row>112</xdr:row>
      <xdr:rowOff>0</xdr:rowOff>
    </xdr:from>
    <xdr:to>
      <xdr:col>14</xdr:col>
      <xdr:colOff>485775</xdr:colOff>
      <xdr:row>112</xdr:row>
      <xdr:rowOff>0</xdr:rowOff>
    </xdr:to>
    <xdr:sp macro="" textlink="">
      <xdr:nvSpPr>
        <xdr:cNvPr id="5" name="テキスト 3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2573000" y="58054875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112</xdr:row>
      <xdr:rowOff>447675</xdr:rowOff>
    </xdr:from>
    <xdr:to>
      <xdr:col>14</xdr:col>
      <xdr:colOff>466725</xdr:colOff>
      <xdr:row>112</xdr:row>
      <xdr:rowOff>447675</xdr:rowOff>
    </xdr:to>
    <xdr:sp macro="" textlink="">
      <xdr:nvSpPr>
        <xdr:cNvPr id="6" name="テキスト 3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2553950" y="5850255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76200</xdr:colOff>
      <xdr:row>114</xdr:row>
      <xdr:rowOff>0</xdr:rowOff>
    </xdr:from>
    <xdr:to>
      <xdr:col>14</xdr:col>
      <xdr:colOff>485775</xdr:colOff>
      <xdr:row>114</xdr:row>
      <xdr:rowOff>0</xdr:rowOff>
    </xdr:to>
    <xdr:sp macro="" textlink="">
      <xdr:nvSpPr>
        <xdr:cNvPr id="7" name="テキスト 3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2573000" y="59331225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23</xdr:col>
      <xdr:colOff>95248</xdr:colOff>
      <xdr:row>1</xdr:row>
      <xdr:rowOff>486833</xdr:rowOff>
    </xdr:from>
    <xdr:to>
      <xdr:col>25</xdr:col>
      <xdr:colOff>63499</xdr:colOff>
      <xdr:row>1</xdr:row>
      <xdr:rowOff>762001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9135723" y="1001183"/>
          <a:ext cx="1111251" cy="2751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Thêm</a:t>
          </a:r>
          <a:r>
            <a:rPr lang="en-US" sz="1100" baseline="0"/>
            <a:t> 2 cột này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471786</xdr:colOff>
      <xdr:row>4</xdr:row>
      <xdr:rowOff>26903</xdr:rowOff>
    </xdr:from>
    <xdr:to>
      <xdr:col>2</xdr:col>
      <xdr:colOff>774400</xdr:colOff>
      <xdr:row>4</xdr:row>
      <xdr:rowOff>333459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5761" y="1436603"/>
          <a:ext cx="302614" cy="3065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483865</xdr:colOff>
      <xdr:row>3</xdr:row>
      <xdr:rowOff>57864</xdr:rowOff>
    </xdr:from>
    <xdr:to>
      <xdr:col>2</xdr:col>
      <xdr:colOff>748036</xdr:colOff>
      <xdr:row>3</xdr:row>
      <xdr:rowOff>335835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7840" y="1105614"/>
          <a:ext cx="264171" cy="2779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438635</xdr:colOff>
      <xdr:row>7</xdr:row>
      <xdr:rowOff>20470</xdr:rowOff>
    </xdr:from>
    <xdr:to>
      <xdr:col>2</xdr:col>
      <xdr:colOff>767863</xdr:colOff>
      <xdr:row>7</xdr:row>
      <xdr:rowOff>331955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610" y="2516020"/>
          <a:ext cx="329228" cy="311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472939</xdr:colOff>
      <xdr:row>5</xdr:row>
      <xdr:rowOff>29559</xdr:rowOff>
    </xdr:from>
    <xdr:to>
      <xdr:col>2</xdr:col>
      <xdr:colOff>763724</xdr:colOff>
      <xdr:row>5</xdr:row>
      <xdr:rowOff>329216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6914" y="1801209"/>
          <a:ext cx="290785" cy="299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461608</xdr:colOff>
      <xdr:row>8</xdr:row>
      <xdr:rowOff>38513</xdr:rowOff>
    </xdr:from>
    <xdr:to>
      <xdr:col>2</xdr:col>
      <xdr:colOff>746479</xdr:colOff>
      <xdr:row>8</xdr:row>
      <xdr:rowOff>315499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583" y="2896013"/>
          <a:ext cx="284871" cy="276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431720</xdr:colOff>
      <xdr:row>9</xdr:row>
      <xdr:rowOff>35319</xdr:rowOff>
    </xdr:from>
    <xdr:to>
      <xdr:col>2</xdr:col>
      <xdr:colOff>819150</xdr:colOff>
      <xdr:row>10</xdr:row>
      <xdr:rowOff>19050</xdr:rowOff>
    </xdr:to>
    <xdr:grpSp>
      <xdr:nvGrpSpPr>
        <xdr:cNvPr id="17" name="Group 50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>
          <a:grpSpLocks/>
        </xdr:cNvGrpSpPr>
      </xdr:nvGrpSpPr>
      <xdr:grpSpPr bwMode="auto">
        <a:xfrm>
          <a:off x="1755695" y="3254769"/>
          <a:ext cx="387430" cy="345681"/>
          <a:chOff x="417" y="325"/>
          <a:chExt cx="34" cy="28"/>
        </a:xfrm>
      </xdr:grpSpPr>
      <xdr:grpSp>
        <xdr:nvGrpSpPr>
          <xdr:cNvPr id="18" name="Group 502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GrpSpPr>
            <a:grpSpLocks/>
          </xdr:cNvGrpSpPr>
        </xdr:nvGrpSpPr>
        <xdr:grpSpPr bwMode="auto">
          <a:xfrm>
            <a:off x="422" y="325"/>
            <a:ext cx="23" cy="21"/>
            <a:chOff x="422" y="325"/>
            <a:chExt cx="23" cy="21"/>
          </a:xfrm>
        </xdr:grpSpPr>
        <xdr:sp macro="" textlink="">
          <xdr:nvSpPr>
            <xdr:cNvPr id="20" name="Oval 503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2" y="325"/>
              <a:ext cx="23" cy="21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  <xdr:sp macro="" textlink="">
          <xdr:nvSpPr>
            <xdr:cNvPr id="21" name="Oval 504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4" y="327"/>
              <a:ext cx="19" cy="17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sp macro="" textlink="">
        <xdr:nvSpPr>
          <xdr:cNvPr id="19" name="Text Box 505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7" y="325"/>
            <a:ext cx="34" cy="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F</a:t>
            </a:r>
          </a:p>
        </xdr:txBody>
      </xdr:sp>
    </xdr:grpSp>
    <xdr:clientData/>
  </xdr:twoCellAnchor>
  <xdr:twoCellAnchor>
    <xdr:from>
      <xdr:col>2</xdr:col>
      <xdr:colOff>480589</xdr:colOff>
      <xdr:row>6</xdr:row>
      <xdr:rowOff>68172</xdr:rowOff>
    </xdr:from>
    <xdr:to>
      <xdr:col>2</xdr:col>
      <xdr:colOff>757934</xdr:colOff>
      <xdr:row>6</xdr:row>
      <xdr:rowOff>281831</xdr:rowOff>
    </xdr:to>
    <xdr:grpSp>
      <xdr:nvGrpSpPr>
        <xdr:cNvPr id="22" name="Group 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>
          <a:grpSpLocks/>
        </xdr:cNvGrpSpPr>
      </xdr:nvGrpSpPr>
      <xdr:grpSpPr bwMode="auto">
        <a:xfrm>
          <a:off x="1804564" y="2201772"/>
          <a:ext cx="277345" cy="213659"/>
          <a:chOff x="4143375" y="7550730"/>
          <a:chExt cx="348223" cy="300355"/>
        </a:xfrm>
      </xdr:grpSpPr>
      <xdr:sp macro="" textlink="">
        <xdr:nvSpPr>
          <xdr:cNvPr id="25" name="Oval 170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550730"/>
            <a:ext cx="348223" cy="3003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26" name="Oval 166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4180308" y="7577772"/>
            <a:ext cx="263805" cy="24574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E</a:t>
            </a:r>
          </a:p>
        </xdr:txBody>
      </xdr:sp>
    </xdr:grpSp>
    <xdr:clientData/>
  </xdr:twoCellAnchor>
  <xdr:twoCellAnchor>
    <xdr:from>
      <xdr:col>4</xdr:col>
      <xdr:colOff>411625</xdr:colOff>
      <xdr:row>3</xdr:row>
      <xdr:rowOff>1721</xdr:rowOff>
    </xdr:from>
    <xdr:to>
      <xdr:col>4</xdr:col>
      <xdr:colOff>764170</xdr:colOff>
      <xdr:row>9</xdr:row>
      <xdr:rowOff>297591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4269250" y="1049471"/>
          <a:ext cx="352545" cy="2467570"/>
          <a:chOff x="4269250" y="1049471"/>
          <a:chExt cx="352545" cy="2467570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71245" y="1049471"/>
            <a:ext cx="325285" cy="31247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5667" y="2902032"/>
            <a:ext cx="336128" cy="2966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69250" y="2517182"/>
            <a:ext cx="337212" cy="3176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03558" y="1815286"/>
            <a:ext cx="300347" cy="31119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22440" y="1472026"/>
            <a:ext cx="264171" cy="2769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grpSp>
        <xdr:nvGrpSpPr>
          <xdr:cNvPr id="39" name="Group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GrpSpPr/>
        </xdr:nvGrpSpPr>
        <xdr:grpSpPr>
          <a:xfrm>
            <a:off x="4281954" y="2196178"/>
            <a:ext cx="299242" cy="260227"/>
            <a:chOff x="1748304" y="4710778"/>
            <a:chExt cx="299242" cy="260227"/>
          </a:xfrm>
        </xdr:grpSpPr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/>
          </xdr:nvSpPr>
          <xdr:spPr>
            <a:xfrm>
              <a:off x="1759005" y="4710778"/>
              <a:ext cx="288541" cy="260227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000"/>
            </a:p>
          </xdr:txBody>
        </xdr:sp>
        <xdr:sp macro="" textlink="">
          <xdr:nvSpPr>
            <xdr:cNvPr id="14" name="TextBox 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1748304" y="4730718"/>
              <a:ext cx="298922" cy="204230"/>
            </a:xfrm>
            <a:prstGeom prst="rect">
              <a:avLst/>
            </a:prstGeom>
            <a:noFill/>
          </xdr:spPr>
          <xdr:txBody>
            <a:bodyPr wrap="square" rtlCol="0" anchor="ctr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050">
                  <a:latin typeface="Times New Roman" panose="02020603050405020304" pitchFamily="18" charset="0"/>
                  <a:cs typeface="Times New Roman" panose="02020603050405020304" pitchFamily="18" charset="0"/>
                </a:rPr>
                <a:t>In</a:t>
              </a:r>
            </a:p>
          </xdr:txBody>
        </xdr:sp>
      </xdr:grpSp>
      <xdr:grpSp>
        <xdr:nvGrpSpPr>
          <xdr:cNvPr id="27" name="Group 8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GrpSpPr>
            <a:grpSpLocks/>
          </xdr:cNvGrpSpPr>
        </xdr:nvGrpSpPr>
        <xdr:grpSpPr bwMode="auto">
          <a:xfrm>
            <a:off x="4293651" y="3260835"/>
            <a:ext cx="251901" cy="256206"/>
            <a:chOff x="2394857" y="3156857"/>
            <a:chExt cx="449036" cy="571500"/>
          </a:xfrm>
        </xdr:grpSpPr>
        <xdr:sp macro="" textlink="">
          <xdr:nvSpPr>
            <xdr:cNvPr id="28" name="Oval 8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94857" y="3156857"/>
              <a:ext cx="449036" cy="571500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grpSp>
          <xdr:nvGrpSpPr>
            <xdr:cNvPr id="29" name="Group 8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490108" y="3265714"/>
              <a:ext cx="285750" cy="312965"/>
              <a:chOff x="2544536" y="3265714"/>
              <a:chExt cx="285750" cy="312965"/>
            </a:xfrm>
          </xdr:grpSpPr>
          <xdr:cxnSp macro="">
            <xdr:nvCxnSpPr>
              <xdr:cNvPr id="30" name="Straight Connector 89">
                <a:extLst>
                  <a:ext uri="{FF2B5EF4-FFF2-40B4-BE49-F238E27FC236}">
                    <a16:creationId xmlns:a16="http://schemas.microsoft.com/office/drawing/2014/main" id="{00000000-0008-0000-0100-00001E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2544536" y="3347357"/>
                <a:ext cx="0" cy="190500"/>
              </a:xfrm>
              <a:prstGeom prst="line">
                <a:avLst/>
              </a:prstGeom>
              <a:noFill/>
              <a:ln w="9525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31" name="Straight Connector 90">
                <a:extLst>
                  <a:ext uri="{FF2B5EF4-FFF2-40B4-BE49-F238E27FC236}">
                    <a16:creationId xmlns:a16="http://schemas.microsoft.com/office/drawing/2014/main" id="{00000000-0008-0000-0100-00001F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2653393" y="3333750"/>
                <a:ext cx="0" cy="217714"/>
              </a:xfrm>
              <a:prstGeom prst="line">
                <a:avLst/>
              </a:prstGeom>
              <a:noFill/>
              <a:ln w="9525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32" name="Straight Connector 91">
                <a:extLst>
                  <a:ext uri="{FF2B5EF4-FFF2-40B4-BE49-F238E27FC236}">
                    <a16:creationId xmlns:a16="http://schemas.microsoft.com/office/drawing/2014/main" id="{00000000-0008-0000-0100-000020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2544536" y="3347357"/>
                <a:ext cx="108857" cy="0"/>
              </a:xfrm>
              <a:prstGeom prst="line">
                <a:avLst/>
              </a:prstGeom>
              <a:noFill/>
              <a:ln w="9525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33" name="Straight Connector 92">
                <a:extLst>
                  <a:ext uri="{FF2B5EF4-FFF2-40B4-BE49-F238E27FC236}">
                    <a16:creationId xmlns:a16="http://schemas.microsoft.com/office/drawing/2014/main" id="{00000000-0008-0000-0100-000021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2544536" y="3551464"/>
                <a:ext cx="122464" cy="0"/>
              </a:xfrm>
              <a:prstGeom prst="line">
                <a:avLst/>
              </a:prstGeom>
              <a:noFill/>
              <a:ln w="9525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34" name="Straight Connector 93">
                <a:extLst>
                  <a:ext uri="{FF2B5EF4-FFF2-40B4-BE49-F238E27FC236}">
                    <a16:creationId xmlns:a16="http://schemas.microsoft.com/office/drawing/2014/main" id="{00000000-0008-0000-0100-000022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2544536" y="3456214"/>
                <a:ext cx="95250" cy="0"/>
              </a:xfrm>
              <a:prstGeom prst="line">
                <a:avLst/>
              </a:prstGeom>
              <a:noFill/>
              <a:ln w="9525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35" name="Straight Connector 94">
                <a:extLst>
                  <a:ext uri="{FF2B5EF4-FFF2-40B4-BE49-F238E27FC236}">
                    <a16:creationId xmlns:a16="http://schemas.microsoft.com/office/drawing/2014/main" id="{00000000-0008-0000-0100-000023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2707821" y="3374571"/>
                <a:ext cx="54429" cy="204108"/>
              </a:xfrm>
              <a:prstGeom prst="line">
                <a:avLst/>
              </a:prstGeom>
              <a:noFill/>
              <a:ln w="9525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36" name="Straight Connector 95">
                <a:extLst>
                  <a:ext uri="{FF2B5EF4-FFF2-40B4-BE49-F238E27FC236}">
                    <a16:creationId xmlns:a16="http://schemas.microsoft.com/office/drawing/2014/main" id="{00000000-0008-0000-0100-000024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H="1">
                <a:off x="2680607" y="3347357"/>
                <a:ext cx="149679" cy="217714"/>
              </a:xfrm>
              <a:prstGeom prst="line">
                <a:avLst/>
              </a:prstGeom>
              <a:noFill/>
              <a:ln w="9525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37" name="Straight Connector 96">
                <a:extLst>
                  <a:ext uri="{FF2B5EF4-FFF2-40B4-BE49-F238E27FC236}">
                    <a16:creationId xmlns:a16="http://schemas.microsoft.com/office/drawing/2014/main" id="{00000000-0008-0000-0100-000025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2680607" y="3347358"/>
                <a:ext cx="149679" cy="27213"/>
              </a:xfrm>
              <a:prstGeom prst="line">
                <a:avLst/>
              </a:prstGeom>
              <a:noFill/>
              <a:ln w="9525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sp macro="" textlink="">
            <xdr:nvSpPr>
              <xdr:cNvPr id="38" name="Oval 97">
                <a:extLst>
                  <a:ext uri="{FF2B5EF4-FFF2-40B4-BE49-F238E27FC236}">
                    <a16:creationId xmlns:a16="http://schemas.microsoft.com/office/drawing/2014/main" id="{00000000-0008-0000-0100-000026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62250" y="3265714"/>
                <a:ext cx="45719" cy="45719"/>
              </a:xfrm>
              <a:prstGeom prst="ellipse">
                <a:avLst/>
              </a:prstGeom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n w="9525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</xdr:grp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96</xdr:row>
      <xdr:rowOff>0</xdr:rowOff>
    </xdr:from>
    <xdr:to>
      <xdr:col>14</xdr:col>
      <xdr:colOff>485775</xdr:colOff>
      <xdr:row>96</xdr:row>
      <xdr:rowOff>0</xdr:rowOff>
    </xdr:to>
    <xdr:sp macro="" textlink="">
      <xdr:nvSpPr>
        <xdr:cNvPr id="2" name="テキスト 3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12925425" y="610362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96</xdr:row>
      <xdr:rowOff>447675</xdr:rowOff>
    </xdr:from>
    <xdr:to>
      <xdr:col>14</xdr:col>
      <xdr:colOff>466725</xdr:colOff>
      <xdr:row>96</xdr:row>
      <xdr:rowOff>447675</xdr:rowOff>
    </xdr:to>
    <xdr:sp macro="" textlink="">
      <xdr:nvSpPr>
        <xdr:cNvPr id="3" name="テキスト 3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12906375" y="61483875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76200</xdr:colOff>
      <xdr:row>118</xdr:row>
      <xdr:rowOff>0</xdr:rowOff>
    </xdr:from>
    <xdr:to>
      <xdr:col>14</xdr:col>
      <xdr:colOff>485775</xdr:colOff>
      <xdr:row>118</xdr:row>
      <xdr:rowOff>0</xdr:rowOff>
    </xdr:to>
    <xdr:sp macro="" textlink="">
      <xdr:nvSpPr>
        <xdr:cNvPr id="4" name="テキスト 3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12925425" y="762762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76200</xdr:colOff>
      <xdr:row>116</xdr:row>
      <xdr:rowOff>0</xdr:rowOff>
    </xdr:from>
    <xdr:to>
      <xdr:col>14</xdr:col>
      <xdr:colOff>485775</xdr:colOff>
      <xdr:row>116</xdr:row>
      <xdr:rowOff>0</xdr:rowOff>
    </xdr:to>
    <xdr:sp macro="" textlink="">
      <xdr:nvSpPr>
        <xdr:cNvPr id="5" name="テキスト 3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12925425" y="7499985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57150</xdr:colOff>
      <xdr:row>116</xdr:row>
      <xdr:rowOff>447675</xdr:rowOff>
    </xdr:from>
    <xdr:to>
      <xdr:col>14</xdr:col>
      <xdr:colOff>466725</xdr:colOff>
      <xdr:row>116</xdr:row>
      <xdr:rowOff>447675</xdr:rowOff>
    </xdr:to>
    <xdr:sp macro="" textlink="">
      <xdr:nvSpPr>
        <xdr:cNvPr id="6" name="テキスト 3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12906375" y="75447525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76200</xdr:colOff>
      <xdr:row>118</xdr:row>
      <xdr:rowOff>0</xdr:rowOff>
    </xdr:from>
    <xdr:to>
      <xdr:col>14</xdr:col>
      <xdr:colOff>485775</xdr:colOff>
      <xdr:row>118</xdr:row>
      <xdr:rowOff>0</xdr:rowOff>
    </xdr:to>
    <xdr:sp macro="" textlink="">
      <xdr:nvSpPr>
        <xdr:cNvPr id="7" name="テキスト 3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12925425" y="762762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465667</xdr:colOff>
      <xdr:row>5</xdr:row>
      <xdr:rowOff>772584</xdr:rowOff>
    </xdr:from>
    <xdr:to>
      <xdr:col>23</xdr:col>
      <xdr:colOff>116418</xdr:colOff>
      <xdr:row>7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8191692" y="1791759"/>
          <a:ext cx="1317626" cy="64664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179915</xdr:colOff>
      <xdr:row>4</xdr:row>
      <xdr:rowOff>126999</xdr:rowOff>
    </xdr:from>
    <xdr:to>
      <xdr:col>32</xdr:col>
      <xdr:colOff>476250</xdr:colOff>
      <xdr:row>4</xdr:row>
      <xdr:rowOff>402167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6126015" y="1117599"/>
          <a:ext cx="1105960" cy="2751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Thêm</a:t>
          </a:r>
          <a:r>
            <a:rPr lang="en-US" sz="1100" baseline="0"/>
            <a:t> 5 cột này</a:t>
          </a:r>
          <a:endParaRPr lang="en-US" sz="1100"/>
        </a:p>
      </xdr:txBody>
    </xdr:sp>
    <xdr:clientData/>
  </xdr:twoCellAnchor>
  <xdr:twoCellAnchor>
    <xdr:from>
      <xdr:col>23</xdr:col>
      <xdr:colOff>95248</xdr:colOff>
      <xdr:row>5</xdr:row>
      <xdr:rowOff>486833</xdr:rowOff>
    </xdr:from>
    <xdr:to>
      <xdr:col>25</xdr:col>
      <xdr:colOff>63499</xdr:colOff>
      <xdr:row>5</xdr:row>
      <xdr:rowOff>762001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9488148" y="1791758"/>
          <a:ext cx="1111251" cy="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Thêm</a:t>
          </a:r>
          <a:r>
            <a:rPr lang="en-US" sz="1100" baseline="0"/>
            <a:t> 2 cột này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VNFS\Public\6000%20MFG\6002%20MFG_I\6042%20MP\1.%20MP%20Group\9.%20PAM\So%20cong%20tieu%20chuan\2022\SO%20CONG%20TIEU%20CHUAN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P3"/>
      <sheetName val="P4"/>
      <sheetName val="P5"/>
      <sheetName val="P6"/>
      <sheetName val="P7"/>
      <sheetName val="Ditribution"/>
      <sheetName val="Mizu"/>
      <sheetName val="Packing"/>
      <sheetName val="SL PC"/>
      <sheetName val="Tổng hợp người cần thiết"/>
      <sheetName val="Tổng hợp thoi tieu ch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88">
          <cell r="R388">
            <v>4752</v>
          </cell>
        </row>
        <row r="389">
          <cell r="R389">
            <v>54</v>
          </cell>
        </row>
        <row r="390">
          <cell r="R390">
            <v>56320</v>
          </cell>
        </row>
        <row r="391">
          <cell r="R391">
            <v>260534</v>
          </cell>
        </row>
        <row r="392">
          <cell r="R392">
            <v>9324</v>
          </cell>
        </row>
        <row r="393">
          <cell r="R393">
            <v>112</v>
          </cell>
        </row>
        <row r="394">
          <cell r="R394">
            <v>118441</v>
          </cell>
        </row>
        <row r="395">
          <cell r="R395">
            <v>348827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8"/>
  <sheetViews>
    <sheetView tabSelected="1" zoomScaleNormal="100" workbookViewId="0">
      <pane xSplit="9" ySplit="3" topLeftCell="J93" activePane="bottomRight" state="frozen"/>
      <selection pane="topRight" activeCell="J1" sqref="J1"/>
      <selection pane="bottomLeft" activeCell="A5" sqref="A5"/>
      <selection pane="bottomRight" activeCell="M96" sqref="M96"/>
    </sheetView>
  </sheetViews>
  <sheetFormatPr defaultRowHeight="15"/>
  <cols>
    <col min="1" max="1" width="6.5703125" customWidth="1"/>
    <col min="2" max="2" width="11.140625" customWidth="1"/>
    <col min="3" max="3" width="8.140625" customWidth="1"/>
    <col min="4" max="4" width="7.28515625" hidden="1" customWidth="1"/>
    <col min="5" max="5" width="12.42578125" hidden="1" customWidth="1"/>
    <col min="6" max="6" width="5.85546875" hidden="1" customWidth="1"/>
    <col min="7" max="7" width="33.85546875" customWidth="1"/>
    <col min="8" max="8" width="21" customWidth="1"/>
    <col min="9" max="9" width="17.5703125" customWidth="1"/>
    <col min="10" max="10" width="34.42578125" customWidth="1"/>
    <col min="11" max="12" width="10.7109375" customWidth="1"/>
    <col min="13" max="13" width="15.140625" customWidth="1"/>
    <col min="14" max="14" width="23.42578125" customWidth="1"/>
    <col min="15" max="15" width="11.42578125" customWidth="1"/>
    <col min="16" max="16" width="8.42578125" customWidth="1"/>
    <col min="17" max="17" width="15.85546875" style="1" customWidth="1"/>
    <col min="18" max="18" width="13.7109375" style="1" customWidth="1"/>
    <col min="19" max="19" width="9.85546875" style="1" customWidth="1"/>
    <col min="20" max="20" width="13.85546875" style="127" customWidth="1"/>
    <col min="21" max="21" width="9.85546875" style="127" customWidth="1"/>
    <col min="22" max="24" width="7.5703125" style="127" customWidth="1"/>
    <col min="25" max="25" width="9.5703125" style="127" customWidth="1"/>
    <col min="26" max="28" width="7.5703125" style="127" customWidth="1"/>
    <col min="29" max="29" width="10.85546875" style="127" customWidth="1"/>
    <col min="30" max="30" width="35.42578125" style="127" customWidth="1"/>
    <col min="31" max="31" width="12.140625" style="1" customWidth="1"/>
    <col min="32" max="32" width="19.28515625" customWidth="1"/>
  </cols>
  <sheetData>
    <row r="1" spans="1:33" ht="33" customHeight="1">
      <c r="A1" s="5" t="s">
        <v>19</v>
      </c>
      <c r="B1" s="5"/>
      <c r="K1" s="26"/>
    </row>
    <row r="2" spans="1:33" s="24" customFormat="1" ht="30" customHeight="1">
      <c r="A2" s="102" t="s">
        <v>1</v>
      </c>
      <c r="B2" s="100" t="s">
        <v>57</v>
      </c>
      <c r="C2" s="102" t="s">
        <v>20</v>
      </c>
      <c r="D2" s="102" t="s">
        <v>2</v>
      </c>
      <c r="E2" s="102" t="s">
        <v>3</v>
      </c>
      <c r="F2" s="102" t="s">
        <v>4</v>
      </c>
      <c r="G2" s="102" t="s">
        <v>5</v>
      </c>
      <c r="H2" s="104" t="s">
        <v>6</v>
      </c>
      <c r="I2" s="104" t="s">
        <v>249</v>
      </c>
      <c r="J2" s="104" t="s">
        <v>250</v>
      </c>
      <c r="K2" s="116" t="s">
        <v>252</v>
      </c>
      <c r="L2" s="116" t="s">
        <v>253</v>
      </c>
      <c r="M2" s="104" t="s">
        <v>11</v>
      </c>
      <c r="N2" s="102" t="s">
        <v>251</v>
      </c>
      <c r="O2" s="102" t="s">
        <v>16</v>
      </c>
      <c r="P2" s="102" t="s">
        <v>13</v>
      </c>
      <c r="Q2" s="106" t="s">
        <v>35</v>
      </c>
      <c r="R2" s="107"/>
      <c r="S2" s="100" t="s">
        <v>401</v>
      </c>
      <c r="T2" s="128" t="s">
        <v>38</v>
      </c>
      <c r="U2" s="129"/>
      <c r="V2" s="129"/>
      <c r="W2" s="129"/>
      <c r="X2" s="129"/>
      <c r="Y2" s="129"/>
      <c r="Z2" s="130"/>
      <c r="AA2" s="128" t="s">
        <v>257</v>
      </c>
      <c r="AB2" s="129"/>
      <c r="AC2" s="130"/>
      <c r="AD2" s="115" t="s">
        <v>256</v>
      </c>
      <c r="AE2" s="140" t="s">
        <v>260</v>
      </c>
      <c r="AF2" s="108" t="s">
        <v>380</v>
      </c>
    </row>
    <row r="3" spans="1:33" s="24" customFormat="1" ht="38.25">
      <c r="A3" s="103"/>
      <c r="B3" s="101"/>
      <c r="C3" s="103"/>
      <c r="D3" s="103"/>
      <c r="E3" s="103"/>
      <c r="F3" s="103"/>
      <c r="G3" s="103"/>
      <c r="H3" s="105"/>
      <c r="I3" s="105"/>
      <c r="J3" s="105"/>
      <c r="K3" s="117"/>
      <c r="L3" s="117"/>
      <c r="M3" s="105"/>
      <c r="N3" s="103"/>
      <c r="O3" s="103"/>
      <c r="P3" s="103"/>
      <c r="Q3" s="28" t="s">
        <v>37</v>
      </c>
      <c r="R3" s="28" t="s">
        <v>36</v>
      </c>
      <c r="S3" s="101"/>
      <c r="T3" s="131" t="s">
        <v>58</v>
      </c>
      <c r="U3" s="131" t="s">
        <v>0</v>
      </c>
      <c r="V3" s="142" t="s">
        <v>399</v>
      </c>
      <c r="W3" s="142" t="s">
        <v>400</v>
      </c>
      <c r="X3" s="132" t="s">
        <v>54</v>
      </c>
      <c r="Y3" s="131" t="s">
        <v>17</v>
      </c>
      <c r="Z3" s="131" t="s">
        <v>18</v>
      </c>
      <c r="AA3" s="131" t="s">
        <v>32</v>
      </c>
      <c r="AB3" s="131" t="s">
        <v>33</v>
      </c>
      <c r="AC3" s="133" t="s">
        <v>34</v>
      </c>
      <c r="AD3" s="115"/>
      <c r="AE3" s="141"/>
      <c r="AF3" s="108"/>
    </row>
    <row r="4" spans="1:33" s="6" customFormat="1" ht="47.25" customHeight="1">
      <c r="A4" s="48">
        <v>1</v>
      </c>
      <c r="B4" s="48">
        <v>31146</v>
      </c>
      <c r="C4" s="48">
        <v>1040</v>
      </c>
      <c r="D4" s="48"/>
      <c r="E4" s="48" t="s">
        <v>259</v>
      </c>
      <c r="F4" s="48"/>
      <c r="G4" s="48" t="s">
        <v>357</v>
      </c>
      <c r="H4" s="48" t="s">
        <v>59</v>
      </c>
      <c r="I4" s="45" t="s">
        <v>60</v>
      </c>
      <c r="J4" s="48" t="s">
        <v>66</v>
      </c>
      <c r="K4" s="48">
        <v>2.9</v>
      </c>
      <c r="L4" s="48">
        <v>3.1</v>
      </c>
      <c r="M4" s="48" t="s">
        <v>67</v>
      </c>
      <c r="N4" s="48" t="s">
        <v>68</v>
      </c>
      <c r="O4" s="48">
        <v>1E-3</v>
      </c>
      <c r="P4" s="48" t="s">
        <v>47</v>
      </c>
      <c r="Q4" s="49">
        <v>100000</v>
      </c>
      <c r="R4" s="48"/>
      <c r="S4" s="48" t="s">
        <v>402</v>
      </c>
      <c r="T4" s="134" t="s">
        <v>239</v>
      </c>
      <c r="U4" s="134">
        <v>2.97</v>
      </c>
      <c r="V4" s="134"/>
      <c r="W4" s="134"/>
      <c r="X4" s="134">
        <v>1</v>
      </c>
      <c r="Y4" s="135">
        <v>3</v>
      </c>
      <c r="Z4" s="134"/>
      <c r="AA4" s="136" t="s">
        <v>240</v>
      </c>
      <c r="AB4" s="136" t="s">
        <v>55</v>
      </c>
      <c r="AC4" s="136" t="s">
        <v>56</v>
      </c>
      <c r="AD4" s="134" t="s">
        <v>248</v>
      </c>
      <c r="AE4" s="143">
        <v>90</v>
      </c>
      <c r="AF4" s="83" t="s">
        <v>392</v>
      </c>
    </row>
    <row r="5" spans="1:33" s="25" customFormat="1" ht="60.75" customHeight="1">
      <c r="A5" s="48">
        <v>2</v>
      </c>
      <c r="B5" s="48">
        <v>31146</v>
      </c>
      <c r="C5" s="48">
        <v>1040</v>
      </c>
      <c r="D5" s="48"/>
      <c r="E5" s="48" t="s">
        <v>259</v>
      </c>
      <c r="F5" s="48"/>
      <c r="G5" s="48" t="s">
        <v>357</v>
      </c>
      <c r="H5" s="48" t="s">
        <v>59</v>
      </c>
      <c r="I5" s="45" t="s">
        <v>61</v>
      </c>
      <c r="J5" s="48" t="s">
        <v>66</v>
      </c>
      <c r="K5" s="48">
        <v>2.9</v>
      </c>
      <c r="L5" s="48">
        <v>3.1</v>
      </c>
      <c r="M5" s="48" t="s">
        <v>67</v>
      </c>
      <c r="N5" s="48" t="s">
        <v>68</v>
      </c>
      <c r="O5" s="48">
        <v>1E-3</v>
      </c>
      <c r="P5" s="48" t="s">
        <v>47</v>
      </c>
      <c r="Q5" s="49">
        <v>100000</v>
      </c>
      <c r="R5" s="40"/>
      <c r="S5" s="40"/>
      <c r="T5" s="134" t="s">
        <v>239</v>
      </c>
      <c r="U5" s="134">
        <v>2.98</v>
      </c>
      <c r="V5" s="134"/>
      <c r="W5" s="134"/>
      <c r="X5" s="134">
        <v>1</v>
      </c>
      <c r="Y5" s="135">
        <v>3</v>
      </c>
      <c r="Z5" s="137"/>
      <c r="AA5" s="136" t="s">
        <v>240</v>
      </c>
      <c r="AB5" s="136" t="s">
        <v>55</v>
      </c>
      <c r="AC5" s="136" t="s">
        <v>56</v>
      </c>
      <c r="AD5" s="134" t="s">
        <v>248</v>
      </c>
      <c r="AE5" s="143">
        <v>90</v>
      </c>
      <c r="AF5" s="83" t="s">
        <v>392</v>
      </c>
    </row>
    <row r="6" spans="1:33" s="2" customFormat="1" ht="60.75" customHeight="1">
      <c r="A6" s="48">
        <v>3</v>
      </c>
      <c r="B6" s="48">
        <v>31146</v>
      </c>
      <c r="C6" s="48">
        <v>1040</v>
      </c>
      <c r="D6" s="48"/>
      <c r="E6" s="48" t="s">
        <v>259</v>
      </c>
      <c r="F6" s="48"/>
      <c r="G6" s="48" t="s">
        <v>357</v>
      </c>
      <c r="H6" s="48" t="s">
        <v>59</v>
      </c>
      <c r="I6" s="45" t="s">
        <v>62</v>
      </c>
      <c r="J6" s="48" t="s">
        <v>66</v>
      </c>
      <c r="K6" s="48">
        <v>2.9</v>
      </c>
      <c r="L6" s="48">
        <v>3.1</v>
      </c>
      <c r="M6" s="48" t="s">
        <v>67</v>
      </c>
      <c r="N6" s="48" t="s">
        <v>68</v>
      </c>
      <c r="O6" s="48">
        <v>1E-3</v>
      </c>
      <c r="P6" s="48" t="s">
        <v>47</v>
      </c>
      <c r="Q6" s="49">
        <v>100000</v>
      </c>
      <c r="R6" s="40"/>
      <c r="S6" s="40"/>
      <c r="T6" s="134" t="s">
        <v>239</v>
      </c>
      <c r="U6" s="137">
        <v>2.99</v>
      </c>
      <c r="V6" s="137"/>
      <c r="W6" s="137"/>
      <c r="X6" s="134">
        <v>1</v>
      </c>
      <c r="Y6" s="135">
        <v>3</v>
      </c>
      <c r="Z6" s="137"/>
      <c r="AA6" s="136" t="s">
        <v>240</v>
      </c>
      <c r="AB6" s="136" t="s">
        <v>55</v>
      </c>
      <c r="AC6" s="136" t="s">
        <v>56</v>
      </c>
      <c r="AD6" s="134" t="s">
        <v>248</v>
      </c>
      <c r="AE6" s="143">
        <v>90</v>
      </c>
      <c r="AF6" s="83" t="s">
        <v>392</v>
      </c>
    </row>
    <row r="7" spans="1:33" s="2" customFormat="1" ht="60.75" customHeight="1">
      <c r="A7" s="48">
        <v>4</v>
      </c>
      <c r="B7" s="48">
        <v>31146</v>
      </c>
      <c r="C7" s="48">
        <v>1040</v>
      </c>
      <c r="D7" s="48"/>
      <c r="E7" s="48" t="s">
        <v>259</v>
      </c>
      <c r="F7" s="48"/>
      <c r="G7" s="48" t="s">
        <v>357</v>
      </c>
      <c r="H7" s="48" t="s">
        <v>59</v>
      </c>
      <c r="I7" s="45" t="s">
        <v>63</v>
      </c>
      <c r="J7" s="48" t="s">
        <v>66</v>
      </c>
      <c r="K7" s="48">
        <v>2.9</v>
      </c>
      <c r="L7" s="48">
        <v>3.1</v>
      </c>
      <c r="M7" s="48" t="s">
        <v>67</v>
      </c>
      <c r="N7" s="48" t="s">
        <v>68</v>
      </c>
      <c r="O7" s="48">
        <v>1E-3</v>
      </c>
      <c r="P7" s="48" t="s">
        <v>47</v>
      </c>
      <c r="Q7" s="49">
        <v>100000</v>
      </c>
      <c r="R7" s="40"/>
      <c r="S7" s="48" t="s">
        <v>402</v>
      </c>
      <c r="T7" s="134" t="s">
        <v>239</v>
      </c>
      <c r="U7" s="137">
        <v>3</v>
      </c>
      <c r="V7" s="137"/>
      <c r="W7" s="137"/>
      <c r="X7" s="134">
        <v>1</v>
      </c>
      <c r="Y7" s="135">
        <v>3</v>
      </c>
      <c r="Z7" s="137"/>
      <c r="AA7" s="136" t="s">
        <v>240</v>
      </c>
      <c r="AB7" s="136" t="s">
        <v>55</v>
      </c>
      <c r="AC7" s="136" t="s">
        <v>56</v>
      </c>
      <c r="AD7" s="134" t="s">
        <v>248</v>
      </c>
      <c r="AE7" s="143">
        <v>90</v>
      </c>
      <c r="AF7" s="83" t="s">
        <v>392</v>
      </c>
      <c r="AG7" s="85"/>
    </row>
    <row r="8" spans="1:33" s="2" customFormat="1" ht="60.75" customHeight="1">
      <c r="A8" s="48">
        <v>5</v>
      </c>
      <c r="B8" s="48">
        <v>31146</v>
      </c>
      <c r="C8" s="48">
        <v>1040</v>
      </c>
      <c r="D8" s="48"/>
      <c r="E8" s="48" t="s">
        <v>259</v>
      </c>
      <c r="F8" s="48"/>
      <c r="G8" s="48" t="s">
        <v>357</v>
      </c>
      <c r="H8" s="48" t="s">
        <v>59</v>
      </c>
      <c r="I8" s="45" t="s">
        <v>64</v>
      </c>
      <c r="J8" s="48" t="s">
        <v>66</v>
      </c>
      <c r="K8" s="48">
        <v>2.9</v>
      </c>
      <c r="L8" s="48">
        <v>3.1</v>
      </c>
      <c r="M8" s="48" t="s">
        <v>67</v>
      </c>
      <c r="N8" s="48" t="s">
        <v>68</v>
      </c>
      <c r="O8" s="48">
        <v>1E-3</v>
      </c>
      <c r="P8" s="48" t="s">
        <v>47</v>
      </c>
      <c r="Q8" s="49">
        <v>100000</v>
      </c>
      <c r="R8" s="40"/>
      <c r="S8" s="40"/>
      <c r="T8" s="134" t="s">
        <v>239</v>
      </c>
      <c r="U8" s="137">
        <v>2.99</v>
      </c>
      <c r="V8" s="137"/>
      <c r="W8" s="137"/>
      <c r="X8" s="134">
        <v>1</v>
      </c>
      <c r="Y8" s="135">
        <v>3</v>
      </c>
      <c r="Z8" s="137"/>
      <c r="AA8" s="136" t="s">
        <v>240</v>
      </c>
      <c r="AB8" s="136" t="s">
        <v>55</v>
      </c>
      <c r="AC8" s="136" t="s">
        <v>56</v>
      </c>
      <c r="AD8" s="134" t="s">
        <v>248</v>
      </c>
      <c r="AE8" s="143">
        <v>90</v>
      </c>
      <c r="AF8" s="83" t="s">
        <v>392</v>
      </c>
      <c r="AG8" s="85"/>
    </row>
    <row r="9" spans="1:33" s="2" customFormat="1" ht="60.75" customHeight="1">
      <c r="A9" s="48">
        <v>6</v>
      </c>
      <c r="B9" s="48">
        <v>31146</v>
      </c>
      <c r="C9" s="48">
        <v>1040</v>
      </c>
      <c r="D9" s="48"/>
      <c r="E9" s="48" t="s">
        <v>259</v>
      </c>
      <c r="F9" s="48"/>
      <c r="G9" s="48" t="s">
        <v>357</v>
      </c>
      <c r="H9" s="48" t="s">
        <v>59</v>
      </c>
      <c r="I9" s="45" t="s">
        <v>65</v>
      </c>
      <c r="J9" s="48" t="s">
        <v>66</v>
      </c>
      <c r="K9" s="48">
        <v>2.9</v>
      </c>
      <c r="L9" s="48">
        <v>3.1</v>
      </c>
      <c r="M9" s="48" t="s">
        <v>67</v>
      </c>
      <c r="N9" s="48" t="s">
        <v>68</v>
      </c>
      <c r="O9" s="48">
        <v>1E-3</v>
      </c>
      <c r="P9" s="48" t="s">
        <v>47</v>
      </c>
      <c r="Q9" s="49">
        <v>100000</v>
      </c>
      <c r="R9" s="40"/>
      <c r="S9" s="40"/>
      <c r="T9" s="134" t="s">
        <v>239</v>
      </c>
      <c r="U9" s="137">
        <v>2.98</v>
      </c>
      <c r="V9" s="137"/>
      <c r="W9" s="137"/>
      <c r="X9" s="134">
        <v>1</v>
      </c>
      <c r="Y9" s="135">
        <v>3</v>
      </c>
      <c r="Z9" s="137"/>
      <c r="AA9" s="136" t="s">
        <v>240</v>
      </c>
      <c r="AB9" s="136" t="s">
        <v>55</v>
      </c>
      <c r="AC9" s="136" t="s">
        <v>56</v>
      </c>
      <c r="AD9" s="134" t="s">
        <v>248</v>
      </c>
      <c r="AE9" s="143">
        <v>90</v>
      </c>
      <c r="AF9" s="83" t="s">
        <v>392</v>
      </c>
      <c r="AG9" s="85"/>
    </row>
    <row r="10" spans="1:33" s="2" customFormat="1" ht="60.75" customHeight="1">
      <c r="A10" s="48">
        <v>7</v>
      </c>
      <c r="B10" s="48">
        <v>31146</v>
      </c>
      <c r="C10" s="40">
        <v>1040</v>
      </c>
      <c r="D10" s="40"/>
      <c r="E10" s="48" t="s">
        <v>259</v>
      </c>
      <c r="F10" s="48"/>
      <c r="G10" s="48" t="s">
        <v>358</v>
      </c>
      <c r="H10" s="48" t="s">
        <v>59</v>
      </c>
      <c r="I10" s="45" t="s">
        <v>60</v>
      </c>
      <c r="J10" s="48" t="s">
        <v>311</v>
      </c>
      <c r="K10" s="48">
        <v>35.65</v>
      </c>
      <c r="L10" s="48">
        <v>35.85</v>
      </c>
      <c r="M10" s="52" t="s">
        <v>67</v>
      </c>
      <c r="N10" s="53" t="s">
        <v>69</v>
      </c>
      <c r="O10" s="53">
        <v>0.03</v>
      </c>
      <c r="P10" s="48" t="s">
        <v>47</v>
      </c>
      <c r="Q10" s="49">
        <v>100000</v>
      </c>
      <c r="R10" s="40"/>
      <c r="S10" s="40"/>
      <c r="T10" s="134" t="s">
        <v>239</v>
      </c>
      <c r="U10" s="137">
        <v>35.75</v>
      </c>
      <c r="V10" s="137"/>
      <c r="W10" s="137"/>
      <c r="X10" s="134">
        <v>1</v>
      </c>
      <c r="Y10" s="135">
        <v>3</v>
      </c>
      <c r="Z10" s="137"/>
      <c r="AA10" s="136" t="s">
        <v>240</v>
      </c>
      <c r="AB10" s="136" t="s">
        <v>55</v>
      </c>
      <c r="AC10" s="136" t="s">
        <v>56</v>
      </c>
      <c r="AD10" s="134" t="s">
        <v>248</v>
      </c>
      <c r="AE10" s="143">
        <v>90</v>
      </c>
      <c r="AF10" s="83" t="s">
        <v>392</v>
      </c>
      <c r="AG10" s="85"/>
    </row>
    <row r="11" spans="1:33" s="2" customFormat="1" ht="60.75" customHeight="1">
      <c r="A11" s="48">
        <v>8</v>
      </c>
      <c r="B11" s="48">
        <v>31146</v>
      </c>
      <c r="C11" s="40">
        <v>1040</v>
      </c>
      <c r="D11" s="40"/>
      <c r="E11" s="48" t="s">
        <v>259</v>
      </c>
      <c r="F11" s="48"/>
      <c r="G11" s="48" t="s">
        <v>358</v>
      </c>
      <c r="H11" s="48" t="s">
        <v>59</v>
      </c>
      <c r="I11" s="45" t="s">
        <v>61</v>
      </c>
      <c r="J11" s="48" t="s">
        <v>311</v>
      </c>
      <c r="K11" s="48">
        <v>35.65</v>
      </c>
      <c r="L11" s="48">
        <v>35.85</v>
      </c>
      <c r="M11" s="52" t="s">
        <v>67</v>
      </c>
      <c r="N11" s="53" t="s">
        <v>69</v>
      </c>
      <c r="O11" s="53">
        <v>0.03</v>
      </c>
      <c r="P11" s="48" t="s">
        <v>47</v>
      </c>
      <c r="Q11" s="49">
        <v>100000</v>
      </c>
      <c r="R11" s="40"/>
      <c r="S11" s="40"/>
      <c r="T11" s="134" t="s">
        <v>239</v>
      </c>
      <c r="U11" s="137">
        <v>35.75</v>
      </c>
      <c r="V11" s="137"/>
      <c r="W11" s="137"/>
      <c r="X11" s="134">
        <v>1</v>
      </c>
      <c r="Y11" s="135">
        <v>3</v>
      </c>
      <c r="Z11" s="137"/>
      <c r="AA11" s="136" t="s">
        <v>240</v>
      </c>
      <c r="AB11" s="136" t="s">
        <v>55</v>
      </c>
      <c r="AC11" s="136" t="s">
        <v>56</v>
      </c>
      <c r="AD11" s="134" t="s">
        <v>248</v>
      </c>
      <c r="AE11" s="143">
        <v>90</v>
      </c>
      <c r="AF11" s="83" t="s">
        <v>392</v>
      </c>
      <c r="AG11" s="85"/>
    </row>
    <row r="12" spans="1:33" s="2" customFormat="1" ht="60.75" customHeight="1">
      <c r="A12" s="48">
        <v>9</v>
      </c>
      <c r="B12" s="48">
        <v>31146</v>
      </c>
      <c r="C12" s="40">
        <v>1040</v>
      </c>
      <c r="D12" s="40"/>
      <c r="E12" s="48" t="s">
        <v>259</v>
      </c>
      <c r="F12" s="48"/>
      <c r="G12" s="48" t="s">
        <v>358</v>
      </c>
      <c r="H12" s="48" t="s">
        <v>59</v>
      </c>
      <c r="I12" s="45" t="s">
        <v>62</v>
      </c>
      <c r="J12" s="48" t="s">
        <v>311</v>
      </c>
      <c r="K12" s="48">
        <v>35.65</v>
      </c>
      <c r="L12" s="48">
        <v>35.85</v>
      </c>
      <c r="M12" s="52" t="s">
        <v>67</v>
      </c>
      <c r="N12" s="53" t="s">
        <v>69</v>
      </c>
      <c r="O12" s="53">
        <v>0.03</v>
      </c>
      <c r="P12" s="48" t="s">
        <v>47</v>
      </c>
      <c r="Q12" s="49">
        <v>100000</v>
      </c>
      <c r="R12" s="40"/>
      <c r="S12" s="40"/>
      <c r="T12" s="134" t="s">
        <v>239</v>
      </c>
      <c r="U12" s="137">
        <v>35.75</v>
      </c>
      <c r="V12" s="137"/>
      <c r="W12" s="137"/>
      <c r="X12" s="134">
        <v>1</v>
      </c>
      <c r="Y12" s="135">
        <v>3</v>
      </c>
      <c r="Z12" s="137"/>
      <c r="AA12" s="136" t="s">
        <v>240</v>
      </c>
      <c r="AB12" s="136" t="s">
        <v>55</v>
      </c>
      <c r="AC12" s="136" t="s">
        <v>56</v>
      </c>
      <c r="AD12" s="134" t="s">
        <v>248</v>
      </c>
      <c r="AE12" s="143">
        <v>90</v>
      </c>
      <c r="AF12" s="83" t="s">
        <v>392</v>
      </c>
      <c r="AG12" s="85"/>
    </row>
    <row r="13" spans="1:33" s="2" customFormat="1" ht="60.75" customHeight="1">
      <c r="A13" s="48">
        <v>10</v>
      </c>
      <c r="B13" s="48">
        <v>31146</v>
      </c>
      <c r="C13" s="40">
        <v>1040</v>
      </c>
      <c r="D13" s="40"/>
      <c r="E13" s="48" t="s">
        <v>259</v>
      </c>
      <c r="F13" s="48"/>
      <c r="G13" s="48" t="s">
        <v>358</v>
      </c>
      <c r="H13" s="48" t="s">
        <v>59</v>
      </c>
      <c r="I13" s="45" t="s">
        <v>63</v>
      </c>
      <c r="J13" s="48" t="s">
        <v>311</v>
      </c>
      <c r="K13" s="48">
        <v>35.65</v>
      </c>
      <c r="L13" s="48">
        <v>35.85</v>
      </c>
      <c r="M13" s="52" t="s">
        <v>67</v>
      </c>
      <c r="N13" s="53" t="s">
        <v>69</v>
      </c>
      <c r="O13" s="53">
        <v>0.03</v>
      </c>
      <c r="P13" s="48" t="s">
        <v>47</v>
      </c>
      <c r="Q13" s="49">
        <v>100000</v>
      </c>
      <c r="R13" s="40"/>
      <c r="S13" s="40"/>
      <c r="T13" s="134" t="s">
        <v>239</v>
      </c>
      <c r="U13" s="137">
        <v>35.75</v>
      </c>
      <c r="V13" s="137"/>
      <c r="W13" s="137"/>
      <c r="X13" s="134">
        <v>1</v>
      </c>
      <c r="Y13" s="135">
        <v>3</v>
      </c>
      <c r="Z13" s="137"/>
      <c r="AA13" s="136" t="s">
        <v>240</v>
      </c>
      <c r="AB13" s="136" t="s">
        <v>55</v>
      </c>
      <c r="AC13" s="136" t="s">
        <v>56</v>
      </c>
      <c r="AD13" s="134" t="s">
        <v>248</v>
      </c>
      <c r="AE13" s="143">
        <v>90</v>
      </c>
      <c r="AF13" s="83" t="s">
        <v>392</v>
      </c>
      <c r="AG13" s="85"/>
    </row>
    <row r="14" spans="1:33" s="2" customFormat="1" ht="60.75" customHeight="1">
      <c r="A14" s="48">
        <v>11</v>
      </c>
      <c r="B14" s="48">
        <v>31146</v>
      </c>
      <c r="C14" s="40">
        <v>1040</v>
      </c>
      <c r="D14" s="40"/>
      <c r="E14" s="48" t="s">
        <v>259</v>
      </c>
      <c r="F14" s="48"/>
      <c r="G14" s="48" t="s">
        <v>358</v>
      </c>
      <c r="H14" s="48" t="s">
        <v>59</v>
      </c>
      <c r="I14" s="45" t="s">
        <v>64</v>
      </c>
      <c r="J14" s="48" t="s">
        <v>311</v>
      </c>
      <c r="K14" s="48">
        <v>35.65</v>
      </c>
      <c r="L14" s="48">
        <v>35.85</v>
      </c>
      <c r="M14" s="52" t="s">
        <v>67</v>
      </c>
      <c r="N14" s="53" t="s">
        <v>69</v>
      </c>
      <c r="O14" s="53">
        <v>0.03</v>
      </c>
      <c r="P14" s="48" t="s">
        <v>47</v>
      </c>
      <c r="Q14" s="49">
        <v>100000</v>
      </c>
      <c r="R14" s="40"/>
      <c r="S14" s="48" t="s">
        <v>402</v>
      </c>
      <c r="T14" s="134" t="s">
        <v>239</v>
      </c>
      <c r="U14" s="137">
        <v>35.75</v>
      </c>
      <c r="V14" s="137"/>
      <c r="W14" s="137"/>
      <c r="X14" s="134">
        <v>1</v>
      </c>
      <c r="Y14" s="135">
        <v>3</v>
      </c>
      <c r="Z14" s="137"/>
      <c r="AA14" s="136" t="s">
        <v>240</v>
      </c>
      <c r="AB14" s="136" t="s">
        <v>55</v>
      </c>
      <c r="AC14" s="136" t="s">
        <v>56</v>
      </c>
      <c r="AD14" s="134" t="s">
        <v>248</v>
      </c>
      <c r="AE14" s="143">
        <v>90</v>
      </c>
      <c r="AF14" s="83" t="s">
        <v>392</v>
      </c>
      <c r="AG14" s="85"/>
    </row>
    <row r="15" spans="1:33" s="2" customFormat="1" ht="60.75" customHeight="1">
      <c r="A15" s="48">
        <v>12</v>
      </c>
      <c r="B15" s="48">
        <v>31146</v>
      </c>
      <c r="C15" s="40">
        <v>1040</v>
      </c>
      <c r="D15" s="40"/>
      <c r="E15" s="48" t="s">
        <v>259</v>
      </c>
      <c r="F15" s="48"/>
      <c r="G15" s="48" t="s">
        <v>358</v>
      </c>
      <c r="H15" s="48" t="s">
        <v>59</v>
      </c>
      <c r="I15" s="45" t="s">
        <v>65</v>
      </c>
      <c r="J15" s="48" t="s">
        <v>311</v>
      </c>
      <c r="K15" s="48">
        <v>35.65</v>
      </c>
      <c r="L15" s="48">
        <v>35.85</v>
      </c>
      <c r="M15" s="52" t="s">
        <v>67</v>
      </c>
      <c r="N15" s="53" t="s">
        <v>69</v>
      </c>
      <c r="O15" s="53">
        <v>0.03</v>
      </c>
      <c r="P15" s="48" t="s">
        <v>47</v>
      </c>
      <c r="Q15" s="49">
        <v>100000</v>
      </c>
      <c r="R15" s="40"/>
      <c r="S15" s="40"/>
      <c r="T15" s="134" t="s">
        <v>239</v>
      </c>
      <c r="U15" s="137">
        <v>35.75</v>
      </c>
      <c r="V15" s="137"/>
      <c r="W15" s="137"/>
      <c r="X15" s="134">
        <v>1</v>
      </c>
      <c r="Y15" s="135">
        <v>3</v>
      </c>
      <c r="Z15" s="137"/>
      <c r="AA15" s="136" t="s">
        <v>240</v>
      </c>
      <c r="AB15" s="136" t="s">
        <v>55</v>
      </c>
      <c r="AC15" s="136" t="s">
        <v>56</v>
      </c>
      <c r="AD15" s="134" t="s">
        <v>248</v>
      </c>
      <c r="AE15" s="143">
        <v>90</v>
      </c>
      <c r="AF15" s="83" t="s">
        <v>392</v>
      </c>
      <c r="AG15" s="85"/>
    </row>
    <row r="16" spans="1:33" s="2" customFormat="1" ht="60.75" customHeight="1">
      <c r="A16" s="48">
        <v>13</v>
      </c>
      <c r="B16" s="48">
        <v>31146</v>
      </c>
      <c r="C16" s="40">
        <v>1040</v>
      </c>
      <c r="D16" s="40"/>
      <c r="E16" s="48" t="s">
        <v>259</v>
      </c>
      <c r="F16" s="54"/>
      <c r="G16" s="54" t="s">
        <v>359</v>
      </c>
      <c r="H16" s="53" t="s">
        <v>59</v>
      </c>
      <c r="I16" s="45" t="s">
        <v>60</v>
      </c>
      <c r="J16" s="45" t="s">
        <v>312</v>
      </c>
      <c r="K16" s="45">
        <v>3.9</v>
      </c>
      <c r="L16" s="45">
        <v>4.0999999999999996</v>
      </c>
      <c r="M16" s="52" t="s">
        <v>67</v>
      </c>
      <c r="N16" s="53" t="s">
        <v>69</v>
      </c>
      <c r="O16" s="53">
        <v>0.03</v>
      </c>
      <c r="P16" s="48" t="s">
        <v>47</v>
      </c>
      <c r="Q16" s="49">
        <v>100000</v>
      </c>
      <c r="R16" s="40"/>
      <c r="S16" s="40"/>
      <c r="T16" s="134" t="s">
        <v>239</v>
      </c>
      <c r="U16" s="137">
        <v>3.99</v>
      </c>
      <c r="V16" s="137"/>
      <c r="W16" s="137"/>
      <c r="X16" s="134">
        <v>1</v>
      </c>
      <c r="Y16" s="135">
        <v>3</v>
      </c>
      <c r="Z16" s="137"/>
      <c r="AA16" s="136" t="s">
        <v>240</v>
      </c>
      <c r="AB16" s="136" t="s">
        <v>55</v>
      </c>
      <c r="AC16" s="136" t="s">
        <v>56</v>
      </c>
      <c r="AD16" s="134" t="s">
        <v>248</v>
      </c>
      <c r="AE16" s="143">
        <v>90</v>
      </c>
      <c r="AF16" s="83" t="s">
        <v>392</v>
      </c>
      <c r="AG16" s="85"/>
    </row>
    <row r="17" spans="1:33" s="2" customFormat="1" ht="60.75" customHeight="1">
      <c r="A17" s="48">
        <v>14</v>
      </c>
      <c r="B17" s="48">
        <v>31146</v>
      </c>
      <c r="C17" s="40">
        <v>1040</v>
      </c>
      <c r="D17" s="40"/>
      <c r="E17" s="48" t="s">
        <v>259</v>
      </c>
      <c r="F17" s="54"/>
      <c r="G17" s="54" t="s">
        <v>359</v>
      </c>
      <c r="H17" s="53" t="s">
        <v>59</v>
      </c>
      <c r="I17" s="45" t="s">
        <v>61</v>
      </c>
      <c r="J17" s="45" t="s">
        <v>70</v>
      </c>
      <c r="K17" s="45">
        <v>3.9</v>
      </c>
      <c r="L17" s="45">
        <v>4.0999999999999996</v>
      </c>
      <c r="M17" s="52" t="s">
        <v>67</v>
      </c>
      <c r="N17" s="53" t="s">
        <v>69</v>
      </c>
      <c r="O17" s="53">
        <v>0.03</v>
      </c>
      <c r="P17" s="48" t="s">
        <v>47</v>
      </c>
      <c r="Q17" s="49">
        <v>100000</v>
      </c>
      <c r="R17" s="40"/>
      <c r="S17" s="40"/>
      <c r="T17" s="134" t="s">
        <v>239</v>
      </c>
      <c r="U17" s="137">
        <v>4.01</v>
      </c>
      <c r="V17" s="137"/>
      <c r="W17" s="137"/>
      <c r="X17" s="134">
        <v>1</v>
      </c>
      <c r="Y17" s="135">
        <v>3</v>
      </c>
      <c r="Z17" s="137"/>
      <c r="AA17" s="136" t="s">
        <v>240</v>
      </c>
      <c r="AB17" s="136" t="s">
        <v>55</v>
      </c>
      <c r="AC17" s="136" t="s">
        <v>56</v>
      </c>
      <c r="AD17" s="134" t="s">
        <v>248</v>
      </c>
      <c r="AE17" s="143">
        <v>90</v>
      </c>
      <c r="AF17" s="83" t="s">
        <v>392</v>
      </c>
      <c r="AG17" s="85"/>
    </row>
    <row r="18" spans="1:33" s="2" customFormat="1" ht="60.75" customHeight="1">
      <c r="A18" s="48">
        <v>15</v>
      </c>
      <c r="B18" s="48">
        <v>31146</v>
      </c>
      <c r="C18" s="40">
        <v>1040</v>
      </c>
      <c r="D18" s="40"/>
      <c r="E18" s="48" t="s">
        <v>259</v>
      </c>
      <c r="F18" s="54"/>
      <c r="G18" s="54" t="s">
        <v>359</v>
      </c>
      <c r="H18" s="53" t="s">
        <v>59</v>
      </c>
      <c r="I18" s="45" t="s">
        <v>62</v>
      </c>
      <c r="J18" s="45" t="s">
        <v>70</v>
      </c>
      <c r="K18" s="45">
        <v>3.9</v>
      </c>
      <c r="L18" s="45">
        <v>4.0999999999999996</v>
      </c>
      <c r="M18" s="52" t="s">
        <v>67</v>
      </c>
      <c r="N18" s="53" t="s">
        <v>69</v>
      </c>
      <c r="O18" s="53">
        <v>0.03</v>
      </c>
      <c r="P18" s="48" t="s">
        <v>47</v>
      </c>
      <c r="Q18" s="49">
        <v>100000</v>
      </c>
      <c r="R18" s="40"/>
      <c r="S18" s="40"/>
      <c r="T18" s="134" t="s">
        <v>239</v>
      </c>
      <c r="U18" s="137">
        <v>4</v>
      </c>
      <c r="V18" s="137"/>
      <c r="W18" s="137"/>
      <c r="X18" s="134">
        <v>1</v>
      </c>
      <c r="Y18" s="135">
        <v>3</v>
      </c>
      <c r="Z18" s="137"/>
      <c r="AA18" s="136" t="s">
        <v>240</v>
      </c>
      <c r="AB18" s="136" t="s">
        <v>55</v>
      </c>
      <c r="AC18" s="136" t="s">
        <v>56</v>
      </c>
      <c r="AD18" s="134" t="s">
        <v>248</v>
      </c>
      <c r="AE18" s="143">
        <v>90</v>
      </c>
      <c r="AF18" s="83" t="s">
        <v>392</v>
      </c>
      <c r="AG18" s="85"/>
    </row>
    <row r="19" spans="1:33" s="2" customFormat="1" ht="60.75" customHeight="1">
      <c r="A19" s="48">
        <v>16</v>
      </c>
      <c r="B19" s="48">
        <v>31146</v>
      </c>
      <c r="C19" s="40">
        <v>1040</v>
      </c>
      <c r="D19" s="40"/>
      <c r="E19" s="48" t="s">
        <v>259</v>
      </c>
      <c r="F19" s="54"/>
      <c r="G19" s="54" t="s">
        <v>359</v>
      </c>
      <c r="H19" s="53" t="s">
        <v>59</v>
      </c>
      <c r="I19" s="45" t="s">
        <v>63</v>
      </c>
      <c r="J19" s="45" t="s">
        <v>70</v>
      </c>
      <c r="K19" s="45">
        <v>3.9</v>
      </c>
      <c r="L19" s="45">
        <v>4.0999999999999996</v>
      </c>
      <c r="M19" s="52" t="s">
        <v>67</v>
      </c>
      <c r="N19" s="53" t="s">
        <v>69</v>
      </c>
      <c r="O19" s="53">
        <v>0.03</v>
      </c>
      <c r="P19" s="48" t="s">
        <v>47</v>
      </c>
      <c r="Q19" s="49">
        <v>100000</v>
      </c>
      <c r="R19" s="40"/>
      <c r="S19" s="40"/>
      <c r="T19" s="134" t="s">
        <v>239</v>
      </c>
      <c r="U19" s="137">
        <v>4</v>
      </c>
      <c r="V19" s="137"/>
      <c r="W19" s="137"/>
      <c r="X19" s="134">
        <v>1</v>
      </c>
      <c r="Y19" s="135">
        <v>3</v>
      </c>
      <c r="Z19" s="137"/>
      <c r="AA19" s="136" t="s">
        <v>240</v>
      </c>
      <c r="AB19" s="136" t="s">
        <v>55</v>
      </c>
      <c r="AC19" s="136" t="s">
        <v>56</v>
      </c>
      <c r="AD19" s="134" t="s">
        <v>248</v>
      </c>
      <c r="AE19" s="143">
        <v>90</v>
      </c>
      <c r="AF19" s="83" t="s">
        <v>392</v>
      </c>
      <c r="AG19" s="85"/>
    </row>
    <row r="20" spans="1:33" s="2" customFormat="1" ht="60.75" customHeight="1">
      <c r="A20" s="48">
        <v>17</v>
      </c>
      <c r="B20" s="48">
        <v>31146</v>
      </c>
      <c r="C20" s="40">
        <v>1040</v>
      </c>
      <c r="D20" s="40"/>
      <c r="E20" s="48" t="s">
        <v>259</v>
      </c>
      <c r="F20" s="54"/>
      <c r="G20" s="54" t="s">
        <v>359</v>
      </c>
      <c r="H20" s="53" t="s">
        <v>59</v>
      </c>
      <c r="I20" s="45" t="s">
        <v>64</v>
      </c>
      <c r="J20" s="45" t="s">
        <v>70</v>
      </c>
      <c r="K20" s="45">
        <v>3.9</v>
      </c>
      <c r="L20" s="45">
        <v>4.0999999999999996</v>
      </c>
      <c r="M20" s="52" t="s">
        <v>67</v>
      </c>
      <c r="N20" s="53" t="s">
        <v>69</v>
      </c>
      <c r="O20" s="53">
        <v>0.03</v>
      </c>
      <c r="P20" s="48" t="s">
        <v>47</v>
      </c>
      <c r="Q20" s="49">
        <v>100000</v>
      </c>
      <c r="R20" s="40"/>
      <c r="S20" s="40"/>
      <c r="T20" s="134" t="s">
        <v>239</v>
      </c>
      <c r="U20" s="137">
        <v>4.01</v>
      </c>
      <c r="V20" s="137"/>
      <c r="W20" s="137"/>
      <c r="X20" s="134">
        <v>1</v>
      </c>
      <c r="Y20" s="135">
        <v>3</v>
      </c>
      <c r="Z20" s="137"/>
      <c r="AA20" s="136" t="s">
        <v>240</v>
      </c>
      <c r="AB20" s="136" t="s">
        <v>55</v>
      </c>
      <c r="AC20" s="136" t="s">
        <v>56</v>
      </c>
      <c r="AD20" s="134" t="s">
        <v>248</v>
      </c>
      <c r="AE20" s="143">
        <v>90</v>
      </c>
      <c r="AF20" s="83" t="s">
        <v>392</v>
      </c>
      <c r="AG20" s="85"/>
    </row>
    <row r="21" spans="1:33" s="2" customFormat="1" ht="60.75" customHeight="1">
      <c r="A21" s="48">
        <v>18</v>
      </c>
      <c r="B21" s="48">
        <v>31146</v>
      </c>
      <c r="C21" s="40">
        <v>1040</v>
      </c>
      <c r="D21" s="40"/>
      <c r="E21" s="48" t="s">
        <v>259</v>
      </c>
      <c r="F21" s="54"/>
      <c r="G21" s="54" t="s">
        <v>359</v>
      </c>
      <c r="H21" s="53" t="s">
        <v>59</v>
      </c>
      <c r="I21" s="45" t="s">
        <v>65</v>
      </c>
      <c r="J21" s="45" t="s">
        <v>70</v>
      </c>
      <c r="K21" s="45">
        <v>3.9</v>
      </c>
      <c r="L21" s="45">
        <v>4.0999999999999996</v>
      </c>
      <c r="M21" s="52" t="s">
        <v>67</v>
      </c>
      <c r="N21" s="53" t="s">
        <v>69</v>
      </c>
      <c r="O21" s="53">
        <v>0.03</v>
      </c>
      <c r="P21" s="48" t="s">
        <v>47</v>
      </c>
      <c r="Q21" s="49">
        <v>100000</v>
      </c>
      <c r="R21" s="40"/>
      <c r="S21" s="48" t="s">
        <v>402</v>
      </c>
      <c r="T21" s="134" t="s">
        <v>239</v>
      </c>
      <c r="U21" s="137">
        <v>4.01</v>
      </c>
      <c r="V21" s="137"/>
      <c r="W21" s="137"/>
      <c r="X21" s="134">
        <v>1</v>
      </c>
      <c r="Y21" s="135">
        <v>3</v>
      </c>
      <c r="Z21" s="137"/>
      <c r="AA21" s="136" t="s">
        <v>240</v>
      </c>
      <c r="AB21" s="136" t="s">
        <v>55</v>
      </c>
      <c r="AC21" s="136" t="s">
        <v>56</v>
      </c>
      <c r="AD21" s="134" t="s">
        <v>248</v>
      </c>
      <c r="AE21" s="143">
        <v>90</v>
      </c>
      <c r="AF21" s="83" t="s">
        <v>392</v>
      </c>
      <c r="AG21" s="85"/>
    </row>
    <row r="22" spans="1:33" s="2" customFormat="1" ht="45.75" customHeight="1">
      <c r="A22" s="48">
        <v>19</v>
      </c>
      <c r="B22" s="48">
        <v>31146</v>
      </c>
      <c r="C22" s="40">
        <v>1080</v>
      </c>
      <c r="D22" s="40"/>
      <c r="E22" s="48" t="s">
        <v>259</v>
      </c>
      <c r="F22" s="53"/>
      <c r="G22" s="45" t="s">
        <v>360</v>
      </c>
      <c r="H22" s="53" t="s">
        <v>71</v>
      </c>
      <c r="I22" s="55" t="s">
        <v>72</v>
      </c>
      <c r="J22" s="53" t="s">
        <v>73</v>
      </c>
      <c r="K22" s="53">
        <v>24</v>
      </c>
      <c r="L22" s="53">
        <v>25</v>
      </c>
      <c r="M22" s="53" t="s">
        <v>74</v>
      </c>
      <c r="N22" s="53" t="s">
        <v>75</v>
      </c>
      <c r="O22" s="53">
        <v>1E-3</v>
      </c>
      <c r="P22" s="53" t="s">
        <v>266</v>
      </c>
      <c r="Q22" s="49">
        <v>100000</v>
      </c>
      <c r="R22" s="40"/>
      <c r="S22" s="40"/>
      <c r="T22" s="134" t="s">
        <v>241</v>
      </c>
      <c r="U22" s="137">
        <v>24.472999999999999</v>
      </c>
      <c r="V22" s="137"/>
      <c r="W22" s="137"/>
      <c r="X22" s="134">
        <v>1</v>
      </c>
      <c r="Y22" s="135">
        <v>3</v>
      </c>
      <c r="Z22" s="137"/>
      <c r="AA22" s="136" t="s">
        <v>240</v>
      </c>
      <c r="AB22" s="136" t="s">
        <v>55</v>
      </c>
      <c r="AC22" s="136" t="s">
        <v>56</v>
      </c>
      <c r="AD22" s="138"/>
      <c r="AE22" s="143">
        <v>90</v>
      </c>
      <c r="AF22" s="83" t="s">
        <v>392</v>
      </c>
      <c r="AG22" s="85"/>
    </row>
    <row r="23" spans="1:33" s="2" customFormat="1" ht="54" customHeight="1">
      <c r="A23" s="48">
        <v>20</v>
      </c>
      <c r="B23" s="48">
        <v>31146</v>
      </c>
      <c r="C23" s="40">
        <v>1120</v>
      </c>
      <c r="D23" s="40"/>
      <c r="E23" s="48" t="s">
        <v>259</v>
      </c>
      <c r="F23" s="53"/>
      <c r="G23" s="56" t="s">
        <v>76</v>
      </c>
      <c r="H23" s="57" t="s">
        <v>77</v>
      </c>
      <c r="I23" s="56" t="s">
        <v>78</v>
      </c>
      <c r="J23" s="56" t="s">
        <v>79</v>
      </c>
      <c r="K23" s="56">
        <v>1.03</v>
      </c>
      <c r="L23" s="56">
        <v>1.07</v>
      </c>
      <c r="M23" s="57" t="s">
        <v>80</v>
      </c>
      <c r="N23" s="53" t="s">
        <v>81</v>
      </c>
      <c r="O23" s="53">
        <v>1E-3</v>
      </c>
      <c r="P23" s="48" t="s">
        <v>47</v>
      </c>
      <c r="Q23" s="49">
        <v>100000</v>
      </c>
      <c r="R23" s="40"/>
      <c r="S23" s="40"/>
      <c r="T23" s="139" t="s">
        <v>242</v>
      </c>
      <c r="U23" s="137">
        <v>1.0469999999999999</v>
      </c>
      <c r="V23" s="137"/>
      <c r="W23" s="137"/>
      <c r="X23" s="134">
        <v>1</v>
      </c>
      <c r="Y23" s="135">
        <v>3</v>
      </c>
      <c r="Z23" s="137"/>
      <c r="AA23" s="136" t="s">
        <v>240</v>
      </c>
      <c r="AB23" s="136" t="s">
        <v>55</v>
      </c>
      <c r="AC23" s="136" t="s">
        <v>56</v>
      </c>
      <c r="AD23" s="138"/>
      <c r="AE23" s="143">
        <v>90</v>
      </c>
      <c r="AF23" s="83" t="s">
        <v>393</v>
      </c>
      <c r="AG23" s="85"/>
    </row>
    <row r="24" spans="1:33" s="2" customFormat="1" ht="49.5" customHeight="1">
      <c r="A24" s="48">
        <v>21</v>
      </c>
      <c r="B24" s="48">
        <v>31146</v>
      </c>
      <c r="C24" s="40">
        <v>1130</v>
      </c>
      <c r="D24" s="40"/>
      <c r="E24" s="48" t="s">
        <v>259</v>
      </c>
      <c r="F24" s="58"/>
      <c r="G24" s="54" t="s">
        <v>82</v>
      </c>
      <c r="H24" s="53" t="s">
        <v>83</v>
      </c>
      <c r="I24" s="45" t="s">
        <v>84</v>
      </c>
      <c r="J24" s="58" t="s">
        <v>238</v>
      </c>
      <c r="K24" s="58">
        <v>0</v>
      </c>
      <c r="L24" s="58">
        <v>0.05</v>
      </c>
      <c r="M24" s="53" t="s">
        <v>85</v>
      </c>
      <c r="N24" s="53" t="s">
        <v>81</v>
      </c>
      <c r="O24" s="53">
        <v>1E-3</v>
      </c>
      <c r="P24" s="48" t="s">
        <v>47</v>
      </c>
      <c r="Q24" s="49">
        <v>100000</v>
      </c>
      <c r="R24" s="40"/>
      <c r="S24" s="40"/>
      <c r="T24" s="137" t="s">
        <v>264</v>
      </c>
      <c r="U24" s="137">
        <v>2.9000000000000001E-2</v>
      </c>
      <c r="V24" s="137"/>
      <c r="W24" s="137"/>
      <c r="X24" s="137">
        <v>1</v>
      </c>
      <c r="Y24" s="135">
        <v>3</v>
      </c>
      <c r="Z24" s="137"/>
      <c r="AA24" s="137"/>
      <c r="AB24" s="137"/>
      <c r="AC24" s="137"/>
      <c r="AD24" s="138"/>
      <c r="AE24" s="143">
        <v>90</v>
      </c>
      <c r="AF24" s="83" t="s">
        <v>393</v>
      </c>
      <c r="AG24" s="85"/>
    </row>
    <row r="25" spans="1:33" s="2" customFormat="1" ht="49.5" customHeight="1">
      <c r="A25" s="48">
        <v>22</v>
      </c>
      <c r="B25" s="48">
        <v>31146</v>
      </c>
      <c r="C25" s="40">
        <v>1130</v>
      </c>
      <c r="D25" s="40"/>
      <c r="E25" s="48" t="s">
        <v>259</v>
      </c>
      <c r="F25" s="58"/>
      <c r="G25" s="54" t="s">
        <v>86</v>
      </c>
      <c r="H25" s="53" t="s">
        <v>87</v>
      </c>
      <c r="I25" s="45" t="s">
        <v>88</v>
      </c>
      <c r="J25" s="53" t="s">
        <v>318</v>
      </c>
      <c r="K25" s="53">
        <v>0</v>
      </c>
      <c r="L25" s="58">
        <v>8.9999999999999993E-3</v>
      </c>
      <c r="M25" s="53" t="s">
        <v>85</v>
      </c>
      <c r="N25" s="53" t="s">
        <v>75</v>
      </c>
      <c r="O25" s="53">
        <v>1E-3</v>
      </c>
      <c r="P25" s="53" t="s">
        <v>266</v>
      </c>
      <c r="Q25" s="49">
        <v>100000</v>
      </c>
      <c r="R25" s="40"/>
      <c r="S25" s="40"/>
      <c r="T25" s="137" t="s">
        <v>241</v>
      </c>
      <c r="U25" s="137">
        <v>2E-3</v>
      </c>
      <c r="V25" s="137"/>
      <c r="W25" s="137"/>
      <c r="X25" s="134">
        <v>1</v>
      </c>
      <c r="Y25" s="135">
        <v>3</v>
      </c>
      <c r="Z25" s="137"/>
      <c r="AA25" s="136" t="s">
        <v>240</v>
      </c>
      <c r="AB25" s="136" t="s">
        <v>55</v>
      </c>
      <c r="AC25" s="136" t="s">
        <v>56</v>
      </c>
      <c r="AD25" s="138"/>
      <c r="AE25" s="143">
        <v>90</v>
      </c>
      <c r="AF25" s="83" t="s">
        <v>393</v>
      </c>
      <c r="AG25" s="85"/>
    </row>
    <row r="26" spans="1:33" s="2" customFormat="1" ht="49.5" customHeight="1">
      <c r="A26" s="48">
        <v>23</v>
      </c>
      <c r="B26" s="48">
        <v>31146</v>
      </c>
      <c r="C26" s="40">
        <v>1130</v>
      </c>
      <c r="D26" s="40"/>
      <c r="E26" s="48" t="s">
        <v>259</v>
      </c>
      <c r="F26" s="58"/>
      <c r="G26" s="54" t="s">
        <v>86</v>
      </c>
      <c r="H26" s="53" t="s">
        <v>87</v>
      </c>
      <c r="I26" s="45" t="s">
        <v>89</v>
      </c>
      <c r="J26" s="53" t="s">
        <v>90</v>
      </c>
      <c r="K26" s="53">
        <v>0</v>
      </c>
      <c r="L26" s="58">
        <v>1.9E-2</v>
      </c>
      <c r="M26" s="53" t="s">
        <v>85</v>
      </c>
      <c r="N26" s="53" t="s">
        <v>75</v>
      </c>
      <c r="O26" s="53">
        <v>1E-3</v>
      </c>
      <c r="P26" s="53" t="s">
        <v>266</v>
      </c>
      <c r="Q26" s="49">
        <v>100000</v>
      </c>
      <c r="R26" s="40"/>
      <c r="S26" s="40"/>
      <c r="T26" s="137" t="s">
        <v>241</v>
      </c>
      <c r="U26" s="137">
        <v>1.9E-2</v>
      </c>
      <c r="V26" s="137"/>
      <c r="W26" s="137"/>
      <c r="X26" s="134">
        <v>1</v>
      </c>
      <c r="Y26" s="135">
        <v>3</v>
      </c>
      <c r="Z26" s="137"/>
      <c r="AA26" s="136" t="s">
        <v>240</v>
      </c>
      <c r="AB26" s="136" t="s">
        <v>55</v>
      </c>
      <c r="AC26" s="136" t="s">
        <v>56</v>
      </c>
      <c r="AD26" s="138"/>
      <c r="AE26" s="143">
        <v>90</v>
      </c>
      <c r="AF26" s="83" t="s">
        <v>393</v>
      </c>
      <c r="AG26" s="85"/>
    </row>
    <row r="27" spans="1:33" s="2" customFormat="1" ht="49.5" customHeight="1">
      <c r="A27" s="48">
        <v>24</v>
      </c>
      <c r="B27" s="48">
        <v>31146</v>
      </c>
      <c r="C27" s="40">
        <v>1130</v>
      </c>
      <c r="D27" s="40"/>
      <c r="E27" s="48" t="s">
        <v>259</v>
      </c>
      <c r="F27" s="58"/>
      <c r="G27" s="54" t="s">
        <v>86</v>
      </c>
      <c r="H27" s="53" t="s">
        <v>87</v>
      </c>
      <c r="I27" s="45" t="s">
        <v>91</v>
      </c>
      <c r="J27" s="58" t="s">
        <v>319</v>
      </c>
      <c r="K27" s="58">
        <v>4.0039999999999996</v>
      </c>
      <c r="L27" s="58">
        <v>4.05</v>
      </c>
      <c r="M27" s="53" t="s">
        <v>85</v>
      </c>
      <c r="N27" s="53" t="s">
        <v>75</v>
      </c>
      <c r="O27" s="53">
        <v>1E-3</v>
      </c>
      <c r="P27" s="53" t="s">
        <v>266</v>
      </c>
      <c r="Q27" s="49">
        <v>100000</v>
      </c>
      <c r="R27" s="40"/>
      <c r="S27" s="40"/>
      <c r="T27" s="137" t="s">
        <v>241</v>
      </c>
      <c r="U27" s="137">
        <v>4.0449999999999999</v>
      </c>
      <c r="V27" s="137"/>
      <c r="W27" s="137"/>
      <c r="X27" s="134">
        <v>1</v>
      </c>
      <c r="Y27" s="135">
        <v>3</v>
      </c>
      <c r="Z27" s="137"/>
      <c r="AA27" s="136" t="s">
        <v>240</v>
      </c>
      <c r="AB27" s="136" t="s">
        <v>55</v>
      </c>
      <c r="AC27" s="136" t="s">
        <v>56</v>
      </c>
      <c r="AD27" s="138"/>
      <c r="AE27" s="143">
        <v>90</v>
      </c>
      <c r="AF27" s="83" t="s">
        <v>393</v>
      </c>
      <c r="AG27" s="85"/>
    </row>
    <row r="28" spans="1:33" s="2" customFormat="1" ht="49.5" customHeight="1">
      <c r="A28" s="48">
        <v>25</v>
      </c>
      <c r="B28" s="48">
        <v>31146</v>
      </c>
      <c r="C28" s="40">
        <v>1130</v>
      </c>
      <c r="D28" s="40"/>
      <c r="E28" s="48" t="s">
        <v>259</v>
      </c>
      <c r="F28" s="58"/>
      <c r="G28" s="54" t="s">
        <v>86</v>
      </c>
      <c r="H28" s="53" t="s">
        <v>87</v>
      </c>
      <c r="I28" s="45" t="s">
        <v>92</v>
      </c>
      <c r="J28" s="53" t="s">
        <v>320</v>
      </c>
      <c r="K28" s="53">
        <v>12.68</v>
      </c>
      <c r="L28" s="53">
        <v>12.72</v>
      </c>
      <c r="M28" s="53" t="s">
        <v>85</v>
      </c>
      <c r="N28" s="53" t="s">
        <v>93</v>
      </c>
      <c r="O28" s="53">
        <v>0.01</v>
      </c>
      <c r="P28" s="53" t="s">
        <v>266</v>
      </c>
      <c r="Q28" s="49">
        <v>100000</v>
      </c>
      <c r="R28" s="40"/>
      <c r="S28" s="48" t="s">
        <v>402</v>
      </c>
      <c r="T28" s="137" t="s">
        <v>241</v>
      </c>
      <c r="U28" s="137">
        <v>12.9</v>
      </c>
      <c r="V28" s="137"/>
      <c r="W28" s="137"/>
      <c r="X28" s="134">
        <v>1</v>
      </c>
      <c r="Y28" s="135">
        <v>3</v>
      </c>
      <c r="Z28" s="137"/>
      <c r="AA28" s="136" t="s">
        <v>240</v>
      </c>
      <c r="AB28" s="136" t="s">
        <v>55</v>
      </c>
      <c r="AC28" s="136" t="s">
        <v>56</v>
      </c>
      <c r="AD28" s="138"/>
      <c r="AE28" s="143">
        <v>90</v>
      </c>
      <c r="AF28" s="83" t="s">
        <v>387</v>
      </c>
      <c r="AG28" s="85"/>
    </row>
    <row r="29" spans="1:33" s="2" customFormat="1" ht="49.5" customHeight="1">
      <c r="A29" s="48">
        <v>26</v>
      </c>
      <c r="B29" s="48">
        <v>31146</v>
      </c>
      <c r="C29" s="40">
        <v>1130</v>
      </c>
      <c r="D29" s="40"/>
      <c r="E29" s="48" t="s">
        <v>259</v>
      </c>
      <c r="F29" s="58"/>
      <c r="G29" s="54" t="s">
        <v>86</v>
      </c>
      <c r="H29" s="53" t="s">
        <v>87</v>
      </c>
      <c r="I29" s="45" t="s">
        <v>94</v>
      </c>
      <c r="J29" s="53" t="s">
        <v>95</v>
      </c>
      <c r="K29" s="53">
        <v>3.9</v>
      </c>
      <c r="L29" s="53">
        <v>4</v>
      </c>
      <c r="M29" s="53" t="s">
        <v>85</v>
      </c>
      <c r="N29" s="53" t="s">
        <v>93</v>
      </c>
      <c r="O29" s="53">
        <v>0.01</v>
      </c>
      <c r="P29" s="53" t="s">
        <v>266</v>
      </c>
      <c r="Q29" s="49">
        <v>100000</v>
      </c>
      <c r="R29" s="40"/>
      <c r="S29" s="40"/>
      <c r="T29" s="137" t="s">
        <v>241</v>
      </c>
      <c r="U29" s="137">
        <v>3.93</v>
      </c>
      <c r="V29" s="137"/>
      <c r="W29" s="137"/>
      <c r="X29" s="134">
        <v>1</v>
      </c>
      <c r="Y29" s="135">
        <v>3</v>
      </c>
      <c r="Z29" s="137"/>
      <c r="AA29" s="136" t="s">
        <v>240</v>
      </c>
      <c r="AB29" s="136" t="s">
        <v>55</v>
      </c>
      <c r="AC29" s="136" t="s">
        <v>56</v>
      </c>
      <c r="AD29" s="138"/>
      <c r="AE29" s="143">
        <v>90</v>
      </c>
      <c r="AF29" s="83" t="s">
        <v>393</v>
      </c>
      <c r="AG29" s="85"/>
    </row>
    <row r="30" spans="1:33" s="2" customFormat="1" ht="49.5" customHeight="1">
      <c r="A30" s="48">
        <v>27</v>
      </c>
      <c r="B30" s="48">
        <v>31146</v>
      </c>
      <c r="C30" s="40">
        <v>1130</v>
      </c>
      <c r="D30" s="40"/>
      <c r="E30" s="48" t="s">
        <v>259</v>
      </c>
      <c r="F30" s="58"/>
      <c r="G30" s="54" t="s">
        <v>86</v>
      </c>
      <c r="H30" s="53" t="s">
        <v>87</v>
      </c>
      <c r="I30" s="45" t="s">
        <v>96</v>
      </c>
      <c r="J30" s="53" t="s">
        <v>97</v>
      </c>
      <c r="K30" s="53">
        <v>21.849999999999998</v>
      </c>
      <c r="L30" s="53">
        <v>21.95</v>
      </c>
      <c r="M30" s="53" t="s">
        <v>85</v>
      </c>
      <c r="N30" s="53" t="s">
        <v>93</v>
      </c>
      <c r="O30" s="53">
        <v>0.01</v>
      </c>
      <c r="P30" s="53" t="s">
        <v>266</v>
      </c>
      <c r="Q30" s="49">
        <v>100000</v>
      </c>
      <c r="R30" s="40"/>
      <c r="S30" s="48" t="s">
        <v>402</v>
      </c>
      <c r="T30" s="137" t="s">
        <v>241</v>
      </c>
      <c r="U30" s="137">
        <v>22.93</v>
      </c>
      <c r="V30" s="137"/>
      <c r="W30" s="137"/>
      <c r="X30" s="134">
        <v>1</v>
      </c>
      <c r="Y30" s="135">
        <v>3</v>
      </c>
      <c r="Z30" s="137"/>
      <c r="AA30" s="136" t="s">
        <v>240</v>
      </c>
      <c r="AB30" s="136" t="s">
        <v>55</v>
      </c>
      <c r="AC30" s="136" t="s">
        <v>56</v>
      </c>
      <c r="AD30" s="138"/>
      <c r="AE30" s="143">
        <v>90</v>
      </c>
      <c r="AF30" s="83" t="s">
        <v>393</v>
      </c>
      <c r="AG30" s="85"/>
    </row>
    <row r="31" spans="1:33" s="2" customFormat="1" ht="41.25" customHeight="1">
      <c r="A31" s="48">
        <v>28</v>
      </c>
      <c r="B31" s="48">
        <v>31146</v>
      </c>
      <c r="C31" s="40">
        <v>1140</v>
      </c>
      <c r="D31" s="40"/>
      <c r="E31" s="48" t="s">
        <v>259</v>
      </c>
      <c r="F31" s="53">
        <v>4</v>
      </c>
      <c r="G31" s="58" t="s">
        <v>98</v>
      </c>
      <c r="H31" s="53" t="s">
        <v>99</v>
      </c>
      <c r="I31" s="45" t="s">
        <v>100</v>
      </c>
      <c r="J31" s="53" t="s">
        <v>101</v>
      </c>
      <c r="K31" s="53">
        <v>0</v>
      </c>
      <c r="L31" s="58">
        <v>4.9000000000000002E-2</v>
      </c>
      <c r="M31" s="53" t="s">
        <v>102</v>
      </c>
      <c r="N31" s="53" t="s">
        <v>75</v>
      </c>
      <c r="O31" s="53">
        <v>1E-3</v>
      </c>
      <c r="P31" s="53" t="s">
        <v>266</v>
      </c>
      <c r="Q31" s="49">
        <v>100000</v>
      </c>
      <c r="R31" s="40"/>
      <c r="S31" s="40"/>
      <c r="T31" s="137" t="s">
        <v>243</v>
      </c>
      <c r="U31" s="137">
        <v>0.03</v>
      </c>
      <c r="V31" s="137"/>
      <c r="W31" s="137"/>
      <c r="X31" s="134">
        <v>1</v>
      </c>
      <c r="Y31" s="135">
        <v>3</v>
      </c>
      <c r="Z31" s="137"/>
      <c r="AA31" s="136" t="s">
        <v>240</v>
      </c>
      <c r="AB31" s="136" t="s">
        <v>55</v>
      </c>
      <c r="AC31" s="136" t="s">
        <v>56</v>
      </c>
      <c r="AD31" s="138"/>
      <c r="AE31" s="143">
        <v>90</v>
      </c>
      <c r="AF31" s="83" t="s">
        <v>387</v>
      </c>
      <c r="AG31" s="85"/>
    </row>
    <row r="32" spans="1:33" s="2" customFormat="1" ht="53.25" customHeight="1">
      <c r="A32" s="48">
        <v>29</v>
      </c>
      <c r="B32" s="48">
        <v>31146</v>
      </c>
      <c r="C32" s="40">
        <v>1150</v>
      </c>
      <c r="D32" s="40"/>
      <c r="E32" s="48" t="s">
        <v>259</v>
      </c>
      <c r="F32" s="58"/>
      <c r="G32" s="54" t="s">
        <v>294</v>
      </c>
      <c r="H32" s="53" t="s">
        <v>103</v>
      </c>
      <c r="I32" s="45" t="s">
        <v>104</v>
      </c>
      <c r="J32" s="45" t="s">
        <v>321</v>
      </c>
      <c r="K32" s="45">
        <v>23.45</v>
      </c>
      <c r="L32" s="45">
        <v>23.5</v>
      </c>
      <c r="M32" s="52" t="s">
        <v>105</v>
      </c>
      <c r="N32" s="53" t="s">
        <v>106</v>
      </c>
      <c r="O32" s="53">
        <v>1E-3</v>
      </c>
      <c r="P32" s="53" t="s">
        <v>266</v>
      </c>
      <c r="Q32" s="49">
        <v>100000</v>
      </c>
      <c r="R32" s="40"/>
      <c r="S32" s="40"/>
      <c r="T32" s="137" t="s">
        <v>244</v>
      </c>
      <c r="U32" s="137">
        <v>23.486999999999998</v>
      </c>
      <c r="V32" s="137"/>
      <c r="W32" s="137"/>
      <c r="X32" s="134">
        <v>1</v>
      </c>
      <c r="Y32" s="135">
        <v>3</v>
      </c>
      <c r="Z32" s="137"/>
      <c r="AA32" s="136" t="s">
        <v>240</v>
      </c>
      <c r="AB32" s="136" t="s">
        <v>55</v>
      </c>
      <c r="AC32" s="136" t="s">
        <v>56</v>
      </c>
      <c r="AD32" s="138"/>
      <c r="AE32" s="143">
        <v>90</v>
      </c>
      <c r="AF32" s="83" t="s">
        <v>393</v>
      </c>
      <c r="AG32" s="85"/>
    </row>
    <row r="33" spans="1:33" s="2" customFormat="1" ht="53.25" customHeight="1">
      <c r="A33" s="48">
        <v>30</v>
      </c>
      <c r="B33" s="48">
        <v>31146</v>
      </c>
      <c r="C33" s="40">
        <v>1150</v>
      </c>
      <c r="D33" s="40"/>
      <c r="E33" s="48" t="s">
        <v>259</v>
      </c>
      <c r="F33" s="58"/>
      <c r="G33" s="54" t="s">
        <v>294</v>
      </c>
      <c r="H33" s="53" t="s">
        <v>103</v>
      </c>
      <c r="I33" s="45" t="s">
        <v>107</v>
      </c>
      <c r="J33" s="45" t="s">
        <v>321</v>
      </c>
      <c r="K33" s="45">
        <v>23.45</v>
      </c>
      <c r="L33" s="45">
        <v>23.5</v>
      </c>
      <c r="M33" s="52" t="s">
        <v>105</v>
      </c>
      <c r="N33" s="53" t="s">
        <v>106</v>
      </c>
      <c r="O33" s="53">
        <v>1E-3</v>
      </c>
      <c r="P33" s="53" t="s">
        <v>266</v>
      </c>
      <c r="Q33" s="49">
        <v>100000</v>
      </c>
      <c r="R33" s="40"/>
      <c r="S33" s="48" t="s">
        <v>402</v>
      </c>
      <c r="T33" s="137" t="s">
        <v>244</v>
      </c>
      <c r="U33" s="137">
        <v>23.48</v>
      </c>
      <c r="V33" s="137"/>
      <c r="W33" s="137"/>
      <c r="X33" s="134">
        <v>1</v>
      </c>
      <c r="Y33" s="135">
        <v>3</v>
      </c>
      <c r="Z33" s="137"/>
      <c r="AA33" s="136" t="s">
        <v>240</v>
      </c>
      <c r="AB33" s="136" t="s">
        <v>55</v>
      </c>
      <c r="AC33" s="136" t="s">
        <v>56</v>
      </c>
      <c r="AD33" s="138"/>
      <c r="AE33" s="143">
        <v>90</v>
      </c>
      <c r="AF33" s="83" t="s">
        <v>393</v>
      </c>
      <c r="AG33" s="85"/>
    </row>
    <row r="34" spans="1:33" s="2" customFormat="1" ht="53.25" customHeight="1">
      <c r="A34" s="48">
        <v>31</v>
      </c>
      <c r="B34" s="48">
        <v>31146</v>
      </c>
      <c r="C34" s="40">
        <v>1150</v>
      </c>
      <c r="D34" s="40"/>
      <c r="E34" s="48" t="s">
        <v>259</v>
      </c>
      <c r="F34" s="58"/>
      <c r="G34" s="54" t="s">
        <v>294</v>
      </c>
      <c r="H34" s="53" t="s">
        <v>103</v>
      </c>
      <c r="I34" s="45" t="s">
        <v>108</v>
      </c>
      <c r="J34" s="45" t="s">
        <v>321</v>
      </c>
      <c r="K34" s="45">
        <v>23.45</v>
      </c>
      <c r="L34" s="45">
        <v>23.5</v>
      </c>
      <c r="M34" s="52" t="s">
        <v>105</v>
      </c>
      <c r="N34" s="53" t="s">
        <v>106</v>
      </c>
      <c r="O34" s="53">
        <v>1E-3</v>
      </c>
      <c r="P34" s="53" t="s">
        <v>266</v>
      </c>
      <c r="Q34" s="49">
        <v>100000</v>
      </c>
      <c r="R34" s="40"/>
      <c r="S34" s="40"/>
      <c r="T34" s="137" t="s">
        <v>244</v>
      </c>
      <c r="U34" s="137">
        <v>23.48</v>
      </c>
      <c r="V34" s="137"/>
      <c r="W34" s="137"/>
      <c r="X34" s="134">
        <v>1</v>
      </c>
      <c r="Y34" s="135">
        <v>3</v>
      </c>
      <c r="Z34" s="137"/>
      <c r="AA34" s="136" t="s">
        <v>240</v>
      </c>
      <c r="AB34" s="136" t="s">
        <v>55</v>
      </c>
      <c r="AC34" s="136" t="s">
        <v>56</v>
      </c>
      <c r="AD34" s="138"/>
      <c r="AE34" s="143">
        <v>90</v>
      </c>
      <c r="AF34" s="83" t="s">
        <v>393</v>
      </c>
      <c r="AG34" s="85"/>
    </row>
    <row r="35" spans="1:33" s="2" customFormat="1" ht="53.25" customHeight="1">
      <c r="A35" s="48">
        <v>32</v>
      </c>
      <c r="B35" s="48">
        <v>31146</v>
      </c>
      <c r="C35" s="40">
        <v>1150</v>
      </c>
      <c r="D35" s="40"/>
      <c r="E35" s="48" t="s">
        <v>259</v>
      </c>
      <c r="F35" s="58"/>
      <c r="G35" s="54" t="s">
        <v>295</v>
      </c>
      <c r="H35" s="53" t="s">
        <v>103</v>
      </c>
      <c r="I35" s="45" t="s">
        <v>104</v>
      </c>
      <c r="J35" s="45" t="s">
        <v>322</v>
      </c>
      <c r="K35" s="45">
        <v>4.7</v>
      </c>
      <c r="L35" s="45">
        <v>4.9000000000000004</v>
      </c>
      <c r="M35" s="52" t="s">
        <v>105</v>
      </c>
      <c r="N35" s="45" t="s">
        <v>93</v>
      </c>
      <c r="O35" s="53">
        <v>0.03</v>
      </c>
      <c r="P35" s="53" t="s">
        <v>266</v>
      </c>
      <c r="Q35" s="49">
        <v>100000</v>
      </c>
      <c r="R35" s="40"/>
      <c r="S35" s="40"/>
      <c r="T35" s="137" t="s">
        <v>244</v>
      </c>
      <c r="U35" s="137">
        <v>4.79</v>
      </c>
      <c r="V35" s="137"/>
      <c r="W35" s="137"/>
      <c r="X35" s="134">
        <v>1</v>
      </c>
      <c r="Y35" s="135">
        <v>3</v>
      </c>
      <c r="Z35" s="137"/>
      <c r="AA35" s="136" t="s">
        <v>240</v>
      </c>
      <c r="AB35" s="136" t="s">
        <v>55</v>
      </c>
      <c r="AC35" s="136" t="s">
        <v>56</v>
      </c>
      <c r="AD35" s="138"/>
      <c r="AE35" s="143">
        <v>90</v>
      </c>
      <c r="AF35" s="83" t="s">
        <v>393</v>
      </c>
      <c r="AG35" s="85"/>
    </row>
    <row r="36" spans="1:33" s="2" customFormat="1" ht="53.25" customHeight="1">
      <c r="A36" s="48">
        <v>33</v>
      </c>
      <c r="B36" s="48">
        <v>31146</v>
      </c>
      <c r="C36" s="40">
        <v>1150</v>
      </c>
      <c r="D36" s="40"/>
      <c r="E36" s="48" t="s">
        <v>259</v>
      </c>
      <c r="F36" s="58"/>
      <c r="G36" s="54" t="s">
        <v>295</v>
      </c>
      <c r="H36" s="53" t="s">
        <v>103</v>
      </c>
      <c r="I36" s="45" t="s">
        <v>107</v>
      </c>
      <c r="J36" s="45" t="s">
        <v>322</v>
      </c>
      <c r="K36" s="45">
        <v>4.7</v>
      </c>
      <c r="L36" s="45">
        <v>4.9000000000000004</v>
      </c>
      <c r="M36" s="52" t="s">
        <v>105</v>
      </c>
      <c r="N36" s="45" t="s">
        <v>93</v>
      </c>
      <c r="O36" s="53">
        <v>0.03</v>
      </c>
      <c r="P36" s="53" t="s">
        <v>266</v>
      </c>
      <c r="Q36" s="49">
        <v>100000</v>
      </c>
      <c r="R36" s="40"/>
      <c r="S36" s="48" t="s">
        <v>402</v>
      </c>
      <c r="T36" s="137" t="s">
        <v>244</v>
      </c>
      <c r="U36" s="137">
        <v>5.8</v>
      </c>
      <c r="V36" s="137"/>
      <c r="W36" s="137"/>
      <c r="X36" s="134">
        <v>1</v>
      </c>
      <c r="Y36" s="135">
        <v>3</v>
      </c>
      <c r="Z36" s="137"/>
      <c r="AA36" s="136" t="s">
        <v>240</v>
      </c>
      <c r="AB36" s="136" t="s">
        <v>55</v>
      </c>
      <c r="AC36" s="136" t="s">
        <v>56</v>
      </c>
      <c r="AD36" s="138"/>
      <c r="AE36" s="143">
        <v>90</v>
      </c>
      <c r="AF36" s="83" t="s">
        <v>394</v>
      </c>
      <c r="AG36" s="85"/>
    </row>
    <row r="37" spans="1:33" s="2" customFormat="1" ht="53.25" customHeight="1">
      <c r="A37" s="48">
        <v>34</v>
      </c>
      <c r="B37" s="48">
        <v>31146</v>
      </c>
      <c r="C37" s="40">
        <v>1150</v>
      </c>
      <c r="D37" s="40"/>
      <c r="E37" s="48" t="s">
        <v>259</v>
      </c>
      <c r="F37" s="58"/>
      <c r="G37" s="54" t="s">
        <v>295</v>
      </c>
      <c r="H37" s="53" t="s">
        <v>103</v>
      </c>
      <c r="I37" s="45" t="s">
        <v>108</v>
      </c>
      <c r="J37" s="45" t="s">
        <v>322</v>
      </c>
      <c r="K37" s="45">
        <v>4.7</v>
      </c>
      <c r="L37" s="45">
        <v>4.9000000000000004</v>
      </c>
      <c r="M37" s="52" t="s">
        <v>105</v>
      </c>
      <c r="N37" s="45" t="s">
        <v>93</v>
      </c>
      <c r="O37" s="53">
        <v>0.03</v>
      </c>
      <c r="P37" s="53" t="s">
        <v>266</v>
      </c>
      <c r="Q37" s="49">
        <v>100000</v>
      </c>
      <c r="R37" s="40"/>
      <c r="S37" s="48" t="s">
        <v>402</v>
      </c>
      <c r="T37" s="137" t="s">
        <v>244</v>
      </c>
      <c r="U37" s="137">
        <v>4</v>
      </c>
      <c r="V37" s="137"/>
      <c r="W37" s="137"/>
      <c r="X37" s="134">
        <v>1</v>
      </c>
      <c r="Y37" s="135">
        <v>3</v>
      </c>
      <c r="Z37" s="137"/>
      <c r="AA37" s="136" t="s">
        <v>240</v>
      </c>
      <c r="AB37" s="136" t="s">
        <v>55</v>
      </c>
      <c r="AC37" s="136" t="s">
        <v>56</v>
      </c>
      <c r="AD37" s="138"/>
      <c r="AE37" s="143">
        <v>90</v>
      </c>
      <c r="AF37" s="83" t="s">
        <v>393</v>
      </c>
      <c r="AG37" s="85"/>
    </row>
    <row r="38" spans="1:33" s="2" customFormat="1" ht="49.5" customHeight="1">
      <c r="A38" s="48">
        <v>35</v>
      </c>
      <c r="B38" s="48">
        <v>31146</v>
      </c>
      <c r="C38" s="65">
        <v>1160</v>
      </c>
      <c r="D38" s="40"/>
      <c r="E38" s="48" t="s">
        <v>259</v>
      </c>
      <c r="F38" s="45"/>
      <c r="G38" s="45" t="s">
        <v>109</v>
      </c>
      <c r="H38" s="70" t="s">
        <v>110</v>
      </c>
      <c r="I38" s="45" t="s">
        <v>111</v>
      </c>
      <c r="J38" s="45" t="s">
        <v>323</v>
      </c>
      <c r="K38" s="53">
        <v>9.3699999999999992</v>
      </c>
      <c r="L38" s="53">
        <v>9.4600000000000009</v>
      </c>
      <c r="M38" s="52" t="s">
        <v>112</v>
      </c>
      <c r="N38" s="58" t="s">
        <v>113</v>
      </c>
      <c r="O38" s="53">
        <v>1E-3</v>
      </c>
      <c r="P38" s="53" t="s">
        <v>266</v>
      </c>
      <c r="Q38" s="49">
        <v>100000</v>
      </c>
      <c r="R38" s="40"/>
      <c r="S38" s="40"/>
      <c r="T38" s="137" t="s">
        <v>265</v>
      </c>
      <c r="U38" s="137">
        <v>9.4250000000000007</v>
      </c>
      <c r="V38" s="137"/>
      <c r="W38" s="137"/>
      <c r="X38" s="137">
        <v>1</v>
      </c>
      <c r="Y38" s="135">
        <v>3</v>
      </c>
      <c r="Z38" s="137"/>
      <c r="AA38" s="137"/>
      <c r="AB38" s="137"/>
      <c r="AC38" s="137"/>
      <c r="AD38" s="138"/>
      <c r="AE38" s="143">
        <v>90</v>
      </c>
      <c r="AF38" s="83" t="s">
        <v>393</v>
      </c>
      <c r="AG38" s="85"/>
    </row>
    <row r="39" spans="1:33" s="2" customFormat="1" ht="49.5" customHeight="1">
      <c r="A39" s="48">
        <v>36</v>
      </c>
      <c r="B39" s="48">
        <v>31146</v>
      </c>
      <c r="C39" s="45">
        <v>1160</v>
      </c>
      <c r="D39" s="40"/>
      <c r="E39" s="48" t="s">
        <v>259</v>
      </c>
      <c r="F39" s="45"/>
      <c r="G39" s="45" t="s">
        <v>109</v>
      </c>
      <c r="H39" s="70" t="s">
        <v>110</v>
      </c>
      <c r="I39" s="45" t="s">
        <v>114</v>
      </c>
      <c r="J39" s="53" t="s">
        <v>115</v>
      </c>
      <c r="K39" s="53">
        <v>22.47</v>
      </c>
      <c r="L39" s="53">
        <v>22.59</v>
      </c>
      <c r="M39" s="52" t="s">
        <v>112</v>
      </c>
      <c r="N39" s="58" t="s">
        <v>113</v>
      </c>
      <c r="O39" s="53">
        <v>1E-3</v>
      </c>
      <c r="P39" s="53" t="s">
        <v>266</v>
      </c>
      <c r="Q39" s="49">
        <v>100000</v>
      </c>
      <c r="R39" s="40"/>
      <c r="S39" s="40"/>
      <c r="T39" s="137" t="s">
        <v>265</v>
      </c>
      <c r="U39" s="137">
        <v>22.536000000000001</v>
      </c>
      <c r="V39" s="137"/>
      <c r="W39" s="137"/>
      <c r="X39" s="137">
        <v>1</v>
      </c>
      <c r="Y39" s="135">
        <v>3</v>
      </c>
      <c r="Z39" s="137"/>
      <c r="AA39" s="137"/>
      <c r="AB39" s="137"/>
      <c r="AC39" s="137"/>
      <c r="AD39" s="138"/>
      <c r="AE39" s="143">
        <v>90</v>
      </c>
      <c r="AF39" s="83" t="s">
        <v>387</v>
      </c>
      <c r="AG39" s="85"/>
    </row>
    <row r="40" spans="1:33" s="2" customFormat="1" ht="49.5" customHeight="1">
      <c r="A40" s="48">
        <v>37</v>
      </c>
      <c r="B40" s="48">
        <v>31146</v>
      </c>
      <c r="C40" s="45">
        <v>1160</v>
      </c>
      <c r="D40" s="40"/>
      <c r="E40" s="48" t="s">
        <v>259</v>
      </c>
      <c r="F40" s="45"/>
      <c r="G40" s="45" t="s">
        <v>109</v>
      </c>
      <c r="H40" s="70" t="s">
        <v>110</v>
      </c>
      <c r="I40" s="45" t="s">
        <v>116</v>
      </c>
      <c r="J40" s="74" t="s">
        <v>324</v>
      </c>
      <c r="K40" s="53">
        <v>3.95</v>
      </c>
      <c r="L40" s="53">
        <v>4.03</v>
      </c>
      <c r="M40" s="52" t="s">
        <v>112</v>
      </c>
      <c r="N40" s="58" t="s">
        <v>113</v>
      </c>
      <c r="O40" s="53">
        <v>1E-3</v>
      </c>
      <c r="P40" s="53" t="s">
        <v>266</v>
      </c>
      <c r="Q40" s="49">
        <v>100000</v>
      </c>
      <c r="R40" s="40"/>
      <c r="S40" s="40"/>
      <c r="T40" s="137" t="s">
        <v>265</v>
      </c>
      <c r="U40" s="137">
        <v>4.0069999999999997</v>
      </c>
      <c r="V40" s="137"/>
      <c r="W40" s="137"/>
      <c r="X40" s="137">
        <v>1</v>
      </c>
      <c r="Y40" s="135">
        <v>3</v>
      </c>
      <c r="Z40" s="137"/>
      <c r="AA40" s="137"/>
      <c r="AB40" s="137"/>
      <c r="AC40" s="137"/>
      <c r="AD40" s="138"/>
      <c r="AE40" s="143">
        <v>90</v>
      </c>
      <c r="AF40" s="83" t="s">
        <v>393</v>
      </c>
      <c r="AG40" s="85"/>
    </row>
    <row r="41" spans="1:33" s="37" customFormat="1" ht="49.5" customHeight="1">
      <c r="A41" s="48">
        <v>38</v>
      </c>
      <c r="B41" s="60">
        <v>31146</v>
      </c>
      <c r="C41" s="56">
        <v>1160</v>
      </c>
      <c r="D41" s="43"/>
      <c r="E41" s="60" t="s">
        <v>259</v>
      </c>
      <c r="F41" s="56"/>
      <c r="G41" s="56" t="s">
        <v>109</v>
      </c>
      <c r="H41" s="71" t="s">
        <v>267</v>
      </c>
      <c r="I41" s="56" t="s">
        <v>111</v>
      </c>
      <c r="J41" s="45" t="s">
        <v>323</v>
      </c>
      <c r="K41" s="53">
        <v>9.3699999999999992</v>
      </c>
      <c r="L41" s="53">
        <v>9.4600000000000009</v>
      </c>
      <c r="M41" s="61" t="s">
        <v>112</v>
      </c>
      <c r="N41" s="57" t="s">
        <v>113</v>
      </c>
      <c r="O41" s="57">
        <v>1E-3</v>
      </c>
      <c r="P41" s="57" t="s">
        <v>266</v>
      </c>
      <c r="Q41" s="62">
        <v>100000</v>
      </c>
      <c r="R41" s="43"/>
      <c r="S41" s="43"/>
      <c r="T41" s="137" t="s">
        <v>265</v>
      </c>
      <c r="U41" s="137">
        <v>9.4269999999999996</v>
      </c>
      <c r="V41" s="137"/>
      <c r="W41" s="137"/>
      <c r="X41" s="137">
        <v>1</v>
      </c>
      <c r="Y41" s="135">
        <v>3</v>
      </c>
      <c r="Z41" s="137"/>
      <c r="AA41" s="137"/>
      <c r="AB41" s="137"/>
      <c r="AC41" s="137"/>
      <c r="AD41" s="138"/>
      <c r="AE41" s="144">
        <v>90</v>
      </c>
      <c r="AF41" s="83" t="s">
        <v>387</v>
      </c>
      <c r="AG41" s="86"/>
    </row>
    <row r="42" spans="1:33" s="37" customFormat="1" ht="49.5" customHeight="1">
      <c r="A42" s="48">
        <v>39</v>
      </c>
      <c r="B42" s="60">
        <v>31146</v>
      </c>
      <c r="C42" s="56">
        <v>1160</v>
      </c>
      <c r="D42" s="43"/>
      <c r="E42" s="60" t="s">
        <v>259</v>
      </c>
      <c r="F42" s="56"/>
      <c r="G42" s="56" t="s">
        <v>109</v>
      </c>
      <c r="H42" s="71" t="s">
        <v>267</v>
      </c>
      <c r="I42" s="56" t="s">
        <v>114</v>
      </c>
      <c r="J42" s="53" t="s">
        <v>115</v>
      </c>
      <c r="K42" s="57">
        <v>22.47</v>
      </c>
      <c r="L42" s="57">
        <v>22.59</v>
      </c>
      <c r="M42" s="61" t="s">
        <v>112</v>
      </c>
      <c r="N42" s="57" t="s">
        <v>113</v>
      </c>
      <c r="O42" s="57">
        <v>1E-3</v>
      </c>
      <c r="P42" s="57" t="s">
        <v>266</v>
      </c>
      <c r="Q42" s="62">
        <v>100000</v>
      </c>
      <c r="R42" s="43"/>
      <c r="S42" s="43"/>
      <c r="T42" s="137" t="s">
        <v>265</v>
      </c>
      <c r="U42" s="137">
        <v>22.535</v>
      </c>
      <c r="V42" s="137"/>
      <c r="W42" s="137"/>
      <c r="X42" s="137">
        <v>1</v>
      </c>
      <c r="Y42" s="135">
        <v>3</v>
      </c>
      <c r="Z42" s="137"/>
      <c r="AA42" s="137"/>
      <c r="AB42" s="137"/>
      <c r="AC42" s="137"/>
      <c r="AD42" s="138"/>
      <c r="AE42" s="144">
        <v>90</v>
      </c>
      <c r="AF42" s="83" t="s">
        <v>393</v>
      </c>
      <c r="AG42" s="86"/>
    </row>
    <row r="43" spans="1:33" s="37" customFormat="1" ht="49.5" customHeight="1">
      <c r="A43" s="48">
        <v>40</v>
      </c>
      <c r="B43" s="60">
        <v>31146</v>
      </c>
      <c r="C43" s="56">
        <v>1160</v>
      </c>
      <c r="D43" s="43"/>
      <c r="E43" s="60" t="s">
        <v>259</v>
      </c>
      <c r="F43" s="56"/>
      <c r="G43" s="56" t="s">
        <v>109</v>
      </c>
      <c r="H43" s="71" t="s">
        <v>267</v>
      </c>
      <c r="I43" s="56" t="s">
        <v>116</v>
      </c>
      <c r="J43" s="74" t="s">
        <v>324</v>
      </c>
      <c r="K43" s="53">
        <v>3.95</v>
      </c>
      <c r="L43" s="53">
        <v>4.03</v>
      </c>
      <c r="M43" s="61" t="s">
        <v>112</v>
      </c>
      <c r="N43" s="57" t="s">
        <v>113</v>
      </c>
      <c r="O43" s="57">
        <v>1E-3</v>
      </c>
      <c r="P43" s="57" t="s">
        <v>266</v>
      </c>
      <c r="Q43" s="62">
        <v>100000</v>
      </c>
      <c r="R43" s="43"/>
      <c r="S43" s="48" t="s">
        <v>402</v>
      </c>
      <c r="T43" s="137" t="s">
        <v>265</v>
      </c>
      <c r="U43" s="137">
        <v>4.016</v>
      </c>
      <c r="V43" s="137"/>
      <c r="W43" s="137"/>
      <c r="X43" s="137">
        <v>1</v>
      </c>
      <c r="Y43" s="135">
        <v>3</v>
      </c>
      <c r="Z43" s="137"/>
      <c r="AA43" s="137"/>
      <c r="AB43" s="137"/>
      <c r="AC43" s="137"/>
      <c r="AD43" s="138"/>
      <c r="AE43" s="144">
        <v>90</v>
      </c>
      <c r="AF43" s="83" t="s">
        <v>393</v>
      </c>
      <c r="AG43" s="86"/>
    </row>
    <row r="44" spans="1:33" s="2" customFormat="1" ht="49.5" customHeight="1">
      <c r="A44" s="48">
        <v>41</v>
      </c>
      <c r="B44" s="48">
        <v>31146</v>
      </c>
      <c r="C44" s="45">
        <v>1160</v>
      </c>
      <c r="D44" s="40"/>
      <c r="E44" s="48" t="s">
        <v>259</v>
      </c>
      <c r="F44" s="45"/>
      <c r="G44" s="45" t="s">
        <v>117</v>
      </c>
      <c r="H44" s="45" t="s">
        <v>118</v>
      </c>
      <c r="I44" s="45" t="s">
        <v>119</v>
      </c>
      <c r="J44" s="53" t="s">
        <v>325</v>
      </c>
      <c r="K44" s="53">
        <v>9.4600000000000009</v>
      </c>
      <c r="L44" s="53">
        <v>9.58</v>
      </c>
      <c r="M44" s="52" t="s">
        <v>112</v>
      </c>
      <c r="N44" s="58" t="s">
        <v>113</v>
      </c>
      <c r="O44" s="58">
        <v>1E-3</v>
      </c>
      <c r="P44" s="57" t="s">
        <v>266</v>
      </c>
      <c r="Q44" s="49">
        <v>100000</v>
      </c>
      <c r="R44" s="40"/>
      <c r="S44" s="40"/>
      <c r="T44" s="137" t="s">
        <v>244</v>
      </c>
      <c r="U44" s="137">
        <v>9.5239999999999991</v>
      </c>
      <c r="V44" s="137"/>
      <c r="W44" s="137"/>
      <c r="X44" s="134">
        <v>1</v>
      </c>
      <c r="Y44" s="135">
        <v>3</v>
      </c>
      <c r="Z44" s="137"/>
      <c r="AA44" s="136" t="s">
        <v>240</v>
      </c>
      <c r="AB44" s="136" t="s">
        <v>55</v>
      </c>
      <c r="AC44" s="136" t="s">
        <v>56</v>
      </c>
      <c r="AD44" s="138"/>
      <c r="AE44" s="143">
        <v>90</v>
      </c>
      <c r="AF44" s="83" t="s">
        <v>387</v>
      </c>
      <c r="AG44" s="85"/>
    </row>
    <row r="45" spans="1:33" s="2" customFormat="1" ht="49.5" customHeight="1">
      <c r="A45" s="48">
        <v>42</v>
      </c>
      <c r="B45" s="48">
        <v>31146</v>
      </c>
      <c r="C45" s="45">
        <v>1160</v>
      </c>
      <c r="D45" s="40"/>
      <c r="E45" s="48" t="s">
        <v>259</v>
      </c>
      <c r="F45" s="45"/>
      <c r="G45" s="45" t="s">
        <v>117</v>
      </c>
      <c r="H45" s="45" t="s">
        <v>118</v>
      </c>
      <c r="I45" s="45" t="s">
        <v>120</v>
      </c>
      <c r="J45" s="53" t="s">
        <v>121</v>
      </c>
      <c r="K45" s="53">
        <v>22.47</v>
      </c>
      <c r="L45" s="53">
        <v>22.59</v>
      </c>
      <c r="M45" s="52" t="s">
        <v>112</v>
      </c>
      <c r="N45" s="58" t="s">
        <v>113</v>
      </c>
      <c r="O45" s="58">
        <v>1E-3</v>
      </c>
      <c r="P45" s="57" t="s">
        <v>266</v>
      </c>
      <c r="Q45" s="49">
        <v>100000</v>
      </c>
      <c r="R45" s="40"/>
      <c r="S45" s="40"/>
      <c r="T45" s="137" t="s">
        <v>244</v>
      </c>
      <c r="U45" s="137">
        <v>22.521999999999998</v>
      </c>
      <c r="V45" s="137"/>
      <c r="W45" s="137"/>
      <c r="X45" s="134">
        <v>1</v>
      </c>
      <c r="Y45" s="135">
        <v>3</v>
      </c>
      <c r="Z45" s="137"/>
      <c r="AA45" s="136" t="s">
        <v>240</v>
      </c>
      <c r="AB45" s="136" t="s">
        <v>55</v>
      </c>
      <c r="AC45" s="136" t="s">
        <v>56</v>
      </c>
      <c r="AD45" s="138"/>
      <c r="AE45" s="143">
        <v>90</v>
      </c>
      <c r="AF45" s="83" t="s">
        <v>393</v>
      </c>
      <c r="AG45" s="85"/>
    </row>
    <row r="46" spans="1:33" s="2" customFormat="1" ht="41.1" customHeight="1">
      <c r="A46" s="48">
        <v>43</v>
      </c>
      <c r="B46" s="48">
        <v>31146</v>
      </c>
      <c r="C46" s="45">
        <v>1160</v>
      </c>
      <c r="D46" s="40"/>
      <c r="E46" s="48" t="s">
        <v>259</v>
      </c>
      <c r="F46" s="45"/>
      <c r="G46" s="45" t="s">
        <v>117</v>
      </c>
      <c r="H46" s="45" t="s">
        <v>118</v>
      </c>
      <c r="I46" s="45" t="s">
        <v>122</v>
      </c>
      <c r="J46" s="53" t="s">
        <v>326</v>
      </c>
      <c r="K46" s="53">
        <v>4</v>
      </c>
      <c r="L46" s="53">
        <v>4.03</v>
      </c>
      <c r="M46" s="52" t="s">
        <v>112</v>
      </c>
      <c r="N46" s="58" t="s">
        <v>113</v>
      </c>
      <c r="O46" s="58">
        <v>1E-3</v>
      </c>
      <c r="P46" s="57" t="s">
        <v>266</v>
      </c>
      <c r="Q46" s="49">
        <v>100000</v>
      </c>
      <c r="R46" s="40"/>
      <c r="S46" s="40"/>
      <c r="T46" s="137" t="s">
        <v>244</v>
      </c>
      <c r="U46" s="137">
        <v>4.0250000000000004</v>
      </c>
      <c r="V46" s="137"/>
      <c r="W46" s="137"/>
      <c r="X46" s="134">
        <v>1</v>
      </c>
      <c r="Y46" s="135">
        <v>3</v>
      </c>
      <c r="Z46" s="137"/>
      <c r="AA46" s="136" t="s">
        <v>240</v>
      </c>
      <c r="AB46" s="136" t="s">
        <v>55</v>
      </c>
      <c r="AC46" s="136" t="s">
        <v>56</v>
      </c>
      <c r="AD46" s="138"/>
      <c r="AE46" s="143">
        <v>90</v>
      </c>
      <c r="AF46" s="83" t="s">
        <v>393</v>
      </c>
      <c r="AG46" s="85"/>
    </row>
    <row r="47" spans="1:33" s="2" customFormat="1" ht="41.1" customHeight="1">
      <c r="A47" s="48">
        <v>44</v>
      </c>
      <c r="B47" s="48">
        <v>31146</v>
      </c>
      <c r="C47" s="45">
        <v>1160</v>
      </c>
      <c r="D47" s="40"/>
      <c r="E47" s="48" t="s">
        <v>259</v>
      </c>
      <c r="F47" s="45"/>
      <c r="G47" s="45" t="s">
        <v>117</v>
      </c>
      <c r="H47" s="45" t="s">
        <v>118</v>
      </c>
      <c r="I47" s="45" t="s">
        <v>123</v>
      </c>
      <c r="J47" s="53" t="s">
        <v>125</v>
      </c>
      <c r="K47" s="53">
        <v>32.549999999999997</v>
      </c>
      <c r="L47" s="53">
        <v>32.65</v>
      </c>
      <c r="M47" s="52" t="s">
        <v>112</v>
      </c>
      <c r="N47" s="58" t="s">
        <v>113</v>
      </c>
      <c r="O47" s="58">
        <v>1E-3</v>
      </c>
      <c r="P47" s="57" t="s">
        <v>266</v>
      </c>
      <c r="Q47" s="49">
        <v>100000</v>
      </c>
      <c r="R47" s="40"/>
      <c r="S47" s="40"/>
      <c r="T47" s="137" t="s">
        <v>244</v>
      </c>
      <c r="U47" s="137">
        <v>32.558</v>
      </c>
      <c r="V47" s="137"/>
      <c r="W47" s="137"/>
      <c r="X47" s="134">
        <v>1</v>
      </c>
      <c r="Y47" s="135">
        <v>3</v>
      </c>
      <c r="Z47" s="137"/>
      <c r="AA47" s="136" t="s">
        <v>240</v>
      </c>
      <c r="AB47" s="136" t="s">
        <v>55</v>
      </c>
      <c r="AC47" s="136" t="s">
        <v>56</v>
      </c>
      <c r="AD47" s="138"/>
      <c r="AE47" s="143">
        <v>90</v>
      </c>
      <c r="AF47" s="83" t="s">
        <v>387</v>
      </c>
      <c r="AG47" s="85"/>
    </row>
    <row r="48" spans="1:33" s="2" customFormat="1" ht="41.1" customHeight="1">
      <c r="A48" s="48">
        <v>45</v>
      </c>
      <c r="B48" s="48">
        <v>31146</v>
      </c>
      <c r="C48" s="45">
        <v>1160</v>
      </c>
      <c r="D48" s="40"/>
      <c r="E48" s="48" t="s">
        <v>259</v>
      </c>
      <c r="F48" s="45"/>
      <c r="G48" s="45" t="s">
        <v>117</v>
      </c>
      <c r="H48" s="45" t="s">
        <v>118</v>
      </c>
      <c r="I48" s="45" t="s">
        <v>124</v>
      </c>
      <c r="J48" s="53" t="s">
        <v>125</v>
      </c>
      <c r="K48" s="53">
        <v>32.549999999999997</v>
      </c>
      <c r="L48" s="53">
        <v>32.65</v>
      </c>
      <c r="M48" s="52" t="s">
        <v>112</v>
      </c>
      <c r="N48" s="58" t="s">
        <v>113</v>
      </c>
      <c r="O48" s="58">
        <v>1E-3</v>
      </c>
      <c r="P48" s="57" t="s">
        <v>266</v>
      </c>
      <c r="Q48" s="49">
        <v>100000</v>
      </c>
      <c r="R48" s="40"/>
      <c r="S48" s="40"/>
      <c r="T48" s="137" t="s">
        <v>244</v>
      </c>
      <c r="U48" s="137">
        <v>32.588999999999999</v>
      </c>
      <c r="V48" s="137"/>
      <c r="W48" s="137"/>
      <c r="X48" s="134">
        <v>1</v>
      </c>
      <c r="Y48" s="135">
        <v>3</v>
      </c>
      <c r="Z48" s="137"/>
      <c r="AA48" s="136" t="s">
        <v>240</v>
      </c>
      <c r="AB48" s="136" t="s">
        <v>55</v>
      </c>
      <c r="AC48" s="136" t="s">
        <v>56</v>
      </c>
      <c r="AD48" s="138"/>
      <c r="AE48" s="143">
        <v>90</v>
      </c>
      <c r="AF48" s="83" t="s">
        <v>395</v>
      </c>
      <c r="AG48" s="85"/>
    </row>
    <row r="49" spans="1:33" s="2" customFormat="1" ht="41.1" customHeight="1">
      <c r="A49" s="48">
        <v>46</v>
      </c>
      <c r="B49" s="48">
        <v>31146</v>
      </c>
      <c r="C49" s="45">
        <v>1160</v>
      </c>
      <c r="D49" s="40"/>
      <c r="E49" s="48" t="s">
        <v>259</v>
      </c>
      <c r="F49" s="45"/>
      <c r="G49" s="45" t="s">
        <v>117</v>
      </c>
      <c r="H49" s="45" t="s">
        <v>118</v>
      </c>
      <c r="I49" s="45" t="s">
        <v>126</v>
      </c>
      <c r="J49" s="53" t="s">
        <v>125</v>
      </c>
      <c r="K49" s="53">
        <v>32.549999999999997</v>
      </c>
      <c r="L49" s="53">
        <v>32.65</v>
      </c>
      <c r="M49" s="52" t="s">
        <v>112</v>
      </c>
      <c r="N49" s="58" t="s">
        <v>113</v>
      </c>
      <c r="O49" s="58">
        <v>1E-3</v>
      </c>
      <c r="P49" s="57" t="s">
        <v>266</v>
      </c>
      <c r="Q49" s="49">
        <v>100000</v>
      </c>
      <c r="R49" s="40"/>
      <c r="S49" s="40"/>
      <c r="T49" s="137" t="s">
        <v>244</v>
      </c>
      <c r="U49" s="137">
        <v>32.597999999999999</v>
      </c>
      <c r="V49" s="137"/>
      <c r="W49" s="137"/>
      <c r="X49" s="134">
        <v>1</v>
      </c>
      <c r="Y49" s="135">
        <v>3</v>
      </c>
      <c r="Z49" s="137"/>
      <c r="AA49" s="136" t="s">
        <v>240</v>
      </c>
      <c r="AB49" s="136" t="s">
        <v>55</v>
      </c>
      <c r="AC49" s="136" t="s">
        <v>56</v>
      </c>
      <c r="AD49" s="138"/>
      <c r="AE49" s="143">
        <v>90</v>
      </c>
      <c r="AF49" s="83" t="s">
        <v>387</v>
      </c>
      <c r="AG49" s="85"/>
    </row>
    <row r="50" spans="1:33" s="2" customFormat="1" ht="47.25" customHeight="1">
      <c r="A50" s="48">
        <v>47</v>
      </c>
      <c r="B50" s="48">
        <v>31146</v>
      </c>
      <c r="C50" s="45">
        <v>1160</v>
      </c>
      <c r="D50" s="40"/>
      <c r="E50" s="48" t="s">
        <v>259</v>
      </c>
      <c r="F50" s="64"/>
      <c r="G50" s="64" t="s">
        <v>361</v>
      </c>
      <c r="H50" s="64" t="s">
        <v>128</v>
      </c>
      <c r="I50" s="64" t="s">
        <v>128</v>
      </c>
      <c r="J50" s="45" t="s">
        <v>327</v>
      </c>
      <c r="K50" s="45">
        <v>22.43</v>
      </c>
      <c r="L50" s="45">
        <v>22.63</v>
      </c>
      <c r="M50" s="45" t="s">
        <v>130</v>
      </c>
      <c r="N50" s="45" t="s">
        <v>75</v>
      </c>
      <c r="O50" s="58">
        <v>1E-3</v>
      </c>
      <c r="P50" s="57" t="s">
        <v>266</v>
      </c>
      <c r="Q50" s="49">
        <v>780000</v>
      </c>
      <c r="R50" s="40"/>
      <c r="S50" s="40"/>
      <c r="T50" s="137"/>
      <c r="U50" s="137"/>
      <c r="V50" s="137"/>
      <c r="W50" s="137"/>
      <c r="X50" s="134"/>
      <c r="Y50" s="135"/>
      <c r="Z50" s="137"/>
      <c r="AA50" s="136"/>
      <c r="AB50" s="136"/>
      <c r="AC50" s="136"/>
      <c r="AD50" s="138"/>
      <c r="AE50" s="143">
        <v>90</v>
      </c>
      <c r="AF50" s="89" t="s">
        <v>391</v>
      </c>
      <c r="AG50" s="85"/>
    </row>
    <row r="51" spans="1:33" s="2" customFormat="1" ht="47.25" customHeight="1">
      <c r="A51" s="48">
        <v>48</v>
      </c>
      <c r="B51" s="48">
        <v>31146</v>
      </c>
      <c r="C51" s="45">
        <v>1160</v>
      </c>
      <c r="D51" s="40"/>
      <c r="E51" s="48" t="s">
        <v>259</v>
      </c>
      <c r="F51" s="64"/>
      <c r="G51" s="64" t="s">
        <v>361</v>
      </c>
      <c r="H51" s="64" t="s">
        <v>131</v>
      </c>
      <c r="I51" s="64" t="s">
        <v>131</v>
      </c>
      <c r="J51" s="54" t="s">
        <v>132</v>
      </c>
      <c r="K51" s="58" t="s">
        <v>254</v>
      </c>
      <c r="L51" s="58">
        <v>22.631</v>
      </c>
      <c r="M51" s="45" t="s">
        <v>130</v>
      </c>
      <c r="N51" s="45" t="s">
        <v>75</v>
      </c>
      <c r="O51" s="58">
        <v>1E-3</v>
      </c>
      <c r="P51" s="57" t="s">
        <v>266</v>
      </c>
      <c r="Q51" s="49">
        <v>780000</v>
      </c>
      <c r="R51" s="40"/>
      <c r="S51" s="40"/>
      <c r="T51" s="137"/>
      <c r="U51" s="137"/>
      <c r="V51" s="137"/>
      <c r="W51" s="137"/>
      <c r="X51" s="134"/>
      <c r="Y51" s="135"/>
      <c r="Z51" s="137"/>
      <c r="AA51" s="136"/>
      <c r="AB51" s="136"/>
      <c r="AC51" s="136"/>
      <c r="AD51" s="138"/>
      <c r="AE51" s="143">
        <v>90</v>
      </c>
      <c r="AF51" s="89" t="s">
        <v>391</v>
      </c>
      <c r="AG51" s="85"/>
    </row>
    <row r="52" spans="1:33" s="2" customFormat="1" ht="47.25" customHeight="1">
      <c r="A52" s="48">
        <v>49</v>
      </c>
      <c r="B52" s="48">
        <v>31146</v>
      </c>
      <c r="C52" s="45">
        <v>1160</v>
      </c>
      <c r="D52" s="40"/>
      <c r="E52" s="48" t="s">
        <v>259</v>
      </c>
      <c r="F52" s="64"/>
      <c r="G52" s="64" t="s">
        <v>328</v>
      </c>
      <c r="H52" s="64" t="s">
        <v>128</v>
      </c>
      <c r="I52" s="64" t="s">
        <v>128</v>
      </c>
      <c r="J52" s="54" t="s">
        <v>327</v>
      </c>
      <c r="K52" s="54">
        <v>22.43</v>
      </c>
      <c r="L52" s="54">
        <v>22.63</v>
      </c>
      <c r="M52" s="45" t="s">
        <v>130</v>
      </c>
      <c r="N52" s="45" t="s">
        <v>75</v>
      </c>
      <c r="O52" s="58">
        <v>1E-3</v>
      </c>
      <c r="P52" s="57" t="s">
        <v>266</v>
      </c>
      <c r="Q52" s="49">
        <v>780000</v>
      </c>
      <c r="R52" s="40"/>
      <c r="S52" s="40"/>
      <c r="T52" s="137"/>
      <c r="U52" s="137"/>
      <c r="V52" s="137"/>
      <c r="W52" s="137"/>
      <c r="X52" s="134"/>
      <c r="Y52" s="135"/>
      <c r="Z52" s="137"/>
      <c r="AA52" s="136"/>
      <c r="AB52" s="136"/>
      <c r="AC52" s="136"/>
      <c r="AD52" s="138"/>
      <c r="AE52" s="143">
        <v>90</v>
      </c>
      <c r="AF52" s="88" t="s">
        <v>388</v>
      </c>
      <c r="AG52" s="85"/>
    </row>
    <row r="53" spans="1:33" s="2" customFormat="1" ht="47.25" customHeight="1">
      <c r="A53" s="48">
        <v>50</v>
      </c>
      <c r="B53" s="48">
        <v>31146</v>
      </c>
      <c r="C53" s="45">
        <v>1160</v>
      </c>
      <c r="D53" s="40"/>
      <c r="E53" s="48" t="s">
        <v>259</v>
      </c>
      <c r="F53" s="64"/>
      <c r="G53" s="64" t="s">
        <v>328</v>
      </c>
      <c r="H53" s="64" t="s">
        <v>131</v>
      </c>
      <c r="I53" s="64" t="s">
        <v>131</v>
      </c>
      <c r="J53" s="54" t="s">
        <v>132</v>
      </c>
      <c r="K53" s="58">
        <v>22.428999999999998</v>
      </c>
      <c r="L53" s="58">
        <v>22.631</v>
      </c>
      <c r="M53" s="45" t="s">
        <v>130</v>
      </c>
      <c r="N53" s="45" t="s">
        <v>75</v>
      </c>
      <c r="O53" s="58">
        <v>1E-3</v>
      </c>
      <c r="P53" s="57" t="s">
        <v>266</v>
      </c>
      <c r="Q53" s="49">
        <v>780000</v>
      </c>
      <c r="R53" s="40"/>
      <c r="S53" s="40"/>
      <c r="T53" s="137"/>
      <c r="U53" s="137"/>
      <c r="V53" s="137"/>
      <c r="W53" s="137"/>
      <c r="X53" s="134"/>
      <c r="Y53" s="135"/>
      <c r="Z53" s="137"/>
      <c r="AA53" s="136"/>
      <c r="AB53" s="136"/>
      <c r="AC53" s="136"/>
      <c r="AD53" s="138"/>
      <c r="AE53" s="143">
        <v>90</v>
      </c>
      <c r="AF53" s="88" t="s">
        <v>388</v>
      </c>
      <c r="AG53" s="85"/>
    </row>
    <row r="54" spans="1:33" s="2" customFormat="1" ht="47.25" customHeight="1">
      <c r="A54" s="48">
        <v>51</v>
      </c>
      <c r="B54" s="48">
        <v>31146</v>
      </c>
      <c r="C54" s="45">
        <v>1160</v>
      </c>
      <c r="D54" s="40"/>
      <c r="E54" s="48" t="s">
        <v>259</v>
      </c>
      <c r="F54" s="64"/>
      <c r="G54" s="64" t="s">
        <v>329</v>
      </c>
      <c r="H54" s="64" t="s">
        <v>128</v>
      </c>
      <c r="I54" s="64" t="s">
        <v>128</v>
      </c>
      <c r="J54" s="54" t="s">
        <v>327</v>
      </c>
      <c r="K54" s="54">
        <v>22.43</v>
      </c>
      <c r="L54" s="54">
        <v>22.63</v>
      </c>
      <c r="M54" s="45" t="s">
        <v>130</v>
      </c>
      <c r="N54" s="45" t="s">
        <v>75</v>
      </c>
      <c r="O54" s="58">
        <v>1E-3</v>
      </c>
      <c r="P54" s="57" t="s">
        <v>266</v>
      </c>
      <c r="Q54" s="49">
        <v>780000</v>
      </c>
      <c r="R54" s="40"/>
      <c r="S54" s="40"/>
      <c r="T54" s="137"/>
      <c r="U54" s="137"/>
      <c r="V54" s="137"/>
      <c r="W54" s="137"/>
      <c r="X54" s="137"/>
      <c r="Y54" s="135"/>
      <c r="Z54" s="137"/>
      <c r="AA54" s="137"/>
      <c r="AB54" s="137"/>
      <c r="AC54" s="137"/>
      <c r="AD54" s="138"/>
      <c r="AE54" s="145">
        <v>90</v>
      </c>
      <c r="AF54" s="84" t="s">
        <v>390</v>
      </c>
      <c r="AG54" s="85"/>
    </row>
    <row r="55" spans="1:33" s="2" customFormat="1" ht="41.1" customHeight="1">
      <c r="A55" s="48">
        <v>52</v>
      </c>
      <c r="B55" s="48">
        <v>31146</v>
      </c>
      <c r="C55" s="45">
        <v>1160</v>
      </c>
      <c r="D55" s="40"/>
      <c r="E55" s="48" t="s">
        <v>259</v>
      </c>
      <c r="F55" s="64"/>
      <c r="G55" s="64" t="s">
        <v>329</v>
      </c>
      <c r="H55" s="64" t="s">
        <v>131</v>
      </c>
      <c r="I55" s="64" t="s">
        <v>131</v>
      </c>
      <c r="J55" s="54" t="s">
        <v>132</v>
      </c>
      <c r="K55" s="58">
        <v>22.428999999999998</v>
      </c>
      <c r="L55" s="58">
        <v>22.631</v>
      </c>
      <c r="M55" s="45" t="s">
        <v>130</v>
      </c>
      <c r="N55" s="45" t="s">
        <v>75</v>
      </c>
      <c r="O55" s="58">
        <v>1E-3</v>
      </c>
      <c r="P55" s="57" t="s">
        <v>266</v>
      </c>
      <c r="Q55" s="49">
        <v>780000</v>
      </c>
      <c r="R55" s="40"/>
      <c r="S55" s="40"/>
      <c r="T55" s="137"/>
      <c r="U55" s="137"/>
      <c r="V55" s="137"/>
      <c r="W55" s="137"/>
      <c r="X55" s="137"/>
      <c r="Y55" s="135"/>
      <c r="Z55" s="137"/>
      <c r="AA55" s="137"/>
      <c r="AB55" s="137"/>
      <c r="AC55" s="137"/>
      <c r="AD55" s="138"/>
      <c r="AE55" s="145">
        <v>90</v>
      </c>
      <c r="AF55" s="84" t="s">
        <v>390</v>
      </c>
      <c r="AG55" s="85"/>
    </row>
    <row r="56" spans="1:33" s="2" customFormat="1" ht="41.1" customHeight="1">
      <c r="A56" s="48">
        <v>53</v>
      </c>
      <c r="B56" s="48">
        <v>31146</v>
      </c>
      <c r="C56" s="45">
        <v>1160</v>
      </c>
      <c r="D56" s="40"/>
      <c r="E56" s="48" t="s">
        <v>259</v>
      </c>
      <c r="F56" s="64"/>
      <c r="G56" s="64" t="s">
        <v>133</v>
      </c>
      <c r="H56" s="56" t="s">
        <v>134</v>
      </c>
      <c r="I56" s="56" t="s">
        <v>133</v>
      </c>
      <c r="J56" s="58" t="s">
        <v>332</v>
      </c>
      <c r="K56" s="58">
        <v>8.5000000000000006E-2</v>
      </c>
      <c r="L56" s="58">
        <v>0.115</v>
      </c>
      <c r="M56" s="45" t="s">
        <v>112</v>
      </c>
      <c r="N56" s="45" t="s">
        <v>135</v>
      </c>
      <c r="O56" s="53">
        <v>1E-3</v>
      </c>
      <c r="P56" s="53" t="s">
        <v>47</v>
      </c>
      <c r="Q56" s="49">
        <v>100000</v>
      </c>
      <c r="R56" s="40"/>
      <c r="S56" s="40"/>
      <c r="T56" s="137" t="s">
        <v>245</v>
      </c>
      <c r="U56" s="137">
        <v>0.1</v>
      </c>
      <c r="V56" s="137"/>
      <c r="W56" s="137"/>
      <c r="X56" s="134">
        <v>1</v>
      </c>
      <c r="Y56" s="135">
        <v>3</v>
      </c>
      <c r="Z56" s="137"/>
      <c r="AA56" s="136" t="s">
        <v>240</v>
      </c>
      <c r="AB56" s="136" t="s">
        <v>55</v>
      </c>
      <c r="AC56" s="136" t="s">
        <v>56</v>
      </c>
      <c r="AD56" s="138"/>
      <c r="AE56" s="143">
        <v>90</v>
      </c>
      <c r="AF56" s="83" t="s">
        <v>393</v>
      </c>
      <c r="AG56" s="85"/>
    </row>
    <row r="57" spans="1:33" s="2" customFormat="1" ht="54.75" customHeight="1">
      <c r="A57" s="48">
        <v>54</v>
      </c>
      <c r="B57" s="48">
        <v>31146</v>
      </c>
      <c r="C57" s="45">
        <v>1160</v>
      </c>
      <c r="D57" s="40"/>
      <c r="E57" s="48" t="s">
        <v>259</v>
      </c>
      <c r="F57" s="64"/>
      <c r="G57" s="56" t="s">
        <v>330</v>
      </c>
      <c r="H57" s="56" t="s">
        <v>134</v>
      </c>
      <c r="I57" s="56" t="s">
        <v>136</v>
      </c>
      <c r="J57" s="58" t="s">
        <v>331</v>
      </c>
      <c r="K57" s="58">
        <v>0</v>
      </c>
      <c r="L57" s="58">
        <v>0.05</v>
      </c>
      <c r="M57" s="45" t="s">
        <v>112</v>
      </c>
      <c r="N57" s="45" t="s">
        <v>135</v>
      </c>
      <c r="O57" s="53">
        <v>1E-3</v>
      </c>
      <c r="P57" s="53" t="s">
        <v>47</v>
      </c>
      <c r="Q57" s="49">
        <v>780000</v>
      </c>
      <c r="R57" s="40"/>
      <c r="S57" s="40"/>
      <c r="T57" s="137"/>
      <c r="U57" s="137"/>
      <c r="V57" s="137"/>
      <c r="W57" s="137"/>
      <c r="X57" s="137"/>
      <c r="Y57" s="135"/>
      <c r="Z57" s="137"/>
      <c r="AA57" s="137"/>
      <c r="AB57" s="137"/>
      <c r="AC57" s="137"/>
      <c r="AD57" s="138"/>
      <c r="AE57" s="145">
        <v>90</v>
      </c>
      <c r="AF57" s="83" t="s">
        <v>387</v>
      </c>
      <c r="AG57" s="85"/>
    </row>
    <row r="58" spans="1:33" s="2" customFormat="1" ht="41.1" customHeight="1">
      <c r="A58" s="48">
        <v>55</v>
      </c>
      <c r="B58" s="48">
        <v>31146</v>
      </c>
      <c r="C58" s="45">
        <v>1160</v>
      </c>
      <c r="D58" s="40"/>
      <c r="E58" s="48" t="s">
        <v>259</v>
      </c>
      <c r="F58" s="64"/>
      <c r="G58" s="64" t="s">
        <v>137</v>
      </c>
      <c r="H58" s="64" t="s">
        <v>138</v>
      </c>
      <c r="I58" s="64" t="s">
        <v>139</v>
      </c>
      <c r="J58" s="58" t="s">
        <v>140</v>
      </c>
      <c r="K58" s="58">
        <v>9.75</v>
      </c>
      <c r="L58" s="58">
        <v>9.85</v>
      </c>
      <c r="M58" s="45" t="s">
        <v>141</v>
      </c>
      <c r="N58" s="45" t="s">
        <v>142</v>
      </c>
      <c r="O58" s="58">
        <v>1E-3</v>
      </c>
      <c r="P58" s="53" t="s">
        <v>47</v>
      </c>
      <c r="Q58" s="49">
        <v>780000</v>
      </c>
      <c r="R58" s="40"/>
      <c r="S58" s="40"/>
      <c r="T58" s="137"/>
      <c r="U58" s="137"/>
      <c r="V58" s="137"/>
      <c r="W58" s="137"/>
      <c r="X58" s="137"/>
      <c r="Y58" s="135"/>
      <c r="Z58" s="137"/>
      <c r="AA58" s="137"/>
      <c r="AB58" s="137"/>
      <c r="AC58" s="137"/>
      <c r="AD58" s="138"/>
      <c r="AE58" s="145">
        <v>90</v>
      </c>
      <c r="AF58" s="83" t="s">
        <v>393</v>
      </c>
      <c r="AG58" s="85"/>
    </row>
    <row r="59" spans="1:33" s="2" customFormat="1" ht="41.1" customHeight="1">
      <c r="A59" s="48">
        <v>56</v>
      </c>
      <c r="B59" s="48">
        <v>31146</v>
      </c>
      <c r="C59" s="45">
        <v>1160</v>
      </c>
      <c r="D59" s="40"/>
      <c r="E59" s="48" t="s">
        <v>259</v>
      </c>
      <c r="F59" s="64"/>
      <c r="G59" s="64" t="s">
        <v>137</v>
      </c>
      <c r="H59" s="64" t="s">
        <v>138</v>
      </c>
      <c r="I59" s="64" t="s">
        <v>143</v>
      </c>
      <c r="J59" s="58" t="s">
        <v>144</v>
      </c>
      <c r="K59" s="58">
        <v>9.75</v>
      </c>
      <c r="L59" s="58">
        <v>9.85</v>
      </c>
      <c r="M59" s="45" t="s">
        <v>141</v>
      </c>
      <c r="N59" s="45" t="s">
        <v>142</v>
      </c>
      <c r="O59" s="58">
        <v>1E-3</v>
      </c>
      <c r="P59" s="53" t="s">
        <v>47</v>
      </c>
      <c r="Q59" s="49">
        <v>780000</v>
      </c>
      <c r="R59" s="40"/>
      <c r="S59" s="40"/>
      <c r="T59" s="137"/>
      <c r="U59" s="137"/>
      <c r="V59" s="137"/>
      <c r="W59" s="137"/>
      <c r="X59" s="137"/>
      <c r="Y59" s="135"/>
      <c r="Z59" s="137"/>
      <c r="AA59" s="137"/>
      <c r="AB59" s="137"/>
      <c r="AC59" s="137"/>
      <c r="AD59" s="138"/>
      <c r="AE59" s="145">
        <v>90</v>
      </c>
      <c r="AF59" s="83" t="s">
        <v>387</v>
      </c>
      <c r="AG59" s="85"/>
    </row>
    <row r="60" spans="1:33" s="2" customFormat="1" ht="41.1" customHeight="1">
      <c r="A60" s="48">
        <v>57</v>
      </c>
      <c r="B60" s="48">
        <v>31146</v>
      </c>
      <c r="C60" s="45">
        <v>1160</v>
      </c>
      <c r="D60" s="40"/>
      <c r="E60" s="48" t="s">
        <v>259</v>
      </c>
      <c r="F60" s="64"/>
      <c r="G60" s="64" t="s">
        <v>137</v>
      </c>
      <c r="H60" s="64" t="s">
        <v>138</v>
      </c>
      <c r="I60" s="64" t="s">
        <v>145</v>
      </c>
      <c r="J60" s="58" t="s">
        <v>146</v>
      </c>
      <c r="K60" s="58">
        <v>9.75</v>
      </c>
      <c r="L60" s="58">
        <v>9.85</v>
      </c>
      <c r="M60" s="45" t="s">
        <v>141</v>
      </c>
      <c r="N60" s="45" t="s">
        <v>142</v>
      </c>
      <c r="O60" s="58">
        <v>1E-3</v>
      </c>
      <c r="P60" s="53" t="s">
        <v>47</v>
      </c>
      <c r="Q60" s="49">
        <v>780000</v>
      </c>
      <c r="R60" s="40"/>
      <c r="S60" s="40"/>
      <c r="T60" s="137"/>
      <c r="U60" s="137"/>
      <c r="V60" s="137"/>
      <c r="W60" s="137"/>
      <c r="X60" s="137"/>
      <c r="Y60" s="135"/>
      <c r="Z60" s="137"/>
      <c r="AA60" s="137"/>
      <c r="AB60" s="137"/>
      <c r="AC60" s="137"/>
      <c r="AD60" s="138"/>
      <c r="AE60" s="145">
        <v>90</v>
      </c>
      <c r="AF60" s="83" t="s">
        <v>393</v>
      </c>
      <c r="AG60" s="85"/>
    </row>
    <row r="61" spans="1:33" s="2" customFormat="1" ht="41.1" customHeight="1">
      <c r="A61" s="48">
        <v>58</v>
      </c>
      <c r="B61" s="48">
        <v>31146</v>
      </c>
      <c r="C61" s="53">
        <v>1060</v>
      </c>
      <c r="D61" s="40"/>
      <c r="E61" s="48" t="s">
        <v>259</v>
      </c>
      <c r="F61" s="53"/>
      <c r="G61" s="53" t="s">
        <v>147</v>
      </c>
      <c r="H61" s="53" t="s">
        <v>148</v>
      </c>
      <c r="I61" s="45" t="s">
        <v>78</v>
      </c>
      <c r="J61" s="53" t="s">
        <v>149</v>
      </c>
      <c r="K61" s="53">
        <v>20.75</v>
      </c>
      <c r="L61" s="53">
        <v>20.85</v>
      </c>
      <c r="M61" s="52" t="s">
        <v>150</v>
      </c>
      <c r="N61" s="53" t="s">
        <v>142</v>
      </c>
      <c r="O61" s="53">
        <v>1E-3</v>
      </c>
      <c r="P61" s="53" t="s">
        <v>47</v>
      </c>
      <c r="Q61" s="49">
        <v>100000</v>
      </c>
      <c r="R61" s="40"/>
      <c r="S61" s="40"/>
      <c r="T61" s="137" t="s">
        <v>246</v>
      </c>
      <c r="U61" s="137">
        <v>20.8</v>
      </c>
      <c r="V61" s="137"/>
      <c r="W61" s="137"/>
      <c r="X61" s="134">
        <v>1</v>
      </c>
      <c r="Y61" s="135">
        <v>3</v>
      </c>
      <c r="Z61" s="137"/>
      <c r="AA61" s="136" t="s">
        <v>240</v>
      </c>
      <c r="AB61" s="136" t="s">
        <v>55</v>
      </c>
      <c r="AC61" s="136" t="s">
        <v>56</v>
      </c>
      <c r="AD61" s="138"/>
      <c r="AE61" s="143">
        <v>90</v>
      </c>
      <c r="AF61" s="83" t="s">
        <v>393</v>
      </c>
      <c r="AG61" s="85"/>
    </row>
    <row r="62" spans="1:33" s="2" customFormat="1" ht="41.1" customHeight="1">
      <c r="A62" s="48">
        <v>59</v>
      </c>
      <c r="B62" s="48">
        <v>31146</v>
      </c>
      <c r="C62" s="53">
        <v>1070</v>
      </c>
      <c r="D62" s="40"/>
      <c r="E62" s="48" t="s">
        <v>259</v>
      </c>
      <c r="F62" s="53"/>
      <c r="G62" s="53" t="s">
        <v>151</v>
      </c>
      <c r="H62" s="53" t="s">
        <v>152</v>
      </c>
      <c r="I62" s="45" t="s">
        <v>78</v>
      </c>
      <c r="J62" s="53" t="s">
        <v>153</v>
      </c>
      <c r="K62" s="53">
        <v>8.0500000000000007</v>
      </c>
      <c r="L62" s="53">
        <v>8.15</v>
      </c>
      <c r="M62" s="52" t="s">
        <v>154</v>
      </c>
      <c r="N62" s="53" t="s">
        <v>142</v>
      </c>
      <c r="O62" s="53">
        <v>1E-3</v>
      </c>
      <c r="P62" s="53" t="s">
        <v>47</v>
      </c>
      <c r="Q62" s="49">
        <v>100000</v>
      </c>
      <c r="R62" s="40"/>
      <c r="S62" s="40"/>
      <c r="T62" s="137" t="s">
        <v>246</v>
      </c>
      <c r="U62" s="137">
        <v>8.0920000000000005</v>
      </c>
      <c r="V62" s="137"/>
      <c r="W62" s="137"/>
      <c r="X62" s="134">
        <v>1</v>
      </c>
      <c r="Y62" s="135">
        <v>3</v>
      </c>
      <c r="Z62" s="137"/>
      <c r="AA62" s="136" t="s">
        <v>240</v>
      </c>
      <c r="AB62" s="136" t="s">
        <v>55</v>
      </c>
      <c r="AC62" s="136" t="s">
        <v>56</v>
      </c>
      <c r="AD62" s="138"/>
      <c r="AE62" s="143">
        <v>90</v>
      </c>
      <c r="AF62" s="83" t="s">
        <v>387</v>
      </c>
      <c r="AG62" s="85"/>
    </row>
    <row r="63" spans="1:33" s="75" customFormat="1" ht="51.75" customHeight="1">
      <c r="A63" s="48">
        <v>60</v>
      </c>
      <c r="B63" s="48">
        <v>31146</v>
      </c>
      <c r="C63" s="64">
        <v>1180</v>
      </c>
      <c r="D63" s="64"/>
      <c r="E63" s="48" t="s">
        <v>259</v>
      </c>
      <c r="F63" s="64"/>
      <c r="G63" s="64" t="s">
        <v>362</v>
      </c>
      <c r="H63" s="64" t="s">
        <v>155</v>
      </c>
      <c r="I63" s="56" t="s">
        <v>336</v>
      </c>
      <c r="J63" s="64" t="s">
        <v>334</v>
      </c>
      <c r="K63" s="64">
        <v>1</v>
      </c>
      <c r="L63" s="64">
        <v>1.04</v>
      </c>
      <c r="M63" s="52" t="s">
        <v>156</v>
      </c>
      <c r="N63" s="53" t="s">
        <v>81</v>
      </c>
      <c r="O63" s="53">
        <v>1E-3</v>
      </c>
      <c r="P63" s="53" t="s">
        <v>47</v>
      </c>
      <c r="Q63" s="49">
        <v>780000</v>
      </c>
      <c r="R63" s="40"/>
      <c r="S63" s="40"/>
      <c r="T63" s="137"/>
      <c r="U63" s="137"/>
      <c r="V63" s="137"/>
      <c r="W63" s="137"/>
      <c r="X63" s="134"/>
      <c r="Y63" s="135"/>
      <c r="Z63" s="137"/>
      <c r="AA63" s="136"/>
      <c r="AB63" s="136"/>
      <c r="AC63" s="136"/>
      <c r="AD63" s="138"/>
      <c r="AE63" s="143">
        <v>90</v>
      </c>
      <c r="AF63" s="83" t="s">
        <v>392</v>
      </c>
    </row>
    <row r="64" spans="1:33" ht="45" customHeight="1">
      <c r="A64" s="48">
        <v>61</v>
      </c>
      <c r="B64" s="48">
        <v>31146</v>
      </c>
      <c r="C64" s="64">
        <v>1180</v>
      </c>
      <c r="D64" s="64"/>
      <c r="E64" s="48" t="s">
        <v>259</v>
      </c>
      <c r="F64" s="64"/>
      <c r="G64" s="64" t="s">
        <v>335</v>
      </c>
      <c r="H64" s="64" t="s">
        <v>155</v>
      </c>
      <c r="I64" s="56" t="s">
        <v>336</v>
      </c>
      <c r="J64" s="64" t="s">
        <v>333</v>
      </c>
      <c r="K64" s="64">
        <v>1.02</v>
      </c>
      <c r="L64" s="64">
        <v>1.06</v>
      </c>
      <c r="M64" s="52" t="s">
        <v>156</v>
      </c>
      <c r="N64" s="53" t="s">
        <v>81</v>
      </c>
      <c r="O64" s="53">
        <v>1E-3</v>
      </c>
      <c r="P64" s="53" t="s">
        <v>47</v>
      </c>
      <c r="Q64" s="49">
        <v>780000</v>
      </c>
      <c r="R64" s="40"/>
      <c r="S64" s="40"/>
      <c r="T64" s="137"/>
      <c r="U64" s="137"/>
      <c r="V64" s="137"/>
      <c r="W64" s="137"/>
      <c r="X64" s="137"/>
      <c r="Y64" s="135"/>
      <c r="Z64" s="137"/>
      <c r="AA64" s="137"/>
      <c r="AB64" s="137"/>
      <c r="AC64" s="137"/>
      <c r="AD64" s="137"/>
      <c r="AE64" s="145">
        <v>90</v>
      </c>
      <c r="AF64" s="84" t="s">
        <v>390</v>
      </c>
    </row>
    <row r="65" spans="1:32" ht="52.5" customHeight="1">
      <c r="A65" s="48">
        <v>62</v>
      </c>
      <c r="B65" s="48">
        <v>31146</v>
      </c>
      <c r="C65" s="45">
        <v>1185</v>
      </c>
      <c r="D65" s="45"/>
      <c r="E65" s="48" t="s">
        <v>259</v>
      </c>
      <c r="F65" s="53"/>
      <c r="G65" s="54" t="s">
        <v>363</v>
      </c>
      <c r="H65" s="54" t="s">
        <v>157</v>
      </c>
      <c r="I65" s="45" t="s">
        <v>158</v>
      </c>
      <c r="J65" s="53" t="s">
        <v>159</v>
      </c>
      <c r="K65" s="53">
        <v>16.8</v>
      </c>
      <c r="L65" s="53">
        <v>17.2</v>
      </c>
      <c r="M65" s="54" t="s">
        <v>160</v>
      </c>
      <c r="N65" s="53" t="s">
        <v>75</v>
      </c>
      <c r="O65" s="53">
        <v>1E-3</v>
      </c>
      <c r="P65" s="53" t="s">
        <v>266</v>
      </c>
      <c r="Q65" s="49">
        <v>780000</v>
      </c>
      <c r="R65" s="40"/>
      <c r="S65" s="40"/>
      <c r="T65" s="137"/>
      <c r="U65" s="137"/>
      <c r="V65" s="137"/>
      <c r="W65" s="137"/>
      <c r="X65" s="137"/>
      <c r="Y65" s="135"/>
      <c r="Z65" s="137"/>
      <c r="AA65" s="137"/>
      <c r="AB65" s="137"/>
      <c r="AC65" s="137"/>
      <c r="AD65" s="137"/>
      <c r="AE65" s="145">
        <v>90</v>
      </c>
      <c r="AF65" s="89" t="s">
        <v>391</v>
      </c>
    </row>
    <row r="66" spans="1:32" ht="48" customHeight="1">
      <c r="A66" s="48">
        <v>63</v>
      </c>
      <c r="B66" s="48">
        <v>31146</v>
      </c>
      <c r="C66" s="64">
        <v>1187</v>
      </c>
      <c r="D66" s="64"/>
      <c r="E66" s="48" t="s">
        <v>259</v>
      </c>
      <c r="F66" s="53"/>
      <c r="G66" s="54" t="s">
        <v>364</v>
      </c>
      <c r="H66" s="45" t="s">
        <v>161</v>
      </c>
      <c r="I66" s="45" t="s">
        <v>162</v>
      </c>
      <c r="J66" s="53" t="s">
        <v>163</v>
      </c>
      <c r="K66" s="53">
        <v>2.8</v>
      </c>
      <c r="L66" s="53">
        <v>3.2</v>
      </c>
      <c r="M66" s="54" t="s">
        <v>164</v>
      </c>
      <c r="N66" s="53" t="s">
        <v>75</v>
      </c>
      <c r="O66" s="53">
        <v>1E-3</v>
      </c>
      <c r="P66" s="53" t="s">
        <v>266</v>
      </c>
      <c r="Q66" s="53"/>
      <c r="R66" s="40">
        <v>12</v>
      </c>
      <c r="S66" s="40"/>
      <c r="T66" s="137"/>
      <c r="U66" s="137"/>
      <c r="V66" s="137"/>
      <c r="W66" s="137"/>
      <c r="X66" s="137"/>
      <c r="Y66" s="135"/>
      <c r="Z66" s="137"/>
      <c r="AA66" s="137"/>
      <c r="AB66" s="137"/>
      <c r="AC66" s="137"/>
      <c r="AD66" s="137"/>
      <c r="AE66" s="10"/>
      <c r="AF66" s="89" t="s">
        <v>391</v>
      </c>
    </row>
    <row r="67" spans="1:32" ht="63.75" customHeight="1">
      <c r="A67" s="48">
        <v>64</v>
      </c>
      <c r="B67" s="48">
        <v>31146</v>
      </c>
      <c r="C67" s="64">
        <v>1190</v>
      </c>
      <c r="D67" s="64"/>
      <c r="E67" s="48" t="s">
        <v>259</v>
      </c>
      <c r="F67" s="64"/>
      <c r="G67" s="56" t="s">
        <v>165</v>
      </c>
      <c r="H67" s="56" t="s">
        <v>166</v>
      </c>
      <c r="I67" s="56" t="s">
        <v>167</v>
      </c>
      <c r="J67" s="57" t="s">
        <v>168</v>
      </c>
      <c r="K67" s="57">
        <v>4.9000000000000004</v>
      </c>
      <c r="L67" s="57">
        <v>5.0999999999999996</v>
      </c>
      <c r="M67" s="53" t="s">
        <v>169</v>
      </c>
      <c r="N67" s="58" t="s">
        <v>81</v>
      </c>
      <c r="O67" s="53">
        <v>1E-3</v>
      </c>
      <c r="P67" s="53" t="s">
        <v>47</v>
      </c>
      <c r="Q67" s="49">
        <v>780000</v>
      </c>
      <c r="R67" s="40"/>
      <c r="S67" s="40"/>
      <c r="T67" s="137" t="s">
        <v>247</v>
      </c>
      <c r="U67" s="137">
        <v>5</v>
      </c>
      <c r="V67" s="137"/>
      <c r="W67" s="137"/>
      <c r="X67" s="134">
        <v>1</v>
      </c>
      <c r="Y67" s="135">
        <v>3</v>
      </c>
      <c r="Z67" s="137"/>
      <c r="AA67" s="136" t="s">
        <v>240</v>
      </c>
      <c r="AB67" s="136" t="s">
        <v>55</v>
      </c>
      <c r="AC67" s="136" t="s">
        <v>56</v>
      </c>
      <c r="AD67" s="137"/>
      <c r="AE67" s="143">
        <v>90</v>
      </c>
      <c r="AF67" s="83" t="s">
        <v>393</v>
      </c>
    </row>
    <row r="68" spans="1:32" ht="63.75" customHeight="1">
      <c r="A68" s="48">
        <v>65</v>
      </c>
      <c r="B68" s="48">
        <v>31146</v>
      </c>
      <c r="C68" s="64">
        <v>1190</v>
      </c>
      <c r="D68" s="64"/>
      <c r="E68" s="48" t="s">
        <v>259</v>
      </c>
      <c r="F68" s="64"/>
      <c r="G68" s="56" t="s">
        <v>165</v>
      </c>
      <c r="H68" s="56" t="s">
        <v>170</v>
      </c>
      <c r="I68" s="56" t="s">
        <v>171</v>
      </c>
      <c r="J68" s="57" t="s">
        <v>168</v>
      </c>
      <c r="K68" s="57">
        <v>4.9000000000000004</v>
      </c>
      <c r="L68" s="57">
        <v>5.0999999999999996</v>
      </c>
      <c r="M68" s="53" t="s">
        <v>172</v>
      </c>
      <c r="N68" s="58" t="s">
        <v>81</v>
      </c>
      <c r="O68" s="53">
        <v>1E-3</v>
      </c>
      <c r="P68" s="53" t="s">
        <v>47</v>
      </c>
      <c r="Q68" s="49">
        <v>780000</v>
      </c>
      <c r="R68" s="40"/>
      <c r="S68" s="40"/>
      <c r="T68" s="137" t="s">
        <v>247</v>
      </c>
      <c r="U68" s="137">
        <v>5.03</v>
      </c>
      <c r="V68" s="137"/>
      <c r="W68" s="137"/>
      <c r="X68" s="134">
        <v>1</v>
      </c>
      <c r="Y68" s="135">
        <v>3</v>
      </c>
      <c r="Z68" s="137"/>
      <c r="AA68" s="136" t="s">
        <v>240</v>
      </c>
      <c r="AB68" s="136" t="s">
        <v>55</v>
      </c>
      <c r="AC68" s="136" t="s">
        <v>56</v>
      </c>
      <c r="AD68" s="137"/>
      <c r="AE68" s="143">
        <v>90</v>
      </c>
      <c r="AF68" s="83" t="s">
        <v>393</v>
      </c>
    </row>
    <row r="69" spans="1:32" ht="52.5" customHeight="1">
      <c r="A69" s="48">
        <v>66</v>
      </c>
      <c r="B69" s="48">
        <v>31146</v>
      </c>
      <c r="C69" s="64">
        <v>1190</v>
      </c>
      <c r="D69" s="64"/>
      <c r="E69" s="48" t="s">
        <v>259</v>
      </c>
      <c r="F69" s="64"/>
      <c r="G69" s="56" t="s">
        <v>173</v>
      </c>
      <c r="H69" s="56" t="s">
        <v>174</v>
      </c>
      <c r="I69" s="56" t="s">
        <v>175</v>
      </c>
      <c r="J69" s="57" t="s">
        <v>337</v>
      </c>
      <c r="K69" s="57">
        <v>86.95</v>
      </c>
      <c r="L69" s="57">
        <v>87.05</v>
      </c>
      <c r="M69" s="53" t="s">
        <v>176</v>
      </c>
      <c r="N69" s="45" t="s">
        <v>177</v>
      </c>
      <c r="O69" s="58">
        <v>1E-3</v>
      </c>
      <c r="P69" s="53" t="s">
        <v>266</v>
      </c>
      <c r="Q69" s="49">
        <v>780000</v>
      </c>
      <c r="R69" s="40"/>
      <c r="S69" s="40"/>
      <c r="T69" s="137" t="s">
        <v>247</v>
      </c>
      <c r="U69" s="137">
        <v>86.965000000000003</v>
      </c>
      <c r="V69" s="137"/>
      <c r="W69" s="137"/>
      <c r="X69" s="134">
        <v>1</v>
      </c>
      <c r="Y69" s="135">
        <v>3</v>
      </c>
      <c r="Z69" s="137"/>
      <c r="AA69" s="136" t="s">
        <v>240</v>
      </c>
      <c r="AB69" s="136" t="s">
        <v>55</v>
      </c>
      <c r="AC69" s="136" t="s">
        <v>56</v>
      </c>
      <c r="AD69" s="137"/>
      <c r="AE69" s="143">
        <v>90</v>
      </c>
      <c r="AF69" s="83" t="s">
        <v>393</v>
      </c>
    </row>
    <row r="70" spans="1:32" ht="52.5" customHeight="1">
      <c r="A70" s="48">
        <v>67</v>
      </c>
      <c r="B70" s="48">
        <v>31146</v>
      </c>
      <c r="C70" s="64">
        <v>1190</v>
      </c>
      <c r="D70" s="64"/>
      <c r="E70" s="48" t="s">
        <v>259</v>
      </c>
      <c r="F70" s="64"/>
      <c r="G70" s="56" t="s">
        <v>173</v>
      </c>
      <c r="H70" s="56" t="s">
        <v>178</v>
      </c>
      <c r="I70" s="56" t="s">
        <v>175</v>
      </c>
      <c r="J70" s="57" t="s">
        <v>338</v>
      </c>
      <c r="K70" s="57">
        <v>79.45</v>
      </c>
      <c r="L70" s="57">
        <v>75.55</v>
      </c>
      <c r="M70" s="53" t="s">
        <v>172</v>
      </c>
      <c r="N70" s="45" t="s">
        <v>177</v>
      </c>
      <c r="O70" s="58">
        <v>1E-3</v>
      </c>
      <c r="P70" s="53" t="s">
        <v>266</v>
      </c>
      <c r="Q70" s="49">
        <v>780000</v>
      </c>
      <c r="R70" s="40"/>
      <c r="S70" s="40"/>
      <c r="T70" s="137" t="s">
        <v>247</v>
      </c>
      <c r="U70" s="137">
        <v>79.495999999999995</v>
      </c>
      <c r="V70" s="137"/>
      <c r="W70" s="137"/>
      <c r="X70" s="134">
        <v>1</v>
      </c>
      <c r="Y70" s="135">
        <v>3</v>
      </c>
      <c r="Z70" s="137"/>
      <c r="AA70" s="136" t="s">
        <v>240</v>
      </c>
      <c r="AB70" s="136" t="s">
        <v>55</v>
      </c>
      <c r="AC70" s="136" t="s">
        <v>56</v>
      </c>
      <c r="AD70" s="137"/>
      <c r="AE70" s="143">
        <v>90</v>
      </c>
      <c r="AF70" s="83" t="s">
        <v>393</v>
      </c>
    </row>
    <row r="71" spans="1:32" ht="52.5" customHeight="1">
      <c r="A71" s="48">
        <v>68</v>
      </c>
      <c r="B71" s="48">
        <v>31146</v>
      </c>
      <c r="C71" s="64">
        <v>1190</v>
      </c>
      <c r="D71" s="64"/>
      <c r="E71" s="48" t="s">
        <v>259</v>
      </c>
      <c r="F71" s="64"/>
      <c r="G71" s="56" t="s">
        <v>343</v>
      </c>
      <c r="H71" s="56" t="s">
        <v>179</v>
      </c>
      <c r="I71" s="56" t="s">
        <v>180</v>
      </c>
      <c r="J71" s="57" t="s">
        <v>339</v>
      </c>
      <c r="K71" s="57">
        <v>29.07</v>
      </c>
      <c r="L71" s="57">
        <v>29.17</v>
      </c>
      <c r="M71" s="53" t="s">
        <v>169</v>
      </c>
      <c r="N71" s="45" t="s">
        <v>177</v>
      </c>
      <c r="O71" s="53">
        <v>1E-3</v>
      </c>
      <c r="P71" s="53" t="s">
        <v>266</v>
      </c>
      <c r="Q71" s="49">
        <v>780000</v>
      </c>
      <c r="R71" s="40"/>
      <c r="S71" s="40"/>
      <c r="T71" s="137" t="s">
        <v>247</v>
      </c>
      <c r="U71" s="137">
        <v>29.119</v>
      </c>
      <c r="V71" s="137"/>
      <c r="W71" s="137"/>
      <c r="X71" s="134">
        <v>1</v>
      </c>
      <c r="Y71" s="135">
        <v>3</v>
      </c>
      <c r="Z71" s="137"/>
      <c r="AA71" s="136"/>
      <c r="AB71" s="136"/>
      <c r="AC71" s="136"/>
      <c r="AD71" s="137"/>
      <c r="AE71" s="143">
        <v>90</v>
      </c>
      <c r="AF71" s="89" t="s">
        <v>391</v>
      </c>
    </row>
    <row r="72" spans="1:32" ht="52.5" customHeight="1">
      <c r="A72" s="48">
        <v>69</v>
      </c>
      <c r="B72" s="48">
        <v>31146</v>
      </c>
      <c r="C72" s="54">
        <v>1190</v>
      </c>
      <c r="D72" s="64"/>
      <c r="E72" s="48" t="s">
        <v>259</v>
      </c>
      <c r="F72" s="64"/>
      <c r="G72" s="56" t="s">
        <v>343</v>
      </c>
      <c r="H72" s="56" t="s">
        <v>182</v>
      </c>
      <c r="I72" s="56" t="s">
        <v>183</v>
      </c>
      <c r="J72" s="57" t="s">
        <v>340</v>
      </c>
      <c r="K72" s="57">
        <v>29.07</v>
      </c>
      <c r="L72" s="57">
        <v>29.17</v>
      </c>
      <c r="M72" s="53" t="s">
        <v>172</v>
      </c>
      <c r="N72" s="45" t="s">
        <v>177</v>
      </c>
      <c r="O72" s="53">
        <v>1E-3</v>
      </c>
      <c r="P72" s="53" t="s">
        <v>266</v>
      </c>
      <c r="Q72" s="49">
        <v>780000</v>
      </c>
      <c r="R72" s="40"/>
      <c r="S72" s="40"/>
      <c r="T72" s="137" t="s">
        <v>247</v>
      </c>
      <c r="U72" s="137">
        <v>29.117000000000001</v>
      </c>
      <c r="V72" s="137"/>
      <c r="W72" s="137"/>
      <c r="X72" s="134">
        <v>1</v>
      </c>
      <c r="Y72" s="135">
        <v>3</v>
      </c>
      <c r="Z72" s="137"/>
      <c r="AA72" s="136"/>
      <c r="AB72" s="136"/>
      <c r="AC72" s="136"/>
      <c r="AD72" s="137"/>
      <c r="AE72" s="143">
        <v>90</v>
      </c>
      <c r="AF72" s="89" t="s">
        <v>391</v>
      </c>
    </row>
    <row r="73" spans="1:32" ht="52.5" customHeight="1">
      <c r="A73" s="48">
        <v>70</v>
      </c>
      <c r="B73" s="48">
        <v>31146</v>
      </c>
      <c r="C73" s="64">
        <v>1190</v>
      </c>
      <c r="D73" s="64"/>
      <c r="E73" s="48" t="s">
        <v>259</v>
      </c>
      <c r="F73" s="64"/>
      <c r="G73" s="56" t="s">
        <v>344</v>
      </c>
      <c r="H73" s="56" t="s">
        <v>179</v>
      </c>
      <c r="I73" s="56" t="s">
        <v>180</v>
      </c>
      <c r="J73" s="57" t="s">
        <v>339</v>
      </c>
      <c r="K73" s="57">
        <v>29.07</v>
      </c>
      <c r="L73" s="57">
        <v>29.17</v>
      </c>
      <c r="M73" s="53" t="s">
        <v>169</v>
      </c>
      <c r="N73" s="45" t="s">
        <v>177</v>
      </c>
      <c r="O73" s="53">
        <v>1E-3</v>
      </c>
      <c r="P73" s="53" t="s">
        <v>266</v>
      </c>
      <c r="Q73" s="49">
        <v>780000</v>
      </c>
      <c r="R73" s="40"/>
      <c r="S73" s="40"/>
      <c r="T73" s="137" t="s">
        <v>247</v>
      </c>
      <c r="U73" s="137">
        <v>29.119</v>
      </c>
      <c r="V73" s="137"/>
      <c r="W73" s="137"/>
      <c r="X73" s="134"/>
      <c r="Y73" s="135"/>
      <c r="Z73" s="137"/>
      <c r="AA73" s="136"/>
      <c r="AB73" s="136"/>
      <c r="AC73" s="136"/>
      <c r="AD73" s="137"/>
      <c r="AE73" s="143">
        <v>90</v>
      </c>
      <c r="AF73" s="88" t="s">
        <v>388</v>
      </c>
    </row>
    <row r="74" spans="1:32" ht="52.5" customHeight="1">
      <c r="A74" s="48">
        <v>71</v>
      </c>
      <c r="B74" s="48">
        <v>31146</v>
      </c>
      <c r="C74" s="54">
        <v>1190</v>
      </c>
      <c r="D74" s="64"/>
      <c r="E74" s="48" t="s">
        <v>259</v>
      </c>
      <c r="F74" s="64"/>
      <c r="G74" s="56" t="s">
        <v>344</v>
      </c>
      <c r="H74" s="56" t="s">
        <v>182</v>
      </c>
      <c r="I74" s="56" t="s">
        <v>183</v>
      </c>
      <c r="J74" s="57" t="s">
        <v>340</v>
      </c>
      <c r="K74" s="57">
        <v>29.07</v>
      </c>
      <c r="L74" s="57">
        <v>29.17</v>
      </c>
      <c r="M74" s="53" t="s">
        <v>172</v>
      </c>
      <c r="N74" s="45" t="s">
        <v>177</v>
      </c>
      <c r="O74" s="53">
        <v>1E-3</v>
      </c>
      <c r="P74" s="53" t="s">
        <v>266</v>
      </c>
      <c r="Q74" s="49">
        <v>780000</v>
      </c>
      <c r="R74" s="40"/>
      <c r="S74" s="40"/>
      <c r="T74" s="137" t="s">
        <v>247</v>
      </c>
      <c r="U74" s="137">
        <v>29.117000000000001</v>
      </c>
      <c r="V74" s="137"/>
      <c r="W74" s="137"/>
      <c r="X74" s="134"/>
      <c r="Y74" s="135"/>
      <c r="Z74" s="137"/>
      <c r="AA74" s="136"/>
      <c r="AB74" s="136"/>
      <c r="AC74" s="136"/>
      <c r="AD74" s="137"/>
      <c r="AE74" s="143">
        <v>90</v>
      </c>
      <c r="AF74" s="88" t="s">
        <v>388</v>
      </c>
    </row>
    <row r="75" spans="1:32" ht="54" customHeight="1">
      <c r="A75" s="48">
        <v>72</v>
      </c>
      <c r="B75" s="48">
        <v>31146</v>
      </c>
      <c r="C75" s="54">
        <v>1190</v>
      </c>
      <c r="D75" s="64"/>
      <c r="E75" s="48"/>
      <c r="F75" s="64"/>
      <c r="G75" s="56" t="s">
        <v>345</v>
      </c>
      <c r="H75" s="56" t="s">
        <v>179</v>
      </c>
      <c r="I75" s="56" t="s">
        <v>236</v>
      </c>
      <c r="J75" s="57" t="s">
        <v>181</v>
      </c>
      <c r="K75" s="57">
        <v>29.07</v>
      </c>
      <c r="L75" s="57">
        <v>29.17</v>
      </c>
      <c r="M75" s="56" t="s">
        <v>341</v>
      </c>
      <c r="N75" s="58" t="s">
        <v>75</v>
      </c>
      <c r="O75" s="58">
        <v>1E-3</v>
      </c>
      <c r="P75" s="53" t="s">
        <v>266</v>
      </c>
      <c r="Q75" s="49">
        <v>100000</v>
      </c>
      <c r="R75" s="40"/>
      <c r="S75" s="40"/>
      <c r="T75" s="137"/>
      <c r="U75" s="137"/>
      <c r="V75" s="137"/>
      <c r="W75" s="137"/>
      <c r="X75" s="134"/>
      <c r="Y75" s="135"/>
      <c r="Z75" s="137"/>
      <c r="AA75" s="136" t="s">
        <v>240</v>
      </c>
      <c r="AB75" s="136" t="s">
        <v>55</v>
      </c>
      <c r="AC75" s="136" t="s">
        <v>56</v>
      </c>
      <c r="AD75" s="137"/>
      <c r="AE75" s="143">
        <v>90</v>
      </c>
      <c r="AF75" s="84" t="s">
        <v>390</v>
      </c>
    </row>
    <row r="76" spans="1:32" ht="54.75" customHeight="1">
      <c r="A76" s="48">
        <v>73</v>
      </c>
      <c r="B76" s="48">
        <v>31146</v>
      </c>
      <c r="C76" s="54">
        <v>1190</v>
      </c>
      <c r="D76" s="64"/>
      <c r="E76" s="48"/>
      <c r="F76" s="64"/>
      <c r="G76" s="56" t="s">
        <v>345</v>
      </c>
      <c r="H76" s="56" t="s">
        <v>182</v>
      </c>
      <c r="I76" s="56" t="s">
        <v>236</v>
      </c>
      <c r="J76" s="57" t="s">
        <v>181</v>
      </c>
      <c r="K76" s="57">
        <v>29.07</v>
      </c>
      <c r="L76" s="57">
        <v>29.17</v>
      </c>
      <c r="M76" s="56" t="s">
        <v>342</v>
      </c>
      <c r="N76" s="58" t="s">
        <v>75</v>
      </c>
      <c r="O76" s="58">
        <v>1E-3</v>
      </c>
      <c r="P76" s="53" t="s">
        <v>266</v>
      </c>
      <c r="Q76" s="49">
        <v>100000</v>
      </c>
      <c r="R76" s="40"/>
      <c r="S76" s="40"/>
      <c r="T76" s="137"/>
      <c r="U76" s="137"/>
      <c r="V76" s="137"/>
      <c r="W76" s="137"/>
      <c r="X76" s="134"/>
      <c r="Y76" s="135"/>
      <c r="Z76" s="137"/>
      <c r="AA76" s="136" t="s">
        <v>240</v>
      </c>
      <c r="AB76" s="136" t="s">
        <v>55</v>
      </c>
      <c r="AC76" s="136" t="s">
        <v>56</v>
      </c>
      <c r="AD76" s="137"/>
      <c r="AE76" s="143">
        <v>90</v>
      </c>
      <c r="AF76" s="84" t="s">
        <v>390</v>
      </c>
    </row>
    <row r="77" spans="1:32" ht="54.75" customHeight="1">
      <c r="A77" s="48">
        <v>74</v>
      </c>
      <c r="B77" s="48">
        <v>31146</v>
      </c>
      <c r="C77" s="53">
        <v>1200</v>
      </c>
      <c r="D77" s="66"/>
      <c r="E77" s="48" t="s">
        <v>259</v>
      </c>
      <c r="F77" s="57"/>
      <c r="G77" s="56" t="s">
        <v>352</v>
      </c>
      <c r="H77" s="57" t="s">
        <v>189</v>
      </c>
      <c r="I77" s="57" t="s">
        <v>189</v>
      </c>
      <c r="J77" s="56" t="s">
        <v>190</v>
      </c>
      <c r="K77" s="56">
        <v>50.45</v>
      </c>
      <c r="L77" s="56">
        <v>50.55</v>
      </c>
      <c r="M77" s="53" t="s">
        <v>191</v>
      </c>
      <c r="N77" s="53" t="s">
        <v>192</v>
      </c>
      <c r="O77" s="53">
        <v>1E-3</v>
      </c>
      <c r="P77" s="53" t="s">
        <v>47</v>
      </c>
      <c r="Q77" s="49">
        <v>100000</v>
      </c>
      <c r="R77" s="40"/>
      <c r="S77" s="40"/>
      <c r="T77" s="137"/>
      <c r="U77" s="137"/>
      <c r="V77" s="137"/>
      <c r="W77" s="137"/>
      <c r="X77" s="134"/>
      <c r="Y77" s="135"/>
      <c r="Z77" s="137"/>
      <c r="AA77" s="136"/>
      <c r="AB77" s="136"/>
      <c r="AC77" s="136"/>
      <c r="AD77" s="137"/>
      <c r="AE77" s="143">
        <v>90</v>
      </c>
      <c r="AF77" s="88" t="s">
        <v>388</v>
      </c>
    </row>
    <row r="78" spans="1:32" ht="54.75" customHeight="1">
      <c r="A78" s="48">
        <v>75</v>
      </c>
      <c r="B78" s="48">
        <v>31146</v>
      </c>
      <c r="C78" s="53">
        <v>1200</v>
      </c>
      <c r="D78" s="66"/>
      <c r="E78" s="48" t="s">
        <v>259</v>
      </c>
      <c r="F78" s="57"/>
      <c r="G78" s="57" t="s">
        <v>309</v>
      </c>
      <c r="H78" s="57" t="s">
        <v>227</v>
      </c>
      <c r="I78" s="57" t="s">
        <v>227</v>
      </c>
      <c r="J78" s="57" t="s">
        <v>228</v>
      </c>
      <c r="K78" s="57">
        <v>20.399999999999999</v>
      </c>
      <c r="L78" s="57">
        <v>20.6</v>
      </c>
      <c r="M78" s="53" t="s">
        <v>229</v>
      </c>
      <c r="N78" s="53" t="s">
        <v>142</v>
      </c>
      <c r="O78" s="53">
        <v>1E-3</v>
      </c>
      <c r="P78" s="53" t="s">
        <v>47</v>
      </c>
      <c r="Q78" s="49">
        <v>100000</v>
      </c>
      <c r="R78" s="40"/>
      <c r="S78" s="40"/>
      <c r="T78" s="137"/>
      <c r="U78" s="137"/>
      <c r="V78" s="137"/>
      <c r="W78" s="137"/>
      <c r="X78" s="134"/>
      <c r="Y78" s="135"/>
      <c r="Z78" s="137"/>
      <c r="AA78" s="136"/>
      <c r="AB78" s="136"/>
      <c r="AC78" s="136"/>
      <c r="AD78" s="137"/>
      <c r="AE78" s="143">
        <v>90</v>
      </c>
      <c r="AF78" s="88" t="s">
        <v>388</v>
      </c>
    </row>
    <row r="79" spans="1:32" ht="54.75" customHeight="1">
      <c r="A79" s="48">
        <v>76</v>
      </c>
      <c r="B79" s="48">
        <v>31146</v>
      </c>
      <c r="C79" s="53">
        <v>1210</v>
      </c>
      <c r="D79" s="66"/>
      <c r="E79" s="48" t="s">
        <v>259</v>
      </c>
      <c r="F79" s="57"/>
      <c r="G79" s="57" t="s">
        <v>310</v>
      </c>
      <c r="H79" s="57" t="s">
        <v>230</v>
      </c>
      <c r="I79" s="57" t="s">
        <v>230</v>
      </c>
      <c r="J79" s="57" t="s">
        <v>228</v>
      </c>
      <c r="K79" s="57">
        <v>20.399999999999999</v>
      </c>
      <c r="L79" s="57">
        <v>20.6</v>
      </c>
      <c r="M79" s="53" t="s">
        <v>231</v>
      </c>
      <c r="N79" s="53" t="s">
        <v>142</v>
      </c>
      <c r="O79" s="53">
        <v>1E-3</v>
      </c>
      <c r="P79" s="53" t="s">
        <v>47</v>
      </c>
      <c r="Q79" s="49">
        <v>100000</v>
      </c>
      <c r="R79" s="40"/>
      <c r="S79" s="40"/>
      <c r="T79" s="137"/>
      <c r="U79" s="137"/>
      <c r="V79" s="137"/>
      <c r="W79" s="137"/>
      <c r="X79" s="134"/>
      <c r="Y79" s="135"/>
      <c r="Z79" s="137"/>
      <c r="AA79" s="136"/>
      <c r="AB79" s="136"/>
      <c r="AC79" s="136"/>
      <c r="AD79" s="137"/>
      <c r="AE79" s="143">
        <v>90</v>
      </c>
      <c r="AF79" s="88" t="s">
        <v>388</v>
      </c>
    </row>
    <row r="80" spans="1:32" ht="54.75" customHeight="1">
      <c r="A80" s="48">
        <v>77</v>
      </c>
      <c r="B80" s="48">
        <v>31146</v>
      </c>
      <c r="C80" s="53">
        <v>1200</v>
      </c>
      <c r="D80" s="66"/>
      <c r="E80" s="48" t="s">
        <v>259</v>
      </c>
      <c r="F80" s="57"/>
      <c r="G80" s="57" t="s">
        <v>346</v>
      </c>
      <c r="H80" s="57" t="s">
        <v>227</v>
      </c>
      <c r="I80" s="57" t="s">
        <v>227</v>
      </c>
      <c r="J80" s="57" t="s">
        <v>348</v>
      </c>
      <c r="K80" s="57">
        <v>20.399999999999999</v>
      </c>
      <c r="L80" s="57">
        <v>20.6</v>
      </c>
      <c r="M80" s="53" t="s">
        <v>229</v>
      </c>
      <c r="N80" s="53" t="s">
        <v>142</v>
      </c>
      <c r="O80" s="53">
        <v>1E-3</v>
      </c>
      <c r="P80" s="53" t="s">
        <v>47</v>
      </c>
      <c r="Q80" s="49">
        <v>100000</v>
      </c>
      <c r="R80" s="40"/>
      <c r="S80" s="40"/>
      <c r="T80" s="137"/>
      <c r="U80" s="137"/>
      <c r="V80" s="137"/>
      <c r="W80" s="137"/>
      <c r="X80" s="134"/>
      <c r="Y80" s="135"/>
      <c r="Z80" s="137"/>
      <c r="AA80" s="136"/>
      <c r="AB80" s="136"/>
      <c r="AC80" s="136"/>
      <c r="AD80" s="137"/>
      <c r="AE80" s="143">
        <v>90</v>
      </c>
      <c r="AF80" s="84" t="s">
        <v>390</v>
      </c>
    </row>
    <row r="81" spans="1:32" ht="33.75" customHeight="1">
      <c r="A81" s="48">
        <v>78</v>
      </c>
      <c r="B81" s="48">
        <v>31150</v>
      </c>
      <c r="C81" s="53">
        <v>1210</v>
      </c>
      <c r="D81" s="66"/>
      <c r="E81" s="48" t="s">
        <v>259</v>
      </c>
      <c r="F81" s="57"/>
      <c r="G81" s="57" t="s">
        <v>347</v>
      </c>
      <c r="H81" s="57" t="s">
        <v>230</v>
      </c>
      <c r="I81" s="57" t="s">
        <v>230</v>
      </c>
      <c r="J81" s="57" t="s">
        <v>228</v>
      </c>
      <c r="K81" s="57">
        <v>20.399999999999999</v>
      </c>
      <c r="L81" s="57">
        <v>20.6</v>
      </c>
      <c r="M81" s="53" t="s">
        <v>231</v>
      </c>
      <c r="N81" s="53" t="s">
        <v>142</v>
      </c>
      <c r="O81" s="53">
        <v>1E-3</v>
      </c>
      <c r="P81" s="53" t="s">
        <v>47</v>
      </c>
      <c r="Q81" s="49">
        <v>100000</v>
      </c>
      <c r="R81" s="40"/>
      <c r="S81" s="40"/>
      <c r="T81" s="137"/>
      <c r="U81" s="137"/>
      <c r="V81" s="137"/>
      <c r="W81" s="137"/>
      <c r="X81" s="137"/>
      <c r="Y81" s="135"/>
      <c r="Z81" s="137"/>
      <c r="AA81" s="137"/>
      <c r="AB81" s="137"/>
      <c r="AC81" s="137"/>
      <c r="AD81" s="137"/>
      <c r="AE81" s="143">
        <v>90</v>
      </c>
      <c r="AF81" s="84" t="s">
        <v>390</v>
      </c>
    </row>
    <row r="82" spans="1:32" s="39" customFormat="1" ht="45" customHeight="1">
      <c r="A82" s="48">
        <v>79</v>
      </c>
      <c r="B82" s="81">
        <v>31146</v>
      </c>
      <c r="C82" s="57">
        <v>1230</v>
      </c>
      <c r="D82" s="68"/>
      <c r="E82" s="60" t="s">
        <v>259</v>
      </c>
      <c r="F82" s="57"/>
      <c r="G82" s="56" t="s">
        <v>353</v>
      </c>
      <c r="H82" s="56" t="s">
        <v>193</v>
      </c>
      <c r="I82" s="56" t="s">
        <v>194</v>
      </c>
      <c r="J82" s="56" t="s">
        <v>350</v>
      </c>
      <c r="K82" s="56">
        <v>4.0999999999999996</v>
      </c>
      <c r="L82" s="56">
        <v>4.4000000000000004</v>
      </c>
      <c r="M82" s="57" t="s">
        <v>196</v>
      </c>
      <c r="N82" s="57" t="s">
        <v>351</v>
      </c>
      <c r="O82" s="53">
        <v>1E-3</v>
      </c>
      <c r="P82" s="57" t="s">
        <v>47</v>
      </c>
      <c r="Q82" s="62">
        <v>100000</v>
      </c>
      <c r="R82" s="43"/>
      <c r="S82" s="43"/>
      <c r="T82" s="137"/>
      <c r="U82" s="137"/>
      <c r="V82" s="137"/>
      <c r="W82" s="137"/>
      <c r="X82" s="137"/>
      <c r="Y82" s="135"/>
      <c r="Z82" s="137"/>
      <c r="AA82" s="137"/>
      <c r="AB82" s="137"/>
      <c r="AC82" s="137"/>
      <c r="AD82" s="137"/>
      <c r="AE82" s="144">
        <v>90</v>
      </c>
      <c r="AF82" s="89" t="s">
        <v>391</v>
      </c>
    </row>
    <row r="83" spans="1:32" ht="39.75" customHeight="1">
      <c r="A83" s="48">
        <v>80</v>
      </c>
      <c r="B83" s="48">
        <v>31146</v>
      </c>
      <c r="C83" s="53">
        <v>1230</v>
      </c>
      <c r="D83" s="66"/>
      <c r="E83" s="48" t="s">
        <v>259</v>
      </c>
      <c r="F83" s="57"/>
      <c r="G83" s="54" t="s">
        <v>353</v>
      </c>
      <c r="H83" s="45" t="s">
        <v>193</v>
      </c>
      <c r="I83" s="45" t="s">
        <v>198</v>
      </c>
      <c r="J83" s="45" t="s">
        <v>195</v>
      </c>
      <c r="K83" s="45">
        <v>4.0999999999999996</v>
      </c>
      <c r="L83" s="45">
        <v>4.4000000000000004</v>
      </c>
      <c r="M83" s="53" t="s">
        <v>196</v>
      </c>
      <c r="N83" s="57" t="s">
        <v>351</v>
      </c>
      <c r="O83" s="53">
        <v>1E-3</v>
      </c>
      <c r="P83" s="53" t="s">
        <v>47</v>
      </c>
      <c r="Q83" s="49">
        <v>100000</v>
      </c>
      <c r="R83" s="40"/>
      <c r="S83" s="40"/>
      <c r="T83" s="137"/>
      <c r="U83" s="137"/>
      <c r="V83" s="137"/>
      <c r="W83" s="137"/>
      <c r="X83" s="137"/>
      <c r="Y83" s="135"/>
      <c r="Z83" s="137"/>
      <c r="AA83" s="137"/>
      <c r="AB83" s="137"/>
      <c r="AC83" s="137"/>
      <c r="AD83" s="137"/>
      <c r="AE83" s="143">
        <v>90</v>
      </c>
      <c r="AF83" s="89" t="s">
        <v>391</v>
      </c>
    </row>
    <row r="84" spans="1:32" ht="55.5" customHeight="1">
      <c r="A84" s="48">
        <v>81</v>
      </c>
      <c r="B84" s="48">
        <v>31146</v>
      </c>
      <c r="C84" s="53">
        <v>1230</v>
      </c>
      <c r="D84" s="66"/>
      <c r="E84" s="48" t="s">
        <v>259</v>
      </c>
      <c r="F84" s="57"/>
      <c r="G84" s="54" t="s">
        <v>353</v>
      </c>
      <c r="H84" s="45" t="s">
        <v>193</v>
      </c>
      <c r="I84" s="45" t="s">
        <v>199</v>
      </c>
      <c r="J84" s="45" t="s">
        <v>200</v>
      </c>
      <c r="K84" s="45">
        <v>4.2</v>
      </c>
      <c r="L84" s="45">
        <v>4.5</v>
      </c>
      <c r="M84" s="53" t="s">
        <v>196</v>
      </c>
      <c r="N84" s="57" t="s">
        <v>351</v>
      </c>
      <c r="O84" s="53">
        <v>1E-3</v>
      </c>
      <c r="P84" s="53" t="s">
        <v>47</v>
      </c>
      <c r="Q84" s="49">
        <v>100000</v>
      </c>
      <c r="R84" s="40"/>
      <c r="S84" s="40"/>
      <c r="T84" s="137"/>
      <c r="U84" s="137"/>
      <c r="V84" s="137"/>
      <c r="W84" s="137"/>
      <c r="X84" s="137"/>
      <c r="Y84" s="135"/>
      <c r="Z84" s="137"/>
      <c r="AA84" s="137"/>
      <c r="AB84" s="137"/>
      <c r="AC84" s="137"/>
      <c r="AD84" s="137"/>
      <c r="AE84" s="143">
        <v>90</v>
      </c>
      <c r="AF84" s="89" t="s">
        <v>391</v>
      </c>
    </row>
    <row r="85" spans="1:32" ht="55.5" customHeight="1">
      <c r="A85" s="48">
        <v>82</v>
      </c>
      <c r="B85" s="48">
        <v>31146</v>
      </c>
      <c r="C85" s="53">
        <v>1230</v>
      </c>
      <c r="D85" s="66"/>
      <c r="E85" s="48" t="s">
        <v>259</v>
      </c>
      <c r="F85" s="57"/>
      <c r="G85" s="54" t="s">
        <v>354</v>
      </c>
      <c r="H85" s="45" t="s">
        <v>201</v>
      </c>
      <c r="I85" s="45" t="s">
        <v>194</v>
      </c>
      <c r="J85" s="54" t="s">
        <v>202</v>
      </c>
      <c r="K85" s="45">
        <v>4.3</v>
      </c>
      <c r="L85" s="45">
        <v>4.45</v>
      </c>
      <c r="M85" s="53" t="s">
        <v>196</v>
      </c>
      <c r="N85" s="76" t="s">
        <v>225</v>
      </c>
      <c r="O85" s="53">
        <v>1E-3</v>
      </c>
      <c r="P85" s="53" t="s">
        <v>47</v>
      </c>
      <c r="Q85" s="49">
        <v>780000</v>
      </c>
      <c r="R85" s="40"/>
      <c r="S85" s="40"/>
      <c r="T85" s="137"/>
      <c r="U85" s="137"/>
      <c r="V85" s="137"/>
      <c r="W85" s="137"/>
      <c r="X85" s="137"/>
      <c r="Y85" s="135"/>
      <c r="Z85" s="137"/>
      <c r="AA85" s="137"/>
      <c r="AB85" s="137"/>
      <c r="AC85" s="137"/>
      <c r="AD85" s="137"/>
      <c r="AE85" s="145">
        <v>90</v>
      </c>
      <c r="AF85" s="89" t="s">
        <v>391</v>
      </c>
    </row>
    <row r="86" spans="1:32" ht="55.5" customHeight="1">
      <c r="A86" s="48">
        <v>83</v>
      </c>
      <c r="B86" s="48">
        <v>31146</v>
      </c>
      <c r="C86" s="53">
        <v>1230</v>
      </c>
      <c r="D86" s="66"/>
      <c r="E86" s="48" t="s">
        <v>259</v>
      </c>
      <c r="F86" s="57"/>
      <c r="G86" s="54" t="s">
        <v>354</v>
      </c>
      <c r="H86" s="45" t="s">
        <v>201</v>
      </c>
      <c r="I86" s="45" t="s">
        <v>198</v>
      </c>
      <c r="J86" s="45" t="s">
        <v>202</v>
      </c>
      <c r="K86" s="45">
        <v>4.3</v>
      </c>
      <c r="L86" s="45">
        <v>4.45</v>
      </c>
      <c r="M86" s="53" t="s">
        <v>196</v>
      </c>
      <c r="N86" s="76" t="s">
        <v>225</v>
      </c>
      <c r="O86" s="53">
        <v>1E-3</v>
      </c>
      <c r="P86" s="53" t="s">
        <v>47</v>
      </c>
      <c r="Q86" s="49">
        <v>780000</v>
      </c>
      <c r="R86" s="40"/>
      <c r="S86" s="40"/>
      <c r="T86" s="137"/>
      <c r="U86" s="137"/>
      <c r="V86" s="137"/>
      <c r="W86" s="137"/>
      <c r="X86" s="137"/>
      <c r="Y86" s="135"/>
      <c r="Z86" s="137"/>
      <c r="AA86" s="137"/>
      <c r="AB86" s="137"/>
      <c r="AC86" s="137"/>
      <c r="AD86" s="137"/>
      <c r="AE86" s="145">
        <v>90</v>
      </c>
      <c r="AF86" s="89" t="s">
        <v>391</v>
      </c>
    </row>
    <row r="87" spans="1:32" ht="55.5" customHeight="1">
      <c r="A87" s="48">
        <v>84</v>
      </c>
      <c r="B87" s="48">
        <v>31146</v>
      </c>
      <c r="C87" s="53">
        <v>1230</v>
      </c>
      <c r="D87" s="66"/>
      <c r="E87" s="48" t="s">
        <v>259</v>
      </c>
      <c r="F87" s="57"/>
      <c r="G87" s="54" t="s">
        <v>354</v>
      </c>
      <c r="H87" s="45" t="s">
        <v>201</v>
      </c>
      <c r="I87" s="45" t="s">
        <v>199</v>
      </c>
      <c r="J87" s="45" t="s">
        <v>200</v>
      </c>
      <c r="K87" s="45">
        <v>4.2</v>
      </c>
      <c r="L87" s="45">
        <v>4.5</v>
      </c>
      <c r="M87" s="53" t="s">
        <v>196</v>
      </c>
      <c r="N87" s="76" t="s">
        <v>225</v>
      </c>
      <c r="O87" s="53">
        <v>1E-3</v>
      </c>
      <c r="P87" s="53" t="s">
        <v>47</v>
      </c>
      <c r="Q87" s="49">
        <v>178000</v>
      </c>
      <c r="R87" s="40"/>
      <c r="S87" s="40"/>
      <c r="T87" s="137"/>
      <c r="U87" s="137"/>
      <c r="V87" s="137"/>
      <c r="W87" s="137"/>
      <c r="X87" s="137"/>
      <c r="Y87" s="135"/>
      <c r="Z87" s="137"/>
      <c r="AA87" s="137"/>
      <c r="AB87" s="137"/>
      <c r="AC87" s="137"/>
      <c r="AD87" s="137"/>
      <c r="AE87" s="145">
        <v>90</v>
      </c>
      <c r="AF87" s="89" t="s">
        <v>391</v>
      </c>
    </row>
    <row r="88" spans="1:32" ht="55.5" customHeight="1">
      <c r="A88" s="48">
        <v>85</v>
      </c>
      <c r="B88" s="48">
        <v>31146</v>
      </c>
      <c r="C88" s="53">
        <v>1230</v>
      </c>
      <c r="D88" s="66"/>
      <c r="E88" s="48" t="s">
        <v>259</v>
      </c>
      <c r="F88" s="57"/>
      <c r="G88" s="54" t="s">
        <v>355</v>
      </c>
      <c r="H88" s="45" t="s">
        <v>203</v>
      </c>
      <c r="I88" s="45" t="s">
        <v>204</v>
      </c>
      <c r="J88" s="53" t="s">
        <v>205</v>
      </c>
      <c r="K88" s="53">
        <v>42.5</v>
      </c>
      <c r="L88" s="53">
        <v>43.5</v>
      </c>
      <c r="M88" s="53" t="s">
        <v>196</v>
      </c>
      <c r="N88" s="53" t="s">
        <v>75</v>
      </c>
      <c r="O88" s="53">
        <v>0.01</v>
      </c>
      <c r="P88" s="53" t="s">
        <v>266</v>
      </c>
      <c r="Q88" s="49">
        <v>100000</v>
      </c>
      <c r="R88" s="40"/>
      <c r="S88" s="40"/>
      <c r="T88" s="137"/>
      <c r="U88" s="137"/>
      <c r="V88" s="137"/>
      <c r="W88" s="137"/>
      <c r="X88" s="137"/>
      <c r="Y88" s="135"/>
      <c r="Z88" s="137"/>
      <c r="AA88" s="137"/>
      <c r="AB88" s="137"/>
      <c r="AC88" s="137"/>
      <c r="AD88" s="137"/>
      <c r="AE88" s="143">
        <v>90</v>
      </c>
      <c r="AF88" s="89" t="s">
        <v>391</v>
      </c>
    </row>
    <row r="89" spans="1:32" ht="55.5" customHeight="1">
      <c r="A89" s="48">
        <v>86</v>
      </c>
      <c r="B89" s="48">
        <v>31146</v>
      </c>
      <c r="C89" s="53">
        <v>1230</v>
      </c>
      <c r="D89" s="66"/>
      <c r="E89" s="48" t="s">
        <v>259</v>
      </c>
      <c r="F89" s="57"/>
      <c r="G89" s="54" t="s">
        <v>355</v>
      </c>
      <c r="H89" s="45" t="s">
        <v>203</v>
      </c>
      <c r="I89" s="45" t="s">
        <v>206</v>
      </c>
      <c r="J89" s="45" t="s">
        <v>207</v>
      </c>
      <c r="K89" s="45">
        <v>7.8</v>
      </c>
      <c r="L89" s="45">
        <v>8.1</v>
      </c>
      <c r="M89" s="53" t="s">
        <v>196</v>
      </c>
      <c r="N89" s="53" t="s">
        <v>75</v>
      </c>
      <c r="O89" s="53">
        <v>0.01</v>
      </c>
      <c r="P89" s="53" t="s">
        <v>266</v>
      </c>
      <c r="Q89" s="49">
        <v>100000</v>
      </c>
      <c r="R89" s="40"/>
      <c r="S89" s="40"/>
      <c r="T89" s="137"/>
      <c r="U89" s="137"/>
      <c r="V89" s="137"/>
      <c r="W89" s="137"/>
      <c r="X89" s="137"/>
      <c r="Y89" s="135"/>
      <c r="Z89" s="137"/>
      <c r="AA89" s="137"/>
      <c r="AB89" s="137"/>
      <c r="AC89" s="137"/>
      <c r="AD89" s="137"/>
      <c r="AE89" s="143">
        <v>90</v>
      </c>
      <c r="AF89" s="89" t="s">
        <v>391</v>
      </c>
    </row>
    <row r="90" spans="1:32" ht="55.5" customHeight="1">
      <c r="A90" s="48">
        <v>87</v>
      </c>
      <c r="B90" s="48">
        <v>31146</v>
      </c>
      <c r="C90" s="53">
        <v>1230</v>
      </c>
      <c r="D90" s="66"/>
      <c r="E90" s="48" t="s">
        <v>259</v>
      </c>
      <c r="F90" s="57"/>
      <c r="G90" s="45" t="s">
        <v>356</v>
      </c>
      <c r="H90" s="45" t="s">
        <v>208</v>
      </c>
      <c r="I90" s="45" t="s">
        <v>209</v>
      </c>
      <c r="J90" s="45" t="s">
        <v>195</v>
      </c>
      <c r="K90" s="45">
        <v>4.0999999999999996</v>
      </c>
      <c r="L90" s="45">
        <v>4.4000000000000004</v>
      </c>
      <c r="M90" s="53" t="s">
        <v>196</v>
      </c>
      <c r="N90" s="53" t="s">
        <v>351</v>
      </c>
      <c r="O90" s="53">
        <v>0.01</v>
      </c>
      <c r="P90" s="53" t="s">
        <v>47</v>
      </c>
      <c r="Q90" s="49">
        <v>100000</v>
      </c>
      <c r="R90" s="40"/>
      <c r="S90" s="40"/>
      <c r="T90" s="137"/>
      <c r="U90" s="137"/>
      <c r="V90" s="137"/>
      <c r="W90" s="137"/>
      <c r="X90" s="137"/>
      <c r="Y90" s="135"/>
      <c r="Z90" s="137"/>
      <c r="AA90" s="137"/>
      <c r="AB90" s="137"/>
      <c r="AC90" s="137"/>
      <c r="AD90" s="137"/>
      <c r="AE90" s="143">
        <v>90</v>
      </c>
      <c r="AF90" s="89" t="s">
        <v>391</v>
      </c>
    </row>
    <row r="91" spans="1:32" ht="55.5" customHeight="1">
      <c r="A91" s="48">
        <v>88</v>
      </c>
      <c r="B91" s="48">
        <v>31146</v>
      </c>
      <c r="C91" s="53">
        <v>1230</v>
      </c>
      <c r="D91" s="66"/>
      <c r="E91" s="48" t="s">
        <v>259</v>
      </c>
      <c r="F91" s="57"/>
      <c r="G91" s="45" t="s">
        <v>356</v>
      </c>
      <c r="H91" s="45" t="s">
        <v>208</v>
      </c>
      <c r="I91" s="45" t="s">
        <v>210</v>
      </c>
      <c r="J91" s="45" t="s">
        <v>195</v>
      </c>
      <c r="K91" s="45">
        <v>4.0999999999999996</v>
      </c>
      <c r="L91" s="45">
        <v>4.4000000000000004</v>
      </c>
      <c r="M91" s="53" t="s">
        <v>196</v>
      </c>
      <c r="N91" s="53" t="s">
        <v>351</v>
      </c>
      <c r="O91" s="53">
        <v>0.01</v>
      </c>
      <c r="P91" s="53" t="s">
        <v>47</v>
      </c>
      <c r="Q91" s="49">
        <v>100000</v>
      </c>
      <c r="R91" s="40"/>
      <c r="S91" s="40"/>
      <c r="T91" s="137"/>
      <c r="U91" s="137"/>
      <c r="V91" s="137"/>
      <c r="W91" s="137"/>
      <c r="X91" s="137"/>
      <c r="Y91" s="135"/>
      <c r="Z91" s="137"/>
      <c r="AA91" s="137"/>
      <c r="AB91" s="137"/>
      <c r="AC91" s="137"/>
      <c r="AD91" s="137"/>
      <c r="AE91" s="143">
        <v>90</v>
      </c>
      <c r="AF91" s="89" t="s">
        <v>391</v>
      </c>
    </row>
    <row r="92" spans="1:32" ht="55.5" customHeight="1">
      <c r="A92" s="48">
        <v>89</v>
      </c>
      <c r="B92" s="48">
        <v>31146</v>
      </c>
      <c r="C92" s="53">
        <v>1230</v>
      </c>
      <c r="D92" s="66"/>
      <c r="E92" s="48" t="s">
        <v>259</v>
      </c>
      <c r="F92" s="57"/>
      <c r="G92" s="45" t="s">
        <v>211</v>
      </c>
      <c r="H92" s="53" t="s">
        <v>128</v>
      </c>
      <c r="I92" s="53" t="s">
        <v>128</v>
      </c>
      <c r="J92" s="45" t="s">
        <v>212</v>
      </c>
      <c r="K92" s="45">
        <v>23.2</v>
      </c>
      <c r="L92" s="45">
        <v>23.6</v>
      </c>
      <c r="M92" s="53" t="s">
        <v>196</v>
      </c>
      <c r="N92" s="53" t="s">
        <v>197</v>
      </c>
      <c r="O92" s="53">
        <v>0.01</v>
      </c>
      <c r="P92" s="53" t="s">
        <v>47</v>
      </c>
      <c r="Q92" s="49">
        <v>178000</v>
      </c>
      <c r="R92" s="40"/>
      <c r="S92" s="40"/>
      <c r="T92" s="137"/>
      <c r="U92" s="137"/>
      <c r="V92" s="137"/>
      <c r="W92" s="137"/>
      <c r="X92" s="137"/>
      <c r="Y92" s="135"/>
      <c r="Z92" s="137"/>
      <c r="AA92" s="137"/>
      <c r="AB92" s="137"/>
      <c r="AC92" s="137"/>
      <c r="AD92" s="137"/>
      <c r="AE92" s="145">
        <v>90</v>
      </c>
      <c r="AF92" s="83" t="s">
        <v>393</v>
      </c>
    </row>
    <row r="93" spans="1:32" ht="55.5" customHeight="1">
      <c r="A93" s="48">
        <v>90</v>
      </c>
      <c r="B93" s="48">
        <v>31146</v>
      </c>
      <c r="C93" s="53">
        <v>1230</v>
      </c>
      <c r="D93" s="66"/>
      <c r="E93" s="48" t="s">
        <v>259</v>
      </c>
      <c r="F93" s="57"/>
      <c r="G93" s="45" t="s">
        <v>211</v>
      </c>
      <c r="H93" s="53" t="s">
        <v>131</v>
      </c>
      <c r="I93" s="53" t="s">
        <v>131</v>
      </c>
      <c r="J93" s="45" t="s">
        <v>213</v>
      </c>
      <c r="K93" s="45">
        <v>27.2</v>
      </c>
      <c r="L93" s="45">
        <v>27.6</v>
      </c>
      <c r="M93" s="53" t="s">
        <v>196</v>
      </c>
      <c r="N93" s="53" t="s">
        <v>197</v>
      </c>
      <c r="O93" s="53">
        <v>0.01</v>
      </c>
      <c r="P93" s="53" t="s">
        <v>47</v>
      </c>
      <c r="Q93" s="49">
        <v>178000</v>
      </c>
      <c r="R93" s="40"/>
      <c r="S93" s="40"/>
      <c r="T93" s="137"/>
      <c r="U93" s="137"/>
      <c r="V93" s="137"/>
      <c r="W93" s="137"/>
      <c r="X93" s="137"/>
      <c r="Y93" s="135"/>
      <c r="Z93" s="137"/>
      <c r="AA93" s="137"/>
      <c r="AB93" s="137"/>
      <c r="AC93" s="137"/>
      <c r="AD93" s="137"/>
      <c r="AE93" s="145">
        <v>90</v>
      </c>
      <c r="AF93" s="83" t="s">
        <v>393</v>
      </c>
    </row>
    <row r="94" spans="1:32" ht="55.5" customHeight="1">
      <c r="A94" s="48">
        <v>91</v>
      </c>
      <c r="B94" s="48">
        <v>31146</v>
      </c>
      <c r="C94" s="53">
        <v>1230</v>
      </c>
      <c r="D94" s="66"/>
      <c r="E94" s="48" t="s">
        <v>259</v>
      </c>
      <c r="F94" s="57"/>
      <c r="G94" s="45" t="s">
        <v>214</v>
      </c>
      <c r="H94" s="45" t="s">
        <v>215</v>
      </c>
      <c r="I94" s="45" t="s">
        <v>216</v>
      </c>
      <c r="J94" s="45" t="s">
        <v>217</v>
      </c>
      <c r="K94" s="45">
        <v>4.1500000000000004</v>
      </c>
      <c r="L94" s="45">
        <v>4.3499999999999996</v>
      </c>
      <c r="M94" s="53" t="s">
        <v>218</v>
      </c>
      <c r="N94" s="53" t="s">
        <v>197</v>
      </c>
      <c r="O94" s="53">
        <v>0.01</v>
      </c>
      <c r="P94" s="53" t="s">
        <v>47</v>
      </c>
      <c r="Q94" s="49">
        <v>780000</v>
      </c>
      <c r="R94" s="40"/>
      <c r="S94" s="40"/>
      <c r="T94" s="137"/>
      <c r="U94" s="137"/>
      <c r="V94" s="137"/>
      <c r="W94" s="137"/>
      <c r="X94" s="137"/>
      <c r="Y94" s="135"/>
      <c r="Z94" s="137"/>
      <c r="AA94" s="137"/>
      <c r="AB94" s="137"/>
      <c r="AC94" s="137"/>
      <c r="AD94" s="137"/>
      <c r="AE94" s="145">
        <v>90</v>
      </c>
      <c r="AF94" s="83" t="s">
        <v>393</v>
      </c>
    </row>
    <row r="95" spans="1:32" ht="55.5" customHeight="1">
      <c r="A95" s="48">
        <v>92</v>
      </c>
      <c r="B95" s="48">
        <v>31146</v>
      </c>
      <c r="C95" s="53">
        <v>1230</v>
      </c>
      <c r="D95" s="66"/>
      <c r="E95" s="48" t="s">
        <v>259</v>
      </c>
      <c r="F95" s="57"/>
      <c r="G95" s="45" t="s">
        <v>219</v>
      </c>
      <c r="H95" s="45" t="s">
        <v>220</v>
      </c>
      <c r="I95" s="45" t="s">
        <v>221</v>
      </c>
      <c r="J95" s="45" t="s">
        <v>222</v>
      </c>
      <c r="K95" s="45">
        <v>10.07</v>
      </c>
      <c r="L95" s="45">
        <v>10.119999999999999</v>
      </c>
      <c r="M95" s="53" t="s">
        <v>218</v>
      </c>
      <c r="N95" s="53" t="s">
        <v>197</v>
      </c>
      <c r="O95" s="53">
        <v>0.01</v>
      </c>
      <c r="P95" s="53" t="s">
        <v>47</v>
      </c>
      <c r="Q95" s="53"/>
      <c r="R95" s="40">
        <v>12</v>
      </c>
      <c r="S95" s="40"/>
      <c r="T95" s="137"/>
      <c r="U95" s="137"/>
      <c r="V95" s="137"/>
      <c r="W95" s="137"/>
      <c r="X95" s="137"/>
      <c r="Y95" s="135"/>
      <c r="Z95" s="137"/>
      <c r="AA95" s="137"/>
      <c r="AB95" s="137"/>
      <c r="AC95" s="137"/>
      <c r="AD95" s="137"/>
      <c r="AE95" s="10"/>
      <c r="AF95" s="83" t="s">
        <v>393</v>
      </c>
    </row>
    <row r="96" spans="1:32" ht="55.5" customHeight="1">
      <c r="A96" s="48">
        <v>93</v>
      </c>
      <c r="B96" s="48">
        <v>31146</v>
      </c>
      <c r="C96" s="53">
        <v>1230</v>
      </c>
      <c r="D96" s="66"/>
      <c r="E96" s="48" t="s">
        <v>259</v>
      </c>
      <c r="F96" s="57"/>
      <c r="G96" s="45" t="s">
        <v>223</v>
      </c>
      <c r="H96" s="45" t="s">
        <v>220</v>
      </c>
      <c r="I96" s="45" t="s">
        <v>221</v>
      </c>
      <c r="J96" s="45" t="s">
        <v>224</v>
      </c>
      <c r="K96" s="45">
        <v>9.85</v>
      </c>
      <c r="L96" s="45">
        <v>9.9</v>
      </c>
      <c r="M96" s="53" t="s">
        <v>218</v>
      </c>
      <c r="N96" s="53" t="s">
        <v>197</v>
      </c>
      <c r="O96" s="53">
        <v>0.01</v>
      </c>
      <c r="P96" s="53" t="s">
        <v>47</v>
      </c>
      <c r="Q96" s="53"/>
      <c r="R96" s="40">
        <v>12</v>
      </c>
      <c r="S96" s="40"/>
      <c r="T96" s="137"/>
      <c r="U96" s="137"/>
      <c r="V96" s="137"/>
      <c r="W96" s="137"/>
      <c r="X96" s="137"/>
      <c r="Y96" s="135"/>
      <c r="Z96" s="137"/>
      <c r="AA96" s="137"/>
      <c r="AB96" s="137"/>
      <c r="AC96" s="137"/>
      <c r="AD96" s="137"/>
      <c r="AE96" s="10"/>
      <c r="AF96" s="83" t="s">
        <v>393</v>
      </c>
    </row>
    <row r="97" spans="1:32" s="39" customFormat="1" ht="55.5" customHeight="1">
      <c r="A97" s="48">
        <v>94</v>
      </c>
      <c r="B97" s="81">
        <v>31146</v>
      </c>
      <c r="C97" s="57">
        <v>1230</v>
      </c>
      <c r="D97" s="68"/>
      <c r="E97" s="60" t="s">
        <v>259</v>
      </c>
      <c r="F97" s="57"/>
      <c r="G97" s="56" t="s">
        <v>365</v>
      </c>
      <c r="H97" s="56" t="s">
        <v>193</v>
      </c>
      <c r="I97" s="56" t="s">
        <v>194</v>
      </c>
      <c r="J97" s="56" t="s">
        <v>350</v>
      </c>
      <c r="K97" s="56">
        <v>4.0999999999999996</v>
      </c>
      <c r="L97" s="56">
        <v>4.4000000000000004</v>
      </c>
      <c r="M97" s="57" t="s">
        <v>196</v>
      </c>
      <c r="N97" s="57" t="s">
        <v>351</v>
      </c>
      <c r="O97" s="53">
        <v>1E-3</v>
      </c>
      <c r="P97" s="57" t="s">
        <v>47</v>
      </c>
      <c r="Q97" s="62">
        <v>100000</v>
      </c>
      <c r="R97" s="43"/>
      <c r="S97" s="43"/>
      <c r="T97" s="137"/>
      <c r="U97" s="137"/>
      <c r="V97" s="137"/>
      <c r="W97" s="137"/>
      <c r="X97" s="137"/>
      <c r="Y97" s="135"/>
      <c r="Z97" s="137"/>
      <c r="AA97" s="137"/>
      <c r="AB97" s="137"/>
      <c r="AC97" s="137"/>
      <c r="AD97" s="137"/>
      <c r="AE97" s="144">
        <v>90</v>
      </c>
      <c r="AF97" s="88" t="s">
        <v>388</v>
      </c>
    </row>
    <row r="98" spans="1:32" ht="55.5" customHeight="1">
      <c r="A98" s="48">
        <v>95</v>
      </c>
      <c r="B98" s="48">
        <v>31146</v>
      </c>
      <c r="C98" s="53">
        <v>1230</v>
      </c>
      <c r="D98" s="66"/>
      <c r="E98" s="48" t="s">
        <v>259</v>
      </c>
      <c r="F98" s="57"/>
      <c r="G98" s="54" t="s">
        <v>365</v>
      </c>
      <c r="H98" s="45" t="s">
        <v>193</v>
      </c>
      <c r="I98" s="45" t="s">
        <v>198</v>
      </c>
      <c r="J98" s="45" t="s">
        <v>195</v>
      </c>
      <c r="K98" s="45">
        <v>4.0999999999999996</v>
      </c>
      <c r="L98" s="45">
        <v>4.4000000000000004</v>
      </c>
      <c r="M98" s="53" t="s">
        <v>196</v>
      </c>
      <c r="N98" s="57" t="s">
        <v>351</v>
      </c>
      <c r="O98" s="53">
        <v>1E-3</v>
      </c>
      <c r="P98" s="53" t="s">
        <v>47</v>
      </c>
      <c r="Q98" s="49">
        <v>100000</v>
      </c>
      <c r="R98" s="40"/>
      <c r="S98" s="40"/>
      <c r="T98" s="137"/>
      <c r="U98" s="137"/>
      <c r="V98" s="137"/>
      <c r="W98" s="137"/>
      <c r="X98" s="137"/>
      <c r="Y98" s="135"/>
      <c r="Z98" s="137"/>
      <c r="AA98" s="137"/>
      <c r="AB98" s="137"/>
      <c r="AC98" s="137"/>
      <c r="AD98" s="137"/>
      <c r="AE98" s="143">
        <v>90</v>
      </c>
      <c r="AF98" s="88" t="s">
        <v>388</v>
      </c>
    </row>
    <row r="99" spans="1:32" ht="55.5" customHeight="1">
      <c r="A99" s="48">
        <v>96</v>
      </c>
      <c r="B99" s="48">
        <v>31146</v>
      </c>
      <c r="C99" s="53">
        <v>1230</v>
      </c>
      <c r="D99" s="66"/>
      <c r="E99" s="48" t="s">
        <v>259</v>
      </c>
      <c r="F99" s="57"/>
      <c r="G99" s="54" t="s">
        <v>365</v>
      </c>
      <c r="H99" s="45" t="s">
        <v>193</v>
      </c>
      <c r="I99" s="45" t="s">
        <v>199</v>
      </c>
      <c r="J99" s="45" t="s">
        <v>200</v>
      </c>
      <c r="K99" s="45">
        <v>4.2</v>
      </c>
      <c r="L99" s="45">
        <v>4.5</v>
      </c>
      <c r="M99" s="53" t="s">
        <v>196</v>
      </c>
      <c r="N99" s="57" t="s">
        <v>351</v>
      </c>
      <c r="O99" s="53">
        <v>1E-3</v>
      </c>
      <c r="P99" s="53" t="s">
        <v>47</v>
      </c>
      <c r="Q99" s="49">
        <v>100000</v>
      </c>
      <c r="R99" s="40"/>
      <c r="S99" s="40"/>
      <c r="T99" s="137"/>
      <c r="U99" s="137"/>
      <c r="V99" s="137"/>
      <c r="W99" s="137"/>
      <c r="X99" s="137"/>
      <c r="Y99" s="135"/>
      <c r="Z99" s="137"/>
      <c r="AA99" s="137"/>
      <c r="AB99" s="137"/>
      <c r="AC99" s="137"/>
      <c r="AD99" s="137"/>
      <c r="AE99" s="143">
        <v>90</v>
      </c>
      <c r="AF99" s="88" t="s">
        <v>388</v>
      </c>
    </row>
    <row r="100" spans="1:32" ht="55.5" customHeight="1">
      <c r="A100" s="48">
        <v>97</v>
      </c>
      <c r="B100" s="48">
        <v>31146</v>
      </c>
      <c r="C100" s="53">
        <v>1230</v>
      </c>
      <c r="D100" s="66"/>
      <c r="E100" s="48" t="s">
        <v>259</v>
      </c>
      <c r="F100" s="57"/>
      <c r="G100" s="54" t="s">
        <v>366</v>
      </c>
      <c r="H100" s="45" t="s">
        <v>201</v>
      </c>
      <c r="I100" s="45" t="s">
        <v>194</v>
      </c>
      <c r="J100" s="54" t="s">
        <v>202</v>
      </c>
      <c r="K100" s="45">
        <v>4.3</v>
      </c>
      <c r="L100" s="45">
        <v>4.45</v>
      </c>
      <c r="M100" s="53" t="s">
        <v>196</v>
      </c>
      <c r="N100" s="76" t="s">
        <v>225</v>
      </c>
      <c r="O100" s="53">
        <v>1E-3</v>
      </c>
      <c r="P100" s="53" t="s">
        <v>47</v>
      </c>
      <c r="Q100" s="49">
        <v>780000</v>
      </c>
      <c r="R100" s="40"/>
      <c r="S100" s="40"/>
      <c r="T100" s="137"/>
      <c r="U100" s="137"/>
      <c r="V100" s="137"/>
      <c r="W100" s="137"/>
      <c r="X100" s="137"/>
      <c r="Y100" s="135"/>
      <c r="Z100" s="137"/>
      <c r="AA100" s="137"/>
      <c r="AB100" s="137"/>
      <c r="AC100" s="137"/>
      <c r="AD100" s="137"/>
      <c r="AE100" s="145">
        <v>90</v>
      </c>
      <c r="AF100" s="88" t="s">
        <v>388</v>
      </c>
    </row>
    <row r="101" spans="1:32" ht="55.5" customHeight="1">
      <c r="A101" s="48">
        <v>98</v>
      </c>
      <c r="B101" s="48">
        <v>31146</v>
      </c>
      <c r="C101" s="53">
        <v>1230</v>
      </c>
      <c r="D101" s="66"/>
      <c r="E101" s="48" t="s">
        <v>259</v>
      </c>
      <c r="F101" s="57"/>
      <c r="G101" s="54" t="s">
        <v>366</v>
      </c>
      <c r="H101" s="45" t="s">
        <v>201</v>
      </c>
      <c r="I101" s="45" t="s">
        <v>198</v>
      </c>
      <c r="J101" s="45" t="s">
        <v>202</v>
      </c>
      <c r="K101" s="45">
        <v>4.3</v>
      </c>
      <c r="L101" s="45">
        <v>4.45</v>
      </c>
      <c r="M101" s="53" t="s">
        <v>196</v>
      </c>
      <c r="N101" s="76" t="s">
        <v>225</v>
      </c>
      <c r="O101" s="53">
        <v>1E-3</v>
      </c>
      <c r="P101" s="53" t="s">
        <v>47</v>
      </c>
      <c r="Q101" s="49">
        <v>780000</v>
      </c>
      <c r="R101" s="40"/>
      <c r="S101" s="40"/>
      <c r="T101" s="137"/>
      <c r="U101" s="137"/>
      <c r="V101" s="137"/>
      <c r="W101" s="137"/>
      <c r="X101" s="137"/>
      <c r="Y101" s="135"/>
      <c r="Z101" s="137"/>
      <c r="AA101" s="137"/>
      <c r="AB101" s="137"/>
      <c r="AC101" s="137"/>
      <c r="AD101" s="137"/>
      <c r="AE101" s="145">
        <v>90</v>
      </c>
      <c r="AF101" s="88" t="s">
        <v>388</v>
      </c>
    </row>
    <row r="102" spans="1:32" ht="55.5" customHeight="1">
      <c r="A102" s="48">
        <v>99</v>
      </c>
      <c r="B102" s="48">
        <v>31146</v>
      </c>
      <c r="C102" s="53">
        <v>1230</v>
      </c>
      <c r="D102" s="66"/>
      <c r="E102" s="48" t="s">
        <v>259</v>
      </c>
      <c r="F102" s="57"/>
      <c r="G102" s="54" t="s">
        <v>366</v>
      </c>
      <c r="H102" s="45" t="s">
        <v>201</v>
      </c>
      <c r="I102" s="45" t="s">
        <v>199</v>
      </c>
      <c r="J102" s="45" t="s">
        <v>200</v>
      </c>
      <c r="K102" s="45">
        <v>4.2</v>
      </c>
      <c r="L102" s="45">
        <v>4.5</v>
      </c>
      <c r="M102" s="53" t="s">
        <v>196</v>
      </c>
      <c r="N102" s="76" t="s">
        <v>225</v>
      </c>
      <c r="O102" s="53">
        <v>1E-3</v>
      </c>
      <c r="P102" s="53" t="s">
        <v>47</v>
      </c>
      <c r="Q102" s="49">
        <v>178000</v>
      </c>
      <c r="R102" s="40"/>
      <c r="S102" s="40"/>
      <c r="T102" s="137"/>
      <c r="U102" s="137"/>
      <c r="V102" s="137"/>
      <c r="W102" s="137"/>
      <c r="X102" s="137"/>
      <c r="Y102" s="135"/>
      <c r="Z102" s="137"/>
      <c r="AA102" s="137"/>
      <c r="AB102" s="137"/>
      <c r="AC102" s="137"/>
      <c r="AD102" s="137"/>
      <c r="AE102" s="145">
        <v>90</v>
      </c>
      <c r="AF102" s="88" t="s">
        <v>388</v>
      </c>
    </row>
    <row r="103" spans="1:32" ht="55.5" customHeight="1">
      <c r="A103" s="48">
        <v>100</v>
      </c>
      <c r="B103" s="48">
        <v>31146</v>
      </c>
      <c r="C103" s="53">
        <v>1230</v>
      </c>
      <c r="D103" s="66"/>
      <c r="E103" s="48" t="s">
        <v>259</v>
      </c>
      <c r="F103" s="57"/>
      <c r="G103" s="54" t="s">
        <v>367</v>
      </c>
      <c r="H103" s="45" t="s">
        <v>203</v>
      </c>
      <c r="I103" s="45" t="s">
        <v>204</v>
      </c>
      <c r="J103" s="53" t="s">
        <v>205</v>
      </c>
      <c r="K103" s="53">
        <v>42.5</v>
      </c>
      <c r="L103" s="53">
        <v>43.5</v>
      </c>
      <c r="M103" s="53" t="s">
        <v>196</v>
      </c>
      <c r="N103" s="53" t="s">
        <v>75</v>
      </c>
      <c r="O103" s="53">
        <v>0.01</v>
      </c>
      <c r="P103" s="53" t="s">
        <v>266</v>
      </c>
      <c r="Q103" s="49">
        <v>100000</v>
      </c>
      <c r="R103" s="40"/>
      <c r="S103" s="40"/>
      <c r="T103" s="137"/>
      <c r="U103" s="137"/>
      <c r="V103" s="137"/>
      <c r="W103" s="137"/>
      <c r="X103" s="137"/>
      <c r="Y103" s="135"/>
      <c r="Z103" s="137"/>
      <c r="AA103" s="137"/>
      <c r="AB103" s="137"/>
      <c r="AC103" s="137"/>
      <c r="AD103" s="137"/>
      <c r="AE103" s="143">
        <v>90</v>
      </c>
      <c r="AF103" s="88" t="s">
        <v>388</v>
      </c>
    </row>
    <row r="104" spans="1:32" ht="55.5" customHeight="1">
      <c r="A104" s="48">
        <v>101</v>
      </c>
      <c r="B104" s="48">
        <v>31146</v>
      </c>
      <c r="C104" s="53">
        <v>1230</v>
      </c>
      <c r="D104" s="66"/>
      <c r="E104" s="48" t="s">
        <v>259</v>
      </c>
      <c r="F104" s="57"/>
      <c r="G104" s="54" t="s">
        <v>368</v>
      </c>
      <c r="H104" s="45" t="s">
        <v>203</v>
      </c>
      <c r="I104" s="45" t="s">
        <v>206</v>
      </c>
      <c r="J104" s="45" t="s">
        <v>207</v>
      </c>
      <c r="K104" s="45">
        <v>7.8</v>
      </c>
      <c r="L104" s="45">
        <v>8.1</v>
      </c>
      <c r="M104" s="53" t="s">
        <v>196</v>
      </c>
      <c r="N104" s="53" t="s">
        <v>75</v>
      </c>
      <c r="O104" s="53">
        <v>0.01</v>
      </c>
      <c r="P104" s="53" t="s">
        <v>266</v>
      </c>
      <c r="Q104" s="49">
        <v>100000</v>
      </c>
      <c r="R104" s="40"/>
      <c r="S104" s="40"/>
      <c r="T104" s="137"/>
      <c r="U104" s="137"/>
      <c r="V104" s="137"/>
      <c r="W104" s="137"/>
      <c r="X104" s="137"/>
      <c r="Y104" s="135"/>
      <c r="Z104" s="137"/>
      <c r="AA104" s="137"/>
      <c r="AB104" s="137"/>
      <c r="AC104" s="137"/>
      <c r="AD104" s="137"/>
      <c r="AE104" s="143">
        <v>90</v>
      </c>
      <c r="AF104" s="88" t="s">
        <v>388</v>
      </c>
    </row>
    <row r="105" spans="1:32" ht="55.5" customHeight="1">
      <c r="A105" s="48">
        <v>102</v>
      </c>
      <c r="B105" s="48">
        <v>31146</v>
      </c>
      <c r="C105" s="53">
        <v>1230</v>
      </c>
      <c r="D105" s="66"/>
      <c r="E105" s="48" t="s">
        <v>259</v>
      </c>
      <c r="F105" s="57"/>
      <c r="G105" s="45" t="s">
        <v>369</v>
      </c>
      <c r="H105" s="45" t="s">
        <v>208</v>
      </c>
      <c r="I105" s="45" t="s">
        <v>209</v>
      </c>
      <c r="J105" s="45" t="s">
        <v>195</v>
      </c>
      <c r="K105" s="45">
        <v>4.0999999999999996</v>
      </c>
      <c r="L105" s="45">
        <v>4.4000000000000004</v>
      </c>
      <c r="M105" s="53" t="s">
        <v>196</v>
      </c>
      <c r="N105" s="53" t="s">
        <v>351</v>
      </c>
      <c r="O105" s="53">
        <v>0.01</v>
      </c>
      <c r="P105" s="53" t="s">
        <v>47</v>
      </c>
      <c r="Q105" s="49">
        <v>100000</v>
      </c>
      <c r="R105" s="40"/>
      <c r="S105" s="40"/>
      <c r="T105" s="137"/>
      <c r="U105" s="137"/>
      <c r="V105" s="137"/>
      <c r="W105" s="137"/>
      <c r="X105" s="137"/>
      <c r="Y105" s="135"/>
      <c r="Z105" s="137"/>
      <c r="AA105" s="137"/>
      <c r="AB105" s="137"/>
      <c r="AC105" s="137"/>
      <c r="AD105" s="137"/>
      <c r="AE105" s="143">
        <v>90</v>
      </c>
      <c r="AF105" s="88" t="s">
        <v>388</v>
      </c>
    </row>
    <row r="106" spans="1:32" ht="55.5" customHeight="1">
      <c r="A106" s="48">
        <v>103</v>
      </c>
      <c r="B106" s="48">
        <v>31146</v>
      </c>
      <c r="C106" s="53">
        <v>1230</v>
      </c>
      <c r="D106" s="66"/>
      <c r="E106" s="48" t="s">
        <v>259</v>
      </c>
      <c r="F106" s="57"/>
      <c r="G106" s="45" t="s">
        <v>369</v>
      </c>
      <c r="H106" s="45" t="s">
        <v>208</v>
      </c>
      <c r="I106" s="45" t="s">
        <v>210</v>
      </c>
      <c r="J106" s="45" t="s">
        <v>195</v>
      </c>
      <c r="K106" s="45">
        <v>4.0999999999999996</v>
      </c>
      <c r="L106" s="45">
        <v>4.4000000000000004</v>
      </c>
      <c r="M106" s="53" t="s">
        <v>196</v>
      </c>
      <c r="N106" s="53" t="s">
        <v>351</v>
      </c>
      <c r="O106" s="53">
        <v>0.01</v>
      </c>
      <c r="P106" s="53" t="s">
        <v>47</v>
      </c>
      <c r="Q106" s="49">
        <v>100000</v>
      </c>
      <c r="R106" s="40"/>
      <c r="S106" s="40"/>
      <c r="T106" s="137"/>
      <c r="U106" s="137"/>
      <c r="V106" s="137"/>
      <c r="W106" s="137"/>
      <c r="X106" s="137"/>
      <c r="Y106" s="135"/>
      <c r="Z106" s="137"/>
      <c r="AA106" s="137"/>
      <c r="AB106" s="137"/>
      <c r="AC106" s="137"/>
      <c r="AD106" s="137"/>
      <c r="AE106" s="143">
        <v>90</v>
      </c>
      <c r="AF106" s="88" t="s">
        <v>388</v>
      </c>
    </row>
    <row r="107" spans="1:32" ht="55.5" customHeight="1">
      <c r="A107" s="48">
        <v>104</v>
      </c>
      <c r="B107" s="81">
        <v>31146</v>
      </c>
      <c r="C107" s="57">
        <v>1230</v>
      </c>
      <c r="D107" s="68"/>
      <c r="E107" s="60" t="s">
        <v>259</v>
      </c>
      <c r="F107" s="57"/>
      <c r="G107" s="56" t="s">
        <v>370</v>
      </c>
      <c r="H107" s="56" t="s">
        <v>193</v>
      </c>
      <c r="I107" s="56" t="s">
        <v>194</v>
      </c>
      <c r="J107" s="56" t="s">
        <v>350</v>
      </c>
      <c r="K107" s="56">
        <v>4.0999999999999996</v>
      </c>
      <c r="L107" s="56">
        <v>4.4000000000000004</v>
      </c>
      <c r="M107" s="57" t="s">
        <v>196</v>
      </c>
      <c r="N107" s="57" t="s">
        <v>351</v>
      </c>
      <c r="O107" s="53">
        <v>1E-3</v>
      </c>
      <c r="P107" s="57" t="s">
        <v>47</v>
      </c>
      <c r="Q107" s="62">
        <v>100000</v>
      </c>
      <c r="R107" s="40"/>
      <c r="S107" s="40"/>
      <c r="T107" s="137"/>
      <c r="U107" s="137"/>
      <c r="V107" s="137"/>
      <c r="W107" s="137"/>
      <c r="X107" s="137"/>
      <c r="Y107" s="135"/>
      <c r="Z107" s="137"/>
      <c r="AA107" s="137"/>
      <c r="AB107" s="137"/>
      <c r="AC107" s="137"/>
      <c r="AD107" s="137"/>
      <c r="AE107" s="143">
        <v>90</v>
      </c>
      <c r="AF107" s="84" t="s">
        <v>390</v>
      </c>
    </row>
    <row r="108" spans="1:32" ht="55.5" customHeight="1">
      <c r="A108" s="48">
        <v>105</v>
      </c>
      <c r="B108" s="48">
        <v>31146</v>
      </c>
      <c r="C108" s="53">
        <v>1230</v>
      </c>
      <c r="D108" s="66"/>
      <c r="E108" s="48" t="s">
        <v>259</v>
      </c>
      <c r="F108" s="57"/>
      <c r="G108" s="54" t="s">
        <v>370</v>
      </c>
      <c r="H108" s="45" t="s">
        <v>193</v>
      </c>
      <c r="I108" s="45" t="s">
        <v>198</v>
      </c>
      <c r="J108" s="45" t="s">
        <v>195</v>
      </c>
      <c r="K108" s="45">
        <v>4.0999999999999996</v>
      </c>
      <c r="L108" s="45">
        <v>4.4000000000000004</v>
      </c>
      <c r="M108" s="53" t="s">
        <v>196</v>
      </c>
      <c r="N108" s="57" t="s">
        <v>351</v>
      </c>
      <c r="O108" s="53">
        <v>1E-3</v>
      </c>
      <c r="P108" s="53" t="s">
        <v>47</v>
      </c>
      <c r="Q108" s="49">
        <v>100000</v>
      </c>
      <c r="R108" s="40"/>
      <c r="S108" s="40"/>
      <c r="T108" s="137"/>
      <c r="U108" s="137"/>
      <c r="V108" s="137"/>
      <c r="W108" s="137"/>
      <c r="X108" s="137"/>
      <c r="Y108" s="135"/>
      <c r="Z108" s="137"/>
      <c r="AA108" s="137"/>
      <c r="AB108" s="137"/>
      <c r="AC108" s="137"/>
      <c r="AD108" s="137"/>
      <c r="AE108" s="143">
        <v>90</v>
      </c>
      <c r="AF108" s="84" t="s">
        <v>390</v>
      </c>
    </row>
    <row r="109" spans="1:32" ht="55.5" customHeight="1">
      <c r="A109" s="48">
        <v>106</v>
      </c>
      <c r="B109" s="48">
        <v>31146</v>
      </c>
      <c r="C109" s="53">
        <v>1230</v>
      </c>
      <c r="D109" s="66"/>
      <c r="E109" s="48" t="s">
        <v>259</v>
      </c>
      <c r="F109" s="57"/>
      <c r="G109" s="54" t="s">
        <v>371</v>
      </c>
      <c r="H109" s="45" t="s">
        <v>193</v>
      </c>
      <c r="I109" s="45" t="s">
        <v>199</v>
      </c>
      <c r="J109" s="45" t="s">
        <v>200</v>
      </c>
      <c r="K109" s="45">
        <v>4.2</v>
      </c>
      <c r="L109" s="45">
        <v>4.5</v>
      </c>
      <c r="M109" s="53" t="s">
        <v>196</v>
      </c>
      <c r="N109" s="57" t="s">
        <v>351</v>
      </c>
      <c r="O109" s="53">
        <v>1E-3</v>
      </c>
      <c r="P109" s="53" t="s">
        <v>47</v>
      </c>
      <c r="Q109" s="49">
        <v>100000</v>
      </c>
      <c r="R109" s="40"/>
      <c r="S109" s="40"/>
      <c r="T109" s="137"/>
      <c r="U109" s="137"/>
      <c r="V109" s="137"/>
      <c r="W109" s="137"/>
      <c r="X109" s="137"/>
      <c r="Y109" s="135"/>
      <c r="Z109" s="137"/>
      <c r="AA109" s="137"/>
      <c r="AB109" s="137"/>
      <c r="AC109" s="137"/>
      <c r="AD109" s="137"/>
      <c r="AE109" s="143">
        <v>90</v>
      </c>
      <c r="AF109" s="84" t="s">
        <v>390</v>
      </c>
    </row>
    <row r="110" spans="1:32" ht="55.5" customHeight="1">
      <c r="A110" s="48">
        <v>107</v>
      </c>
      <c r="B110" s="48">
        <v>31146</v>
      </c>
      <c r="C110" s="53">
        <v>1230</v>
      </c>
      <c r="D110" s="66"/>
      <c r="E110" s="48" t="s">
        <v>259</v>
      </c>
      <c r="F110" s="57"/>
      <c r="G110" s="54" t="s">
        <v>372</v>
      </c>
      <c r="H110" s="45" t="s">
        <v>201</v>
      </c>
      <c r="I110" s="45" t="s">
        <v>194</v>
      </c>
      <c r="J110" s="54" t="s">
        <v>202</v>
      </c>
      <c r="K110" s="45">
        <v>4.3</v>
      </c>
      <c r="L110" s="45">
        <v>4.45</v>
      </c>
      <c r="M110" s="53" t="s">
        <v>196</v>
      </c>
      <c r="N110" s="76" t="s">
        <v>225</v>
      </c>
      <c r="O110" s="53">
        <v>1E-3</v>
      </c>
      <c r="P110" s="53" t="s">
        <v>47</v>
      </c>
      <c r="Q110" s="49">
        <v>780000</v>
      </c>
      <c r="R110" s="40"/>
      <c r="S110" s="40"/>
      <c r="T110" s="137"/>
      <c r="U110" s="137"/>
      <c r="V110" s="137"/>
      <c r="W110" s="137"/>
      <c r="X110" s="137"/>
      <c r="Y110" s="135"/>
      <c r="Z110" s="137"/>
      <c r="AA110" s="137"/>
      <c r="AB110" s="137"/>
      <c r="AC110" s="137"/>
      <c r="AD110" s="137"/>
      <c r="AE110" s="145">
        <v>90</v>
      </c>
      <c r="AF110" s="84" t="s">
        <v>390</v>
      </c>
    </row>
    <row r="111" spans="1:32" ht="50.25" customHeight="1">
      <c r="A111" s="48">
        <v>108</v>
      </c>
      <c r="B111" s="48">
        <v>31146</v>
      </c>
      <c r="C111" s="53">
        <v>1230</v>
      </c>
      <c r="D111" s="66"/>
      <c r="E111" s="48" t="s">
        <v>259</v>
      </c>
      <c r="F111" s="57"/>
      <c r="G111" s="54" t="s">
        <v>373</v>
      </c>
      <c r="H111" s="45" t="s">
        <v>201</v>
      </c>
      <c r="I111" s="45" t="s">
        <v>198</v>
      </c>
      <c r="J111" s="45" t="s">
        <v>202</v>
      </c>
      <c r="K111" s="45">
        <v>4.3</v>
      </c>
      <c r="L111" s="45">
        <v>4.45</v>
      </c>
      <c r="M111" s="53" t="s">
        <v>196</v>
      </c>
      <c r="N111" s="76" t="s">
        <v>225</v>
      </c>
      <c r="O111" s="53">
        <v>1E-3</v>
      </c>
      <c r="P111" s="53" t="s">
        <v>47</v>
      </c>
      <c r="Q111" s="49">
        <v>780000</v>
      </c>
      <c r="R111" s="40"/>
      <c r="S111" s="40"/>
      <c r="T111" s="137"/>
      <c r="U111" s="137"/>
      <c r="V111" s="137"/>
      <c r="W111" s="137"/>
      <c r="X111" s="137"/>
      <c r="Y111" s="135"/>
      <c r="Z111" s="137"/>
      <c r="AA111" s="137"/>
      <c r="AB111" s="137"/>
      <c r="AC111" s="137"/>
      <c r="AD111" s="137"/>
      <c r="AE111" s="145">
        <v>90</v>
      </c>
      <c r="AF111" s="84" t="s">
        <v>390</v>
      </c>
    </row>
    <row r="112" spans="1:32" ht="50.25" customHeight="1">
      <c r="A112" s="48">
        <v>109</v>
      </c>
      <c r="B112" s="48">
        <v>31146</v>
      </c>
      <c r="C112" s="53">
        <v>1230</v>
      </c>
      <c r="D112" s="66"/>
      <c r="E112" s="48" t="s">
        <v>259</v>
      </c>
      <c r="F112" s="57"/>
      <c r="G112" s="54" t="s">
        <v>374</v>
      </c>
      <c r="H112" s="45" t="s">
        <v>201</v>
      </c>
      <c r="I112" s="45" t="s">
        <v>199</v>
      </c>
      <c r="J112" s="45" t="s">
        <v>200</v>
      </c>
      <c r="K112" s="45">
        <v>4.2</v>
      </c>
      <c r="L112" s="45">
        <v>4.5</v>
      </c>
      <c r="M112" s="53" t="s">
        <v>196</v>
      </c>
      <c r="N112" s="76" t="s">
        <v>225</v>
      </c>
      <c r="O112" s="53">
        <v>1E-3</v>
      </c>
      <c r="P112" s="53" t="s">
        <v>47</v>
      </c>
      <c r="Q112" s="49">
        <v>178000</v>
      </c>
      <c r="R112" s="40"/>
      <c r="S112" s="40"/>
      <c r="T112" s="137"/>
      <c r="U112" s="137"/>
      <c r="V112" s="137"/>
      <c r="W112" s="137"/>
      <c r="X112" s="137"/>
      <c r="Y112" s="135"/>
      <c r="Z112" s="137"/>
      <c r="AA112" s="137"/>
      <c r="AB112" s="137"/>
      <c r="AC112" s="137"/>
      <c r="AD112" s="137"/>
      <c r="AE112" s="145">
        <v>90</v>
      </c>
      <c r="AF112" s="84" t="s">
        <v>390</v>
      </c>
    </row>
    <row r="113" spans="1:32" ht="50.25" customHeight="1">
      <c r="A113" s="48">
        <v>110</v>
      </c>
      <c r="B113" s="48">
        <v>31146</v>
      </c>
      <c r="C113" s="53">
        <v>1230</v>
      </c>
      <c r="D113" s="66"/>
      <c r="E113" s="48" t="s">
        <v>259</v>
      </c>
      <c r="F113" s="57"/>
      <c r="G113" s="54" t="s">
        <v>375</v>
      </c>
      <c r="H113" s="45" t="s">
        <v>203</v>
      </c>
      <c r="I113" s="45" t="s">
        <v>204</v>
      </c>
      <c r="J113" s="53" t="s">
        <v>205</v>
      </c>
      <c r="K113" s="53">
        <v>42.5</v>
      </c>
      <c r="L113" s="53">
        <v>43.5</v>
      </c>
      <c r="M113" s="53" t="s">
        <v>196</v>
      </c>
      <c r="N113" s="53" t="s">
        <v>75</v>
      </c>
      <c r="O113" s="53">
        <v>0.01</v>
      </c>
      <c r="P113" s="53" t="s">
        <v>266</v>
      </c>
      <c r="Q113" s="49">
        <v>100000</v>
      </c>
      <c r="R113" s="40"/>
      <c r="S113" s="40"/>
      <c r="T113" s="137"/>
      <c r="U113" s="137"/>
      <c r="V113" s="137"/>
      <c r="W113" s="137"/>
      <c r="X113" s="137"/>
      <c r="Y113" s="135"/>
      <c r="Z113" s="137"/>
      <c r="AA113" s="137"/>
      <c r="AB113" s="137"/>
      <c r="AC113" s="137"/>
      <c r="AD113" s="137"/>
      <c r="AE113" s="143">
        <v>90</v>
      </c>
      <c r="AF113" s="84" t="s">
        <v>390</v>
      </c>
    </row>
    <row r="114" spans="1:32" ht="50.25" customHeight="1">
      <c r="A114" s="48">
        <v>111</v>
      </c>
      <c r="B114" s="48">
        <v>31146</v>
      </c>
      <c r="C114" s="53">
        <v>1230</v>
      </c>
      <c r="D114" s="66"/>
      <c r="E114" s="48" t="s">
        <v>259</v>
      </c>
      <c r="F114" s="57"/>
      <c r="G114" s="54" t="s">
        <v>376</v>
      </c>
      <c r="H114" s="45" t="s">
        <v>203</v>
      </c>
      <c r="I114" s="45" t="s">
        <v>206</v>
      </c>
      <c r="J114" s="45" t="s">
        <v>207</v>
      </c>
      <c r="K114" s="45">
        <v>7.8</v>
      </c>
      <c r="L114" s="45">
        <v>8.1</v>
      </c>
      <c r="M114" s="53" t="s">
        <v>196</v>
      </c>
      <c r="N114" s="53" t="s">
        <v>75</v>
      </c>
      <c r="O114" s="53">
        <v>0.01</v>
      </c>
      <c r="P114" s="53" t="s">
        <v>266</v>
      </c>
      <c r="Q114" s="49">
        <v>100000</v>
      </c>
      <c r="R114" s="40"/>
      <c r="S114" s="40"/>
      <c r="T114" s="137"/>
      <c r="U114" s="137"/>
      <c r="V114" s="137"/>
      <c r="W114" s="137"/>
      <c r="X114" s="137"/>
      <c r="Y114" s="135"/>
      <c r="Z114" s="137"/>
      <c r="AA114" s="137"/>
      <c r="AB114" s="137"/>
      <c r="AC114" s="137"/>
      <c r="AD114" s="137"/>
      <c r="AE114" s="143">
        <v>90</v>
      </c>
      <c r="AF114" s="84" t="s">
        <v>390</v>
      </c>
    </row>
    <row r="115" spans="1:32" ht="45" customHeight="1">
      <c r="A115" s="48">
        <v>112</v>
      </c>
      <c r="B115" s="48">
        <v>31146</v>
      </c>
      <c r="C115" s="53">
        <v>1230</v>
      </c>
      <c r="D115" s="66"/>
      <c r="E115" s="48" t="s">
        <v>259</v>
      </c>
      <c r="F115" s="57"/>
      <c r="G115" s="45" t="s">
        <v>377</v>
      </c>
      <c r="H115" s="45" t="s">
        <v>208</v>
      </c>
      <c r="I115" s="45" t="s">
        <v>209</v>
      </c>
      <c r="J115" s="45" t="s">
        <v>195</v>
      </c>
      <c r="K115" s="45">
        <v>4.0999999999999996</v>
      </c>
      <c r="L115" s="45">
        <v>4.4000000000000004</v>
      </c>
      <c r="M115" s="53" t="s">
        <v>196</v>
      </c>
      <c r="N115" s="53" t="s">
        <v>351</v>
      </c>
      <c r="O115" s="53">
        <v>0.01</v>
      </c>
      <c r="P115" s="53" t="s">
        <v>47</v>
      </c>
      <c r="Q115" s="49">
        <v>100000</v>
      </c>
      <c r="R115" s="40"/>
      <c r="S115" s="40"/>
      <c r="T115" s="137"/>
      <c r="U115" s="137"/>
      <c r="V115" s="137"/>
      <c r="W115" s="137"/>
      <c r="X115" s="137"/>
      <c r="Y115" s="135"/>
      <c r="Z115" s="137"/>
      <c r="AA115" s="137"/>
      <c r="AB115" s="137"/>
      <c r="AC115" s="137"/>
      <c r="AD115" s="137"/>
      <c r="AE115" s="143">
        <v>90</v>
      </c>
      <c r="AF115" s="84" t="s">
        <v>390</v>
      </c>
    </row>
    <row r="116" spans="1:32" ht="33.75" customHeight="1">
      <c r="A116" s="48">
        <v>113</v>
      </c>
      <c r="B116" s="48">
        <v>31146</v>
      </c>
      <c r="C116" s="53">
        <v>1230</v>
      </c>
      <c r="D116" s="66"/>
      <c r="E116" s="48" t="s">
        <v>259</v>
      </c>
      <c r="F116" s="57"/>
      <c r="G116" s="45" t="s">
        <v>377</v>
      </c>
      <c r="H116" s="45" t="s">
        <v>208</v>
      </c>
      <c r="I116" s="45" t="s">
        <v>210</v>
      </c>
      <c r="J116" s="45" t="s">
        <v>195</v>
      </c>
      <c r="K116" s="45">
        <v>4.0999999999999996</v>
      </c>
      <c r="L116" s="45">
        <v>4.4000000000000004</v>
      </c>
      <c r="M116" s="53" t="s">
        <v>196</v>
      </c>
      <c r="N116" s="53" t="s">
        <v>351</v>
      </c>
      <c r="O116" s="53">
        <v>0.01</v>
      </c>
      <c r="P116" s="53" t="s">
        <v>47</v>
      </c>
      <c r="Q116" s="49">
        <v>100000</v>
      </c>
      <c r="R116" s="40"/>
      <c r="S116" s="40"/>
      <c r="T116" s="137"/>
      <c r="U116" s="137"/>
      <c r="V116" s="137"/>
      <c r="W116" s="137"/>
      <c r="X116" s="137"/>
      <c r="Y116" s="135"/>
      <c r="Z116" s="137"/>
      <c r="AA116" s="137"/>
      <c r="AB116" s="137"/>
      <c r="AC116" s="137"/>
      <c r="AD116" s="137"/>
      <c r="AE116" s="143">
        <v>90</v>
      </c>
      <c r="AF116" s="84" t="s">
        <v>390</v>
      </c>
    </row>
    <row r="117" spans="1:32" ht="33.75" customHeight="1">
      <c r="A117" s="48">
        <v>114</v>
      </c>
      <c r="B117" s="48">
        <v>31146</v>
      </c>
      <c r="C117" s="53">
        <v>1010</v>
      </c>
      <c r="D117" s="66"/>
      <c r="E117" s="48" t="s">
        <v>259</v>
      </c>
      <c r="F117" s="57"/>
      <c r="G117" s="56" t="s">
        <v>300</v>
      </c>
      <c r="H117" s="57" t="s">
        <v>184</v>
      </c>
      <c r="I117" s="56" t="s">
        <v>78</v>
      </c>
      <c r="J117" s="57" t="s">
        <v>302</v>
      </c>
      <c r="K117" s="57">
        <v>1.35</v>
      </c>
      <c r="L117" s="57">
        <v>1.4</v>
      </c>
      <c r="M117" s="52" t="s">
        <v>185</v>
      </c>
      <c r="N117" s="53" t="s">
        <v>81</v>
      </c>
      <c r="O117" s="53">
        <v>1E-3</v>
      </c>
      <c r="P117" s="53" t="s">
        <v>47</v>
      </c>
      <c r="Q117" s="49">
        <v>100000</v>
      </c>
      <c r="R117" s="40"/>
      <c r="S117" s="40"/>
      <c r="T117" s="137"/>
      <c r="U117" s="137"/>
      <c r="V117" s="137"/>
      <c r="W117" s="137"/>
      <c r="X117" s="137"/>
      <c r="Y117" s="135"/>
      <c r="Z117" s="137"/>
      <c r="AA117" s="137"/>
      <c r="AB117" s="137"/>
      <c r="AC117" s="137"/>
      <c r="AD117" s="137"/>
      <c r="AE117" s="143">
        <v>90</v>
      </c>
      <c r="AF117" s="89" t="s">
        <v>391</v>
      </c>
    </row>
    <row r="118" spans="1:32" ht="33.75" customHeight="1">
      <c r="A118" s="48">
        <v>115</v>
      </c>
      <c r="B118" s="48">
        <v>31146</v>
      </c>
      <c r="C118" s="53">
        <v>1010</v>
      </c>
      <c r="D118" s="66"/>
      <c r="E118" s="48" t="s">
        <v>259</v>
      </c>
      <c r="F118" s="57"/>
      <c r="G118" s="56" t="s">
        <v>303</v>
      </c>
      <c r="H118" s="57" t="s">
        <v>184</v>
      </c>
      <c r="I118" s="56" t="s">
        <v>78</v>
      </c>
      <c r="J118" s="57" t="s">
        <v>308</v>
      </c>
      <c r="K118" s="57">
        <v>1.5</v>
      </c>
      <c r="L118" s="57">
        <v>2</v>
      </c>
      <c r="M118" s="52" t="s">
        <v>185</v>
      </c>
      <c r="N118" s="53" t="s">
        <v>81</v>
      </c>
      <c r="O118" s="53">
        <v>1E-3</v>
      </c>
      <c r="P118" s="53" t="s">
        <v>47</v>
      </c>
      <c r="Q118" s="49">
        <v>100000</v>
      </c>
      <c r="R118" s="40"/>
      <c r="S118" s="40"/>
      <c r="T118" s="137"/>
      <c r="U118" s="137"/>
      <c r="V118" s="137"/>
      <c r="W118" s="137"/>
      <c r="X118" s="137"/>
      <c r="Y118" s="135"/>
      <c r="Z118" s="137"/>
      <c r="AA118" s="137"/>
      <c r="AB118" s="137"/>
      <c r="AC118" s="137"/>
      <c r="AD118" s="137"/>
      <c r="AE118" s="143">
        <v>90</v>
      </c>
      <c r="AF118" s="88" t="s">
        <v>388</v>
      </c>
    </row>
    <row r="119" spans="1:32" ht="33.75" customHeight="1">
      <c r="A119" s="48">
        <v>116</v>
      </c>
      <c r="B119" s="48">
        <v>31146</v>
      </c>
      <c r="C119" s="53">
        <v>1010</v>
      </c>
      <c r="D119" s="66"/>
      <c r="E119" s="48" t="s">
        <v>259</v>
      </c>
      <c r="F119" s="57"/>
      <c r="G119" s="56" t="s">
        <v>301</v>
      </c>
      <c r="H119" s="57" t="s">
        <v>184</v>
      </c>
      <c r="I119" s="56" t="s">
        <v>78</v>
      </c>
      <c r="J119" s="57" t="s">
        <v>226</v>
      </c>
      <c r="K119" s="57">
        <v>1.5</v>
      </c>
      <c r="L119" s="57">
        <v>2</v>
      </c>
      <c r="M119" s="52" t="s">
        <v>185</v>
      </c>
      <c r="N119" s="53" t="s">
        <v>81</v>
      </c>
      <c r="O119" s="53">
        <v>1E-3</v>
      </c>
      <c r="P119" s="53" t="s">
        <v>47</v>
      </c>
      <c r="Q119" s="49">
        <v>100000</v>
      </c>
      <c r="R119" s="40"/>
      <c r="S119" s="40"/>
      <c r="T119" s="137"/>
      <c r="U119" s="137"/>
      <c r="V119" s="137"/>
      <c r="W119" s="137"/>
      <c r="X119" s="137"/>
      <c r="Y119" s="135"/>
      <c r="Z119" s="137"/>
      <c r="AA119" s="137"/>
      <c r="AB119" s="137"/>
      <c r="AC119" s="137"/>
      <c r="AD119" s="137"/>
      <c r="AE119" s="143">
        <v>90</v>
      </c>
      <c r="AF119" s="84" t="s">
        <v>390</v>
      </c>
    </row>
    <row r="120" spans="1:32" ht="55.5" customHeight="1">
      <c r="A120" s="48">
        <v>117</v>
      </c>
      <c r="B120" s="48">
        <v>31146</v>
      </c>
      <c r="C120" s="53">
        <v>1020</v>
      </c>
      <c r="D120" s="66"/>
      <c r="E120" s="48" t="s">
        <v>259</v>
      </c>
      <c r="F120" s="57"/>
      <c r="G120" s="56" t="s">
        <v>304</v>
      </c>
      <c r="H120" s="57" t="s">
        <v>186</v>
      </c>
      <c r="I120" s="56" t="s">
        <v>187</v>
      </c>
      <c r="J120" s="57" t="s">
        <v>305</v>
      </c>
      <c r="K120" s="57">
        <v>45.98</v>
      </c>
      <c r="L120" s="57">
        <v>46.02</v>
      </c>
      <c r="M120" s="67" t="s">
        <v>188</v>
      </c>
      <c r="N120" s="53" t="s">
        <v>142</v>
      </c>
      <c r="O120" s="53">
        <v>1E-3</v>
      </c>
      <c r="P120" s="53" t="s">
        <v>47</v>
      </c>
      <c r="Q120" s="49">
        <v>100000</v>
      </c>
      <c r="R120" s="40"/>
      <c r="S120" s="40"/>
      <c r="T120" s="137"/>
      <c r="U120" s="137"/>
      <c r="V120" s="137"/>
      <c r="W120" s="137"/>
      <c r="X120" s="137"/>
      <c r="Y120" s="135"/>
      <c r="Z120" s="137"/>
      <c r="AA120" s="137"/>
      <c r="AB120" s="137"/>
      <c r="AC120" s="137"/>
      <c r="AD120" s="137"/>
      <c r="AE120" s="143">
        <v>90</v>
      </c>
      <c r="AF120" s="83" t="s">
        <v>396</v>
      </c>
    </row>
    <row r="121" spans="1:32" ht="39" customHeight="1">
      <c r="A121" s="48">
        <v>118</v>
      </c>
      <c r="B121" s="48">
        <v>31146</v>
      </c>
      <c r="C121" s="53">
        <v>1020</v>
      </c>
      <c r="D121" s="66"/>
      <c r="E121" s="48" t="s">
        <v>259</v>
      </c>
      <c r="F121" s="57"/>
      <c r="G121" s="56" t="s">
        <v>306</v>
      </c>
      <c r="H121" s="57" t="s">
        <v>186</v>
      </c>
      <c r="I121" s="56" t="s">
        <v>187</v>
      </c>
      <c r="J121" s="57" t="s">
        <v>307</v>
      </c>
      <c r="K121" s="57">
        <v>34.880000000000003</v>
      </c>
      <c r="L121" s="57">
        <v>34.92</v>
      </c>
      <c r="M121" s="67" t="s">
        <v>188</v>
      </c>
      <c r="N121" s="53" t="s">
        <v>142</v>
      </c>
      <c r="O121" s="53">
        <v>1E-3</v>
      </c>
      <c r="P121" s="53" t="s">
        <v>47</v>
      </c>
      <c r="Q121" s="49">
        <v>100000</v>
      </c>
      <c r="R121" s="40"/>
      <c r="S121" s="40"/>
      <c r="T121" s="137"/>
      <c r="U121" s="137"/>
      <c r="V121" s="137"/>
      <c r="W121" s="137"/>
      <c r="X121" s="137"/>
      <c r="Y121" s="135"/>
      <c r="Z121" s="137"/>
      <c r="AA121" s="137"/>
      <c r="AB121" s="137"/>
      <c r="AC121" s="137"/>
      <c r="AD121" s="137"/>
      <c r="AE121" s="143">
        <v>90</v>
      </c>
      <c r="AF121" s="88" t="s">
        <v>388</v>
      </c>
    </row>
    <row r="122" spans="1:32" ht="39" customHeight="1">
      <c r="A122" s="48">
        <v>119</v>
      </c>
      <c r="B122" s="48">
        <v>31146</v>
      </c>
      <c r="C122" s="53">
        <v>1010</v>
      </c>
      <c r="D122" s="66"/>
      <c r="E122" s="48" t="s">
        <v>259</v>
      </c>
      <c r="F122" s="57"/>
      <c r="G122" s="57" t="s">
        <v>233</v>
      </c>
      <c r="H122" s="57" t="s">
        <v>234</v>
      </c>
      <c r="I122" s="56" t="s">
        <v>78</v>
      </c>
      <c r="J122" s="57" t="s">
        <v>235</v>
      </c>
      <c r="K122" s="57">
        <v>1.25</v>
      </c>
      <c r="L122" s="57">
        <v>1.45</v>
      </c>
      <c r="M122" s="52" t="s">
        <v>185</v>
      </c>
      <c r="N122" s="53" t="s">
        <v>142</v>
      </c>
      <c r="O122" s="53">
        <v>1E-3</v>
      </c>
      <c r="P122" s="53" t="s">
        <v>47</v>
      </c>
      <c r="Q122" s="49">
        <v>100000</v>
      </c>
      <c r="R122" s="40"/>
      <c r="S122" s="40"/>
      <c r="T122" s="137"/>
      <c r="U122" s="137"/>
      <c r="V122" s="137"/>
      <c r="W122" s="137"/>
      <c r="X122" s="137"/>
      <c r="Y122" s="135"/>
      <c r="Z122" s="137"/>
      <c r="AA122" s="137"/>
      <c r="AB122" s="137"/>
      <c r="AC122" s="137"/>
      <c r="AD122" s="137"/>
      <c r="AE122" s="143">
        <v>90</v>
      </c>
      <c r="AF122" s="83" t="s">
        <v>393</v>
      </c>
    </row>
    <row r="123" spans="1:32" ht="40.5" customHeight="1">
      <c r="A123" s="48">
        <v>120</v>
      </c>
      <c r="B123" s="48">
        <v>31146</v>
      </c>
      <c r="C123" s="53">
        <v>1080</v>
      </c>
      <c r="D123" s="66"/>
      <c r="E123" s="48" t="s">
        <v>259</v>
      </c>
      <c r="F123" s="53"/>
      <c r="G123" s="45" t="s">
        <v>316</v>
      </c>
      <c r="H123" s="53" t="s">
        <v>71</v>
      </c>
      <c r="I123" s="53" t="s">
        <v>72</v>
      </c>
      <c r="J123" s="53" t="s">
        <v>73</v>
      </c>
      <c r="K123" s="53">
        <v>24</v>
      </c>
      <c r="L123" s="53">
        <v>25</v>
      </c>
      <c r="M123" s="53" t="s">
        <v>74</v>
      </c>
      <c r="N123" s="53" t="s">
        <v>75</v>
      </c>
      <c r="O123" s="53">
        <v>1E-3</v>
      </c>
      <c r="P123" s="53" t="s">
        <v>266</v>
      </c>
      <c r="Q123" s="49">
        <v>100000</v>
      </c>
      <c r="R123" s="40"/>
      <c r="S123" s="40"/>
      <c r="T123" s="137"/>
      <c r="U123" s="137"/>
      <c r="V123" s="137"/>
      <c r="W123" s="137"/>
      <c r="X123" s="137"/>
      <c r="Y123" s="135"/>
      <c r="Z123" s="137"/>
      <c r="AA123" s="137"/>
      <c r="AB123" s="137"/>
      <c r="AC123" s="137"/>
      <c r="AD123" s="137"/>
      <c r="AE123" s="143">
        <v>90</v>
      </c>
      <c r="AF123" s="84" t="s">
        <v>390</v>
      </c>
    </row>
    <row r="124" spans="1:32" ht="40.5" customHeight="1">
      <c r="A124" s="48">
        <v>121</v>
      </c>
      <c r="B124" s="48">
        <v>31146</v>
      </c>
      <c r="C124" s="45">
        <v>1160</v>
      </c>
      <c r="D124" s="69"/>
      <c r="E124" s="48" t="s">
        <v>259</v>
      </c>
      <c r="F124" s="53"/>
      <c r="G124" s="64" t="s">
        <v>127</v>
      </c>
      <c r="H124" s="64" t="s">
        <v>128</v>
      </c>
      <c r="I124" s="64" t="s">
        <v>128</v>
      </c>
      <c r="J124" s="45" t="s">
        <v>129</v>
      </c>
      <c r="K124" s="45">
        <v>22.43</v>
      </c>
      <c r="L124" s="45">
        <v>22.63</v>
      </c>
      <c r="M124" s="45" t="s">
        <v>130</v>
      </c>
      <c r="N124" s="45" t="s">
        <v>75</v>
      </c>
      <c r="O124" s="58">
        <v>1E-3</v>
      </c>
      <c r="P124" s="53" t="s">
        <v>266</v>
      </c>
      <c r="Q124" s="49">
        <v>780000</v>
      </c>
      <c r="R124" s="40"/>
      <c r="S124" s="40"/>
      <c r="T124" s="137"/>
      <c r="U124" s="137"/>
      <c r="V124" s="137"/>
      <c r="W124" s="137"/>
      <c r="X124" s="137"/>
      <c r="Y124" s="135"/>
      <c r="Z124" s="137"/>
      <c r="AA124" s="137"/>
      <c r="AB124" s="137"/>
      <c r="AC124" s="137"/>
      <c r="AD124" s="137"/>
      <c r="AE124" s="145">
        <v>90</v>
      </c>
      <c r="AF124" s="83" t="s">
        <v>393</v>
      </c>
    </row>
    <row r="125" spans="1:32" ht="40.5" customHeight="1">
      <c r="A125" s="48">
        <v>122</v>
      </c>
      <c r="B125" s="48">
        <v>31146</v>
      </c>
      <c r="C125" s="45">
        <v>1160</v>
      </c>
      <c r="D125" s="69"/>
      <c r="E125" s="48" t="s">
        <v>259</v>
      </c>
      <c r="F125" s="53"/>
      <c r="G125" s="64" t="s">
        <v>127</v>
      </c>
      <c r="H125" s="64" t="s">
        <v>131</v>
      </c>
      <c r="I125" s="64" t="s">
        <v>131</v>
      </c>
      <c r="J125" s="53" t="s">
        <v>232</v>
      </c>
      <c r="K125" s="59">
        <v>22.428999999999998</v>
      </c>
      <c r="L125" s="59">
        <v>22.631</v>
      </c>
      <c r="M125" s="45" t="s">
        <v>130</v>
      </c>
      <c r="N125" s="45" t="s">
        <v>75</v>
      </c>
      <c r="O125" s="58">
        <v>1E-3</v>
      </c>
      <c r="P125" s="53" t="s">
        <v>266</v>
      </c>
      <c r="Q125" s="49">
        <v>780000</v>
      </c>
      <c r="R125" s="40"/>
      <c r="S125" s="40"/>
      <c r="T125" s="137"/>
      <c r="U125" s="137"/>
      <c r="V125" s="137"/>
      <c r="W125" s="137"/>
      <c r="X125" s="137"/>
      <c r="Y125" s="135"/>
      <c r="Z125" s="137"/>
      <c r="AA125" s="137"/>
      <c r="AB125" s="137"/>
      <c r="AC125" s="137"/>
      <c r="AD125" s="137"/>
      <c r="AE125" s="145">
        <v>90</v>
      </c>
      <c r="AF125" s="83" t="s">
        <v>387</v>
      </c>
    </row>
    <row r="126" spans="1:32" ht="46.5" customHeight="1">
      <c r="A126" s="48">
        <v>123</v>
      </c>
      <c r="B126" s="48">
        <v>31146</v>
      </c>
      <c r="C126" s="45">
        <v>1040</v>
      </c>
      <c r="D126" s="45"/>
      <c r="E126" s="48" t="s">
        <v>259</v>
      </c>
      <c r="F126" s="45"/>
      <c r="G126" s="45" t="s">
        <v>313</v>
      </c>
      <c r="H126" s="53" t="s">
        <v>59</v>
      </c>
      <c r="I126" s="45" t="s">
        <v>60</v>
      </c>
      <c r="J126" s="45" t="s">
        <v>66</v>
      </c>
      <c r="K126" s="45">
        <v>2.9</v>
      </c>
      <c r="L126" s="45">
        <v>3.1</v>
      </c>
      <c r="M126" s="52" t="s">
        <v>67</v>
      </c>
      <c r="N126" s="53" t="s">
        <v>237</v>
      </c>
      <c r="O126" s="53">
        <v>1E-3</v>
      </c>
      <c r="P126" s="53" t="s">
        <v>266</v>
      </c>
      <c r="Q126" s="49">
        <v>100000</v>
      </c>
      <c r="R126" s="40"/>
      <c r="S126" s="40"/>
      <c r="T126" s="137"/>
      <c r="U126" s="137"/>
      <c r="V126" s="137"/>
      <c r="W126" s="137"/>
      <c r="X126" s="137"/>
      <c r="Y126" s="135"/>
      <c r="Z126" s="137"/>
      <c r="AA126" s="137"/>
      <c r="AB126" s="137"/>
      <c r="AC126" s="137"/>
      <c r="AD126" s="137"/>
      <c r="AE126" s="143">
        <v>90</v>
      </c>
      <c r="AF126" s="84" t="s">
        <v>390</v>
      </c>
    </row>
    <row r="127" spans="1:32" ht="46.5" customHeight="1">
      <c r="A127" s="48">
        <v>124</v>
      </c>
      <c r="B127" s="48">
        <v>31146</v>
      </c>
      <c r="C127" s="45">
        <v>1040</v>
      </c>
      <c r="D127" s="45"/>
      <c r="E127" s="48" t="s">
        <v>259</v>
      </c>
      <c r="F127" s="45"/>
      <c r="G127" s="45" t="s">
        <v>313</v>
      </c>
      <c r="H127" s="53" t="s">
        <v>59</v>
      </c>
      <c r="I127" s="45" t="s">
        <v>61</v>
      </c>
      <c r="J127" s="45" t="s">
        <v>66</v>
      </c>
      <c r="K127" s="45">
        <v>2.9</v>
      </c>
      <c r="L127" s="45">
        <v>3.1</v>
      </c>
      <c r="M127" s="52" t="s">
        <v>67</v>
      </c>
      <c r="N127" s="53" t="s">
        <v>237</v>
      </c>
      <c r="O127" s="53">
        <v>1E-3</v>
      </c>
      <c r="P127" s="53" t="s">
        <v>266</v>
      </c>
      <c r="Q127" s="49">
        <v>100000</v>
      </c>
      <c r="R127" s="40"/>
      <c r="S127" s="40"/>
      <c r="T127" s="137"/>
      <c r="U127" s="137"/>
      <c r="V127" s="137"/>
      <c r="W127" s="137"/>
      <c r="X127" s="137"/>
      <c r="Y127" s="135"/>
      <c r="Z127" s="137"/>
      <c r="AA127" s="137"/>
      <c r="AB127" s="137"/>
      <c r="AC127" s="137"/>
      <c r="AD127" s="137"/>
      <c r="AE127" s="143">
        <v>90</v>
      </c>
      <c r="AF127" s="84" t="s">
        <v>390</v>
      </c>
    </row>
    <row r="128" spans="1:32" ht="46.5" customHeight="1">
      <c r="A128" s="48">
        <v>125</v>
      </c>
      <c r="B128" s="48">
        <v>31146</v>
      </c>
      <c r="C128" s="45">
        <v>1040</v>
      </c>
      <c r="D128" s="45"/>
      <c r="E128" s="48" t="s">
        <v>259</v>
      </c>
      <c r="F128" s="45"/>
      <c r="G128" s="45" t="s">
        <v>313</v>
      </c>
      <c r="H128" s="53" t="s">
        <v>59</v>
      </c>
      <c r="I128" s="45" t="s">
        <v>62</v>
      </c>
      <c r="J128" s="45" t="s">
        <v>66</v>
      </c>
      <c r="K128" s="45">
        <v>2.9</v>
      </c>
      <c r="L128" s="45">
        <v>3.1</v>
      </c>
      <c r="M128" s="52" t="s">
        <v>67</v>
      </c>
      <c r="N128" s="53" t="s">
        <v>237</v>
      </c>
      <c r="O128" s="53">
        <v>1E-3</v>
      </c>
      <c r="P128" s="53" t="s">
        <v>266</v>
      </c>
      <c r="Q128" s="49">
        <v>100000</v>
      </c>
      <c r="R128" s="40"/>
      <c r="S128" s="40"/>
      <c r="T128" s="137"/>
      <c r="U128" s="137"/>
      <c r="V128" s="137"/>
      <c r="W128" s="137"/>
      <c r="X128" s="137"/>
      <c r="Y128" s="135"/>
      <c r="Z128" s="137"/>
      <c r="AA128" s="137"/>
      <c r="AB128" s="137"/>
      <c r="AC128" s="137"/>
      <c r="AD128" s="137"/>
      <c r="AE128" s="143">
        <v>90</v>
      </c>
      <c r="AF128" s="84" t="s">
        <v>390</v>
      </c>
    </row>
    <row r="129" spans="1:32" ht="46.5" customHeight="1">
      <c r="A129" s="48">
        <v>126</v>
      </c>
      <c r="B129" s="48">
        <v>31146</v>
      </c>
      <c r="C129" s="45">
        <v>1040</v>
      </c>
      <c r="D129" s="45"/>
      <c r="E129" s="48" t="s">
        <v>259</v>
      </c>
      <c r="F129" s="45"/>
      <c r="G129" s="45" t="s">
        <v>313</v>
      </c>
      <c r="H129" s="53" t="s">
        <v>59</v>
      </c>
      <c r="I129" s="45" t="s">
        <v>63</v>
      </c>
      <c r="J129" s="45" t="s">
        <v>66</v>
      </c>
      <c r="K129" s="45">
        <v>2.9</v>
      </c>
      <c r="L129" s="45">
        <v>3.1</v>
      </c>
      <c r="M129" s="52" t="s">
        <v>67</v>
      </c>
      <c r="N129" s="53" t="s">
        <v>237</v>
      </c>
      <c r="O129" s="53">
        <v>1E-3</v>
      </c>
      <c r="P129" s="53" t="s">
        <v>266</v>
      </c>
      <c r="Q129" s="49">
        <v>100000</v>
      </c>
      <c r="R129" s="40"/>
      <c r="S129" s="40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43">
        <v>90</v>
      </c>
      <c r="AF129" s="84" t="s">
        <v>390</v>
      </c>
    </row>
    <row r="130" spans="1:32" ht="46.5" customHeight="1">
      <c r="A130" s="48">
        <v>127</v>
      </c>
      <c r="B130" s="48">
        <v>31146</v>
      </c>
      <c r="C130" s="45">
        <v>1040</v>
      </c>
      <c r="D130" s="45"/>
      <c r="E130" s="48" t="s">
        <v>259</v>
      </c>
      <c r="F130" s="45"/>
      <c r="G130" s="45" t="s">
        <v>313</v>
      </c>
      <c r="H130" s="53" t="s">
        <v>59</v>
      </c>
      <c r="I130" s="45" t="s">
        <v>64</v>
      </c>
      <c r="J130" s="45" t="s">
        <v>66</v>
      </c>
      <c r="K130" s="45">
        <v>2.9</v>
      </c>
      <c r="L130" s="45">
        <v>3.1</v>
      </c>
      <c r="M130" s="52" t="s">
        <v>67</v>
      </c>
      <c r="N130" s="53" t="s">
        <v>237</v>
      </c>
      <c r="O130" s="53">
        <v>1E-3</v>
      </c>
      <c r="P130" s="53" t="s">
        <v>266</v>
      </c>
      <c r="Q130" s="49">
        <v>100000</v>
      </c>
      <c r="R130" s="40"/>
      <c r="S130" s="40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43">
        <v>90</v>
      </c>
      <c r="AF130" s="84" t="s">
        <v>390</v>
      </c>
    </row>
    <row r="131" spans="1:32" ht="46.5" customHeight="1">
      <c r="A131" s="48">
        <v>128</v>
      </c>
      <c r="B131" s="48">
        <v>31146</v>
      </c>
      <c r="C131" s="45">
        <v>1040</v>
      </c>
      <c r="D131" s="45"/>
      <c r="E131" s="48" t="s">
        <v>259</v>
      </c>
      <c r="F131" s="45"/>
      <c r="G131" s="45" t="s">
        <v>313</v>
      </c>
      <c r="H131" s="53" t="s">
        <v>59</v>
      </c>
      <c r="I131" s="45" t="s">
        <v>65</v>
      </c>
      <c r="J131" s="45" t="s">
        <v>66</v>
      </c>
      <c r="K131" s="45">
        <v>2.9</v>
      </c>
      <c r="L131" s="45">
        <v>3.1</v>
      </c>
      <c r="M131" s="52" t="s">
        <v>67</v>
      </c>
      <c r="N131" s="53" t="s">
        <v>237</v>
      </c>
      <c r="O131" s="53">
        <v>1E-3</v>
      </c>
      <c r="P131" s="53" t="s">
        <v>266</v>
      </c>
      <c r="Q131" s="49">
        <v>100000</v>
      </c>
      <c r="R131" s="40"/>
      <c r="S131" s="40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43">
        <v>90</v>
      </c>
      <c r="AF131" s="84" t="s">
        <v>390</v>
      </c>
    </row>
    <row r="132" spans="1:32" ht="54" customHeight="1">
      <c r="A132" s="48">
        <v>129</v>
      </c>
      <c r="B132" s="48">
        <v>31146</v>
      </c>
      <c r="C132" s="45">
        <v>1040</v>
      </c>
      <c r="D132" s="64"/>
      <c r="E132" s="48" t="s">
        <v>259</v>
      </c>
      <c r="F132" s="54"/>
      <c r="G132" s="48" t="s">
        <v>314</v>
      </c>
      <c r="H132" s="53" t="s">
        <v>59</v>
      </c>
      <c r="I132" s="45" t="s">
        <v>60</v>
      </c>
      <c r="J132" s="45" t="s">
        <v>296</v>
      </c>
      <c r="K132" s="45">
        <v>45.66</v>
      </c>
      <c r="L132" s="45">
        <v>47.865000000000002</v>
      </c>
      <c r="M132" s="52" t="s">
        <v>67</v>
      </c>
      <c r="N132" s="53" t="s">
        <v>75</v>
      </c>
      <c r="O132" s="53">
        <v>1E-3</v>
      </c>
      <c r="P132" s="53" t="s">
        <v>266</v>
      </c>
      <c r="Q132" s="49">
        <v>100000</v>
      </c>
      <c r="R132" s="40"/>
      <c r="S132" s="40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43">
        <v>90</v>
      </c>
      <c r="AF132" s="84" t="s">
        <v>390</v>
      </c>
    </row>
    <row r="133" spans="1:32" ht="50.25" customHeight="1">
      <c r="A133" s="48">
        <v>130</v>
      </c>
      <c r="B133" s="48">
        <v>31146</v>
      </c>
      <c r="C133" s="45">
        <v>1040</v>
      </c>
      <c r="D133" s="64"/>
      <c r="E133" s="48" t="s">
        <v>259</v>
      </c>
      <c r="F133" s="54"/>
      <c r="G133" s="48" t="s">
        <v>314</v>
      </c>
      <c r="H133" s="53" t="s">
        <v>59</v>
      </c>
      <c r="I133" s="45" t="s">
        <v>61</v>
      </c>
      <c r="J133" s="45" t="s">
        <v>296</v>
      </c>
      <c r="K133" s="45">
        <v>45.66</v>
      </c>
      <c r="L133" s="45">
        <v>47.865000000000002</v>
      </c>
      <c r="M133" s="52" t="s">
        <v>67</v>
      </c>
      <c r="N133" s="53" t="s">
        <v>75</v>
      </c>
      <c r="O133" s="53">
        <v>1E-3</v>
      </c>
      <c r="P133" s="53" t="s">
        <v>266</v>
      </c>
      <c r="Q133" s="49">
        <v>100000</v>
      </c>
      <c r="R133" s="40"/>
      <c r="S133" s="40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43">
        <v>90</v>
      </c>
      <c r="AF133" s="84" t="s">
        <v>390</v>
      </c>
    </row>
    <row r="134" spans="1:32" ht="50.25" customHeight="1">
      <c r="A134" s="48">
        <v>131</v>
      </c>
      <c r="B134" s="48">
        <v>31146</v>
      </c>
      <c r="C134" s="45">
        <v>1040</v>
      </c>
      <c r="D134" s="64"/>
      <c r="E134" s="48" t="s">
        <v>259</v>
      </c>
      <c r="F134" s="54"/>
      <c r="G134" s="48" t="s">
        <v>314</v>
      </c>
      <c r="H134" s="53" t="s">
        <v>59</v>
      </c>
      <c r="I134" s="45" t="s">
        <v>62</v>
      </c>
      <c r="J134" s="45" t="s">
        <v>296</v>
      </c>
      <c r="K134" s="45">
        <v>45.66</v>
      </c>
      <c r="L134" s="45">
        <v>47.865000000000002</v>
      </c>
      <c r="M134" s="52" t="s">
        <v>67</v>
      </c>
      <c r="N134" s="53" t="s">
        <v>75</v>
      </c>
      <c r="O134" s="53">
        <v>1E-3</v>
      </c>
      <c r="P134" s="53" t="s">
        <v>266</v>
      </c>
      <c r="Q134" s="49">
        <v>100000</v>
      </c>
      <c r="R134" s="40"/>
      <c r="S134" s="40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43">
        <v>90</v>
      </c>
      <c r="AF134" s="84" t="s">
        <v>390</v>
      </c>
    </row>
    <row r="135" spans="1:32" ht="50.25" customHeight="1">
      <c r="A135" s="48">
        <v>132</v>
      </c>
      <c r="B135" s="48">
        <v>31146</v>
      </c>
      <c r="C135" s="45">
        <v>1040</v>
      </c>
      <c r="D135" s="64"/>
      <c r="E135" s="48" t="s">
        <v>259</v>
      </c>
      <c r="F135" s="54"/>
      <c r="G135" s="48" t="s">
        <v>314</v>
      </c>
      <c r="H135" s="53" t="s">
        <v>59</v>
      </c>
      <c r="I135" s="45" t="s">
        <v>63</v>
      </c>
      <c r="J135" s="45" t="s">
        <v>296</v>
      </c>
      <c r="K135" s="45">
        <v>45.66</v>
      </c>
      <c r="L135" s="45">
        <v>47.865000000000002</v>
      </c>
      <c r="M135" s="52" t="s">
        <v>67</v>
      </c>
      <c r="N135" s="53" t="s">
        <v>75</v>
      </c>
      <c r="O135" s="53">
        <v>1E-3</v>
      </c>
      <c r="P135" s="53" t="s">
        <v>266</v>
      </c>
      <c r="Q135" s="49">
        <v>100000</v>
      </c>
      <c r="R135" s="40"/>
      <c r="S135" s="40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43">
        <v>90</v>
      </c>
      <c r="AF135" s="84" t="s">
        <v>390</v>
      </c>
    </row>
    <row r="136" spans="1:32" ht="50.25" customHeight="1">
      <c r="A136" s="48">
        <v>133</v>
      </c>
      <c r="B136" s="48">
        <v>31146</v>
      </c>
      <c r="C136" s="45">
        <v>1040</v>
      </c>
      <c r="D136" s="64"/>
      <c r="E136" s="48" t="s">
        <v>259</v>
      </c>
      <c r="F136" s="54"/>
      <c r="G136" s="48" t="s">
        <v>314</v>
      </c>
      <c r="H136" s="53" t="s">
        <v>59</v>
      </c>
      <c r="I136" s="45" t="s">
        <v>64</v>
      </c>
      <c r="J136" s="45" t="s">
        <v>296</v>
      </c>
      <c r="K136" s="45">
        <v>45.66</v>
      </c>
      <c r="L136" s="45">
        <v>47.865000000000002</v>
      </c>
      <c r="M136" s="52" t="s">
        <v>67</v>
      </c>
      <c r="N136" s="53" t="s">
        <v>75</v>
      </c>
      <c r="O136" s="53">
        <v>1E-3</v>
      </c>
      <c r="P136" s="53" t="s">
        <v>266</v>
      </c>
      <c r="Q136" s="49">
        <v>100000</v>
      </c>
      <c r="R136" s="40"/>
      <c r="S136" s="40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43">
        <v>90</v>
      </c>
      <c r="AF136" s="84" t="s">
        <v>390</v>
      </c>
    </row>
    <row r="137" spans="1:32" ht="50.25" customHeight="1">
      <c r="A137" s="48">
        <v>134</v>
      </c>
      <c r="B137" s="48">
        <v>31146</v>
      </c>
      <c r="C137" s="45">
        <v>1040</v>
      </c>
      <c r="D137" s="64"/>
      <c r="E137" s="48" t="s">
        <v>259</v>
      </c>
      <c r="F137" s="54"/>
      <c r="G137" s="48" t="s">
        <v>314</v>
      </c>
      <c r="H137" s="53" t="s">
        <v>59</v>
      </c>
      <c r="I137" s="45" t="s">
        <v>65</v>
      </c>
      <c r="J137" s="45" t="s">
        <v>296</v>
      </c>
      <c r="K137" s="45">
        <v>45.66</v>
      </c>
      <c r="L137" s="45">
        <v>47.865000000000002</v>
      </c>
      <c r="M137" s="52" t="s">
        <v>67</v>
      </c>
      <c r="N137" s="53" t="s">
        <v>75</v>
      </c>
      <c r="O137" s="53">
        <v>1E-3</v>
      </c>
      <c r="P137" s="53" t="s">
        <v>266</v>
      </c>
      <c r="Q137" s="49">
        <v>100000</v>
      </c>
      <c r="R137" s="40"/>
      <c r="S137" s="40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43">
        <v>90</v>
      </c>
      <c r="AF137" s="84" t="s">
        <v>390</v>
      </c>
    </row>
    <row r="138" spans="1:32" ht="48" customHeight="1">
      <c r="A138" s="48">
        <v>135</v>
      </c>
      <c r="B138" s="48">
        <v>31146</v>
      </c>
      <c r="C138" s="45">
        <v>1040</v>
      </c>
      <c r="D138" s="45"/>
      <c r="E138" s="48" t="s">
        <v>259</v>
      </c>
      <c r="F138" s="54"/>
      <c r="G138" s="54" t="s">
        <v>315</v>
      </c>
      <c r="H138" s="53" t="s">
        <v>59</v>
      </c>
      <c r="I138" s="45" t="s">
        <v>60</v>
      </c>
      <c r="J138" s="45" t="s">
        <v>70</v>
      </c>
      <c r="K138" s="45">
        <v>3.9</v>
      </c>
      <c r="L138" s="45">
        <v>4.0999999999999996</v>
      </c>
      <c r="M138" s="52" t="s">
        <v>67</v>
      </c>
      <c r="N138" s="53" t="s">
        <v>142</v>
      </c>
      <c r="O138" s="53">
        <v>1E-3</v>
      </c>
      <c r="P138" s="53" t="s">
        <v>47</v>
      </c>
      <c r="Q138" s="49">
        <v>100000</v>
      </c>
      <c r="R138" s="40"/>
      <c r="S138" s="40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43">
        <v>90</v>
      </c>
      <c r="AF138" s="84" t="s">
        <v>390</v>
      </c>
    </row>
    <row r="139" spans="1:32" ht="48" customHeight="1">
      <c r="A139" s="48">
        <v>136</v>
      </c>
      <c r="B139" s="48">
        <v>31146</v>
      </c>
      <c r="C139" s="45">
        <v>1040</v>
      </c>
      <c r="D139" s="45"/>
      <c r="E139" s="48" t="s">
        <v>259</v>
      </c>
      <c r="F139" s="54"/>
      <c r="G139" s="54" t="s">
        <v>315</v>
      </c>
      <c r="H139" s="53" t="s">
        <v>59</v>
      </c>
      <c r="I139" s="45" t="s">
        <v>61</v>
      </c>
      <c r="J139" s="45" t="s">
        <v>70</v>
      </c>
      <c r="K139" s="45">
        <v>3.9</v>
      </c>
      <c r="L139" s="45">
        <v>4.0999999999999996</v>
      </c>
      <c r="M139" s="52" t="s">
        <v>67</v>
      </c>
      <c r="N139" s="53" t="s">
        <v>142</v>
      </c>
      <c r="O139" s="53">
        <v>1E-3</v>
      </c>
      <c r="P139" s="53" t="s">
        <v>47</v>
      </c>
      <c r="Q139" s="49">
        <v>100000</v>
      </c>
      <c r="R139" s="40"/>
      <c r="S139" s="40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43">
        <v>90</v>
      </c>
      <c r="AF139" s="84" t="s">
        <v>390</v>
      </c>
    </row>
    <row r="140" spans="1:32" ht="48" customHeight="1">
      <c r="A140" s="48">
        <v>137</v>
      </c>
      <c r="B140" s="48">
        <v>31146</v>
      </c>
      <c r="C140" s="45">
        <v>1040</v>
      </c>
      <c r="D140" s="45"/>
      <c r="E140" s="48" t="s">
        <v>259</v>
      </c>
      <c r="F140" s="54"/>
      <c r="G140" s="54" t="s">
        <v>315</v>
      </c>
      <c r="H140" s="53" t="s">
        <v>59</v>
      </c>
      <c r="I140" s="45" t="s">
        <v>62</v>
      </c>
      <c r="J140" s="45" t="s">
        <v>70</v>
      </c>
      <c r="K140" s="45">
        <v>3.9</v>
      </c>
      <c r="L140" s="45">
        <v>4.0999999999999996</v>
      </c>
      <c r="M140" s="52" t="s">
        <v>67</v>
      </c>
      <c r="N140" s="53" t="s">
        <v>142</v>
      </c>
      <c r="O140" s="53">
        <v>1E-3</v>
      </c>
      <c r="P140" s="53" t="s">
        <v>47</v>
      </c>
      <c r="Q140" s="49">
        <v>100000</v>
      </c>
      <c r="R140" s="40"/>
      <c r="S140" s="40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43">
        <v>90</v>
      </c>
      <c r="AF140" s="84" t="s">
        <v>390</v>
      </c>
    </row>
    <row r="141" spans="1:32" ht="48" customHeight="1">
      <c r="A141" s="48">
        <v>138</v>
      </c>
      <c r="B141" s="48">
        <v>31146</v>
      </c>
      <c r="C141" s="45">
        <v>1040</v>
      </c>
      <c r="D141" s="45"/>
      <c r="E141" s="48" t="s">
        <v>259</v>
      </c>
      <c r="F141" s="54"/>
      <c r="G141" s="54" t="s">
        <v>315</v>
      </c>
      <c r="H141" s="53" t="s">
        <v>59</v>
      </c>
      <c r="I141" s="45" t="s">
        <v>63</v>
      </c>
      <c r="J141" s="45" t="s">
        <v>70</v>
      </c>
      <c r="K141" s="45">
        <v>3.9</v>
      </c>
      <c r="L141" s="45">
        <v>4.0999999999999996</v>
      </c>
      <c r="M141" s="52" t="s">
        <v>67</v>
      </c>
      <c r="N141" s="53" t="s">
        <v>142</v>
      </c>
      <c r="O141" s="53">
        <v>1E-3</v>
      </c>
      <c r="P141" s="53" t="s">
        <v>47</v>
      </c>
      <c r="Q141" s="49">
        <v>100000</v>
      </c>
      <c r="R141" s="40"/>
      <c r="S141" s="40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43">
        <v>90</v>
      </c>
      <c r="AF141" s="84" t="s">
        <v>390</v>
      </c>
    </row>
    <row r="142" spans="1:32" ht="48" customHeight="1">
      <c r="A142" s="48">
        <v>139</v>
      </c>
      <c r="B142" s="48">
        <v>31146</v>
      </c>
      <c r="C142" s="45">
        <v>1040</v>
      </c>
      <c r="D142" s="45"/>
      <c r="E142" s="48" t="s">
        <v>259</v>
      </c>
      <c r="F142" s="54"/>
      <c r="G142" s="54" t="s">
        <v>315</v>
      </c>
      <c r="H142" s="53" t="s">
        <v>59</v>
      </c>
      <c r="I142" s="45" t="s">
        <v>64</v>
      </c>
      <c r="J142" s="45" t="s">
        <v>70</v>
      </c>
      <c r="K142" s="45">
        <v>3.9</v>
      </c>
      <c r="L142" s="45">
        <v>4.0999999999999996</v>
      </c>
      <c r="M142" s="52" t="s">
        <v>67</v>
      </c>
      <c r="N142" s="53" t="s">
        <v>142</v>
      </c>
      <c r="O142" s="53">
        <v>1E-3</v>
      </c>
      <c r="P142" s="53" t="s">
        <v>47</v>
      </c>
      <c r="Q142" s="49">
        <v>100000</v>
      </c>
      <c r="R142" s="40"/>
      <c r="S142" s="40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43">
        <v>90</v>
      </c>
      <c r="AF142" s="84" t="s">
        <v>390</v>
      </c>
    </row>
    <row r="143" spans="1:32" ht="48" customHeight="1">
      <c r="A143" s="48">
        <v>140</v>
      </c>
      <c r="B143" s="48">
        <v>31146</v>
      </c>
      <c r="C143" s="45">
        <v>1040</v>
      </c>
      <c r="D143" s="45"/>
      <c r="E143" s="48" t="s">
        <v>259</v>
      </c>
      <c r="F143" s="54"/>
      <c r="G143" s="54" t="s">
        <v>315</v>
      </c>
      <c r="H143" s="53" t="s">
        <v>59</v>
      </c>
      <c r="I143" s="45" t="s">
        <v>65</v>
      </c>
      <c r="J143" s="45" t="s">
        <v>70</v>
      </c>
      <c r="K143" s="45">
        <v>3.9</v>
      </c>
      <c r="L143" s="45">
        <v>4.0999999999999996</v>
      </c>
      <c r="M143" s="52" t="s">
        <v>67</v>
      </c>
      <c r="N143" s="53" t="s">
        <v>142</v>
      </c>
      <c r="O143" s="53">
        <v>1E-3</v>
      </c>
      <c r="P143" s="53" t="s">
        <v>47</v>
      </c>
      <c r="Q143" s="49">
        <v>100000</v>
      </c>
      <c r="R143" s="40"/>
      <c r="S143" s="40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43">
        <v>90</v>
      </c>
      <c r="AF143" s="84" t="s">
        <v>390</v>
      </c>
    </row>
    <row r="144" spans="1:32" ht="48" customHeight="1">
      <c r="A144" s="48">
        <v>141</v>
      </c>
      <c r="B144" s="48">
        <v>31146</v>
      </c>
      <c r="C144" s="53">
        <v>1080</v>
      </c>
      <c r="D144" s="66"/>
      <c r="E144" s="48" t="s">
        <v>259</v>
      </c>
      <c r="F144" s="53"/>
      <c r="G144" s="53" t="s">
        <v>349</v>
      </c>
      <c r="H144" s="53" t="s">
        <v>71</v>
      </c>
      <c r="I144" s="53" t="s">
        <v>72</v>
      </c>
      <c r="J144" s="53" t="s">
        <v>73</v>
      </c>
      <c r="K144" s="53">
        <v>24</v>
      </c>
      <c r="L144" s="53">
        <v>25</v>
      </c>
      <c r="M144" s="53" t="s">
        <v>74</v>
      </c>
      <c r="N144" s="53" t="s">
        <v>75</v>
      </c>
      <c r="O144" s="53">
        <v>1E-3</v>
      </c>
      <c r="P144" s="53" t="s">
        <v>266</v>
      </c>
      <c r="Q144" s="49">
        <v>100000</v>
      </c>
      <c r="R144" s="40"/>
      <c r="S144" s="40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43">
        <v>90</v>
      </c>
      <c r="AF144" s="84" t="s">
        <v>390</v>
      </c>
    </row>
    <row r="145" spans="1:32" ht="40.5" customHeight="1">
      <c r="A145" s="48">
        <v>142</v>
      </c>
      <c r="B145" s="48">
        <v>31146</v>
      </c>
      <c r="C145" s="45">
        <v>1080</v>
      </c>
      <c r="D145" s="40"/>
      <c r="E145" s="40"/>
      <c r="F145" s="40"/>
      <c r="G145" s="45" t="s">
        <v>268</v>
      </c>
      <c r="H145" s="48" t="s">
        <v>297</v>
      </c>
      <c r="I145" s="40"/>
      <c r="J145" s="40" t="s">
        <v>269</v>
      </c>
      <c r="K145" s="40">
        <v>23.5</v>
      </c>
      <c r="L145" s="40">
        <v>24.5</v>
      </c>
      <c r="M145" s="40" t="s">
        <v>292</v>
      </c>
      <c r="N145" s="45" t="s">
        <v>75</v>
      </c>
      <c r="O145" s="58">
        <v>1E-3</v>
      </c>
      <c r="P145" s="53" t="s">
        <v>266</v>
      </c>
      <c r="Q145" s="49" t="s">
        <v>293</v>
      </c>
      <c r="R145" s="40"/>
      <c r="S145" s="40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0">
        <f>90*20</f>
        <v>1800</v>
      </c>
      <c r="AF145" s="89" t="s">
        <v>391</v>
      </c>
    </row>
    <row r="146" spans="1:32" ht="40.5" customHeight="1">
      <c r="A146" s="48">
        <v>143</v>
      </c>
      <c r="B146" s="48">
        <v>31146</v>
      </c>
      <c r="C146" s="45">
        <v>1080</v>
      </c>
      <c r="D146" s="40"/>
      <c r="E146" s="40"/>
      <c r="F146" s="40"/>
      <c r="G146" s="45" t="s">
        <v>270</v>
      </c>
      <c r="H146" s="48" t="s">
        <v>297</v>
      </c>
      <c r="I146" s="40"/>
      <c r="J146" s="40" t="s">
        <v>269</v>
      </c>
      <c r="K146" s="40">
        <v>23.5</v>
      </c>
      <c r="L146" s="40">
        <v>24.5</v>
      </c>
      <c r="M146" s="40" t="s">
        <v>292</v>
      </c>
      <c r="N146" s="45" t="s">
        <v>75</v>
      </c>
      <c r="O146" s="58">
        <v>1E-3</v>
      </c>
      <c r="P146" s="53" t="s">
        <v>266</v>
      </c>
      <c r="Q146" s="49" t="s">
        <v>293</v>
      </c>
      <c r="R146" s="40"/>
      <c r="S146" s="40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0">
        <f>90*20</f>
        <v>1800</v>
      </c>
      <c r="AF146" s="89" t="s">
        <v>391</v>
      </c>
    </row>
    <row r="147" spans="1:32" ht="40.5" customHeight="1">
      <c r="A147" s="48">
        <v>144</v>
      </c>
      <c r="B147" s="48">
        <v>31146</v>
      </c>
      <c r="C147" s="45">
        <v>1080</v>
      </c>
      <c r="D147" s="40"/>
      <c r="E147" s="40"/>
      <c r="F147" s="40"/>
      <c r="G147" s="45" t="s">
        <v>271</v>
      </c>
      <c r="H147" s="48" t="s">
        <v>297</v>
      </c>
      <c r="I147" s="40"/>
      <c r="J147" s="40" t="s">
        <v>269</v>
      </c>
      <c r="K147" s="40">
        <v>23.5</v>
      </c>
      <c r="L147" s="40">
        <v>24.5</v>
      </c>
      <c r="M147" s="40" t="s">
        <v>292</v>
      </c>
      <c r="N147" s="45" t="s">
        <v>75</v>
      </c>
      <c r="O147" s="58">
        <v>1E-3</v>
      </c>
      <c r="P147" s="53" t="s">
        <v>266</v>
      </c>
      <c r="Q147" s="49" t="s">
        <v>293</v>
      </c>
      <c r="R147" s="40"/>
      <c r="S147" s="40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0">
        <f t="shared" ref="AE147:AE210" si="0">90*20</f>
        <v>1800</v>
      </c>
      <c r="AF147" s="89" t="s">
        <v>391</v>
      </c>
    </row>
    <row r="148" spans="1:32" ht="40.5" customHeight="1">
      <c r="A148" s="48">
        <v>145</v>
      </c>
      <c r="B148" s="48">
        <v>31146</v>
      </c>
      <c r="C148" s="45">
        <v>1080</v>
      </c>
      <c r="D148" s="40"/>
      <c r="E148" s="40"/>
      <c r="F148" s="40"/>
      <c r="G148" s="45" t="s">
        <v>272</v>
      </c>
      <c r="H148" s="48" t="s">
        <v>297</v>
      </c>
      <c r="I148" s="40"/>
      <c r="J148" s="40" t="s">
        <v>269</v>
      </c>
      <c r="K148" s="40">
        <v>23.5</v>
      </c>
      <c r="L148" s="40">
        <v>24.5</v>
      </c>
      <c r="M148" s="40" t="s">
        <v>292</v>
      </c>
      <c r="N148" s="45" t="s">
        <v>75</v>
      </c>
      <c r="O148" s="58">
        <v>1E-3</v>
      </c>
      <c r="P148" s="53" t="s">
        <v>266</v>
      </c>
      <c r="Q148" s="49" t="s">
        <v>293</v>
      </c>
      <c r="R148" s="40"/>
      <c r="S148" s="40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0">
        <f t="shared" si="0"/>
        <v>1800</v>
      </c>
      <c r="AF148" s="89" t="s">
        <v>391</v>
      </c>
    </row>
    <row r="149" spans="1:32" ht="40.5" customHeight="1">
      <c r="A149" s="48">
        <v>146</v>
      </c>
      <c r="B149" s="48">
        <v>31146</v>
      </c>
      <c r="C149" s="45">
        <v>1080</v>
      </c>
      <c r="D149" s="40"/>
      <c r="E149" s="40"/>
      <c r="F149" s="40"/>
      <c r="G149" s="45" t="s">
        <v>273</v>
      </c>
      <c r="H149" s="48" t="s">
        <v>297</v>
      </c>
      <c r="I149" s="40"/>
      <c r="J149" s="40" t="s">
        <v>269</v>
      </c>
      <c r="K149" s="40">
        <v>23.5</v>
      </c>
      <c r="L149" s="40">
        <v>24.5</v>
      </c>
      <c r="M149" s="40" t="s">
        <v>292</v>
      </c>
      <c r="N149" s="45" t="s">
        <v>75</v>
      </c>
      <c r="O149" s="58">
        <v>1E-3</v>
      </c>
      <c r="P149" s="53" t="s">
        <v>266</v>
      </c>
      <c r="Q149" s="49" t="s">
        <v>293</v>
      </c>
      <c r="R149" s="40"/>
      <c r="S149" s="40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0">
        <f t="shared" si="0"/>
        <v>1800</v>
      </c>
      <c r="AF149" s="89" t="s">
        <v>391</v>
      </c>
    </row>
    <row r="150" spans="1:32" ht="40.5" customHeight="1">
      <c r="A150" s="48">
        <v>147</v>
      </c>
      <c r="B150" s="48">
        <v>31146</v>
      </c>
      <c r="C150" s="45">
        <v>1080</v>
      </c>
      <c r="D150" s="40"/>
      <c r="E150" s="40"/>
      <c r="F150" s="40"/>
      <c r="G150" s="45" t="s">
        <v>274</v>
      </c>
      <c r="H150" s="48" t="s">
        <v>297</v>
      </c>
      <c r="I150" s="40"/>
      <c r="J150" s="40" t="s">
        <v>269</v>
      </c>
      <c r="K150" s="40">
        <v>23.5</v>
      </c>
      <c r="L150" s="40">
        <v>24.5</v>
      </c>
      <c r="M150" s="40" t="s">
        <v>292</v>
      </c>
      <c r="N150" s="45" t="s">
        <v>75</v>
      </c>
      <c r="O150" s="58">
        <v>1E-3</v>
      </c>
      <c r="P150" s="53" t="s">
        <v>266</v>
      </c>
      <c r="Q150" s="49" t="s">
        <v>293</v>
      </c>
      <c r="R150" s="40"/>
      <c r="S150" s="40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0">
        <f t="shared" si="0"/>
        <v>1800</v>
      </c>
      <c r="AF150" s="89" t="s">
        <v>391</v>
      </c>
    </row>
    <row r="151" spans="1:32" ht="40.5" customHeight="1">
      <c r="A151" s="48">
        <v>148</v>
      </c>
      <c r="B151" s="48">
        <v>31146</v>
      </c>
      <c r="C151" s="45">
        <v>1080</v>
      </c>
      <c r="D151" s="40"/>
      <c r="E151" s="40"/>
      <c r="F151" s="40"/>
      <c r="G151" s="45" t="s">
        <v>275</v>
      </c>
      <c r="H151" s="48" t="s">
        <v>297</v>
      </c>
      <c r="I151" s="40"/>
      <c r="J151" s="40" t="s">
        <v>269</v>
      </c>
      <c r="K151" s="40">
        <v>23.5</v>
      </c>
      <c r="L151" s="40">
        <v>24.5</v>
      </c>
      <c r="M151" s="40" t="s">
        <v>292</v>
      </c>
      <c r="N151" s="45" t="s">
        <v>75</v>
      </c>
      <c r="O151" s="58">
        <v>1E-3</v>
      </c>
      <c r="P151" s="53" t="s">
        <v>266</v>
      </c>
      <c r="Q151" s="49" t="s">
        <v>293</v>
      </c>
      <c r="R151" s="40"/>
      <c r="S151" s="40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0">
        <f t="shared" si="0"/>
        <v>1800</v>
      </c>
      <c r="AF151" s="89" t="s">
        <v>391</v>
      </c>
    </row>
    <row r="152" spans="1:32" ht="40.5" customHeight="1">
      <c r="A152" s="48">
        <v>149</v>
      </c>
      <c r="B152" s="48">
        <v>31146</v>
      </c>
      <c r="C152" s="45">
        <v>1080</v>
      </c>
      <c r="D152" s="40"/>
      <c r="E152" s="40"/>
      <c r="F152" s="40"/>
      <c r="G152" s="45" t="s">
        <v>276</v>
      </c>
      <c r="H152" s="48" t="s">
        <v>297</v>
      </c>
      <c r="I152" s="40"/>
      <c r="J152" s="40" t="s">
        <v>269</v>
      </c>
      <c r="K152" s="40">
        <v>23.5</v>
      </c>
      <c r="L152" s="40">
        <v>24.5</v>
      </c>
      <c r="M152" s="40" t="s">
        <v>292</v>
      </c>
      <c r="N152" s="45" t="s">
        <v>75</v>
      </c>
      <c r="O152" s="58">
        <v>1E-3</v>
      </c>
      <c r="P152" s="53" t="s">
        <v>266</v>
      </c>
      <c r="Q152" s="49" t="s">
        <v>293</v>
      </c>
      <c r="R152" s="40"/>
      <c r="S152" s="40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0">
        <f t="shared" si="0"/>
        <v>1800</v>
      </c>
      <c r="AF152" s="89" t="s">
        <v>391</v>
      </c>
    </row>
    <row r="153" spans="1:32" ht="40.5" customHeight="1">
      <c r="A153" s="48">
        <v>150</v>
      </c>
      <c r="B153" s="48">
        <v>31146</v>
      </c>
      <c r="C153" s="45">
        <v>1080</v>
      </c>
      <c r="D153" s="40"/>
      <c r="E153" s="40"/>
      <c r="F153" s="40"/>
      <c r="G153" s="45" t="s">
        <v>277</v>
      </c>
      <c r="H153" s="48" t="s">
        <v>297</v>
      </c>
      <c r="I153" s="40"/>
      <c r="J153" s="40" t="s">
        <v>269</v>
      </c>
      <c r="K153" s="40">
        <v>23.5</v>
      </c>
      <c r="L153" s="40">
        <v>24.5</v>
      </c>
      <c r="M153" s="40" t="s">
        <v>292</v>
      </c>
      <c r="N153" s="45" t="s">
        <v>75</v>
      </c>
      <c r="O153" s="58">
        <v>1E-3</v>
      </c>
      <c r="P153" s="53" t="s">
        <v>266</v>
      </c>
      <c r="Q153" s="49" t="s">
        <v>293</v>
      </c>
      <c r="R153" s="40"/>
      <c r="S153" s="40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0">
        <f t="shared" si="0"/>
        <v>1800</v>
      </c>
      <c r="AF153" s="89" t="s">
        <v>391</v>
      </c>
    </row>
    <row r="154" spans="1:32" ht="40.5" customHeight="1">
      <c r="A154" s="48">
        <v>151</v>
      </c>
      <c r="B154" s="48">
        <v>31146</v>
      </c>
      <c r="C154" s="45">
        <v>1080</v>
      </c>
      <c r="D154" s="40"/>
      <c r="E154" s="40"/>
      <c r="F154" s="40"/>
      <c r="G154" s="45" t="s">
        <v>278</v>
      </c>
      <c r="H154" s="48" t="s">
        <v>297</v>
      </c>
      <c r="I154" s="40"/>
      <c r="J154" s="40" t="s">
        <v>269</v>
      </c>
      <c r="K154" s="40">
        <v>23.5</v>
      </c>
      <c r="L154" s="40">
        <v>24.5</v>
      </c>
      <c r="M154" s="40" t="s">
        <v>292</v>
      </c>
      <c r="N154" s="45" t="s">
        <v>75</v>
      </c>
      <c r="O154" s="58">
        <v>1E-3</v>
      </c>
      <c r="P154" s="53" t="s">
        <v>266</v>
      </c>
      <c r="Q154" s="49" t="s">
        <v>293</v>
      </c>
      <c r="R154" s="40"/>
      <c r="S154" s="40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0">
        <f t="shared" si="0"/>
        <v>1800</v>
      </c>
      <c r="AF154" s="89" t="s">
        <v>391</v>
      </c>
    </row>
    <row r="155" spans="1:32" ht="40.5" customHeight="1">
      <c r="A155" s="48">
        <v>152</v>
      </c>
      <c r="B155" s="48">
        <v>31146</v>
      </c>
      <c r="C155" s="45">
        <v>1080</v>
      </c>
      <c r="D155" s="40"/>
      <c r="E155" s="40"/>
      <c r="F155" s="40"/>
      <c r="G155" s="45" t="s">
        <v>279</v>
      </c>
      <c r="H155" s="48" t="s">
        <v>297</v>
      </c>
      <c r="I155" s="40"/>
      <c r="J155" s="40" t="s">
        <v>269</v>
      </c>
      <c r="K155" s="40">
        <v>23.5</v>
      </c>
      <c r="L155" s="40">
        <v>24.5</v>
      </c>
      <c r="M155" s="40" t="s">
        <v>292</v>
      </c>
      <c r="N155" s="45" t="s">
        <v>75</v>
      </c>
      <c r="O155" s="58">
        <v>1E-3</v>
      </c>
      <c r="P155" s="53" t="s">
        <v>266</v>
      </c>
      <c r="Q155" s="49" t="s">
        <v>293</v>
      </c>
      <c r="R155" s="40"/>
      <c r="S155" s="40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0">
        <f t="shared" si="0"/>
        <v>1800</v>
      </c>
      <c r="AF155" s="89" t="s">
        <v>391</v>
      </c>
    </row>
    <row r="156" spans="1:32" ht="40.5" customHeight="1">
      <c r="A156" s="48">
        <v>153</v>
      </c>
      <c r="B156" s="48">
        <v>31146</v>
      </c>
      <c r="C156" s="45">
        <v>1080</v>
      </c>
      <c r="D156" s="40"/>
      <c r="E156" s="40"/>
      <c r="F156" s="40"/>
      <c r="G156" s="45" t="s">
        <v>280</v>
      </c>
      <c r="H156" s="48" t="s">
        <v>297</v>
      </c>
      <c r="I156" s="40"/>
      <c r="J156" s="40" t="s">
        <v>269</v>
      </c>
      <c r="K156" s="40">
        <v>23.5</v>
      </c>
      <c r="L156" s="40">
        <v>24.5</v>
      </c>
      <c r="M156" s="40" t="s">
        <v>292</v>
      </c>
      <c r="N156" s="45" t="s">
        <v>75</v>
      </c>
      <c r="O156" s="58">
        <v>1E-3</v>
      </c>
      <c r="P156" s="53" t="s">
        <v>266</v>
      </c>
      <c r="Q156" s="49" t="s">
        <v>293</v>
      </c>
      <c r="R156" s="40"/>
      <c r="S156" s="40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0">
        <f t="shared" si="0"/>
        <v>1800</v>
      </c>
      <c r="AF156" s="89" t="s">
        <v>391</v>
      </c>
    </row>
    <row r="157" spans="1:32" ht="40.5" customHeight="1">
      <c r="A157" s="48">
        <v>154</v>
      </c>
      <c r="B157" s="48">
        <v>31146</v>
      </c>
      <c r="C157" s="45">
        <v>1080</v>
      </c>
      <c r="D157" s="40"/>
      <c r="E157" s="40"/>
      <c r="F157" s="40"/>
      <c r="G157" s="45" t="s">
        <v>281</v>
      </c>
      <c r="H157" s="48" t="s">
        <v>297</v>
      </c>
      <c r="I157" s="40"/>
      <c r="J157" s="40" t="s">
        <v>269</v>
      </c>
      <c r="K157" s="40">
        <v>23.5</v>
      </c>
      <c r="L157" s="40">
        <v>24.5</v>
      </c>
      <c r="M157" s="40" t="s">
        <v>292</v>
      </c>
      <c r="N157" s="45" t="s">
        <v>75</v>
      </c>
      <c r="O157" s="58">
        <v>1E-3</v>
      </c>
      <c r="P157" s="53" t="s">
        <v>266</v>
      </c>
      <c r="Q157" s="49" t="s">
        <v>293</v>
      </c>
      <c r="R157" s="40"/>
      <c r="S157" s="40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0">
        <f t="shared" si="0"/>
        <v>1800</v>
      </c>
      <c r="AF157" s="89" t="s">
        <v>391</v>
      </c>
    </row>
    <row r="158" spans="1:32" ht="40.5" customHeight="1">
      <c r="A158" s="48">
        <v>155</v>
      </c>
      <c r="B158" s="48">
        <v>31146</v>
      </c>
      <c r="C158" s="45">
        <v>1080</v>
      </c>
      <c r="D158" s="40"/>
      <c r="E158" s="40"/>
      <c r="F158" s="40"/>
      <c r="G158" s="45" t="s">
        <v>282</v>
      </c>
      <c r="H158" s="48" t="s">
        <v>297</v>
      </c>
      <c r="I158" s="40"/>
      <c r="J158" s="40" t="s">
        <v>269</v>
      </c>
      <c r="K158" s="40">
        <v>23.5</v>
      </c>
      <c r="L158" s="40">
        <v>24.5</v>
      </c>
      <c r="M158" s="40" t="s">
        <v>292</v>
      </c>
      <c r="N158" s="45" t="s">
        <v>75</v>
      </c>
      <c r="O158" s="58">
        <v>1E-3</v>
      </c>
      <c r="P158" s="53" t="s">
        <v>266</v>
      </c>
      <c r="Q158" s="49" t="s">
        <v>293</v>
      </c>
      <c r="R158" s="40"/>
      <c r="S158" s="40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0">
        <f t="shared" si="0"/>
        <v>1800</v>
      </c>
      <c r="AF158" s="89" t="s">
        <v>391</v>
      </c>
    </row>
    <row r="159" spans="1:32" ht="40.5" customHeight="1">
      <c r="A159" s="48">
        <v>156</v>
      </c>
      <c r="B159" s="48">
        <v>31146</v>
      </c>
      <c r="C159" s="45">
        <v>1080</v>
      </c>
      <c r="D159" s="40"/>
      <c r="E159" s="40"/>
      <c r="F159" s="40"/>
      <c r="G159" s="45" t="s">
        <v>283</v>
      </c>
      <c r="H159" s="48" t="s">
        <v>297</v>
      </c>
      <c r="I159" s="40"/>
      <c r="J159" s="40" t="s">
        <v>269</v>
      </c>
      <c r="K159" s="40">
        <v>23.5</v>
      </c>
      <c r="L159" s="40">
        <v>24.5</v>
      </c>
      <c r="M159" s="40" t="s">
        <v>292</v>
      </c>
      <c r="N159" s="45" t="s">
        <v>75</v>
      </c>
      <c r="O159" s="58">
        <v>1E-3</v>
      </c>
      <c r="P159" s="53" t="s">
        <v>266</v>
      </c>
      <c r="Q159" s="49" t="s">
        <v>293</v>
      </c>
      <c r="R159" s="40"/>
      <c r="S159" s="40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0">
        <f t="shared" si="0"/>
        <v>1800</v>
      </c>
      <c r="AF159" s="89" t="s">
        <v>391</v>
      </c>
    </row>
    <row r="160" spans="1:32" ht="40.5" customHeight="1">
      <c r="A160" s="48">
        <v>157</v>
      </c>
      <c r="B160" s="48">
        <v>31146</v>
      </c>
      <c r="C160" s="45">
        <v>1080</v>
      </c>
      <c r="D160" s="40"/>
      <c r="E160" s="40"/>
      <c r="F160" s="40"/>
      <c r="G160" s="45" t="s">
        <v>284</v>
      </c>
      <c r="H160" s="48" t="s">
        <v>297</v>
      </c>
      <c r="I160" s="40"/>
      <c r="J160" s="40" t="s">
        <v>269</v>
      </c>
      <c r="K160" s="40">
        <v>23.5</v>
      </c>
      <c r="L160" s="40">
        <v>24.5</v>
      </c>
      <c r="M160" s="40" t="s">
        <v>292</v>
      </c>
      <c r="N160" s="45" t="s">
        <v>75</v>
      </c>
      <c r="O160" s="58">
        <v>1E-3</v>
      </c>
      <c r="P160" s="53" t="s">
        <v>266</v>
      </c>
      <c r="Q160" s="49" t="s">
        <v>293</v>
      </c>
      <c r="R160" s="40"/>
      <c r="S160" s="40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0">
        <f t="shared" si="0"/>
        <v>1800</v>
      </c>
      <c r="AF160" s="89" t="s">
        <v>391</v>
      </c>
    </row>
    <row r="161" spans="1:32" ht="40.5" customHeight="1">
      <c r="A161" s="48">
        <v>158</v>
      </c>
      <c r="B161" s="48">
        <v>31146</v>
      </c>
      <c r="C161" s="45">
        <v>1080</v>
      </c>
      <c r="D161" s="40"/>
      <c r="E161" s="40"/>
      <c r="F161" s="40"/>
      <c r="G161" s="45" t="s">
        <v>285</v>
      </c>
      <c r="H161" s="48" t="s">
        <v>297</v>
      </c>
      <c r="I161" s="40"/>
      <c r="J161" s="40" t="s">
        <v>269</v>
      </c>
      <c r="K161" s="40">
        <v>23.5</v>
      </c>
      <c r="L161" s="40">
        <v>24.5</v>
      </c>
      <c r="M161" s="40" t="s">
        <v>292</v>
      </c>
      <c r="N161" s="45" t="s">
        <v>75</v>
      </c>
      <c r="O161" s="58">
        <v>1E-3</v>
      </c>
      <c r="P161" s="53" t="s">
        <v>266</v>
      </c>
      <c r="Q161" s="49" t="s">
        <v>293</v>
      </c>
      <c r="R161" s="40"/>
      <c r="S161" s="40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0">
        <f t="shared" si="0"/>
        <v>1800</v>
      </c>
      <c r="AF161" s="89" t="s">
        <v>391</v>
      </c>
    </row>
    <row r="162" spans="1:32" ht="40.5" customHeight="1">
      <c r="A162" s="48">
        <v>159</v>
      </c>
      <c r="B162" s="48">
        <v>31146</v>
      </c>
      <c r="C162" s="45">
        <v>1080</v>
      </c>
      <c r="D162" s="40"/>
      <c r="E162" s="40"/>
      <c r="F162" s="40"/>
      <c r="G162" s="45" t="s">
        <v>286</v>
      </c>
      <c r="H162" s="48" t="s">
        <v>297</v>
      </c>
      <c r="I162" s="40"/>
      <c r="J162" s="40" t="s">
        <v>269</v>
      </c>
      <c r="K162" s="40">
        <v>23.5</v>
      </c>
      <c r="L162" s="40">
        <v>24.5</v>
      </c>
      <c r="M162" s="40" t="s">
        <v>292</v>
      </c>
      <c r="N162" s="45" t="s">
        <v>75</v>
      </c>
      <c r="O162" s="58">
        <v>1E-3</v>
      </c>
      <c r="P162" s="53" t="s">
        <v>266</v>
      </c>
      <c r="Q162" s="49" t="s">
        <v>293</v>
      </c>
      <c r="R162" s="40"/>
      <c r="S162" s="40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0">
        <f t="shared" si="0"/>
        <v>1800</v>
      </c>
      <c r="AF162" s="89" t="s">
        <v>391</v>
      </c>
    </row>
    <row r="163" spans="1:32" ht="40.5" customHeight="1">
      <c r="A163" s="48">
        <v>160</v>
      </c>
      <c r="B163" s="48">
        <v>31146</v>
      </c>
      <c r="C163" s="45">
        <v>1080</v>
      </c>
      <c r="D163" s="40"/>
      <c r="E163" s="40"/>
      <c r="F163" s="40"/>
      <c r="G163" s="45" t="s">
        <v>287</v>
      </c>
      <c r="H163" s="48" t="s">
        <v>297</v>
      </c>
      <c r="I163" s="40"/>
      <c r="J163" s="40" t="s">
        <v>269</v>
      </c>
      <c r="K163" s="40">
        <v>23.5</v>
      </c>
      <c r="L163" s="40">
        <v>24.5</v>
      </c>
      <c r="M163" s="40" t="s">
        <v>292</v>
      </c>
      <c r="N163" s="45" t="s">
        <v>75</v>
      </c>
      <c r="O163" s="58">
        <v>1E-3</v>
      </c>
      <c r="P163" s="53" t="s">
        <v>266</v>
      </c>
      <c r="Q163" s="49" t="s">
        <v>293</v>
      </c>
      <c r="R163" s="40"/>
      <c r="S163" s="40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0">
        <f t="shared" si="0"/>
        <v>1800</v>
      </c>
      <c r="AF163" s="89" t="s">
        <v>391</v>
      </c>
    </row>
    <row r="164" spans="1:32" ht="40.5" customHeight="1">
      <c r="A164" s="48">
        <v>161</v>
      </c>
      <c r="B164" s="48">
        <v>31146</v>
      </c>
      <c r="C164" s="40">
        <v>1080</v>
      </c>
      <c r="D164" s="40"/>
      <c r="E164" s="40"/>
      <c r="F164" s="40"/>
      <c r="G164" s="45" t="s">
        <v>288</v>
      </c>
      <c r="H164" s="48" t="s">
        <v>297</v>
      </c>
      <c r="I164" s="40"/>
      <c r="J164" s="40" t="s">
        <v>269</v>
      </c>
      <c r="K164" s="40">
        <v>23.5</v>
      </c>
      <c r="L164" s="40">
        <v>24.5</v>
      </c>
      <c r="M164" s="40" t="s">
        <v>292</v>
      </c>
      <c r="N164" s="45" t="s">
        <v>75</v>
      </c>
      <c r="O164" s="58">
        <v>1E-3</v>
      </c>
      <c r="P164" s="53" t="s">
        <v>266</v>
      </c>
      <c r="Q164" s="49" t="s">
        <v>293</v>
      </c>
      <c r="R164" s="40"/>
      <c r="S164" s="40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0">
        <f t="shared" si="0"/>
        <v>1800</v>
      </c>
      <c r="AF164" s="89" t="s">
        <v>391</v>
      </c>
    </row>
    <row r="165" spans="1:32" ht="40.5" customHeight="1">
      <c r="A165" s="48">
        <v>162</v>
      </c>
      <c r="B165" s="48">
        <v>31146</v>
      </c>
      <c r="C165" s="40">
        <v>1080</v>
      </c>
      <c r="D165" s="40"/>
      <c r="E165" s="40"/>
      <c r="F165" s="40"/>
      <c r="G165" s="45" t="s">
        <v>289</v>
      </c>
      <c r="H165" s="48" t="s">
        <v>297</v>
      </c>
      <c r="I165" s="40"/>
      <c r="J165" s="40" t="s">
        <v>269</v>
      </c>
      <c r="K165" s="40">
        <v>23.5</v>
      </c>
      <c r="L165" s="40">
        <v>24.5</v>
      </c>
      <c r="M165" s="40" t="s">
        <v>292</v>
      </c>
      <c r="N165" s="45" t="s">
        <v>75</v>
      </c>
      <c r="O165" s="58">
        <v>1E-3</v>
      </c>
      <c r="P165" s="53" t="s">
        <v>266</v>
      </c>
      <c r="Q165" s="49" t="s">
        <v>293</v>
      </c>
      <c r="R165" s="40"/>
      <c r="S165" s="40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0">
        <f t="shared" si="0"/>
        <v>1800</v>
      </c>
      <c r="AF165" s="89" t="s">
        <v>391</v>
      </c>
    </row>
    <row r="166" spans="1:32" ht="40.5" customHeight="1">
      <c r="A166" s="48">
        <v>163</v>
      </c>
      <c r="B166" s="48">
        <v>31146</v>
      </c>
      <c r="C166" s="40">
        <v>1080</v>
      </c>
      <c r="D166" s="40"/>
      <c r="E166" s="40"/>
      <c r="F166" s="40"/>
      <c r="G166" s="45" t="s">
        <v>290</v>
      </c>
      <c r="H166" s="48" t="s">
        <v>297</v>
      </c>
      <c r="I166" s="40"/>
      <c r="J166" s="40" t="s">
        <v>269</v>
      </c>
      <c r="K166" s="40">
        <v>23.5</v>
      </c>
      <c r="L166" s="40">
        <v>24.5</v>
      </c>
      <c r="M166" s="40" t="s">
        <v>292</v>
      </c>
      <c r="N166" s="45" t="s">
        <v>75</v>
      </c>
      <c r="O166" s="58">
        <v>1E-3</v>
      </c>
      <c r="P166" s="53" t="s">
        <v>266</v>
      </c>
      <c r="Q166" s="49" t="s">
        <v>293</v>
      </c>
      <c r="R166" s="40"/>
      <c r="S166" s="40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0">
        <f t="shared" si="0"/>
        <v>1800</v>
      </c>
      <c r="AF166" s="89" t="s">
        <v>391</v>
      </c>
    </row>
    <row r="167" spans="1:32" ht="40.5" customHeight="1">
      <c r="A167" s="48">
        <v>164</v>
      </c>
      <c r="B167" s="48">
        <v>31146</v>
      </c>
      <c r="C167" s="40">
        <v>1080</v>
      </c>
      <c r="D167" s="40"/>
      <c r="E167" s="40"/>
      <c r="F167" s="40"/>
      <c r="G167" s="47" t="s">
        <v>291</v>
      </c>
      <c r="H167" s="48" t="s">
        <v>297</v>
      </c>
      <c r="I167" s="40"/>
      <c r="J167" s="40" t="s">
        <v>269</v>
      </c>
      <c r="K167" s="40">
        <v>23.5</v>
      </c>
      <c r="L167" s="40">
        <v>24.5</v>
      </c>
      <c r="M167" s="40" t="s">
        <v>292</v>
      </c>
      <c r="N167" s="45" t="s">
        <v>75</v>
      </c>
      <c r="O167" s="58">
        <v>1E-3</v>
      </c>
      <c r="P167" s="53" t="s">
        <v>266</v>
      </c>
      <c r="Q167" s="49" t="s">
        <v>293</v>
      </c>
      <c r="R167" s="40"/>
      <c r="S167" s="40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0">
        <f t="shared" si="0"/>
        <v>1800</v>
      </c>
      <c r="AF167" s="89" t="s">
        <v>391</v>
      </c>
    </row>
    <row r="168" spans="1:32" ht="40.5" customHeight="1">
      <c r="A168" s="48">
        <v>165</v>
      </c>
      <c r="B168" s="48">
        <v>31146</v>
      </c>
      <c r="C168" s="40">
        <v>1080</v>
      </c>
      <c r="D168" s="40"/>
      <c r="E168" s="40"/>
      <c r="F168" s="40"/>
      <c r="G168" s="45" t="s">
        <v>279</v>
      </c>
      <c r="H168" s="48" t="s">
        <v>297</v>
      </c>
      <c r="I168" s="40"/>
      <c r="J168" s="40" t="s">
        <v>269</v>
      </c>
      <c r="K168" s="40">
        <v>23.5</v>
      </c>
      <c r="L168" s="40">
        <v>24.5</v>
      </c>
      <c r="M168" s="40" t="s">
        <v>292</v>
      </c>
      <c r="N168" s="45" t="s">
        <v>75</v>
      </c>
      <c r="O168" s="58">
        <v>1E-3</v>
      </c>
      <c r="P168" s="53" t="s">
        <v>266</v>
      </c>
      <c r="Q168" s="49" t="s">
        <v>293</v>
      </c>
      <c r="R168" s="40"/>
      <c r="S168" s="40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0">
        <f t="shared" si="0"/>
        <v>1800</v>
      </c>
      <c r="AF168" s="89" t="s">
        <v>391</v>
      </c>
    </row>
    <row r="169" spans="1:32" ht="40.5" customHeight="1">
      <c r="A169" s="48">
        <v>166</v>
      </c>
      <c r="B169" s="48">
        <v>31146</v>
      </c>
      <c r="C169" s="40">
        <v>1080</v>
      </c>
      <c r="D169" s="40"/>
      <c r="E169" s="40"/>
      <c r="F169" s="40"/>
      <c r="G169" s="45" t="s">
        <v>280</v>
      </c>
      <c r="H169" s="48" t="s">
        <v>297</v>
      </c>
      <c r="I169" s="40"/>
      <c r="J169" s="40" t="s">
        <v>269</v>
      </c>
      <c r="K169" s="40">
        <v>23.5</v>
      </c>
      <c r="L169" s="40">
        <v>24.5</v>
      </c>
      <c r="M169" s="40" t="s">
        <v>292</v>
      </c>
      <c r="N169" s="45" t="s">
        <v>75</v>
      </c>
      <c r="O169" s="58">
        <v>1E-3</v>
      </c>
      <c r="P169" s="53" t="s">
        <v>266</v>
      </c>
      <c r="Q169" s="49" t="s">
        <v>293</v>
      </c>
      <c r="R169" s="40"/>
      <c r="S169" s="40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0">
        <f t="shared" si="0"/>
        <v>1800</v>
      </c>
      <c r="AF169" s="89" t="s">
        <v>391</v>
      </c>
    </row>
    <row r="170" spans="1:32" ht="40.5" customHeight="1">
      <c r="A170" s="48">
        <v>167</v>
      </c>
      <c r="B170" s="48">
        <v>31146</v>
      </c>
      <c r="C170" s="40">
        <v>1080</v>
      </c>
      <c r="D170" s="40"/>
      <c r="E170" s="40"/>
      <c r="F170" s="40"/>
      <c r="G170" s="45" t="s">
        <v>281</v>
      </c>
      <c r="H170" s="48" t="s">
        <v>297</v>
      </c>
      <c r="I170" s="40"/>
      <c r="J170" s="40" t="s">
        <v>269</v>
      </c>
      <c r="K170" s="40">
        <v>23.5</v>
      </c>
      <c r="L170" s="40">
        <v>24.5</v>
      </c>
      <c r="M170" s="40" t="s">
        <v>292</v>
      </c>
      <c r="N170" s="45" t="s">
        <v>75</v>
      </c>
      <c r="O170" s="58">
        <v>1E-3</v>
      </c>
      <c r="P170" s="53" t="s">
        <v>266</v>
      </c>
      <c r="Q170" s="49" t="s">
        <v>293</v>
      </c>
      <c r="R170" s="40"/>
      <c r="S170" s="40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0">
        <f t="shared" si="0"/>
        <v>1800</v>
      </c>
      <c r="AF170" s="89" t="s">
        <v>389</v>
      </c>
    </row>
    <row r="171" spans="1:32" ht="40.5" customHeight="1">
      <c r="A171" s="48">
        <v>168</v>
      </c>
      <c r="B171" s="48">
        <v>31146</v>
      </c>
      <c r="C171" s="40">
        <v>1080</v>
      </c>
      <c r="D171" s="40"/>
      <c r="E171" s="40"/>
      <c r="F171" s="40"/>
      <c r="G171" s="45" t="s">
        <v>282</v>
      </c>
      <c r="H171" s="48" t="s">
        <v>297</v>
      </c>
      <c r="I171" s="40"/>
      <c r="J171" s="40" t="s">
        <v>269</v>
      </c>
      <c r="K171" s="40">
        <v>23.5</v>
      </c>
      <c r="L171" s="40">
        <v>24.5</v>
      </c>
      <c r="M171" s="40" t="s">
        <v>292</v>
      </c>
      <c r="N171" s="45" t="s">
        <v>75</v>
      </c>
      <c r="O171" s="58">
        <v>1E-3</v>
      </c>
      <c r="P171" s="53" t="s">
        <v>266</v>
      </c>
      <c r="Q171" s="49" t="s">
        <v>293</v>
      </c>
      <c r="R171" s="40"/>
      <c r="S171" s="40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0">
        <f t="shared" si="0"/>
        <v>1800</v>
      </c>
      <c r="AF171" s="89" t="s">
        <v>397</v>
      </c>
    </row>
    <row r="172" spans="1:32" ht="40.5" customHeight="1">
      <c r="A172" s="48">
        <v>169</v>
      </c>
      <c r="B172" s="48">
        <v>31146</v>
      </c>
      <c r="C172" s="40">
        <v>1080</v>
      </c>
      <c r="D172" s="40"/>
      <c r="E172" s="40"/>
      <c r="F172" s="40"/>
      <c r="G172" s="45" t="s">
        <v>283</v>
      </c>
      <c r="H172" s="48" t="s">
        <v>297</v>
      </c>
      <c r="I172" s="40"/>
      <c r="J172" s="40" t="s">
        <v>269</v>
      </c>
      <c r="K172" s="40">
        <v>23.5</v>
      </c>
      <c r="L172" s="40">
        <v>24.5</v>
      </c>
      <c r="M172" s="40" t="s">
        <v>292</v>
      </c>
      <c r="N172" s="45" t="s">
        <v>75</v>
      </c>
      <c r="O172" s="58">
        <v>1E-3</v>
      </c>
      <c r="P172" s="53" t="s">
        <v>266</v>
      </c>
      <c r="Q172" s="49" t="s">
        <v>293</v>
      </c>
      <c r="R172" s="40"/>
      <c r="S172" s="40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0">
        <f t="shared" si="0"/>
        <v>1800</v>
      </c>
      <c r="AF172" s="89" t="s">
        <v>397</v>
      </c>
    </row>
    <row r="173" spans="1:32" ht="40.5" customHeight="1">
      <c r="A173" s="48">
        <v>170</v>
      </c>
      <c r="B173" s="48">
        <v>31146</v>
      </c>
      <c r="C173" s="40">
        <v>1080</v>
      </c>
      <c r="D173" s="40"/>
      <c r="E173" s="40"/>
      <c r="F173" s="40"/>
      <c r="G173" s="45" t="s">
        <v>284</v>
      </c>
      <c r="H173" s="48" t="s">
        <v>297</v>
      </c>
      <c r="I173" s="40"/>
      <c r="J173" s="40" t="s">
        <v>269</v>
      </c>
      <c r="K173" s="40">
        <v>23.5</v>
      </c>
      <c r="L173" s="40">
        <v>24.5</v>
      </c>
      <c r="M173" s="40" t="s">
        <v>292</v>
      </c>
      <c r="N173" s="45" t="s">
        <v>75</v>
      </c>
      <c r="O173" s="58">
        <v>1E-3</v>
      </c>
      <c r="P173" s="53" t="s">
        <v>266</v>
      </c>
      <c r="Q173" s="49" t="s">
        <v>293</v>
      </c>
      <c r="R173" s="40"/>
      <c r="S173" s="40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0">
        <f t="shared" si="0"/>
        <v>1800</v>
      </c>
      <c r="AF173" s="89" t="s">
        <v>397</v>
      </c>
    </row>
    <row r="174" spans="1:32" ht="40.5" customHeight="1">
      <c r="A174" s="48">
        <v>171</v>
      </c>
      <c r="B174" s="48">
        <v>31146</v>
      </c>
      <c r="C174" s="40">
        <v>1080</v>
      </c>
      <c r="D174" s="46"/>
      <c r="E174" s="46"/>
      <c r="F174" s="46"/>
      <c r="G174" s="45" t="s">
        <v>285</v>
      </c>
      <c r="H174" s="48" t="s">
        <v>297</v>
      </c>
      <c r="I174" s="40"/>
      <c r="J174" s="40" t="s">
        <v>269</v>
      </c>
      <c r="K174" s="40">
        <v>23.5</v>
      </c>
      <c r="L174" s="40">
        <v>24.5</v>
      </c>
      <c r="M174" s="40" t="s">
        <v>292</v>
      </c>
      <c r="N174" s="45" t="s">
        <v>75</v>
      </c>
      <c r="O174" s="58">
        <v>1E-3</v>
      </c>
      <c r="P174" s="53" t="s">
        <v>266</v>
      </c>
      <c r="Q174" s="49" t="s">
        <v>293</v>
      </c>
      <c r="R174" s="40"/>
      <c r="S174" s="40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0">
        <f t="shared" si="0"/>
        <v>1800</v>
      </c>
      <c r="AF174" s="89" t="s">
        <v>397</v>
      </c>
    </row>
    <row r="175" spans="1:32" ht="40.5" customHeight="1">
      <c r="A175" s="48">
        <v>172</v>
      </c>
      <c r="B175" s="48">
        <v>31146</v>
      </c>
      <c r="C175" s="40">
        <v>1080</v>
      </c>
      <c r="D175" s="46"/>
      <c r="E175" s="46"/>
      <c r="F175" s="46"/>
      <c r="G175" s="45" t="s">
        <v>286</v>
      </c>
      <c r="H175" s="48" t="s">
        <v>297</v>
      </c>
      <c r="I175" s="40"/>
      <c r="J175" s="40" t="s">
        <v>269</v>
      </c>
      <c r="K175" s="40">
        <v>23.5</v>
      </c>
      <c r="L175" s="40">
        <v>24.5</v>
      </c>
      <c r="M175" s="40" t="s">
        <v>292</v>
      </c>
      <c r="N175" s="45" t="s">
        <v>75</v>
      </c>
      <c r="O175" s="58">
        <v>1E-3</v>
      </c>
      <c r="P175" s="53" t="s">
        <v>266</v>
      </c>
      <c r="Q175" s="49" t="s">
        <v>293</v>
      </c>
      <c r="R175" s="40"/>
      <c r="S175" s="40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0">
        <f t="shared" si="0"/>
        <v>1800</v>
      </c>
      <c r="AF175" s="89" t="s">
        <v>397</v>
      </c>
    </row>
    <row r="176" spans="1:32" ht="40.5" customHeight="1">
      <c r="A176" s="48">
        <v>173</v>
      </c>
      <c r="B176" s="48">
        <v>31146</v>
      </c>
      <c r="C176" s="40">
        <v>1080</v>
      </c>
      <c r="D176" s="46"/>
      <c r="E176" s="46"/>
      <c r="F176" s="46"/>
      <c r="G176" s="45" t="s">
        <v>289</v>
      </c>
      <c r="H176" s="48" t="s">
        <v>297</v>
      </c>
      <c r="I176" s="40"/>
      <c r="J176" s="40" t="s">
        <v>269</v>
      </c>
      <c r="K176" s="40">
        <v>23.5</v>
      </c>
      <c r="L176" s="40">
        <v>24.5</v>
      </c>
      <c r="M176" s="40" t="s">
        <v>292</v>
      </c>
      <c r="N176" s="45" t="s">
        <v>75</v>
      </c>
      <c r="O176" s="58">
        <v>1E-3</v>
      </c>
      <c r="P176" s="53" t="s">
        <v>266</v>
      </c>
      <c r="Q176" s="49" t="s">
        <v>293</v>
      </c>
      <c r="R176" s="40"/>
      <c r="S176" s="40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0">
        <f t="shared" si="0"/>
        <v>1800</v>
      </c>
      <c r="AF176" s="89" t="s">
        <v>398</v>
      </c>
    </row>
    <row r="177" spans="1:32" ht="40.5" customHeight="1">
      <c r="A177" s="48">
        <v>174</v>
      </c>
      <c r="B177" s="48">
        <v>31146</v>
      </c>
      <c r="C177" s="40">
        <v>1080</v>
      </c>
      <c r="D177" s="46"/>
      <c r="E177" s="46"/>
      <c r="F177" s="46"/>
      <c r="G177" s="45" t="s">
        <v>290</v>
      </c>
      <c r="H177" s="48" t="s">
        <v>297</v>
      </c>
      <c r="I177" s="40"/>
      <c r="J177" s="40" t="s">
        <v>269</v>
      </c>
      <c r="K177" s="40">
        <v>23.5</v>
      </c>
      <c r="L177" s="40">
        <v>24.5</v>
      </c>
      <c r="M177" s="40" t="s">
        <v>292</v>
      </c>
      <c r="N177" s="45" t="s">
        <v>75</v>
      </c>
      <c r="O177" s="58">
        <v>1E-3</v>
      </c>
      <c r="P177" s="53" t="s">
        <v>266</v>
      </c>
      <c r="Q177" s="49" t="s">
        <v>293</v>
      </c>
      <c r="R177" s="40"/>
      <c r="S177" s="40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0">
        <f t="shared" si="0"/>
        <v>1800</v>
      </c>
      <c r="AF177" s="89" t="s">
        <v>398</v>
      </c>
    </row>
    <row r="178" spans="1:32" ht="40.5" customHeight="1">
      <c r="A178" s="48">
        <v>175</v>
      </c>
      <c r="B178" s="48">
        <v>31146</v>
      </c>
      <c r="C178" s="45">
        <v>1080</v>
      </c>
      <c r="D178" s="40"/>
      <c r="E178" s="40"/>
      <c r="F178" s="40"/>
      <c r="G178" s="45" t="s">
        <v>268</v>
      </c>
      <c r="H178" s="48" t="s">
        <v>298</v>
      </c>
      <c r="I178" s="40"/>
      <c r="J178" s="40" t="s">
        <v>269</v>
      </c>
      <c r="K178" s="40">
        <v>23.5</v>
      </c>
      <c r="L178" s="40">
        <v>24.5</v>
      </c>
      <c r="M178" s="40" t="s">
        <v>292</v>
      </c>
      <c r="N178" s="45" t="s">
        <v>75</v>
      </c>
      <c r="O178" s="58">
        <v>1E-3</v>
      </c>
      <c r="P178" s="53" t="s">
        <v>266</v>
      </c>
      <c r="Q178" s="49" t="s">
        <v>293</v>
      </c>
      <c r="R178" s="40"/>
      <c r="S178" s="40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0">
        <f t="shared" si="0"/>
        <v>1800</v>
      </c>
      <c r="AF178" s="88" t="s">
        <v>388</v>
      </c>
    </row>
    <row r="179" spans="1:32" ht="40.5" customHeight="1">
      <c r="A179" s="48">
        <v>176</v>
      </c>
      <c r="B179" s="48">
        <v>31146</v>
      </c>
      <c r="C179" s="45">
        <v>1080</v>
      </c>
      <c r="D179" s="40"/>
      <c r="E179" s="40"/>
      <c r="F179" s="40"/>
      <c r="G179" s="45" t="s">
        <v>270</v>
      </c>
      <c r="H179" s="48" t="s">
        <v>298</v>
      </c>
      <c r="I179" s="40"/>
      <c r="J179" s="40" t="s">
        <v>269</v>
      </c>
      <c r="K179" s="40">
        <v>23.5</v>
      </c>
      <c r="L179" s="40">
        <v>24.5</v>
      </c>
      <c r="M179" s="40" t="s">
        <v>292</v>
      </c>
      <c r="N179" s="45" t="s">
        <v>75</v>
      </c>
      <c r="O179" s="58">
        <v>1E-3</v>
      </c>
      <c r="P179" s="53" t="s">
        <v>266</v>
      </c>
      <c r="Q179" s="49" t="s">
        <v>293</v>
      </c>
      <c r="R179" s="40"/>
      <c r="S179" s="40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0">
        <f t="shared" si="0"/>
        <v>1800</v>
      </c>
      <c r="AF179" s="88" t="s">
        <v>388</v>
      </c>
    </row>
    <row r="180" spans="1:32" ht="40.5" customHeight="1">
      <c r="A180" s="48">
        <v>177</v>
      </c>
      <c r="B180" s="48">
        <v>31146</v>
      </c>
      <c r="C180" s="45">
        <v>1080</v>
      </c>
      <c r="D180" s="40"/>
      <c r="E180" s="40"/>
      <c r="F180" s="40"/>
      <c r="G180" s="45" t="s">
        <v>271</v>
      </c>
      <c r="H180" s="48" t="s">
        <v>298</v>
      </c>
      <c r="I180" s="40"/>
      <c r="J180" s="40" t="s">
        <v>269</v>
      </c>
      <c r="K180" s="40">
        <v>23.5</v>
      </c>
      <c r="L180" s="40">
        <v>24.5</v>
      </c>
      <c r="M180" s="40" t="s">
        <v>292</v>
      </c>
      <c r="N180" s="45" t="s">
        <v>75</v>
      </c>
      <c r="O180" s="58">
        <v>1E-3</v>
      </c>
      <c r="P180" s="53" t="s">
        <v>266</v>
      </c>
      <c r="Q180" s="49" t="s">
        <v>293</v>
      </c>
      <c r="R180" s="40"/>
      <c r="S180" s="40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0">
        <f t="shared" si="0"/>
        <v>1800</v>
      </c>
      <c r="AF180" s="88" t="s">
        <v>388</v>
      </c>
    </row>
    <row r="181" spans="1:32" ht="40.5" customHeight="1">
      <c r="A181" s="48">
        <v>178</v>
      </c>
      <c r="B181" s="48">
        <v>31146</v>
      </c>
      <c r="C181" s="45">
        <v>1080</v>
      </c>
      <c r="D181" s="40"/>
      <c r="E181" s="40"/>
      <c r="F181" s="40"/>
      <c r="G181" s="45" t="s">
        <v>272</v>
      </c>
      <c r="H181" s="48" t="s">
        <v>298</v>
      </c>
      <c r="I181" s="40"/>
      <c r="J181" s="40" t="s">
        <v>269</v>
      </c>
      <c r="K181" s="40">
        <v>23.5</v>
      </c>
      <c r="L181" s="40">
        <v>24.5</v>
      </c>
      <c r="M181" s="40" t="s">
        <v>292</v>
      </c>
      <c r="N181" s="45" t="s">
        <v>75</v>
      </c>
      <c r="O181" s="58">
        <v>1E-3</v>
      </c>
      <c r="P181" s="53" t="s">
        <v>266</v>
      </c>
      <c r="Q181" s="49" t="s">
        <v>293</v>
      </c>
      <c r="R181" s="40"/>
      <c r="S181" s="40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0">
        <f t="shared" si="0"/>
        <v>1800</v>
      </c>
      <c r="AF181" s="88" t="s">
        <v>388</v>
      </c>
    </row>
    <row r="182" spans="1:32" ht="40.5" customHeight="1">
      <c r="A182" s="48">
        <v>179</v>
      </c>
      <c r="B182" s="48">
        <v>31146</v>
      </c>
      <c r="C182" s="45">
        <v>1080</v>
      </c>
      <c r="D182" s="40"/>
      <c r="E182" s="40"/>
      <c r="F182" s="40"/>
      <c r="G182" s="45" t="s">
        <v>273</v>
      </c>
      <c r="H182" s="48" t="s">
        <v>298</v>
      </c>
      <c r="I182" s="40"/>
      <c r="J182" s="40" t="s">
        <v>269</v>
      </c>
      <c r="K182" s="40">
        <v>23.5</v>
      </c>
      <c r="L182" s="40">
        <v>24.5</v>
      </c>
      <c r="M182" s="40" t="s">
        <v>292</v>
      </c>
      <c r="N182" s="45" t="s">
        <v>75</v>
      </c>
      <c r="O182" s="58">
        <v>1E-3</v>
      </c>
      <c r="P182" s="53" t="s">
        <v>266</v>
      </c>
      <c r="Q182" s="49" t="s">
        <v>293</v>
      </c>
      <c r="R182" s="40"/>
      <c r="S182" s="40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0">
        <f t="shared" si="0"/>
        <v>1800</v>
      </c>
      <c r="AF182" s="88" t="s">
        <v>388</v>
      </c>
    </row>
    <row r="183" spans="1:32" ht="40.5" customHeight="1">
      <c r="A183" s="48">
        <v>180</v>
      </c>
      <c r="B183" s="48">
        <v>31146</v>
      </c>
      <c r="C183" s="45">
        <v>1080</v>
      </c>
      <c r="D183" s="40"/>
      <c r="E183" s="40"/>
      <c r="F183" s="40"/>
      <c r="G183" s="45" t="s">
        <v>274</v>
      </c>
      <c r="H183" s="48" t="s">
        <v>298</v>
      </c>
      <c r="I183" s="40"/>
      <c r="J183" s="40" t="s">
        <v>269</v>
      </c>
      <c r="K183" s="40">
        <v>23.5</v>
      </c>
      <c r="L183" s="40">
        <v>24.5</v>
      </c>
      <c r="M183" s="40" t="s">
        <v>292</v>
      </c>
      <c r="N183" s="45" t="s">
        <v>75</v>
      </c>
      <c r="O183" s="58">
        <v>1E-3</v>
      </c>
      <c r="P183" s="53" t="s">
        <v>266</v>
      </c>
      <c r="Q183" s="49" t="s">
        <v>293</v>
      </c>
      <c r="R183" s="40"/>
      <c r="S183" s="40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0">
        <f t="shared" si="0"/>
        <v>1800</v>
      </c>
      <c r="AF183" s="88" t="s">
        <v>388</v>
      </c>
    </row>
    <row r="184" spans="1:32" ht="40.5" customHeight="1">
      <c r="A184" s="48">
        <v>181</v>
      </c>
      <c r="B184" s="48">
        <v>31146</v>
      </c>
      <c r="C184" s="45">
        <v>1080</v>
      </c>
      <c r="D184" s="40"/>
      <c r="E184" s="40"/>
      <c r="F184" s="40"/>
      <c r="G184" s="45" t="s">
        <v>275</v>
      </c>
      <c r="H184" s="48" t="s">
        <v>298</v>
      </c>
      <c r="I184" s="40"/>
      <c r="J184" s="40" t="s">
        <v>269</v>
      </c>
      <c r="K184" s="40">
        <v>23.5</v>
      </c>
      <c r="L184" s="40">
        <v>24.5</v>
      </c>
      <c r="M184" s="40" t="s">
        <v>292</v>
      </c>
      <c r="N184" s="45" t="s">
        <v>75</v>
      </c>
      <c r="O184" s="58">
        <v>1E-3</v>
      </c>
      <c r="P184" s="53" t="s">
        <v>266</v>
      </c>
      <c r="Q184" s="49" t="s">
        <v>293</v>
      </c>
      <c r="R184" s="40"/>
      <c r="S184" s="40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0">
        <f t="shared" si="0"/>
        <v>1800</v>
      </c>
      <c r="AF184" s="88" t="s">
        <v>388</v>
      </c>
    </row>
    <row r="185" spans="1:32" ht="40.5" customHeight="1">
      <c r="A185" s="48">
        <v>182</v>
      </c>
      <c r="B185" s="48">
        <v>31146</v>
      </c>
      <c r="C185" s="45">
        <v>1080</v>
      </c>
      <c r="D185" s="40"/>
      <c r="E185" s="40"/>
      <c r="F185" s="40"/>
      <c r="G185" s="45" t="s">
        <v>276</v>
      </c>
      <c r="H185" s="48" t="s">
        <v>298</v>
      </c>
      <c r="I185" s="40"/>
      <c r="J185" s="40" t="s">
        <v>269</v>
      </c>
      <c r="K185" s="40">
        <v>23.5</v>
      </c>
      <c r="L185" s="40">
        <v>24.5</v>
      </c>
      <c r="M185" s="40" t="s">
        <v>292</v>
      </c>
      <c r="N185" s="45" t="s">
        <v>75</v>
      </c>
      <c r="O185" s="58">
        <v>1E-3</v>
      </c>
      <c r="P185" s="53" t="s">
        <v>266</v>
      </c>
      <c r="Q185" s="49" t="s">
        <v>293</v>
      </c>
      <c r="R185" s="40"/>
      <c r="S185" s="40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0">
        <f t="shared" si="0"/>
        <v>1800</v>
      </c>
      <c r="AF185" s="88" t="s">
        <v>388</v>
      </c>
    </row>
    <row r="186" spans="1:32" ht="40.5" customHeight="1">
      <c r="A186" s="48">
        <v>183</v>
      </c>
      <c r="B186" s="48">
        <v>31146</v>
      </c>
      <c r="C186" s="45">
        <v>1080</v>
      </c>
      <c r="D186" s="40"/>
      <c r="E186" s="40"/>
      <c r="F186" s="40"/>
      <c r="G186" s="45" t="s">
        <v>277</v>
      </c>
      <c r="H186" s="48" t="s">
        <v>298</v>
      </c>
      <c r="I186" s="40"/>
      <c r="J186" s="40" t="s">
        <v>269</v>
      </c>
      <c r="K186" s="40">
        <v>23.5</v>
      </c>
      <c r="L186" s="40">
        <v>24.5</v>
      </c>
      <c r="M186" s="40" t="s">
        <v>292</v>
      </c>
      <c r="N186" s="45" t="s">
        <v>75</v>
      </c>
      <c r="O186" s="58">
        <v>1E-3</v>
      </c>
      <c r="P186" s="53" t="s">
        <v>266</v>
      </c>
      <c r="Q186" s="49" t="s">
        <v>293</v>
      </c>
      <c r="R186" s="40"/>
      <c r="S186" s="40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0">
        <f t="shared" si="0"/>
        <v>1800</v>
      </c>
      <c r="AF186" s="88" t="s">
        <v>388</v>
      </c>
    </row>
    <row r="187" spans="1:32" ht="40.5" customHeight="1">
      <c r="A187" s="48">
        <v>184</v>
      </c>
      <c r="B187" s="48">
        <v>31146</v>
      </c>
      <c r="C187" s="45">
        <v>1080</v>
      </c>
      <c r="D187" s="40"/>
      <c r="E187" s="40"/>
      <c r="F187" s="40"/>
      <c r="G187" s="45" t="s">
        <v>278</v>
      </c>
      <c r="H187" s="48" t="s">
        <v>298</v>
      </c>
      <c r="I187" s="40"/>
      <c r="J187" s="40" t="s">
        <v>269</v>
      </c>
      <c r="K187" s="40">
        <v>23.5</v>
      </c>
      <c r="L187" s="40">
        <v>24.5</v>
      </c>
      <c r="M187" s="40" t="s">
        <v>292</v>
      </c>
      <c r="N187" s="45" t="s">
        <v>75</v>
      </c>
      <c r="O187" s="58">
        <v>1E-3</v>
      </c>
      <c r="P187" s="53" t="s">
        <v>266</v>
      </c>
      <c r="Q187" s="49" t="s">
        <v>293</v>
      </c>
      <c r="R187" s="40"/>
      <c r="S187" s="40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0">
        <f t="shared" si="0"/>
        <v>1800</v>
      </c>
      <c r="AF187" s="88" t="s">
        <v>388</v>
      </c>
    </row>
    <row r="188" spans="1:32" ht="40.5" customHeight="1">
      <c r="A188" s="48">
        <v>185</v>
      </c>
      <c r="B188" s="48">
        <v>31146</v>
      </c>
      <c r="C188" s="45">
        <v>1080</v>
      </c>
      <c r="D188" s="40"/>
      <c r="E188" s="40"/>
      <c r="F188" s="40"/>
      <c r="G188" s="45" t="s">
        <v>279</v>
      </c>
      <c r="H188" s="48" t="s">
        <v>298</v>
      </c>
      <c r="I188" s="40"/>
      <c r="J188" s="40" t="s">
        <v>269</v>
      </c>
      <c r="K188" s="40">
        <v>23.5</v>
      </c>
      <c r="L188" s="40">
        <v>24.5</v>
      </c>
      <c r="M188" s="40" t="s">
        <v>292</v>
      </c>
      <c r="N188" s="45" t="s">
        <v>75</v>
      </c>
      <c r="O188" s="58">
        <v>1E-3</v>
      </c>
      <c r="P188" s="53" t="s">
        <v>266</v>
      </c>
      <c r="Q188" s="49" t="s">
        <v>293</v>
      </c>
      <c r="R188" s="40"/>
      <c r="S188" s="40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0">
        <f t="shared" si="0"/>
        <v>1800</v>
      </c>
      <c r="AF188" s="88" t="s">
        <v>388</v>
      </c>
    </row>
    <row r="189" spans="1:32" ht="40.5" customHeight="1">
      <c r="A189" s="48">
        <v>186</v>
      </c>
      <c r="B189" s="48">
        <v>31146</v>
      </c>
      <c r="C189" s="45">
        <v>1080</v>
      </c>
      <c r="D189" s="40"/>
      <c r="E189" s="40"/>
      <c r="F189" s="40"/>
      <c r="G189" s="45" t="s">
        <v>280</v>
      </c>
      <c r="H189" s="48" t="s">
        <v>298</v>
      </c>
      <c r="I189" s="40"/>
      <c r="J189" s="40" t="s">
        <v>269</v>
      </c>
      <c r="K189" s="40">
        <v>23.5</v>
      </c>
      <c r="L189" s="40">
        <v>24.5</v>
      </c>
      <c r="M189" s="40" t="s">
        <v>292</v>
      </c>
      <c r="N189" s="45" t="s">
        <v>75</v>
      </c>
      <c r="O189" s="58">
        <v>1E-3</v>
      </c>
      <c r="P189" s="53" t="s">
        <v>266</v>
      </c>
      <c r="Q189" s="49" t="s">
        <v>293</v>
      </c>
      <c r="R189" s="40"/>
      <c r="S189" s="40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0">
        <f t="shared" si="0"/>
        <v>1800</v>
      </c>
      <c r="AF189" s="88" t="s">
        <v>388</v>
      </c>
    </row>
    <row r="190" spans="1:32" ht="40.5" customHeight="1">
      <c r="A190" s="48">
        <v>187</v>
      </c>
      <c r="B190" s="48">
        <v>31146</v>
      </c>
      <c r="C190" s="45">
        <v>1080</v>
      </c>
      <c r="D190" s="40"/>
      <c r="E190" s="40"/>
      <c r="F190" s="40"/>
      <c r="G190" s="45" t="s">
        <v>281</v>
      </c>
      <c r="H190" s="48" t="s">
        <v>298</v>
      </c>
      <c r="I190" s="40"/>
      <c r="J190" s="40" t="s">
        <v>269</v>
      </c>
      <c r="K190" s="40">
        <v>23.5</v>
      </c>
      <c r="L190" s="40">
        <v>24.5</v>
      </c>
      <c r="M190" s="40" t="s">
        <v>292</v>
      </c>
      <c r="N190" s="45" t="s">
        <v>75</v>
      </c>
      <c r="O190" s="58">
        <v>1E-3</v>
      </c>
      <c r="P190" s="53" t="s">
        <v>266</v>
      </c>
      <c r="Q190" s="49" t="s">
        <v>293</v>
      </c>
      <c r="R190" s="40"/>
      <c r="S190" s="40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0">
        <f t="shared" si="0"/>
        <v>1800</v>
      </c>
      <c r="AF190" s="88" t="s">
        <v>388</v>
      </c>
    </row>
    <row r="191" spans="1:32" ht="40.5" customHeight="1">
      <c r="A191" s="48">
        <v>188</v>
      </c>
      <c r="B191" s="48">
        <v>31146</v>
      </c>
      <c r="C191" s="45">
        <v>1080</v>
      </c>
      <c r="D191" s="40"/>
      <c r="E191" s="40"/>
      <c r="F191" s="40"/>
      <c r="G191" s="45" t="s">
        <v>282</v>
      </c>
      <c r="H191" s="48" t="s">
        <v>298</v>
      </c>
      <c r="I191" s="40"/>
      <c r="J191" s="40" t="s">
        <v>269</v>
      </c>
      <c r="K191" s="40">
        <v>23.5</v>
      </c>
      <c r="L191" s="40">
        <v>24.5</v>
      </c>
      <c r="M191" s="40" t="s">
        <v>292</v>
      </c>
      <c r="N191" s="45" t="s">
        <v>75</v>
      </c>
      <c r="O191" s="58">
        <v>1E-3</v>
      </c>
      <c r="P191" s="53" t="s">
        <v>266</v>
      </c>
      <c r="Q191" s="49" t="s">
        <v>293</v>
      </c>
      <c r="R191" s="40"/>
      <c r="S191" s="40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0">
        <f t="shared" si="0"/>
        <v>1800</v>
      </c>
      <c r="AF191" s="88" t="s">
        <v>388</v>
      </c>
    </row>
    <row r="192" spans="1:32" ht="40.5" customHeight="1">
      <c r="A192" s="48">
        <v>189</v>
      </c>
      <c r="B192" s="48">
        <v>31146</v>
      </c>
      <c r="C192" s="45">
        <v>1080</v>
      </c>
      <c r="D192" s="40"/>
      <c r="E192" s="40"/>
      <c r="F192" s="40"/>
      <c r="G192" s="45" t="s">
        <v>283</v>
      </c>
      <c r="H192" s="48" t="s">
        <v>298</v>
      </c>
      <c r="I192" s="40"/>
      <c r="J192" s="40" t="s">
        <v>269</v>
      </c>
      <c r="K192" s="40">
        <v>23.5</v>
      </c>
      <c r="L192" s="40">
        <v>24.5</v>
      </c>
      <c r="M192" s="40" t="s">
        <v>292</v>
      </c>
      <c r="N192" s="45" t="s">
        <v>75</v>
      </c>
      <c r="O192" s="58">
        <v>1E-3</v>
      </c>
      <c r="P192" s="53" t="s">
        <v>266</v>
      </c>
      <c r="Q192" s="49" t="s">
        <v>293</v>
      </c>
      <c r="R192" s="40"/>
      <c r="S192" s="40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0">
        <f t="shared" si="0"/>
        <v>1800</v>
      </c>
      <c r="AF192" s="88" t="s">
        <v>388</v>
      </c>
    </row>
    <row r="193" spans="1:32" ht="40.5" customHeight="1">
      <c r="A193" s="48">
        <v>190</v>
      </c>
      <c r="B193" s="48">
        <v>31146</v>
      </c>
      <c r="C193" s="45">
        <v>1080</v>
      </c>
      <c r="D193" s="40"/>
      <c r="E193" s="40"/>
      <c r="F193" s="40"/>
      <c r="G193" s="45" t="s">
        <v>284</v>
      </c>
      <c r="H193" s="48" t="s">
        <v>298</v>
      </c>
      <c r="I193" s="40"/>
      <c r="J193" s="40" t="s">
        <v>269</v>
      </c>
      <c r="K193" s="40">
        <v>23.5</v>
      </c>
      <c r="L193" s="40">
        <v>24.5</v>
      </c>
      <c r="M193" s="40" t="s">
        <v>292</v>
      </c>
      <c r="N193" s="45" t="s">
        <v>75</v>
      </c>
      <c r="O193" s="58">
        <v>1E-3</v>
      </c>
      <c r="P193" s="53" t="s">
        <v>266</v>
      </c>
      <c r="Q193" s="49" t="s">
        <v>293</v>
      </c>
      <c r="R193" s="40"/>
      <c r="S193" s="40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0">
        <f t="shared" si="0"/>
        <v>1800</v>
      </c>
      <c r="AF193" s="88" t="s">
        <v>388</v>
      </c>
    </row>
    <row r="194" spans="1:32" ht="40.5" customHeight="1">
      <c r="A194" s="48">
        <v>191</v>
      </c>
      <c r="B194" s="48">
        <v>31146</v>
      </c>
      <c r="C194" s="45">
        <v>1080</v>
      </c>
      <c r="D194" s="40"/>
      <c r="E194" s="40"/>
      <c r="F194" s="40"/>
      <c r="G194" s="45" t="s">
        <v>285</v>
      </c>
      <c r="H194" s="48" t="s">
        <v>298</v>
      </c>
      <c r="I194" s="40"/>
      <c r="J194" s="40" t="s">
        <v>269</v>
      </c>
      <c r="K194" s="40">
        <v>23.5</v>
      </c>
      <c r="L194" s="40">
        <v>24.5</v>
      </c>
      <c r="M194" s="40" t="s">
        <v>292</v>
      </c>
      <c r="N194" s="45" t="s">
        <v>75</v>
      </c>
      <c r="O194" s="58">
        <v>1E-3</v>
      </c>
      <c r="P194" s="53" t="s">
        <v>266</v>
      </c>
      <c r="Q194" s="49" t="s">
        <v>293</v>
      </c>
      <c r="R194" s="40"/>
      <c r="S194" s="40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0">
        <f t="shared" si="0"/>
        <v>1800</v>
      </c>
      <c r="AF194" s="88" t="s">
        <v>388</v>
      </c>
    </row>
    <row r="195" spans="1:32" ht="40.5" customHeight="1">
      <c r="A195" s="48">
        <v>192</v>
      </c>
      <c r="B195" s="48">
        <v>31146</v>
      </c>
      <c r="C195" s="45">
        <v>1080</v>
      </c>
      <c r="D195" s="40"/>
      <c r="E195" s="40"/>
      <c r="F195" s="40"/>
      <c r="G195" s="45" t="s">
        <v>286</v>
      </c>
      <c r="H195" s="48" t="s">
        <v>298</v>
      </c>
      <c r="I195" s="40"/>
      <c r="J195" s="40" t="s">
        <v>269</v>
      </c>
      <c r="K195" s="40">
        <v>23.5</v>
      </c>
      <c r="L195" s="40">
        <v>24.5</v>
      </c>
      <c r="M195" s="40" t="s">
        <v>292</v>
      </c>
      <c r="N195" s="45" t="s">
        <v>75</v>
      </c>
      <c r="O195" s="58">
        <v>1E-3</v>
      </c>
      <c r="P195" s="53" t="s">
        <v>266</v>
      </c>
      <c r="Q195" s="49" t="s">
        <v>293</v>
      </c>
      <c r="R195" s="40"/>
      <c r="S195" s="40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0">
        <f t="shared" si="0"/>
        <v>1800</v>
      </c>
      <c r="AF195" s="88" t="s">
        <v>388</v>
      </c>
    </row>
    <row r="196" spans="1:32" ht="40.5" customHeight="1">
      <c r="A196" s="48">
        <v>193</v>
      </c>
      <c r="B196" s="48">
        <v>31146</v>
      </c>
      <c r="C196" s="45">
        <v>1080</v>
      </c>
      <c r="D196" s="40"/>
      <c r="E196" s="40"/>
      <c r="F196" s="40"/>
      <c r="G196" s="45" t="s">
        <v>287</v>
      </c>
      <c r="H196" s="48" t="s">
        <v>298</v>
      </c>
      <c r="I196" s="40"/>
      <c r="J196" s="40" t="s">
        <v>269</v>
      </c>
      <c r="K196" s="40">
        <v>23.5</v>
      </c>
      <c r="L196" s="40">
        <v>24.5</v>
      </c>
      <c r="M196" s="40" t="s">
        <v>292</v>
      </c>
      <c r="N196" s="45" t="s">
        <v>75</v>
      </c>
      <c r="O196" s="58">
        <v>1E-3</v>
      </c>
      <c r="P196" s="53" t="s">
        <v>266</v>
      </c>
      <c r="Q196" s="49" t="s">
        <v>293</v>
      </c>
      <c r="R196" s="40"/>
      <c r="S196" s="40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0">
        <f t="shared" si="0"/>
        <v>1800</v>
      </c>
      <c r="AF196" s="88" t="s">
        <v>388</v>
      </c>
    </row>
    <row r="197" spans="1:32" ht="40.5" customHeight="1">
      <c r="A197" s="48">
        <v>194</v>
      </c>
      <c r="B197" s="48">
        <v>31146</v>
      </c>
      <c r="C197" s="40">
        <v>1080</v>
      </c>
      <c r="D197" s="40"/>
      <c r="E197" s="40"/>
      <c r="F197" s="40"/>
      <c r="G197" s="45" t="s">
        <v>288</v>
      </c>
      <c r="H197" s="48" t="s">
        <v>298</v>
      </c>
      <c r="I197" s="40"/>
      <c r="J197" s="40" t="s">
        <v>269</v>
      </c>
      <c r="K197" s="40">
        <v>23.5</v>
      </c>
      <c r="L197" s="40">
        <v>24.5</v>
      </c>
      <c r="M197" s="40" t="s">
        <v>292</v>
      </c>
      <c r="N197" s="45" t="s">
        <v>75</v>
      </c>
      <c r="O197" s="58">
        <v>1E-3</v>
      </c>
      <c r="P197" s="53" t="s">
        <v>266</v>
      </c>
      <c r="Q197" s="49" t="s">
        <v>293</v>
      </c>
      <c r="R197" s="40"/>
      <c r="S197" s="40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0">
        <f t="shared" si="0"/>
        <v>1800</v>
      </c>
      <c r="AF197" s="88" t="s">
        <v>388</v>
      </c>
    </row>
    <row r="198" spans="1:32" ht="40.5" customHeight="1">
      <c r="A198" s="48">
        <v>195</v>
      </c>
      <c r="B198" s="48">
        <v>31146</v>
      </c>
      <c r="C198" s="40">
        <v>1080</v>
      </c>
      <c r="D198" s="40"/>
      <c r="E198" s="40"/>
      <c r="F198" s="40"/>
      <c r="G198" s="45" t="s">
        <v>289</v>
      </c>
      <c r="H198" s="48" t="s">
        <v>298</v>
      </c>
      <c r="I198" s="40"/>
      <c r="J198" s="40" t="s">
        <v>269</v>
      </c>
      <c r="K198" s="40">
        <v>23.5</v>
      </c>
      <c r="L198" s="40">
        <v>24.5</v>
      </c>
      <c r="M198" s="40" t="s">
        <v>292</v>
      </c>
      <c r="N198" s="45" t="s">
        <v>75</v>
      </c>
      <c r="O198" s="58">
        <v>1E-3</v>
      </c>
      <c r="P198" s="53" t="s">
        <v>266</v>
      </c>
      <c r="Q198" s="49" t="s">
        <v>293</v>
      </c>
      <c r="R198" s="40"/>
      <c r="S198" s="40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0">
        <f t="shared" si="0"/>
        <v>1800</v>
      </c>
      <c r="AF198" s="88" t="s">
        <v>388</v>
      </c>
    </row>
    <row r="199" spans="1:32" ht="40.5" customHeight="1">
      <c r="A199" s="48">
        <v>196</v>
      </c>
      <c r="B199" s="48">
        <v>31146</v>
      </c>
      <c r="C199" s="40">
        <v>1080</v>
      </c>
      <c r="D199" s="40"/>
      <c r="E199" s="40"/>
      <c r="F199" s="40"/>
      <c r="G199" s="45" t="s">
        <v>290</v>
      </c>
      <c r="H199" s="48" t="s">
        <v>298</v>
      </c>
      <c r="I199" s="40"/>
      <c r="J199" s="40" t="s">
        <v>269</v>
      </c>
      <c r="K199" s="40">
        <v>23.5</v>
      </c>
      <c r="L199" s="40">
        <v>24.5</v>
      </c>
      <c r="M199" s="40" t="s">
        <v>292</v>
      </c>
      <c r="N199" s="45" t="s">
        <v>75</v>
      </c>
      <c r="O199" s="58">
        <v>1E-3</v>
      </c>
      <c r="P199" s="53" t="s">
        <v>266</v>
      </c>
      <c r="Q199" s="49" t="s">
        <v>293</v>
      </c>
      <c r="R199" s="40"/>
      <c r="S199" s="40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0">
        <f t="shared" si="0"/>
        <v>1800</v>
      </c>
      <c r="AF199" s="88" t="s">
        <v>388</v>
      </c>
    </row>
    <row r="200" spans="1:32" ht="40.5" customHeight="1">
      <c r="A200" s="48">
        <v>197</v>
      </c>
      <c r="B200" s="48">
        <v>31146</v>
      </c>
      <c r="C200" s="40">
        <v>1080</v>
      </c>
      <c r="D200" s="40"/>
      <c r="E200" s="40"/>
      <c r="F200" s="40"/>
      <c r="G200" s="47" t="s">
        <v>291</v>
      </c>
      <c r="H200" s="48" t="s">
        <v>298</v>
      </c>
      <c r="I200" s="40"/>
      <c r="J200" s="40" t="s">
        <v>269</v>
      </c>
      <c r="K200" s="40">
        <v>23.5</v>
      </c>
      <c r="L200" s="40">
        <v>24.5</v>
      </c>
      <c r="M200" s="40" t="s">
        <v>292</v>
      </c>
      <c r="N200" s="45" t="s">
        <v>75</v>
      </c>
      <c r="O200" s="58">
        <v>1E-3</v>
      </c>
      <c r="P200" s="53" t="s">
        <v>266</v>
      </c>
      <c r="Q200" s="49" t="s">
        <v>293</v>
      </c>
      <c r="R200" s="40"/>
      <c r="S200" s="40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0">
        <f t="shared" si="0"/>
        <v>1800</v>
      </c>
      <c r="AF200" s="88" t="s">
        <v>388</v>
      </c>
    </row>
    <row r="201" spans="1:32" ht="40.5" customHeight="1">
      <c r="A201" s="48">
        <v>198</v>
      </c>
      <c r="B201" s="48">
        <v>31146</v>
      </c>
      <c r="C201" s="40">
        <v>1080</v>
      </c>
      <c r="D201" s="40"/>
      <c r="E201" s="40"/>
      <c r="F201" s="40"/>
      <c r="G201" s="45" t="s">
        <v>279</v>
      </c>
      <c r="H201" s="48" t="s">
        <v>298</v>
      </c>
      <c r="I201" s="40"/>
      <c r="J201" s="40" t="s">
        <v>269</v>
      </c>
      <c r="K201" s="40">
        <v>23.5</v>
      </c>
      <c r="L201" s="40">
        <v>24.5</v>
      </c>
      <c r="M201" s="40" t="s">
        <v>292</v>
      </c>
      <c r="N201" s="45" t="s">
        <v>75</v>
      </c>
      <c r="O201" s="58">
        <v>1E-3</v>
      </c>
      <c r="P201" s="53" t="s">
        <v>266</v>
      </c>
      <c r="Q201" s="49" t="s">
        <v>293</v>
      </c>
      <c r="R201" s="40"/>
      <c r="S201" s="40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0">
        <f t="shared" si="0"/>
        <v>1800</v>
      </c>
      <c r="AF201" s="88" t="s">
        <v>388</v>
      </c>
    </row>
    <row r="202" spans="1:32" ht="40.5" customHeight="1">
      <c r="A202" s="48">
        <v>199</v>
      </c>
      <c r="B202" s="48">
        <v>31146</v>
      </c>
      <c r="C202" s="40">
        <v>1080</v>
      </c>
      <c r="D202" s="40"/>
      <c r="E202" s="40"/>
      <c r="F202" s="40"/>
      <c r="G202" s="45" t="s">
        <v>280</v>
      </c>
      <c r="H202" s="48" t="s">
        <v>298</v>
      </c>
      <c r="I202" s="40"/>
      <c r="J202" s="40" t="s">
        <v>269</v>
      </c>
      <c r="K202" s="40">
        <v>23.5</v>
      </c>
      <c r="L202" s="40">
        <v>24.5</v>
      </c>
      <c r="M202" s="40" t="s">
        <v>292</v>
      </c>
      <c r="N202" s="45" t="s">
        <v>75</v>
      </c>
      <c r="O202" s="58">
        <v>1E-3</v>
      </c>
      <c r="P202" s="53" t="s">
        <v>266</v>
      </c>
      <c r="Q202" s="49" t="s">
        <v>293</v>
      </c>
      <c r="R202" s="40"/>
      <c r="S202" s="40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0">
        <f t="shared" si="0"/>
        <v>1800</v>
      </c>
      <c r="AF202" s="88" t="s">
        <v>388</v>
      </c>
    </row>
    <row r="203" spans="1:32" ht="40.5" customHeight="1">
      <c r="A203" s="48">
        <v>200</v>
      </c>
      <c r="B203" s="48">
        <v>31146</v>
      </c>
      <c r="C203" s="40">
        <v>1080</v>
      </c>
      <c r="D203" s="40"/>
      <c r="E203" s="40"/>
      <c r="F203" s="40"/>
      <c r="G203" s="45" t="s">
        <v>281</v>
      </c>
      <c r="H203" s="48" t="s">
        <v>298</v>
      </c>
      <c r="I203" s="40"/>
      <c r="J203" s="40" t="s">
        <v>269</v>
      </c>
      <c r="K203" s="40">
        <v>23.5</v>
      </c>
      <c r="L203" s="40">
        <v>24.5</v>
      </c>
      <c r="M203" s="40" t="s">
        <v>292</v>
      </c>
      <c r="N203" s="45" t="s">
        <v>75</v>
      </c>
      <c r="O203" s="58">
        <v>1E-3</v>
      </c>
      <c r="P203" s="53" t="s">
        <v>266</v>
      </c>
      <c r="Q203" s="49" t="s">
        <v>293</v>
      </c>
      <c r="R203" s="40"/>
      <c r="S203" s="40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0">
        <f t="shared" si="0"/>
        <v>1800</v>
      </c>
      <c r="AF203" s="88" t="s">
        <v>388</v>
      </c>
    </row>
    <row r="204" spans="1:32" ht="40.5" customHeight="1">
      <c r="A204" s="48">
        <v>201</v>
      </c>
      <c r="B204" s="48">
        <v>31146</v>
      </c>
      <c r="C204" s="40">
        <v>1080</v>
      </c>
      <c r="D204" s="40"/>
      <c r="E204" s="40"/>
      <c r="F204" s="40"/>
      <c r="G204" s="45" t="s">
        <v>282</v>
      </c>
      <c r="H204" s="48" t="s">
        <v>298</v>
      </c>
      <c r="I204" s="40"/>
      <c r="J204" s="40" t="s">
        <v>269</v>
      </c>
      <c r="K204" s="40">
        <v>23.5</v>
      </c>
      <c r="L204" s="40">
        <v>24.5</v>
      </c>
      <c r="M204" s="40" t="s">
        <v>292</v>
      </c>
      <c r="N204" s="45" t="s">
        <v>75</v>
      </c>
      <c r="O204" s="58">
        <v>1E-3</v>
      </c>
      <c r="P204" s="53" t="s">
        <v>266</v>
      </c>
      <c r="Q204" s="49" t="s">
        <v>293</v>
      </c>
      <c r="R204" s="40"/>
      <c r="S204" s="40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0">
        <f t="shared" si="0"/>
        <v>1800</v>
      </c>
      <c r="AF204" s="88" t="s">
        <v>388</v>
      </c>
    </row>
    <row r="205" spans="1:32" ht="40.5" customHeight="1">
      <c r="A205" s="48">
        <v>202</v>
      </c>
      <c r="B205" s="48">
        <v>31146</v>
      </c>
      <c r="C205" s="40">
        <v>1080</v>
      </c>
      <c r="D205" s="40"/>
      <c r="E205" s="40"/>
      <c r="F205" s="40"/>
      <c r="G205" s="45" t="s">
        <v>283</v>
      </c>
      <c r="H205" s="48" t="s">
        <v>298</v>
      </c>
      <c r="I205" s="40"/>
      <c r="J205" s="40" t="s">
        <v>269</v>
      </c>
      <c r="K205" s="40">
        <v>23.5</v>
      </c>
      <c r="L205" s="40">
        <v>24.5</v>
      </c>
      <c r="M205" s="40" t="s">
        <v>292</v>
      </c>
      <c r="N205" s="45" t="s">
        <v>75</v>
      </c>
      <c r="O205" s="58">
        <v>1E-3</v>
      </c>
      <c r="P205" s="53" t="s">
        <v>266</v>
      </c>
      <c r="Q205" s="49" t="s">
        <v>293</v>
      </c>
      <c r="R205" s="40"/>
      <c r="S205" s="40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0">
        <f t="shared" si="0"/>
        <v>1800</v>
      </c>
      <c r="AF205" s="88" t="s">
        <v>388</v>
      </c>
    </row>
    <row r="206" spans="1:32" ht="40.5" customHeight="1">
      <c r="A206" s="48">
        <v>203</v>
      </c>
      <c r="B206" s="48">
        <v>31146</v>
      </c>
      <c r="C206" s="40">
        <v>1080</v>
      </c>
      <c r="D206" s="40"/>
      <c r="E206" s="40"/>
      <c r="F206" s="40"/>
      <c r="G206" s="45" t="s">
        <v>284</v>
      </c>
      <c r="H206" s="48" t="s">
        <v>298</v>
      </c>
      <c r="I206" s="40"/>
      <c r="J206" s="40" t="s">
        <v>269</v>
      </c>
      <c r="K206" s="40">
        <v>23.5</v>
      </c>
      <c r="L206" s="40">
        <v>24.5</v>
      </c>
      <c r="M206" s="40" t="s">
        <v>292</v>
      </c>
      <c r="N206" s="45" t="s">
        <v>75</v>
      </c>
      <c r="O206" s="58">
        <v>1E-3</v>
      </c>
      <c r="P206" s="53" t="s">
        <v>266</v>
      </c>
      <c r="Q206" s="49" t="s">
        <v>293</v>
      </c>
      <c r="R206" s="40"/>
      <c r="S206" s="40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0">
        <f t="shared" si="0"/>
        <v>1800</v>
      </c>
      <c r="AF206" s="88" t="s">
        <v>388</v>
      </c>
    </row>
    <row r="207" spans="1:32" ht="40.5" customHeight="1">
      <c r="A207" s="48">
        <v>204</v>
      </c>
      <c r="B207" s="48">
        <v>31146</v>
      </c>
      <c r="C207" s="40">
        <v>1080</v>
      </c>
      <c r="D207" s="46"/>
      <c r="E207" s="46"/>
      <c r="F207" s="46"/>
      <c r="G207" s="45" t="s">
        <v>285</v>
      </c>
      <c r="H207" s="48" t="s">
        <v>298</v>
      </c>
      <c r="I207" s="40"/>
      <c r="J207" s="40" t="s">
        <v>269</v>
      </c>
      <c r="K207" s="40">
        <v>23.5</v>
      </c>
      <c r="L207" s="40">
        <v>24.5</v>
      </c>
      <c r="M207" s="40" t="s">
        <v>292</v>
      </c>
      <c r="N207" s="45" t="s">
        <v>75</v>
      </c>
      <c r="O207" s="58">
        <v>1E-3</v>
      </c>
      <c r="P207" s="53" t="s">
        <v>266</v>
      </c>
      <c r="Q207" s="49" t="s">
        <v>293</v>
      </c>
      <c r="R207" s="40"/>
      <c r="S207" s="40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0">
        <f t="shared" si="0"/>
        <v>1800</v>
      </c>
      <c r="AF207" s="88" t="s">
        <v>388</v>
      </c>
    </row>
    <row r="208" spans="1:32" ht="40.5" customHeight="1">
      <c r="A208" s="48">
        <v>205</v>
      </c>
      <c r="B208" s="48">
        <v>31146</v>
      </c>
      <c r="C208" s="40">
        <v>1080</v>
      </c>
      <c r="D208" s="46"/>
      <c r="E208" s="46"/>
      <c r="F208" s="46"/>
      <c r="G208" s="45" t="s">
        <v>286</v>
      </c>
      <c r="H208" s="48" t="s">
        <v>298</v>
      </c>
      <c r="I208" s="40"/>
      <c r="J208" s="40" t="s">
        <v>269</v>
      </c>
      <c r="K208" s="40">
        <v>23.5</v>
      </c>
      <c r="L208" s="40">
        <v>24.5</v>
      </c>
      <c r="M208" s="40" t="s">
        <v>292</v>
      </c>
      <c r="N208" s="45" t="s">
        <v>75</v>
      </c>
      <c r="O208" s="58">
        <v>1E-3</v>
      </c>
      <c r="P208" s="53" t="s">
        <v>266</v>
      </c>
      <c r="Q208" s="49" t="s">
        <v>293</v>
      </c>
      <c r="R208" s="40"/>
      <c r="S208" s="40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0">
        <f t="shared" si="0"/>
        <v>1800</v>
      </c>
      <c r="AF208" s="88" t="s">
        <v>388</v>
      </c>
    </row>
    <row r="209" spans="1:32" ht="40.5" customHeight="1">
      <c r="A209" s="48">
        <v>206</v>
      </c>
      <c r="B209" s="48">
        <v>31146</v>
      </c>
      <c r="C209" s="40">
        <v>1080</v>
      </c>
      <c r="D209" s="46"/>
      <c r="E209" s="46"/>
      <c r="F209" s="46"/>
      <c r="G209" s="45" t="s">
        <v>289</v>
      </c>
      <c r="H209" s="48" t="s">
        <v>298</v>
      </c>
      <c r="I209" s="40"/>
      <c r="J209" s="40" t="s">
        <v>269</v>
      </c>
      <c r="K209" s="40">
        <v>23.5</v>
      </c>
      <c r="L209" s="40">
        <v>24.5</v>
      </c>
      <c r="M209" s="40" t="s">
        <v>292</v>
      </c>
      <c r="N209" s="45" t="s">
        <v>75</v>
      </c>
      <c r="O209" s="58">
        <v>1E-3</v>
      </c>
      <c r="P209" s="53" t="s">
        <v>266</v>
      </c>
      <c r="Q209" s="49" t="s">
        <v>293</v>
      </c>
      <c r="R209" s="40"/>
      <c r="S209" s="40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0">
        <f t="shared" si="0"/>
        <v>1800</v>
      </c>
      <c r="AF209" s="88" t="s">
        <v>388</v>
      </c>
    </row>
    <row r="210" spans="1:32" ht="40.5" customHeight="1">
      <c r="A210" s="48">
        <v>207</v>
      </c>
      <c r="B210" s="48">
        <v>31146</v>
      </c>
      <c r="C210" s="40">
        <v>1080</v>
      </c>
      <c r="D210" s="46"/>
      <c r="E210" s="46"/>
      <c r="F210" s="46"/>
      <c r="G210" s="45" t="s">
        <v>290</v>
      </c>
      <c r="H210" s="48" t="s">
        <v>298</v>
      </c>
      <c r="I210" s="40"/>
      <c r="J210" s="40" t="s">
        <v>269</v>
      </c>
      <c r="K210" s="40">
        <v>23.5</v>
      </c>
      <c r="L210" s="40">
        <v>24.5</v>
      </c>
      <c r="M210" s="40" t="s">
        <v>292</v>
      </c>
      <c r="N210" s="45" t="s">
        <v>75</v>
      </c>
      <c r="O210" s="58">
        <v>1E-3</v>
      </c>
      <c r="P210" s="53" t="s">
        <v>266</v>
      </c>
      <c r="Q210" s="49" t="s">
        <v>293</v>
      </c>
      <c r="R210" s="40"/>
      <c r="S210" s="40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0">
        <f t="shared" si="0"/>
        <v>1800</v>
      </c>
      <c r="AF210" s="88" t="s">
        <v>388</v>
      </c>
    </row>
    <row r="211" spans="1:32" ht="61.5" customHeight="1">
      <c r="A211" s="48">
        <v>208</v>
      </c>
      <c r="B211" s="48">
        <v>31146</v>
      </c>
      <c r="C211" s="45">
        <v>1080</v>
      </c>
      <c r="D211" s="40"/>
      <c r="E211" s="40"/>
      <c r="F211" s="40"/>
      <c r="G211" s="45" t="s">
        <v>268</v>
      </c>
      <c r="H211" s="48" t="s">
        <v>299</v>
      </c>
      <c r="I211" s="40"/>
      <c r="J211" s="40" t="s">
        <v>317</v>
      </c>
      <c r="K211" s="40">
        <v>17.5</v>
      </c>
      <c r="L211" s="40">
        <v>18.5</v>
      </c>
      <c r="M211" s="40" t="s">
        <v>292</v>
      </c>
      <c r="N211" s="45" t="s">
        <v>75</v>
      </c>
      <c r="O211" s="58">
        <v>1E-3</v>
      </c>
      <c r="P211" s="53" t="s">
        <v>266</v>
      </c>
      <c r="Q211" s="49" t="s">
        <v>293</v>
      </c>
      <c r="R211" s="40"/>
      <c r="S211" s="40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0">
        <f t="shared" ref="AE211:AE243" si="1">90*20</f>
        <v>1800</v>
      </c>
      <c r="AF211" s="84" t="s">
        <v>390</v>
      </c>
    </row>
    <row r="212" spans="1:32" ht="61.5" customHeight="1">
      <c r="A212" s="48">
        <v>209</v>
      </c>
      <c r="B212" s="48">
        <v>31146</v>
      </c>
      <c r="C212" s="45">
        <v>1080</v>
      </c>
      <c r="D212" s="40"/>
      <c r="E212" s="40"/>
      <c r="F212" s="40"/>
      <c r="G212" s="45" t="s">
        <v>270</v>
      </c>
      <c r="H212" s="48" t="s">
        <v>299</v>
      </c>
      <c r="I212" s="40"/>
      <c r="J212" s="40" t="s">
        <v>317</v>
      </c>
      <c r="K212" s="40">
        <v>17.5</v>
      </c>
      <c r="L212" s="40">
        <v>18.5</v>
      </c>
      <c r="M212" s="40" t="s">
        <v>292</v>
      </c>
      <c r="N212" s="45" t="s">
        <v>75</v>
      </c>
      <c r="O212" s="58">
        <v>1E-3</v>
      </c>
      <c r="P212" s="53" t="s">
        <v>266</v>
      </c>
      <c r="Q212" s="49" t="s">
        <v>293</v>
      </c>
      <c r="R212" s="40"/>
      <c r="S212" s="40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0">
        <f t="shared" si="1"/>
        <v>1800</v>
      </c>
      <c r="AF212" s="84" t="s">
        <v>390</v>
      </c>
    </row>
    <row r="213" spans="1:32" ht="61.5" customHeight="1">
      <c r="A213" s="48">
        <v>210</v>
      </c>
      <c r="B213" s="48">
        <v>31146</v>
      </c>
      <c r="C213" s="45">
        <v>1080</v>
      </c>
      <c r="D213" s="40"/>
      <c r="E213" s="40"/>
      <c r="F213" s="40"/>
      <c r="G213" s="45" t="s">
        <v>271</v>
      </c>
      <c r="H213" s="48" t="s">
        <v>299</v>
      </c>
      <c r="I213" s="40"/>
      <c r="J213" s="40" t="s">
        <v>317</v>
      </c>
      <c r="K213" s="40">
        <v>17.5</v>
      </c>
      <c r="L213" s="40">
        <v>18.5</v>
      </c>
      <c r="M213" s="40" t="s">
        <v>292</v>
      </c>
      <c r="N213" s="45" t="s">
        <v>75</v>
      </c>
      <c r="O213" s="58">
        <v>1E-3</v>
      </c>
      <c r="P213" s="53" t="s">
        <v>266</v>
      </c>
      <c r="Q213" s="49" t="s">
        <v>293</v>
      </c>
      <c r="R213" s="40"/>
      <c r="S213" s="40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0">
        <f t="shared" si="1"/>
        <v>1800</v>
      </c>
      <c r="AF213" s="84" t="s">
        <v>390</v>
      </c>
    </row>
    <row r="214" spans="1:32" ht="61.5" customHeight="1">
      <c r="A214" s="48">
        <v>211</v>
      </c>
      <c r="B214" s="48">
        <v>31146</v>
      </c>
      <c r="C214" s="45">
        <v>1080</v>
      </c>
      <c r="D214" s="40"/>
      <c r="E214" s="40"/>
      <c r="F214" s="40"/>
      <c r="G214" s="45" t="s">
        <v>272</v>
      </c>
      <c r="H214" s="48" t="s">
        <v>299</v>
      </c>
      <c r="I214" s="40"/>
      <c r="J214" s="40" t="s">
        <v>317</v>
      </c>
      <c r="K214" s="40">
        <v>17.5</v>
      </c>
      <c r="L214" s="40">
        <v>18.5</v>
      </c>
      <c r="M214" s="40" t="s">
        <v>292</v>
      </c>
      <c r="N214" s="45" t="s">
        <v>75</v>
      </c>
      <c r="O214" s="58">
        <v>1E-3</v>
      </c>
      <c r="P214" s="53" t="s">
        <v>266</v>
      </c>
      <c r="Q214" s="49" t="s">
        <v>293</v>
      </c>
      <c r="R214" s="40"/>
      <c r="S214" s="40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0">
        <f t="shared" si="1"/>
        <v>1800</v>
      </c>
      <c r="AF214" s="84" t="s">
        <v>390</v>
      </c>
    </row>
    <row r="215" spans="1:32" ht="61.5" customHeight="1">
      <c r="A215" s="48">
        <v>212</v>
      </c>
      <c r="B215" s="48">
        <v>31146</v>
      </c>
      <c r="C215" s="45">
        <v>1080</v>
      </c>
      <c r="D215" s="40"/>
      <c r="E215" s="40"/>
      <c r="F215" s="40"/>
      <c r="G215" s="45" t="s">
        <v>273</v>
      </c>
      <c r="H215" s="48" t="s">
        <v>299</v>
      </c>
      <c r="I215" s="40"/>
      <c r="J215" s="40" t="s">
        <v>317</v>
      </c>
      <c r="K215" s="40">
        <v>17.5</v>
      </c>
      <c r="L215" s="40">
        <v>18.5</v>
      </c>
      <c r="M215" s="40" t="s">
        <v>292</v>
      </c>
      <c r="N215" s="45" t="s">
        <v>75</v>
      </c>
      <c r="O215" s="58">
        <v>1E-3</v>
      </c>
      <c r="P215" s="53" t="s">
        <v>266</v>
      </c>
      <c r="Q215" s="49" t="s">
        <v>293</v>
      </c>
      <c r="R215" s="40"/>
      <c r="S215" s="40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0">
        <f t="shared" si="1"/>
        <v>1800</v>
      </c>
      <c r="AF215" s="84" t="s">
        <v>390</v>
      </c>
    </row>
    <row r="216" spans="1:32" ht="61.5" customHeight="1">
      <c r="A216" s="48">
        <v>213</v>
      </c>
      <c r="B216" s="48">
        <v>31146</v>
      </c>
      <c r="C216" s="45">
        <v>1080</v>
      </c>
      <c r="D216" s="40"/>
      <c r="E216" s="40"/>
      <c r="F216" s="40"/>
      <c r="G216" s="45" t="s">
        <v>274</v>
      </c>
      <c r="H216" s="48" t="s">
        <v>299</v>
      </c>
      <c r="I216" s="40"/>
      <c r="J216" s="40" t="s">
        <v>317</v>
      </c>
      <c r="K216" s="40">
        <v>17.5</v>
      </c>
      <c r="L216" s="40">
        <v>18.5</v>
      </c>
      <c r="M216" s="40" t="s">
        <v>292</v>
      </c>
      <c r="N216" s="45" t="s">
        <v>75</v>
      </c>
      <c r="O216" s="58">
        <v>1E-3</v>
      </c>
      <c r="P216" s="53" t="s">
        <v>266</v>
      </c>
      <c r="Q216" s="49" t="s">
        <v>293</v>
      </c>
      <c r="R216" s="40"/>
      <c r="S216" s="40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0">
        <f t="shared" si="1"/>
        <v>1800</v>
      </c>
      <c r="AF216" s="84" t="s">
        <v>390</v>
      </c>
    </row>
    <row r="217" spans="1:32" ht="61.5" customHeight="1">
      <c r="A217" s="48">
        <v>214</v>
      </c>
      <c r="B217" s="48">
        <v>31146</v>
      </c>
      <c r="C217" s="45">
        <v>1080</v>
      </c>
      <c r="D217" s="40"/>
      <c r="E217" s="40"/>
      <c r="F217" s="40"/>
      <c r="G217" s="45" t="s">
        <v>275</v>
      </c>
      <c r="H217" s="48" t="s">
        <v>299</v>
      </c>
      <c r="I217" s="40"/>
      <c r="J217" s="40" t="s">
        <v>317</v>
      </c>
      <c r="K217" s="40">
        <v>17.5</v>
      </c>
      <c r="L217" s="40">
        <v>18.5</v>
      </c>
      <c r="M217" s="40" t="s">
        <v>292</v>
      </c>
      <c r="N217" s="45" t="s">
        <v>75</v>
      </c>
      <c r="O217" s="58">
        <v>1E-3</v>
      </c>
      <c r="P217" s="53" t="s">
        <v>266</v>
      </c>
      <c r="Q217" s="49" t="s">
        <v>293</v>
      </c>
      <c r="R217" s="40"/>
      <c r="S217" s="40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0">
        <f t="shared" si="1"/>
        <v>1800</v>
      </c>
      <c r="AF217" s="84" t="s">
        <v>390</v>
      </c>
    </row>
    <row r="218" spans="1:32" ht="61.5" customHeight="1">
      <c r="A218" s="48">
        <v>215</v>
      </c>
      <c r="B218" s="48">
        <v>31146</v>
      </c>
      <c r="C218" s="45">
        <v>1080</v>
      </c>
      <c r="D218" s="40"/>
      <c r="E218" s="40"/>
      <c r="F218" s="40"/>
      <c r="G218" s="45" t="s">
        <v>276</v>
      </c>
      <c r="H218" s="48" t="s">
        <v>299</v>
      </c>
      <c r="I218" s="40"/>
      <c r="J218" s="40" t="s">
        <v>317</v>
      </c>
      <c r="K218" s="40">
        <v>17.5</v>
      </c>
      <c r="L218" s="40">
        <v>18.5</v>
      </c>
      <c r="M218" s="40" t="s">
        <v>292</v>
      </c>
      <c r="N218" s="45" t="s">
        <v>75</v>
      </c>
      <c r="O218" s="58">
        <v>1E-3</v>
      </c>
      <c r="P218" s="53" t="s">
        <v>266</v>
      </c>
      <c r="Q218" s="49" t="s">
        <v>293</v>
      </c>
      <c r="R218" s="40"/>
      <c r="S218" s="40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0">
        <f t="shared" si="1"/>
        <v>1800</v>
      </c>
      <c r="AF218" s="84" t="s">
        <v>390</v>
      </c>
    </row>
    <row r="219" spans="1:32" ht="61.5" customHeight="1">
      <c r="A219" s="48">
        <v>216</v>
      </c>
      <c r="B219" s="48">
        <v>31146</v>
      </c>
      <c r="C219" s="45">
        <v>1080</v>
      </c>
      <c r="D219" s="40"/>
      <c r="E219" s="40"/>
      <c r="F219" s="40"/>
      <c r="G219" s="45" t="s">
        <v>277</v>
      </c>
      <c r="H219" s="48" t="s">
        <v>299</v>
      </c>
      <c r="I219" s="40"/>
      <c r="J219" s="40" t="s">
        <v>317</v>
      </c>
      <c r="K219" s="40">
        <v>17.5</v>
      </c>
      <c r="L219" s="40">
        <v>18.5</v>
      </c>
      <c r="M219" s="40" t="s">
        <v>292</v>
      </c>
      <c r="N219" s="45" t="s">
        <v>75</v>
      </c>
      <c r="O219" s="58">
        <v>1E-3</v>
      </c>
      <c r="P219" s="53" t="s">
        <v>266</v>
      </c>
      <c r="Q219" s="49" t="s">
        <v>293</v>
      </c>
      <c r="R219" s="40"/>
      <c r="S219" s="40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0">
        <f t="shared" si="1"/>
        <v>1800</v>
      </c>
      <c r="AF219" s="84" t="s">
        <v>390</v>
      </c>
    </row>
    <row r="220" spans="1:32" ht="61.5" customHeight="1">
      <c r="A220" s="48">
        <v>217</v>
      </c>
      <c r="B220" s="48">
        <v>31146</v>
      </c>
      <c r="C220" s="45">
        <v>1080</v>
      </c>
      <c r="D220" s="40"/>
      <c r="E220" s="40"/>
      <c r="F220" s="40"/>
      <c r="G220" s="45" t="s">
        <v>278</v>
      </c>
      <c r="H220" s="48" t="s">
        <v>299</v>
      </c>
      <c r="I220" s="40"/>
      <c r="J220" s="40" t="s">
        <v>317</v>
      </c>
      <c r="K220" s="40">
        <v>17.5</v>
      </c>
      <c r="L220" s="40">
        <v>18.5</v>
      </c>
      <c r="M220" s="40" t="s">
        <v>292</v>
      </c>
      <c r="N220" s="45" t="s">
        <v>75</v>
      </c>
      <c r="O220" s="58">
        <v>1E-3</v>
      </c>
      <c r="P220" s="53" t="s">
        <v>266</v>
      </c>
      <c r="Q220" s="49" t="s">
        <v>293</v>
      </c>
      <c r="R220" s="40"/>
      <c r="S220" s="40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0">
        <f t="shared" si="1"/>
        <v>1800</v>
      </c>
      <c r="AF220" s="84" t="s">
        <v>390</v>
      </c>
    </row>
    <row r="221" spans="1:32" ht="61.5" customHeight="1">
      <c r="A221" s="48">
        <v>218</v>
      </c>
      <c r="B221" s="48">
        <v>31146</v>
      </c>
      <c r="C221" s="45">
        <v>1080</v>
      </c>
      <c r="D221" s="40"/>
      <c r="E221" s="40"/>
      <c r="F221" s="40"/>
      <c r="G221" s="45" t="s">
        <v>279</v>
      </c>
      <c r="H221" s="48" t="s">
        <v>299</v>
      </c>
      <c r="I221" s="40"/>
      <c r="J221" s="40" t="s">
        <v>317</v>
      </c>
      <c r="K221" s="40">
        <v>17.5</v>
      </c>
      <c r="L221" s="40">
        <v>18.5</v>
      </c>
      <c r="M221" s="40" t="s">
        <v>292</v>
      </c>
      <c r="N221" s="45" t="s">
        <v>75</v>
      </c>
      <c r="O221" s="58">
        <v>1E-3</v>
      </c>
      <c r="P221" s="53" t="s">
        <v>266</v>
      </c>
      <c r="Q221" s="49" t="s">
        <v>293</v>
      </c>
      <c r="R221" s="40"/>
      <c r="S221" s="40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0">
        <f t="shared" si="1"/>
        <v>1800</v>
      </c>
      <c r="AF221" s="84" t="s">
        <v>390</v>
      </c>
    </row>
    <row r="222" spans="1:32" ht="61.5" customHeight="1">
      <c r="A222" s="48">
        <v>219</v>
      </c>
      <c r="B222" s="48">
        <v>31146</v>
      </c>
      <c r="C222" s="45">
        <v>1080</v>
      </c>
      <c r="D222" s="40"/>
      <c r="E222" s="40"/>
      <c r="F222" s="40"/>
      <c r="G222" s="45" t="s">
        <v>280</v>
      </c>
      <c r="H222" s="48" t="s">
        <v>299</v>
      </c>
      <c r="I222" s="40"/>
      <c r="J222" s="40" t="s">
        <v>317</v>
      </c>
      <c r="K222" s="40">
        <v>17.5</v>
      </c>
      <c r="L222" s="40">
        <v>18.5</v>
      </c>
      <c r="M222" s="40" t="s">
        <v>292</v>
      </c>
      <c r="N222" s="45" t="s">
        <v>75</v>
      </c>
      <c r="O222" s="58">
        <v>1E-3</v>
      </c>
      <c r="P222" s="53" t="s">
        <v>266</v>
      </c>
      <c r="Q222" s="49" t="s">
        <v>293</v>
      </c>
      <c r="R222" s="40"/>
      <c r="S222" s="40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0">
        <f t="shared" si="1"/>
        <v>1800</v>
      </c>
      <c r="AF222" s="84" t="s">
        <v>390</v>
      </c>
    </row>
    <row r="223" spans="1:32" ht="61.5" customHeight="1">
      <c r="A223" s="48">
        <v>220</v>
      </c>
      <c r="B223" s="48">
        <v>31146</v>
      </c>
      <c r="C223" s="45">
        <v>1080</v>
      </c>
      <c r="D223" s="40"/>
      <c r="E223" s="40"/>
      <c r="F223" s="40"/>
      <c r="G223" s="45" t="s">
        <v>281</v>
      </c>
      <c r="H223" s="48" t="s">
        <v>299</v>
      </c>
      <c r="I223" s="40"/>
      <c r="J223" s="40" t="s">
        <v>317</v>
      </c>
      <c r="K223" s="40">
        <v>17.5</v>
      </c>
      <c r="L223" s="40">
        <v>18.5</v>
      </c>
      <c r="M223" s="40" t="s">
        <v>292</v>
      </c>
      <c r="N223" s="45" t="s">
        <v>75</v>
      </c>
      <c r="O223" s="58">
        <v>1E-3</v>
      </c>
      <c r="P223" s="53" t="s">
        <v>266</v>
      </c>
      <c r="Q223" s="49" t="s">
        <v>293</v>
      </c>
      <c r="R223" s="40"/>
      <c r="S223" s="40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0">
        <f t="shared" si="1"/>
        <v>1800</v>
      </c>
      <c r="AF223" s="84" t="s">
        <v>390</v>
      </c>
    </row>
    <row r="224" spans="1:32" ht="61.5" customHeight="1">
      <c r="A224" s="48">
        <v>221</v>
      </c>
      <c r="B224" s="48">
        <v>31146</v>
      </c>
      <c r="C224" s="45">
        <v>1080</v>
      </c>
      <c r="D224" s="40"/>
      <c r="E224" s="40"/>
      <c r="F224" s="40"/>
      <c r="G224" s="45" t="s">
        <v>282</v>
      </c>
      <c r="H224" s="48" t="s">
        <v>299</v>
      </c>
      <c r="I224" s="40"/>
      <c r="J224" s="40" t="s">
        <v>317</v>
      </c>
      <c r="K224" s="40">
        <v>17.5</v>
      </c>
      <c r="L224" s="40">
        <v>18.5</v>
      </c>
      <c r="M224" s="40" t="s">
        <v>292</v>
      </c>
      <c r="N224" s="45" t="s">
        <v>75</v>
      </c>
      <c r="O224" s="58">
        <v>1E-3</v>
      </c>
      <c r="P224" s="53" t="s">
        <v>266</v>
      </c>
      <c r="Q224" s="49" t="s">
        <v>293</v>
      </c>
      <c r="R224" s="40"/>
      <c r="S224" s="40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0">
        <f t="shared" si="1"/>
        <v>1800</v>
      </c>
      <c r="AF224" s="84" t="s">
        <v>390</v>
      </c>
    </row>
    <row r="225" spans="1:32" ht="61.5" customHeight="1">
      <c r="A225" s="48">
        <v>222</v>
      </c>
      <c r="B225" s="48">
        <v>31146</v>
      </c>
      <c r="C225" s="45">
        <v>1080</v>
      </c>
      <c r="D225" s="40"/>
      <c r="E225" s="40"/>
      <c r="F225" s="40"/>
      <c r="G225" s="45" t="s">
        <v>283</v>
      </c>
      <c r="H225" s="48" t="s">
        <v>299</v>
      </c>
      <c r="I225" s="40"/>
      <c r="J225" s="40" t="s">
        <v>317</v>
      </c>
      <c r="K225" s="40">
        <v>17.5</v>
      </c>
      <c r="L225" s="40">
        <v>18.5</v>
      </c>
      <c r="M225" s="40" t="s">
        <v>292</v>
      </c>
      <c r="N225" s="45" t="s">
        <v>75</v>
      </c>
      <c r="O225" s="58">
        <v>1E-3</v>
      </c>
      <c r="P225" s="53" t="s">
        <v>266</v>
      </c>
      <c r="Q225" s="49" t="s">
        <v>293</v>
      </c>
      <c r="R225" s="40"/>
      <c r="S225" s="40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0">
        <f t="shared" si="1"/>
        <v>1800</v>
      </c>
      <c r="AF225" s="84" t="s">
        <v>390</v>
      </c>
    </row>
    <row r="226" spans="1:32" ht="61.5" customHeight="1">
      <c r="A226" s="48">
        <v>223</v>
      </c>
      <c r="B226" s="48">
        <v>31146</v>
      </c>
      <c r="C226" s="45">
        <v>1080</v>
      </c>
      <c r="D226" s="40"/>
      <c r="E226" s="40"/>
      <c r="F226" s="40"/>
      <c r="G226" s="45" t="s">
        <v>284</v>
      </c>
      <c r="H226" s="48" t="s">
        <v>299</v>
      </c>
      <c r="I226" s="40"/>
      <c r="J226" s="40" t="s">
        <v>317</v>
      </c>
      <c r="K226" s="40">
        <v>17.5</v>
      </c>
      <c r="L226" s="40">
        <v>18.5</v>
      </c>
      <c r="M226" s="40" t="s">
        <v>292</v>
      </c>
      <c r="N226" s="45" t="s">
        <v>75</v>
      </c>
      <c r="O226" s="58">
        <v>1E-3</v>
      </c>
      <c r="P226" s="53" t="s">
        <v>266</v>
      </c>
      <c r="Q226" s="49" t="s">
        <v>293</v>
      </c>
      <c r="R226" s="40"/>
      <c r="S226" s="40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0">
        <f t="shared" si="1"/>
        <v>1800</v>
      </c>
      <c r="AF226" s="84" t="s">
        <v>390</v>
      </c>
    </row>
    <row r="227" spans="1:32" ht="61.5" customHeight="1">
      <c r="A227" s="48">
        <v>224</v>
      </c>
      <c r="B227" s="48">
        <v>31146</v>
      </c>
      <c r="C227" s="45">
        <v>1080</v>
      </c>
      <c r="D227" s="40"/>
      <c r="E227" s="40"/>
      <c r="F227" s="40"/>
      <c r="G227" s="45" t="s">
        <v>285</v>
      </c>
      <c r="H227" s="48" t="s">
        <v>299</v>
      </c>
      <c r="I227" s="40"/>
      <c r="J227" s="40" t="s">
        <v>317</v>
      </c>
      <c r="K227" s="40">
        <v>17.5</v>
      </c>
      <c r="L227" s="40">
        <v>18.5</v>
      </c>
      <c r="M227" s="40" t="s">
        <v>292</v>
      </c>
      <c r="N227" s="45" t="s">
        <v>75</v>
      </c>
      <c r="O227" s="58">
        <v>1E-3</v>
      </c>
      <c r="P227" s="53" t="s">
        <v>266</v>
      </c>
      <c r="Q227" s="49" t="s">
        <v>293</v>
      </c>
      <c r="R227" s="40"/>
      <c r="S227" s="40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0">
        <f t="shared" si="1"/>
        <v>1800</v>
      </c>
      <c r="AF227" s="84" t="s">
        <v>390</v>
      </c>
    </row>
    <row r="228" spans="1:32" ht="61.5" customHeight="1">
      <c r="A228" s="48">
        <v>225</v>
      </c>
      <c r="B228" s="48">
        <v>31146</v>
      </c>
      <c r="C228" s="45">
        <v>1080</v>
      </c>
      <c r="D228" s="40"/>
      <c r="E228" s="40"/>
      <c r="F228" s="40"/>
      <c r="G228" s="45" t="s">
        <v>286</v>
      </c>
      <c r="H228" s="48" t="s">
        <v>299</v>
      </c>
      <c r="I228" s="40"/>
      <c r="J228" s="40" t="s">
        <v>317</v>
      </c>
      <c r="K228" s="40">
        <v>17.5</v>
      </c>
      <c r="L228" s="40">
        <v>18.5</v>
      </c>
      <c r="M228" s="40" t="s">
        <v>292</v>
      </c>
      <c r="N228" s="45" t="s">
        <v>75</v>
      </c>
      <c r="O228" s="58">
        <v>1E-3</v>
      </c>
      <c r="P228" s="53" t="s">
        <v>266</v>
      </c>
      <c r="Q228" s="49" t="s">
        <v>293</v>
      </c>
      <c r="R228" s="40"/>
      <c r="S228" s="40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0">
        <f t="shared" si="1"/>
        <v>1800</v>
      </c>
      <c r="AF228" s="84" t="s">
        <v>390</v>
      </c>
    </row>
    <row r="229" spans="1:32" ht="61.5" customHeight="1">
      <c r="A229" s="48">
        <v>226</v>
      </c>
      <c r="B229" s="48">
        <v>31146</v>
      </c>
      <c r="C229" s="45">
        <v>1080</v>
      </c>
      <c r="D229" s="40"/>
      <c r="E229" s="40"/>
      <c r="F229" s="40"/>
      <c r="G229" s="45" t="s">
        <v>287</v>
      </c>
      <c r="H229" s="48" t="s">
        <v>299</v>
      </c>
      <c r="I229" s="40"/>
      <c r="J229" s="40" t="s">
        <v>317</v>
      </c>
      <c r="K229" s="40">
        <v>17.5</v>
      </c>
      <c r="L229" s="40">
        <v>18.5</v>
      </c>
      <c r="M229" s="40" t="s">
        <v>292</v>
      </c>
      <c r="N229" s="45" t="s">
        <v>75</v>
      </c>
      <c r="O229" s="58">
        <v>1E-3</v>
      </c>
      <c r="P229" s="53" t="s">
        <v>266</v>
      </c>
      <c r="Q229" s="49" t="s">
        <v>293</v>
      </c>
      <c r="R229" s="40"/>
      <c r="S229" s="40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0">
        <f t="shared" si="1"/>
        <v>1800</v>
      </c>
      <c r="AF229" s="84" t="s">
        <v>390</v>
      </c>
    </row>
    <row r="230" spans="1:32" ht="61.5" customHeight="1">
      <c r="A230" s="48">
        <v>227</v>
      </c>
      <c r="B230" s="48">
        <v>31146</v>
      </c>
      <c r="C230" s="40">
        <v>1080</v>
      </c>
      <c r="D230" s="40"/>
      <c r="E230" s="40"/>
      <c r="F230" s="40"/>
      <c r="G230" s="45" t="s">
        <v>288</v>
      </c>
      <c r="H230" s="48" t="s">
        <v>299</v>
      </c>
      <c r="I230" s="40"/>
      <c r="J230" s="40" t="s">
        <v>317</v>
      </c>
      <c r="K230" s="40">
        <v>17.5</v>
      </c>
      <c r="L230" s="40">
        <v>18.5</v>
      </c>
      <c r="M230" s="40" t="s">
        <v>292</v>
      </c>
      <c r="N230" s="45" t="s">
        <v>75</v>
      </c>
      <c r="O230" s="58">
        <v>1E-3</v>
      </c>
      <c r="P230" s="53" t="s">
        <v>266</v>
      </c>
      <c r="Q230" s="49" t="s">
        <v>293</v>
      </c>
      <c r="R230" s="40"/>
      <c r="S230" s="40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0">
        <f t="shared" si="1"/>
        <v>1800</v>
      </c>
      <c r="AF230" s="84" t="s">
        <v>390</v>
      </c>
    </row>
    <row r="231" spans="1:32" ht="61.5" customHeight="1">
      <c r="A231" s="48">
        <v>228</v>
      </c>
      <c r="B231" s="48">
        <v>31146</v>
      </c>
      <c r="C231" s="40">
        <v>1080</v>
      </c>
      <c r="D231" s="40"/>
      <c r="E231" s="40"/>
      <c r="F231" s="40"/>
      <c r="G231" s="45" t="s">
        <v>289</v>
      </c>
      <c r="H231" s="48" t="s">
        <v>299</v>
      </c>
      <c r="I231" s="40"/>
      <c r="J231" s="40" t="s">
        <v>317</v>
      </c>
      <c r="K231" s="40">
        <v>17.5</v>
      </c>
      <c r="L231" s="40">
        <v>18.5</v>
      </c>
      <c r="M231" s="40" t="s">
        <v>292</v>
      </c>
      <c r="N231" s="45" t="s">
        <v>75</v>
      </c>
      <c r="O231" s="58">
        <v>1E-3</v>
      </c>
      <c r="P231" s="53" t="s">
        <v>266</v>
      </c>
      <c r="Q231" s="49" t="s">
        <v>293</v>
      </c>
      <c r="R231" s="40"/>
      <c r="S231" s="40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0">
        <f t="shared" si="1"/>
        <v>1800</v>
      </c>
      <c r="AF231" s="84" t="s">
        <v>390</v>
      </c>
    </row>
    <row r="232" spans="1:32" ht="61.5" customHeight="1">
      <c r="A232" s="48">
        <v>229</v>
      </c>
      <c r="B232" s="48">
        <v>31146</v>
      </c>
      <c r="C232" s="40">
        <v>1080</v>
      </c>
      <c r="D232" s="40"/>
      <c r="E232" s="40"/>
      <c r="F232" s="40"/>
      <c r="G232" s="45" t="s">
        <v>290</v>
      </c>
      <c r="H232" s="48" t="s">
        <v>299</v>
      </c>
      <c r="I232" s="40"/>
      <c r="J232" s="40" t="s">
        <v>317</v>
      </c>
      <c r="K232" s="40">
        <v>17.5</v>
      </c>
      <c r="L232" s="40">
        <v>18.5</v>
      </c>
      <c r="M232" s="40" t="s">
        <v>292</v>
      </c>
      <c r="N232" s="45" t="s">
        <v>75</v>
      </c>
      <c r="O232" s="58">
        <v>1E-3</v>
      </c>
      <c r="P232" s="53" t="s">
        <v>266</v>
      </c>
      <c r="Q232" s="49" t="s">
        <v>293</v>
      </c>
      <c r="R232" s="40"/>
      <c r="S232" s="40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0">
        <f t="shared" si="1"/>
        <v>1800</v>
      </c>
      <c r="AF232" s="84" t="s">
        <v>390</v>
      </c>
    </row>
    <row r="233" spans="1:32" ht="61.5" customHeight="1">
      <c r="A233" s="48">
        <v>230</v>
      </c>
      <c r="B233" s="48">
        <v>31146</v>
      </c>
      <c r="C233" s="40">
        <v>1080</v>
      </c>
      <c r="D233" s="40"/>
      <c r="E233" s="40"/>
      <c r="F233" s="40"/>
      <c r="G233" s="47" t="s">
        <v>291</v>
      </c>
      <c r="H233" s="48" t="s">
        <v>299</v>
      </c>
      <c r="I233" s="40"/>
      <c r="J233" s="40" t="s">
        <v>317</v>
      </c>
      <c r="K233" s="40">
        <v>17.5</v>
      </c>
      <c r="L233" s="40">
        <v>18.5</v>
      </c>
      <c r="M233" s="40" t="s">
        <v>292</v>
      </c>
      <c r="N233" s="45" t="s">
        <v>75</v>
      </c>
      <c r="O233" s="58">
        <v>1E-3</v>
      </c>
      <c r="P233" s="53" t="s">
        <v>266</v>
      </c>
      <c r="Q233" s="49" t="s">
        <v>293</v>
      </c>
      <c r="R233" s="40"/>
      <c r="S233" s="40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0">
        <f t="shared" si="1"/>
        <v>1800</v>
      </c>
      <c r="AF233" s="84" t="s">
        <v>390</v>
      </c>
    </row>
    <row r="234" spans="1:32" ht="61.5" customHeight="1">
      <c r="A234" s="48">
        <v>231</v>
      </c>
      <c r="B234" s="48">
        <v>31146</v>
      </c>
      <c r="C234" s="40">
        <v>1080</v>
      </c>
      <c r="D234" s="40"/>
      <c r="E234" s="40"/>
      <c r="F234" s="40"/>
      <c r="G234" s="45" t="s">
        <v>279</v>
      </c>
      <c r="H234" s="48" t="s">
        <v>299</v>
      </c>
      <c r="I234" s="40"/>
      <c r="J234" s="40" t="s">
        <v>317</v>
      </c>
      <c r="K234" s="40">
        <v>17.5</v>
      </c>
      <c r="L234" s="40">
        <v>18.5</v>
      </c>
      <c r="M234" s="40" t="s">
        <v>292</v>
      </c>
      <c r="N234" s="45" t="s">
        <v>75</v>
      </c>
      <c r="O234" s="58">
        <v>1E-3</v>
      </c>
      <c r="P234" s="53" t="s">
        <v>266</v>
      </c>
      <c r="Q234" s="49" t="s">
        <v>293</v>
      </c>
      <c r="R234" s="40"/>
      <c r="S234" s="40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0">
        <f t="shared" si="1"/>
        <v>1800</v>
      </c>
      <c r="AF234" s="84" t="s">
        <v>390</v>
      </c>
    </row>
    <row r="235" spans="1:32" ht="61.5" customHeight="1">
      <c r="A235" s="48">
        <v>232</v>
      </c>
      <c r="B235" s="48">
        <v>31146</v>
      </c>
      <c r="C235" s="40">
        <v>1080</v>
      </c>
      <c r="D235" s="40"/>
      <c r="E235" s="40"/>
      <c r="F235" s="40"/>
      <c r="G235" s="45" t="s">
        <v>280</v>
      </c>
      <c r="H235" s="48" t="s">
        <v>299</v>
      </c>
      <c r="I235" s="40"/>
      <c r="J235" s="40" t="s">
        <v>317</v>
      </c>
      <c r="K235" s="40">
        <v>17.5</v>
      </c>
      <c r="L235" s="40">
        <v>18.5</v>
      </c>
      <c r="M235" s="40" t="s">
        <v>292</v>
      </c>
      <c r="N235" s="45" t="s">
        <v>75</v>
      </c>
      <c r="O235" s="58">
        <v>1E-3</v>
      </c>
      <c r="P235" s="53" t="s">
        <v>266</v>
      </c>
      <c r="Q235" s="49" t="s">
        <v>293</v>
      </c>
      <c r="R235" s="40"/>
      <c r="S235" s="40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0">
        <f t="shared" si="1"/>
        <v>1800</v>
      </c>
      <c r="AF235" s="84" t="s">
        <v>390</v>
      </c>
    </row>
    <row r="236" spans="1:32" ht="61.5" customHeight="1">
      <c r="A236" s="48">
        <v>233</v>
      </c>
      <c r="B236" s="48">
        <v>31146</v>
      </c>
      <c r="C236" s="40">
        <v>1080</v>
      </c>
      <c r="D236" s="40"/>
      <c r="E236" s="40"/>
      <c r="F236" s="40"/>
      <c r="G236" s="45" t="s">
        <v>281</v>
      </c>
      <c r="H236" s="48" t="s">
        <v>299</v>
      </c>
      <c r="I236" s="40"/>
      <c r="J236" s="40" t="s">
        <v>317</v>
      </c>
      <c r="K236" s="40">
        <v>17.5</v>
      </c>
      <c r="L236" s="40">
        <v>18.5</v>
      </c>
      <c r="M236" s="40" t="s">
        <v>292</v>
      </c>
      <c r="N236" s="45" t="s">
        <v>75</v>
      </c>
      <c r="O236" s="58">
        <v>1E-3</v>
      </c>
      <c r="P236" s="53" t="s">
        <v>266</v>
      </c>
      <c r="Q236" s="49" t="s">
        <v>293</v>
      </c>
      <c r="R236" s="40"/>
      <c r="S236" s="40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0">
        <f t="shared" si="1"/>
        <v>1800</v>
      </c>
      <c r="AF236" s="84" t="s">
        <v>390</v>
      </c>
    </row>
    <row r="237" spans="1:32" ht="61.5" customHeight="1">
      <c r="A237" s="48">
        <v>234</v>
      </c>
      <c r="B237" s="48">
        <v>31146</v>
      </c>
      <c r="C237" s="40">
        <v>1080</v>
      </c>
      <c r="D237" s="40"/>
      <c r="E237" s="40"/>
      <c r="F237" s="40"/>
      <c r="G237" s="45" t="s">
        <v>282</v>
      </c>
      <c r="H237" s="48" t="s">
        <v>299</v>
      </c>
      <c r="I237" s="40"/>
      <c r="J237" s="40" t="s">
        <v>317</v>
      </c>
      <c r="K237" s="40">
        <v>17.5</v>
      </c>
      <c r="L237" s="40">
        <v>18.5</v>
      </c>
      <c r="M237" s="40" t="s">
        <v>292</v>
      </c>
      <c r="N237" s="45" t="s">
        <v>75</v>
      </c>
      <c r="O237" s="58">
        <v>1E-3</v>
      </c>
      <c r="P237" s="53" t="s">
        <v>266</v>
      </c>
      <c r="Q237" s="49" t="s">
        <v>293</v>
      </c>
      <c r="R237" s="40"/>
      <c r="S237" s="40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0">
        <f t="shared" si="1"/>
        <v>1800</v>
      </c>
      <c r="AF237" s="84" t="s">
        <v>390</v>
      </c>
    </row>
    <row r="238" spans="1:32" ht="61.5" customHeight="1">
      <c r="A238" s="48">
        <v>235</v>
      </c>
      <c r="B238" s="48">
        <v>31146</v>
      </c>
      <c r="C238" s="40">
        <v>1080</v>
      </c>
      <c r="D238" s="40"/>
      <c r="E238" s="40"/>
      <c r="F238" s="40"/>
      <c r="G238" s="45" t="s">
        <v>283</v>
      </c>
      <c r="H238" s="48" t="s">
        <v>299</v>
      </c>
      <c r="I238" s="40"/>
      <c r="J238" s="40" t="s">
        <v>317</v>
      </c>
      <c r="K238" s="40">
        <v>17.5</v>
      </c>
      <c r="L238" s="40">
        <v>18.5</v>
      </c>
      <c r="M238" s="40" t="s">
        <v>292</v>
      </c>
      <c r="N238" s="45" t="s">
        <v>75</v>
      </c>
      <c r="O238" s="58">
        <v>1E-3</v>
      </c>
      <c r="P238" s="53" t="s">
        <v>266</v>
      </c>
      <c r="Q238" s="49" t="s">
        <v>293</v>
      </c>
      <c r="R238" s="40"/>
      <c r="S238" s="40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0">
        <f t="shared" si="1"/>
        <v>1800</v>
      </c>
      <c r="AF238" s="84" t="s">
        <v>390</v>
      </c>
    </row>
    <row r="239" spans="1:32" ht="61.5" customHeight="1">
      <c r="A239" s="48">
        <v>236</v>
      </c>
      <c r="B239" s="48">
        <v>31146</v>
      </c>
      <c r="C239" s="40">
        <v>1080</v>
      </c>
      <c r="D239" s="40"/>
      <c r="E239" s="40"/>
      <c r="F239" s="40"/>
      <c r="G239" s="45" t="s">
        <v>284</v>
      </c>
      <c r="H239" s="48" t="s">
        <v>299</v>
      </c>
      <c r="I239" s="40"/>
      <c r="J239" s="40" t="s">
        <v>317</v>
      </c>
      <c r="K239" s="40">
        <v>17.5</v>
      </c>
      <c r="L239" s="40">
        <v>18.5</v>
      </c>
      <c r="M239" s="40" t="s">
        <v>292</v>
      </c>
      <c r="N239" s="45" t="s">
        <v>75</v>
      </c>
      <c r="O239" s="58">
        <v>1E-3</v>
      </c>
      <c r="P239" s="53" t="s">
        <v>266</v>
      </c>
      <c r="Q239" s="49" t="s">
        <v>293</v>
      </c>
      <c r="R239" s="40"/>
      <c r="S239" s="40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0">
        <f>90*20</f>
        <v>1800</v>
      </c>
      <c r="AF239" s="84" t="s">
        <v>390</v>
      </c>
    </row>
    <row r="240" spans="1:32" ht="61.5" customHeight="1">
      <c r="A240" s="48">
        <v>237</v>
      </c>
      <c r="B240" s="48">
        <v>31146</v>
      </c>
      <c r="C240" s="40">
        <v>1080</v>
      </c>
      <c r="D240" s="46"/>
      <c r="E240" s="46"/>
      <c r="F240" s="46"/>
      <c r="G240" s="45" t="s">
        <v>285</v>
      </c>
      <c r="H240" s="48" t="s">
        <v>299</v>
      </c>
      <c r="I240" s="40"/>
      <c r="J240" s="40" t="s">
        <v>317</v>
      </c>
      <c r="K240" s="40">
        <v>17.5</v>
      </c>
      <c r="L240" s="40">
        <v>18.5</v>
      </c>
      <c r="M240" s="40" t="s">
        <v>292</v>
      </c>
      <c r="N240" s="45" t="s">
        <v>75</v>
      </c>
      <c r="O240" s="58">
        <v>1E-3</v>
      </c>
      <c r="P240" s="53" t="s">
        <v>266</v>
      </c>
      <c r="Q240" s="49" t="s">
        <v>293</v>
      </c>
      <c r="R240" s="40"/>
      <c r="S240" s="40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0">
        <f t="shared" si="1"/>
        <v>1800</v>
      </c>
      <c r="AF240" s="84" t="s">
        <v>390</v>
      </c>
    </row>
    <row r="241" spans="1:32" ht="61.5" customHeight="1">
      <c r="A241" s="48">
        <v>238</v>
      </c>
      <c r="B241" s="48">
        <v>31146</v>
      </c>
      <c r="C241" s="40">
        <v>1080</v>
      </c>
      <c r="D241" s="46"/>
      <c r="E241" s="46"/>
      <c r="F241" s="46"/>
      <c r="G241" s="45" t="s">
        <v>286</v>
      </c>
      <c r="H241" s="48" t="s">
        <v>299</v>
      </c>
      <c r="I241" s="40"/>
      <c r="J241" s="40" t="s">
        <v>317</v>
      </c>
      <c r="K241" s="40">
        <v>17.5</v>
      </c>
      <c r="L241" s="40">
        <v>18.5</v>
      </c>
      <c r="M241" s="40" t="s">
        <v>292</v>
      </c>
      <c r="N241" s="45" t="s">
        <v>75</v>
      </c>
      <c r="O241" s="58">
        <v>1E-3</v>
      </c>
      <c r="P241" s="53" t="s">
        <v>266</v>
      </c>
      <c r="Q241" s="49" t="s">
        <v>293</v>
      </c>
      <c r="R241" s="40"/>
      <c r="S241" s="40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0">
        <f t="shared" si="1"/>
        <v>1800</v>
      </c>
      <c r="AF241" s="84" t="s">
        <v>390</v>
      </c>
    </row>
    <row r="242" spans="1:32" ht="61.5" customHeight="1">
      <c r="A242" s="48">
        <v>239</v>
      </c>
      <c r="B242" s="48">
        <v>31146</v>
      </c>
      <c r="C242" s="40">
        <v>1080</v>
      </c>
      <c r="D242" s="46"/>
      <c r="E242" s="46"/>
      <c r="F242" s="46"/>
      <c r="G242" s="45" t="s">
        <v>289</v>
      </c>
      <c r="H242" s="48" t="s">
        <v>299</v>
      </c>
      <c r="I242" s="40"/>
      <c r="J242" s="40" t="s">
        <v>317</v>
      </c>
      <c r="K242" s="40">
        <v>17.5</v>
      </c>
      <c r="L242" s="40">
        <v>18.5</v>
      </c>
      <c r="M242" s="40" t="s">
        <v>292</v>
      </c>
      <c r="N242" s="45" t="s">
        <v>75</v>
      </c>
      <c r="O242" s="58">
        <v>1E-3</v>
      </c>
      <c r="P242" s="53" t="s">
        <v>266</v>
      </c>
      <c r="Q242" s="49" t="s">
        <v>293</v>
      </c>
      <c r="R242" s="40"/>
      <c r="S242" s="40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0">
        <f t="shared" si="1"/>
        <v>1800</v>
      </c>
      <c r="AF242" s="84" t="s">
        <v>390</v>
      </c>
    </row>
    <row r="243" spans="1:32" ht="61.5" customHeight="1">
      <c r="A243" s="72">
        <v>240</v>
      </c>
      <c r="B243" s="72">
        <v>31146</v>
      </c>
      <c r="C243" s="77">
        <v>1080</v>
      </c>
      <c r="D243" s="46"/>
      <c r="E243" s="46"/>
      <c r="F243" s="46"/>
      <c r="G243" s="45" t="s">
        <v>290</v>
      </c>
      <c r="H243" s="48" t="s">
        <v>299</v>
      </c>
      <c r="I243" s="40"/>
      <c r="J243" s="40" t="s">
        <v>317</v>
      </c>
      <c r="K243" s="40">
        <v>17.5</v>
      </c>
      <c r="L243" s="40">
        <v>18.5</v>
      </c>
      <c r="M243" s="40" t="s">
        <v>292</v>
      </c>
      <c r="N243" s="45" t="s">
        <v>75</v>
      </c>
      <c r="O243" s="58">
        <v>1E-3</v>
      </c>
      <c r="P243" s="53" t="s">
        <v>266</v>
      </c>
      <c r="Q243" s="49" t="s">
        <v>293</v>
      </c>
      <c r="R243" s="40"/>
      <c r="S243" s="40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0">
        <f t="shared" si="1"/>
        <v>1800</v>
      </c>
      <c r="AF243" s="84" t="s">
        <v>390</v>
      </c>
    </row>
    <row r="244" spans="1:32">
      <c r="A244" s="72"/>
      <c r="B244" s="79"/>
      <c r="C244" s="80"/>
    </row>
    <row r="245" spans="1:32">
      <c r="A245" s="78"/>
      <c r="B245" s="73"/>
      <c r="C245" s="75"/>
    </row>
    <row r="246" spans="1:32">
      <c r="A246" s="78"/>
      <c r="B246" s="73"/>
      <c r="C246" s="75"/>
    </row>
    <row r="247" spans="1:32">
      <c r="A247" s="78"/>
      <c r="B247" s="73"/>
      <c r="C247" s="75"/>
    </row>
    <row r="248" spans="1:32">
      <c r="A248" s="78"/>
      <c r="B248" s="73"/>
      <c r="C248" s="75"/>
    </row>
    <row r="249" spans="1:32">
      <c r="A249" s="75"/>
      <c r="B249" s="73"/>
      <c r="C249" s="75"/>
    </row>
    <row r="250" spans="1:32">
      <c r="B250" s="73"/>
    </row>
    <row r="251" spans="1:32">
      <c r="B251" s="73"/>
    </row>
    <row r="252" spans="1:32">
      <c r="B252" s="73"/>
    </row>
    <row r="253" spans="1:32">
      <c r="B253" s="73"/>
    </row>
    <row r="254" spans="1:32">
      <c r="B254" s="73"/>
    </row>
    <row r="255" spans="1:32">
      <c r="B255" s="73"/>
    </row>
    <row r="256" spans="1:32">
      <c r="B256" s="73"/>
    </row>
    <row r="257" spans="2:2">
      <c r="B257" s="73"/>
    </row>
    <row r="258" spans="2:2">
      <c r="B258" s="73"/>
    </row>
    <row r="259" spans="2:2">
      <c r="B259" s="73"/>
    </row>
    <row r="260" spans="2:2">
      <c r="B260" s="73"/>
    </row>
    <row r="261" spans="2:2">
      <c r="B261" s="73"/>
    </row>
    <row r="262" spans="2:2">
      <c r="B262" s="73"/>
    </row>
    <row r="263" spans="2:2">
      <c r="B263" s="73"/>
    </row>
    <row r="264" spans="2:2">
      <c r="B264" s="73"/>
    </row>
    <row r="265" spans="2:2">
      <c r="B265" s="73"/>
    </row>
    <row r="266" spans="2:2">
      <c r="B266" s="73"/>
    </row>
    <row r="267" spans="2:2">
      <c r="B267" s="73"/>
    </row>
    <row r="268" spans="2:2">
      <c r="B268" s="73"/>
    </row>
    <row r="269" spans="2:2">
      <c r="B269" s="73"/>
    </row>
    <row r="270" spans="2:2">
      <c r="B270" s="73"/>
    </row>
    <row r="271" spans="2:2">
      <c r="B271" s="73"/>
    </row>
    <row r="272" spans="2:2">
      <c r="B272" s="73"/>
    </row>
    <row r="273" spans="2:2">
      <c r="B273" s="73"/>
    </row>
    <row r="274" spans="2:2">
      <c r="B274" s="73"/>
    </row>
    <row r="275" spans="2:2">
      <c r="B275" s="73"/>
    </row>
    <row r="276" spans="2:2">
      <c r="B276" s="73"/>
    </row>
    <row r="277" spans="2:2">
      <c r="B277" s="73"/>
    </row>
    <row r="278" spans="2:2">
      <c r="B278" s="73"/>
    </row>
    <row r="279" spans="2:2">
      <c r="B279" s="73"/>
    </row>
    <row r="280" spans="2:2">
      <c r="B280" s="73"/>
    </row>
    <row r="281" spans="2:2">
      <c r="B281" s="73"/>
    </row>
    <row r="282" spans="2:2">
      <c r="B282" s="73"/>
    </row>
    <row r="283" spans="2:2">
      <c r="B283" s="73"/>
    </row>
    <row r="284" spans="2:2">
      <c r="B284" s="73"/>
    </row>
    <row r="285" spans="2:2">
      <c r="B285" s="73"/>
    </row>
    <row r="286" spans="2:2">
      <c r="B286" s="73"/>
    </row>
    <row r="287" spans="2:2">
      <c r="B287" s="73"/>
    </row>
    <row r="288" spans="2:2">
      <c r="B288" s="73"/>
    </row>
    <row r="289" spans="2:2">
      <c r="B289" s="73"/>
    </row>
    <row r="290" spans="2:2">
      <c r="B290" s="73"/>
    </row>
    <row r="291" spans="2:2">
      <c r="B291" s="73"/>
    </row>
    <row r="292" spans="2:2">
      <c r="B292" s="73"/>
    </row>
    <row r="293" spans="2:2">
      <c r="B293" s="73"/>
    </row>
    <row r="294" spans="2:2">
      <c r="B294" s="73"/>
    </row>
    <row r="295" spans="2:2">
      <c r="B295" s="73"/>
    </row>
    <row r="296" spans="2:2">
      <c r="B296" s="73"/>
    </row>
    <row r="297" spans="2:2">
      <c r="B297" s="73"/>
    </row>
    <row r="298" spans="2:2">
      <c r="B298" s="73"/>
    </row>
    <row r="299" spans="2:2">
      <c r="B299" s="73"/>
    </row>
    <row r="300" spans="2:2">
      <c r="B300" s="73"/>
    </row>
    <row r="301" spans="2:2">
      <c r="B301" s="73"/>
    </row>
    <row r="302" spans="2:2">
      <c r="B302" s="73"/>
    </row>
    <row r="303" spans="2:2">
      <c r="B303" s="73"/>
    </row>
    <row r="304" spans="2:2">
      <c r="B304" s="73"/>
    </row>
    <row r="305" spans="2:2">
      <c r="B305" s="73"/>
    </row>
    <row r="306" spans="2:2">
      <c r="B306" s="73"/>
    </row>
    <row r="307" spans="2:2">
      <c r="B307" s="73"/>
    </row>
    <row r="308" spans="2:2">
      <c r="B308" s="73"/>
    </row>
    <row r="309" spans="2:2">
      <c r="B309" s="73"/>
    </row>
    <row r="310" spans="2:2">
      <c r="B310" s="73"/>
    </row>
    <row r="311" spans="2:2">
      <c r="B311" s="73"/>
    </row>
    <row r="312" spans="2:2">
      <c r="B312" s="73"/>
    </row>
    <row r="313" spans="2:2">
      <c r="B313" s="73"/>
    </row>
    <row r="314" spans="2:2">
      <c r="B314" s="73"/>
    </row>
    <row r="315" spans="2:2">
      <c r="B315" s="73"/>
    </row>
    <row r="316" spans="2:2">
      <c r="B316" s="73"/>
    </row>
    <row r="317" spans="2:2">
      <c r="B317" s="73"/>
    </row>
    <row r="318" spans="2:2">
      <c r="B318" s="73"/>
    </row>
    <row r="319" spans="2:2">
      <c r="B319" s="73"/>
    </row>
    <row r="320" spans="2:2">
      <c r="B320" s="73"/>
    </row>
    <row r="321" spans="2:2">
      <c r="B321" s="73"/>
    </row>
    <row r="322" spans="2:2">
      <c r="B322" s="73"/>
    </row>
    <row r="323" spans="2:2">
      <c r="B323" s="73"/>
    </row>
    <row r="324" spans="2:2">
      <c r="B324" s="73"/>
    </row>
    <row r="325" spans="2:2">
      <c r="B325" s="73"/>
    </row>
    <row r="326" spans="2:2">
      <c r="B326" s="73"/>
    </row>
    <row r="327" spans="2:2">
      <c r="B327" s="73"/>
    </row>
    <row r="328" spans="2:2">
      <c r="B328" s="73"/>
    </row>
    <row r="329" spans="2:2">
      <c r="B329" s="73"/>
    </row>
    <row r="330" spans="2:2">
      <c r="B330" s="73"/>
    </row>
    <row r="331" spans="2:2">
      <c r="B331" s="73"/>
    </row>
    <row r="332" spans="2:2">
      <c r="B332" s="73"/>
    </row>
    <row r="333" spans="2:2">
      <c r="B333" s="73"/>
    </row>
    <row r="334" spans="2:2">
      <c r="B334" s="73"/>
    </row>
    <row r="335" spans="2:2">
      <c r="B335" s="73"/>
    </row>
    <row r="336" spans="2:2">
      <c r="B336" s="73"/>
    </row>
    <row r="337" spans="2:3">
      <c r="B337" s="73"/>
    </row>
    <row r="338" spans="2:3">
      <c r="B338" s="73"/>
    </row>
    <row r="339" spans="2:3">
      <c r="B339" s="73"/>
    </row>
    <row r="340" spans="2:3">
      <c r="B340" s="73"/>
    </row>
    <row r="341" spans="2:3">
      <c r="B341" s="73"/>
    </row>
    <row r="342" spans="2:3">
      <c r="B342" s="73"/>
    </row>
    <row r="343" spans="2:3">
      <c r="B343" s="73"/>
    </row>
    <row r="344" spans="2:3">
      <c r="B344" s="73"/>
    </row>
    <row r="345" spans="2:3">
      <c r="B345" s="73"/>
    </row>
    <row r="346" spans="2:3">
      <c r="B346" s="73"/>
    </row>
    <row r="347" spans="2:3">
      <c r="B347" s="73"/>
    </row>
    <row r="348" spans="2:3">
      <c r="B348" s="73"/>
    </row>
    <row r="349" spans="2:3">
      <c r="B349" s="73"/>
    </row>
    <row r="350" spans="2:3">
      <c r="B350" s="109"/>
      <c r="C350" s="109"/>
    </row>
    <row r="351" spans="2:3">
      <c r="B351" s="109"/>
      <c r="C351" s="109"/>
    </row>
    <row r="352" spans="2:3">
      <c r="B352" s="109"/>
      <c r="C352" s="109"/>
    </row>
    <row r="353" spans="2:3">
      <c r="B353" s="109"/>
      <c r="C353" s="109"/>
    </row>
    <row r="354" spans="2:3">
      <c r="B354" s="109"/>
      <c r="C354" s="109"/>
    </row>
    <row r="355" spans="2:3">
      <c r="B355" s="109"/>
      <c r="C355" s="109"/>
    </row>
    <row r="356" spans="2:3">
      <c r="B356" s="109"/>
      <c r="C356" s="109"/>
    </row>
    <row r="357" spans="2:3">
      <c r="B357" s="109"/>
      <c r="C357" s="109"/>
    </row>
    <row r="358" spans="2:3">
      <c r="B358" s="109"/>
      <c r="C358" s="109"/>
    </row>
    <row r="359" spans="2:3">
      <c r="B359" s="109"/>
      <c r="C359" s="109"/>
    </row>
    <row r="360" spans="2:3">
      <c r="B360" s="109"/>
      <c r="C360" s="109"/>
    </row>
    <row r="361" spans="2:3">
      <c r="B361" s="109"/>
      <c r="C361" s="109"/>
    </row>
    <row r="362" spans="2:3">
      <c r="B362" s="109"/>
      <c r="C362" s="109"/>
    </row>
    <row r="363" spans="2:3">
      <c r="B363" s="109"/>
      <c r="C363" s="109"/>
    </row>
    <row r="364" spans="2:3">
      <c r="B364" s="109"/>
      <c r="C364" s="109"/>
    </row>
    <row r="365" spans="2:3">
      <c r="B365" s="109"/>
      <c r="C365" s="109"/>
    </row>
    <row r="366" spans="2:3">
      <c r="B366" s="109"/>
      <c r="C366" s="109"/>
    </row>
    <row r="367" spans="2:3">
      <c r="B367" s="109"/>
      <c r="C367" s="109"/>
    </row>
    <row r="368" spans="2:3">
      <c r="B368" s="109"/>
      <c r="C368" s="109"/>
    </row>
  </sheetData>
  <autoFilter ref="A2:AF243" xr:uid="{00000000-0009-0000-0000-000000000000}"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mergeCells count="24">
    <mergeCell ref="AF2:AF3"/>
    <mergeCell ref="B350:C368"/>
    <mergeCell ref="T2:Z2"/>
    <mergeCell ref="AA2:AC2"/>
    <mergeCell ref="AD2:AD3"/>
    <mergeCell ref="AE2:AE3"/>
    <mergeCell ref="G2:G3"/>
    <mergeCell ref="H2:H3"/>
    <mergeCell ref="I2:I3"/>
    <mergeCell ref="J2:J3"/>
    <mergeCell ref="K2:K3"/>
    <mergeCell ref="L2:L3"/>
    <mergeCell ref="F2:F3"/>
    <mergeCell ref="S2:S3"/>
    <mergeCell ref="A2:A3"/>
    <mergeCell ref="B2:B3"/>
    <mergeCell ref="C2:C3"/>
    <mergeCell ref="D2:D3"/>
    <mergeCell ref="E2:E3"/>
    <mergeCell ref="M2:M3"/>
    <mergeCell ref="N2:N3"/>
    <mergeCell ref="O2:O3"/>
    <mergeCell ref="P2:P3"/>
    <mergeCell ref="Q2:R2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7"/>
  <sheetViews>
    <sheetView zoomScaleNormal="100" workbookViewId="0">
      <selection activeCell="D5" sqref="D5"/>
    </sheetView>
  </sheetViews>
  <sheetFormatPr defaultRowHeight="18.75"/>
  <cols>
    <col min="1" max="1" width="9.140625" style="20"/>
    <col min="2" max="2" width="10.7109375" style="20" customWidth="1"/>
    <col min="3" max="3" width="20.140625" style="20" customWidth="1"/>
    <col min="4" max="4" width="17.85546875" style="20" customWidth="1"/>
    <col min="5" max="6" width="17" style="20" customWidth="1"/>
    <col min="7" max="16384" width="9.140625" style="20"/>
  </cols>
  <sheetData>
    <row r="1" spans="2:10" ht="27" customHeight="1">
      <c r="B1" s="21" t="s">
        <v>53</v>
      </c>
    </row>
    <row r="2" spans="2:10" ht="16.5" customHeight="1"/>
    <row r="3" spans="2:10" s="18" customFormat="1" ht="39" customHeight="1">
      <c r="B3" s="23"/>
      <c r="C3" s="27" t="s">
        <v>51</v>
      </c>
      <c r="D3" s="27" t="s">
        <v>52</v>
      </c>
      <c r="E3" s="27" t="s">
        <v>51</v>
      </c>
      <c r="F3" s="27" t="s">
        <v>52</v>
      </c>
    </row>
    <row r="4" spans="2:10" ht="28.5" customHeight="1">
      <c r="C4" s="19"/>
      <c r="D4" s="17">
        <v>1</v>
      </c>
      <c r="E4" s="19"/>
      <c r="F4" s="17">
        <v>8</v>
      </c>
    </row>
    <row r="5" spans="2:10" ht="28.5" customHeight="1">
      <c r="C5" s="19"/>
      <c r="D5" s="17">
        <v>2</v>
      </c>
      <c r="E5" s="19"/>
      <c r="F5" s="17">
        <v>9</v>
      </c>
    </row>
    <row r="6" spans="2:10" ht="28.5" customHeight="1">
      <c r="C6" s="19"/>
      <c r="D6" s="17">
        <v>3</v>
      </c>
      <c r="E6" s="19"/>
      <c r="F6" s="17">
        <v>10</v>
      </c>
    </row>
    <row r="7" spans="2:10" ht="28.5" customHeight="1">
      <c r="C7" s="19"/>
      <c r="D7" s="17">
        <v>4</v>
      </c>
      <c r="E7" s="19"/>
      <c r="F7" s="17">
        <v>11</v>
      </c>
    </row>
    <row r="8" spans="2:10" ht="28.5" customHeight="1">
      <c r="C8" s="19"/>
      <c r="D8" s="17">
        <v>5</v>
      </c>
      <c r="E8" s="19"/>
      <c r="F8" s="17">
        <v>12</v>
      </c>
    </row>
    <row r="9" spans="2:10" ht="28.5" customHeight="1">
      <c r="C9" s="19"/>
      <c r="D9" s="17">
        <v>6</v>
      </c>
      <c r="E9" s="19"/>
      <c r="F9" s="17">
        <v>13</v>
      </c>
      <c r="J9" s="20">
        <f>1.5+1.5+1</f>
        <v>4</v>
      </c>
    </row>
    <row r="10" spans="2:10" ht="28.5" customHeight="1">
      <c r="C10" s="19"/>
      <c r="D10" s="17">
        <v>7</v>
      </c>
      <c r="E10" s="19"/>
      <c r="F10" s="17">
        <v>14</v>
      </c>
    </row>
    <row r="11" spans="2:10" ht="28.5" customHeight="1"/>
    <row r="12" spans="2:10" ht="28.5" customHeight="1"/>
    <row r="13" spans="2:10" ht="28.5" customHeight="1"/>
    <row r="14" spans="2:10" ht="28.5" customHeight="1"/>
    <row r="15" spans="2:10" ht="28.5" customHeight="1"/>
    <row r="16" spans="2:10" ht="28.5" customHeight="1"/>
    <row r="17" ht="28.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72"/>
  <sheetViews>
    <sheetView zoomScaleNormal="100" workbookViewId="0">
      <pane xSplit="9" ySplit="7" topLeftCell="AE68" activePane="bottomRight" state="frozen"/>
      <selection pane="topRight" activeCell="J1" sqref="J1"/>
      <selection pane="bottomLeft" activeCell="A5" sqref="A5"/>
      <selection pane="bottomRight" activeCell="AE110" sqref="AE110"/>
    </sheetView>
  </sheetViews>
  <sheetFormatPr defaultRowHeight="15"/>
  <cols>
    <col min="1" max="1" width="6.5703125" customWidth="1"/>
    <col min="2" max="2" width="11.140625" customWidth="1"/>
    <col min="3" max="3" width="8.140625" customWidth="1"/>
    <col min="4" max="4" width="7.28515625" hidden="1" customWidth="1"/>
    <col min="5" max="5" width="12.42578125" hidden="1" customWidth="1"/>
    <col min="6" max="6" width="5.85546875" hidden="1" customWidth="1"/>
    <col min="7" max="7" width="33.85546875" customWidth="1"/>
    <col min="8" max="8" width="21" customWidth="1"/>
    <col min="9" max="9" width="17.5703125" customWidth="1"/>
    <col min="10" max="10" width="34.42578125" customWidth="1"/>
    <col min="11" max="12" width="10.7109375" customWidth="1"/>
    <col min="13" max="13" width="15.140625" customWidth="1"/>
    <col min="14" max="14" width="23.42578125" customWidth="1"/>
    <col min="15" max="15" width="11.42578125" customWidth="1"/>
    <col min="16" max="16" width="8.42578125" customWidth="1"/>
    <col min="17" max="17" width="15.85546875" style="1" customWidth="1"/>
    <col min="18" max="18" width="13.7109375" style="1" customWidth="1"/>
    <col min="19" max="19" width="9.85546875" style="1" customWidth="1"/>
    <col min="20" max="20" width="13.85546875" customWidth="1"/>
    <col min="21" max="21" width="9.85546875" customWidth="1"/>
    <col min="22" max="24" width="7.5703125" customWidth="1"/>
    <col min="25" max="25" width="9.5703125" customWidth="1"/>
    <col min="26" max="28" width="7.5703125" customWidth="1"/>
    <col min="29" max="29" width="10.85546875" customWidth="1"/>
    <col min="30" max="30" width="35.42578125" customWidth="1"/>
    <col min="31" max="32" width="12.140625" customWidth="1"/>
    <col min="33" max="33" width="10.7109375" customWidth="1"/>
    <col min="35" max="35" width="9.85546875" customWidth="1"/>
    <col min="37" max="37" width="18.28515625" customWidth="1"/>
  </cols>
  <sheetData>
    <row r="1" spans="1:42" ht="19.5" customHeight="1">
      <c r="AK1" s="84" t="s">
        <v>384</v>
      </c>
      <c r="AL1" s="2">
        <v>71</v>
      </c>
      <c r="AM1" s="2">
        <f>'[1]SL PC'!$R$389+'[1]SL PC'!$R$393</f>
        <v>166</v>
      </c>
      <c r="AN1" s="96">
        <f>AL1/$AL$7</f>
        <v>0.29460580912863071</v>
      </c>
      <c r="AO1" s="97"/>
      <c r="AP1" s="98">
        <f>AM1/100000</f>
        <v>1.66E-3</v>
      </c>
    </row>
    <row r="2" spans="1:42" ht="19.5" customHeight="1">
      <c r="AK2" s="84" t="s">
        <v>383</v>
      </c>
      <c r="AL2" s="2">
        <v>52</v>
      </c>
      <c r="AM2" s="2">
        <f>'[1]SL PC'!$R$388+'[1]SL PC'!$R$392</f>
        <v>14076</v>
      </c>
      <c r="AN2" s="96">
        <f t="shared" ref="AN2:AN5" si="0">AL2/$AL$7</f>
        <v>0.21576763485477179</v>
      </c>
      <c r="AO2" s="97"/>
      <c r="AP2" s="98">
        <f t="shared" ref="AP2:AP5" si="1">AM2/100000</f>
        <v>0.14076</v>
      </c>
    </row>
    <row r="3" spans="1:42" ht="19.5" customHeight="1">
      <c r="AK3" s="93" t="s">
        <v>382</v>
      </c>
      <c r="AL3" s="94">
        <v>50</v>
      </c>
      <c r="AM3" s="94">
        <f>'[1]SL PC'!$R$391+'[1]SL PC'!$R$390+'[1]SL PC'!$R$395+'[1]SL PC'!$R$394</f>
        <v>784122</v>
      </c>
      <c r="AN3" s="92">
        <f t="shared" si="0"/>
        <v>0.2074688796680498</v>
      </c>
      <c r="AP3" s="99">
        <f t="shared" si="1"/>
        <v>7.8412199999999999</v>
      </c>
    </row>
    <row r="4" spans="1:42" ht="19.5" customHeight="1">
      <c r="AK4" s="93" t="s">
        <v>385</v>
      </c>
      <c r="AL4" s="94">
        <v>1</v>
      </c>
      <c r="AM4" s="94">
        <f>'[1]SL PC'!$R$395+'[1]SL PC'!$R$394+'[1]SL PC'!$R$392</f>
        <v>476592</v>
      </c>
      <c r="AN4" s="92">
        <f t="shared" si="0"/>
        <v>4.1493775933609959E-3</v>
      </c>
      <c r="AP4" s="99">
        <f t="shared" si="1"/>
        <v>4.7659200000000004</v>
      </c>
    </row>
    <row r="5" spans="1:42" ht="33" customHeight="1">
      <c r="A5" s="5" t="s">
        <v>19</v>
      </c>
      <c r="B5" s="5"/>
      <c r="K5" s="26"/>
      <c r="AK5" s="93" t="s">
        <v>381</v>
      </c>
      <c r="AL5" s="94">
        <v>20</v>
      </c>
      <c r="AM5" s="94">
        <f>'[1]SL PC'!$R$391+'[1]SL PC'!$R$390+'[1]SL PC'!$R$388+'[1]SL PC'!$R$395+'[1]SL PC'!$R$394+'[1]SL PC'!$R$392</f>
        <v>798198</v>
      </c>
      <c r="AN5" s="92">
        <f t="shared" si="0"/>
        <v>8.2987551867219914E-2</v>
      </c>
      <c r="AP5" s="99">
        <f t="shared" si="1"/>
        <v>7.9819800000000001</v>
      </c>
    </row>
    <row r="6" spans="1:42" s="24" customFormat="1" ht="30" customHeight="1">
      <c r="A6" s="102" t="s">
        <v>1</v>
      </c>
      <c r="B6" s="100" t="s">
        <v>57</v>
      </c>
      <c r="C6" s="102" t="s">
        <v>20</v>
      </c>
      <c r="D6" s="102" t="s">
        <v>2</v>
      </c>
      <c r="E6" s="102" t="s">
        <v>3</v>
      </c>
      <c r="F6" s="102" t="s">
        <v>4</v>
      </c>
      <c r="G6" s="102" t="s">
        <v>5</v>
      </c>
      <c r="H6" s="104" t="s">
        <v>6</v>
      </c>
      <c r="I6" s="104" t="s">
        <v>249</v>
      </c>
      <c r="J6" s="104" t="s">
        <v>250</v>
      </c>
      <c r="K6" s="116" t="s">
        <v>252</v>
      </c>
      <c r="L6" s="116" t="s">
        <v>253</v>
      </c>
      <c r="M6" s="104" t="s">
        <v>11</v>
      </c>
      <c r="N6" s="102" t="s">
        <v>251</v>
      </c>
      <c r="O6" s="102" t="s">
        <v>16</v>
      </c>
      <c r="P6" s="102" t="s">
        <v>13</v>
      </c>
      <c r="Q6" s="106" t="s">
        <v>35</v>
      </c>
      <c r="R6" s="107"/>
      <c r="S6" s="100" t="s">
        <v>258</v>
      </c>
      <c r="T6" s="110" t="s">
        <v>38</v>
      </c>
      <c r="U6" s="111"/>
      <c r="V6" s="111"/>
      <c r="W6" s="111"/>
      <c r="X6" s="111"/>
      <c r="Y6" s="111"/>
      <c r="Z6" s="112"/>
      <c r="AA6" s="110" t="s">
        <v>257</v>
      </c>
      <c r="AB6" s="111"/>
      <c r="AC6" s="112"/>
      <c r="AD6" s="113" t="s">
        <v>256</v>
      </c>
      <c r="AE6" s="114" t="s">
        <v>260</v>
      </c>
      <c r="AF6" s="108" t="s">
        <v>263</v>
      </c>
      <c r="AG6" s="119" t="s">
        <v>378</v>
      </c>
      <c r="AH6" s="108" t="s">
        <v>379</v>
      </c>
      <c r="AI6" s="108" t="s">
        <v>380</v>
      </c>
      <c r="AK6" s="95" t="s">
        <v>386</v>
      </c>
      <c r="AL6" s="95">
        <v>47</v>
      </c>
      <c r="AM6" s="95">
        <f>SUM('[1]SL PC'!$R$388:$R$395)</f>
        <v>798364</v>
      </c>
      <c r="AN6" s="92">
        <f>AL6/$AL$7</f>
        <v>0.19502074688796681</v>
      </c>
      <c r="AO6" s="91">
        <f>AN6+AN5+AN3+AN4</f>
        <v>0.48962655601659755</v>
      </c>
      <c r="AP6" s="99">
        <f>AM6/100000</f>
        <v>7.9836400000000003</v>
      </c>
    </row>
    <row r="7" spans="1:42" s="24" customFormat="1" ht="51">
      <c r="A7" s="103"/>
      <c r="B7" s="101"/>
      <c r="C7" s="103"/>
      <c r="D7" s="103"/>
      <c r="E7" s="103"/>
      <c r="F7" s="103"/>
      <c r="G7" s="103"/>
      <c r="H7" s="105"/>
      <c r="I7" s="105"/>
      <c r="J7" s="105"/>
      <c r="K7" s="117"/>
      <c r="L7" s="117"/>
      <c r="M7" s="105"/>
      <c r="N7" s="103"/>
      <c r="O7" s="103"/>
      <c r="P7" s="103"/>
      <c r="Q7" s="28" t="s">
        <v>37</v>
      </c>
      <c r="R7" s="28" t="s">
        <v>36</v>
      </c>
      <c r="S7" s="101"/>
      <c r="T7" s="82" t="s">
        <v>58</v>
      </c>
      <c r="U7" s="82" t="s">
        <v>0</v>
      </c>
      <c r="V7" s="29" t="s">
        <v>261</v>
      </c>
      <c r="W7" s="29" t="s">
        <v>262</v>
      </c>
      <c r="X7" s="30" t="s">
        <v>54</v>
      </c>
      <c r="Y7" s="82" t="s">
        <v>17</v>
      </c>
      <c r="Z7" s="82" t="s">
        <v>18</v>
      </c>
      <c r="AA7" s="82" t="s">
        <v>32</v>
      </c>
      <c r="AB7" s="82" t="s">
        <v>33</v>
      </c>
      <c r="AC7" s="31" t="s">
        <v>34</v>
      </c>
      <c r="AD7" s="113"/>
      <c r="AE7" s="115"/>
      <c r="AF7" s="118"/>
      <c r="AG7" s="120"/>
      <c r="AH7" s="108"/>
      <c r="AI7" s="108"/>
      <c r="AL7" s="24">
        <f>SUBTOTAL(9,AL1:AL6)</f>
        <v>241</v>
      </c>
      <c r="AN7" s="90">
        <f>SUM(AN1:AN6)</f>
        <v>1</v>
      </c>
    </row>
    <row r="8" spans="1:42" s="6" customFormat="1" ht="60.75" customHeight="1">
      <c r="A8" s="48">
        <v>1</v>
      </c>
      <c r="B8" s="48">
        <v>31146</v>
      </c>
      <c r="C8" s="48">
        <v>1040</v>
      </c>
      <c r="D8" s="48"/>
      <c r="E8" s="48" t="s">
        <v>259</v>
      </c>
      <c r="F8" s="48"/>
      <c r="G8" s="48" t="s">
        <v>357</v>
      </c>
      <c r="H8" s="48" t="s">
        <v>59</v>
      </c>
      <c r="I8" s="45" t="s">
        <v>60</v>
      </c>
      <c r="J8" s="48" t="s">
        <v>66</v>
      </c>
      <c r="K8" s="48">
        <v>2.9</v>
      </c>
      <c r="L8" s="48">
        <v>3.1</v>
      </c>
      <c r="M8" s="48" t="s">
        <v>67</v>
      </c>
      <c r="N8" s="48" t="s">
        <v>68</v>
      </c>
      <c r="O8" s="48">
        <v>1E-3</v>
      </c>
      <c r="P8" s="48" t="s">
        <v>47</v>
      </c>
      <c r="Q8" s="49">
        <v>100000</v>
      </c>
      <c r="R8" s="48"/>
      <c r="S8" s="48"/>
      <c r="T8" s="48" t="s">
        <v>239</v>
      </c>
      <c r="U8" s="48">
        <v>2.97</v>
      </c>
      <c r="V8" s="48"/>
      <c r="W8" s="48"/>
      <c r="X8" s="48">
        <v>1</v>
      </c>
      <c r="Y8" s="50">
        <v>3</v>
      </c>
      <c r="Z8" s="48"/>
      <c r="AA8" s="51" t="s">
        <v>240</v>
      </c>
      <c r="AB8" s="51" t="s">
        <v>55</v>
      </c>
      <c r="AC8" s="51" t="s">
        <v>56</v>
      </c>
      <c r="AD8" s="48" t="s">
        <v>248</v>
      </c>
      <c r="AE8" s="35">
        <v>90</v>
      </c>
      <c r="AF8" s="32"/>
      <c r="AG8" s="32"/>
      <c r="AI8" s="83" t="s">
        <v>381</v>
      </c>
    </row>
    <row r="9" spans="1:42" s="25" customFormat="1" ht="60.75" customHeight="1">
      <c r="A9" s="48">
        <v>2</v>
      </c>
      <c r="B9" s="48">
        <v>31146</v>
      </c>
      <c r="C9" s="48">
        <v>1040</v>
      </c>
      <c r="D9" s="48"/>
      <c r="E9" s="48" t="s">
        <v>259</v>
      </c>
      <c r="F9" s="48"/>
      <c r="G9" s="48" t="s">
        <v>357</v>
      </c>
      <c r="H9" s="48" t="s">
        <v>59</v>
      </c>
      <c r="I9" s="45" t="s">
        <v>61</v>
      </c>
      <c r="J9" s="48" t="s">
        <v>66</v>
      </c>
      <c r="K9" s="48">
        <v>2.9</v>
      </c>
      <c r="L9" s="48">
        <v>3.1</v>
      </c>
      <c r="M9" s="48" t="s">
        <v>67</v>
      </c>
      <c r="N9" s="48" t="s">
        <v>68</v>
      </c>
      <c r="O9" s="48">
        <v>1E-3</v>
      </c>
      <c r="P9" s="48" t="s">
        <v>47</v>
      </c>
      <c r="Q9" s="49">
        <v>100000</v>
      </c>
      <c r="R9" s="40"/>
      <c r="S9" s="40"/>
      <c r="T9" s="48" t="s">
        <v>239</v>
      </c>
      <c r="U9" s="48">
        <v>2.98</v>
      </c>
      <c r="V9" s="48"/>
      <c r="W9" s="48"/>
      <c r="X9" s="48">
        <v>1</v>
      </c>
      <c r="Y9" s="50">
        <v>3</v>
      </c>
      <c r="Z9" s="40"/>
      <c r="AA9" s="51" t="s">
        <v>240</v>
      </c>
      <c r="AB9" s="51" t="s">
        <v>55</v>
      </c>
      <c r="AC9" s="51" t="s">
        <v>56</v>
      </c>
      <c r="AD9" s="48" t="s">
        <v>248</v>
      </c>
      <c r="AE9" s="35">
        <v>90</v>
      </c>
      <c r="AF9" s="33"/>
      <c r="AG9" s="32"/>
      <c r="AI9" s="83" t="s">
        <v>381</v>
      </c>
    </row>
    <row r="10" spans="1:42" s="2" customFormat="1" ht="60.75" customHeight="1">
      <c r="A10" s="48">
        <v>3</v>
      </c>
      <c r="B10" s="48">
        <v>31146</v>
      </c>
      <c r="C10" s="48">
        <v>1040</v>
      </c>
      <c r="D10" s="48"/>
      <c r="E10" s="48" t="s">
        <v>259</v>
      </c>
      <c r="F10" s="48"/>
      <c r="G10" s="48" t="s">
        <v>357</v>
      </c>
      <c r="H10" s="48" t="s">
        <v>59</v>
      </c>
      <c r="I10" s="45" t="s">
        <v>62</v>
      </c>
      <c r="J10" s="48" t="s">
        <v>66</v>
      </c>
      <c r="K10" s="48">
        <v>2.9</v>
      </c>
      <c r="L10" s="48">
        <v>3.1</v>
      </c>
      <c r="M10" s="48" t="s">
        <v>67</v>
      </c>
      <c r="N10" s="48" t="s">
        <v>68</v>
      </c>
      <c r="O10" s="48">
        <v>1E-3</v>
      </c>
      <c r="P10" s="48" t="s">
        <v>47</v>
      </c>
      <c r="Q10" s="49">
        <v>100000</v>
      </c>
      <c r="R10" s="40"/>
      <c r="S10" s="40"/>
      <c r="T10" s="48" t="s">
        <v>239</v>
      </c>
      <c r="U10" s="40">
        <v>2.99</v>
      </c>
      <c r="V10" s="40"/>
      <c r="W10" s="40"/>
      <c r="X10" s="48">
        <v>1</v>
      </c>
      <c r="Y10" s="50">
        <v>3</v>
      </c>
      <c r="Z10" s="40"/>
      <c r="AA10" s="51" t="s">
        <v>240</v>
      </c>
      <c r="AB10" s="51" t="s">
        <v>55</v>
      </c>
      <c r="AC10" s="51" t="s">
        <v>56</v>
      </c>
      <c r="AD10" s="48" t="s">
        <v>248</v>
      </c>
      <c r="AE10" s="35">
        <v>90</v>
      </c>
      <c r="AF10" s="34"/>
      <c r="AG10" s="32"/>
      <c r="AI10" s="83" t="s">
        <v>381</v>
      </c>
    </row>
    <row r="11" spans="1:42" s="2" customFormat="1" ht="60.75" customHeight="1">
      <c r="A11" s="48">
        <v>4</v>
      </c>
      <c r="B11" s="48">
        <v>31146</v>
      </c>
      <c r="C11" s="48">
        <v>1040</v>
      </c>
      <c r="D11" s="48"/>
      <c r="E11" s="48" t="s">
        <v>259</v>
      </c>
      <c r="F11" s="48"/>
      <c r="G11" s="48" t="s">
        <v>357</v>
      </c>
      <c r="H11" s="48" t="s">
        <v>59</v>
      </c>
      <c r="I11" s="45" t="s">
        <v>63</v>
      </c>
      <c r="J11" s="48" t="s">
        <v>66</v>
      </c>
      <c r="K11" s="48">
        <v>2.9</v>
      </c>
      <c r="L11" s="48">
        <v>3.1</v>
      </c>
      <c r="M11" s="48" t="s">
        <v>67</v>
      </c>
      <c r="N11" s="48" t="s">
        <v>68</v>
      </c>
      <c r="O11" s="48">
        <v>1E-3</v>
      </c>
      <c r="P11" s="48" t="s">
        <v>47</v>
      </c>
      <c r="Q11" s="49">
        <v>100000</v>
      </c>
      <c r="R11" s="40"/>
      <c r="S11" s="40"/>
      <c r="T11" s="48" t="s">
        <v>239</v>
      </c>
      <c r="U11" s="40">
        <v>3</v>
      </c>
      <c r="V11" s="40"/>
      <c r="W11" s="40"/>
      <c r="X11" s="48">
        <v>1</v>
      </c>
      <c r="Y11" s="50">
        <v>3</v>
      </c>
      <c r="Z11" s="40"/>
      <c r="AA11" s="51" t="s">
        <v>240</v>
      </c>
      <c r="AB11" s="51" t="s">
        <v>55</v>
      </c>
      <c r="AC11" s="51" t="s">
        <v>56</v>
      </c>
      <c r="AD11" s="48" t="s">
        <v>248</v>
      </c>
      <c r="AE11" s="35">
        <v>90</v>
      </c>
      <c r="AF11" s="34"/>
      <c r="AG11" s="32"/>
      <c r="AI11" s="83" t="s">
        <v>381</v>
      </c>
      <c r="AJ11" s="85"/>
    </row>
    <row r="12" spans="1:42" s="2" customFormat="1" ht="60.75" customHeight="1">
      <c r="A12" s="48">
        <v>5</v>
      </c>
      <c r="B12" s="48">
        <v>31146</v>
      </c>
      <c r="C12" s="48">
        <v>1040</v>
      </c>
      <c r="D12" s="48"/>
      <c r="E12" s="48" t="s">
        <v>259</v>
      </c>
      <c r="F12" s="48"/>
      <c r="G12" s="48" t="s">
        <v>357</v>
      </c>
      <c r="H12" s="48" t="s">
        <v>59</v>
      </c>
      <c r="I12" s="45" t="s">
        <v>64</v>
      </c>
      <c r="J12" s="48" t="s">
        <v>66</v>
      </c>
      <c r="K12" s="48">
        <v>2.9</v>
      </c>
      <c r="L12" s="48">
        <v>3.1</v>
      </c>
      <c r="M12" s="48" t="s">
        <v>67</v>
      </c>
      <c r="N12" s="48" t="s">
        <v>68</v>
      </c>
      <c r="O12" s="48">
        <v>1E-3</v>
      </c>
      <c r="P12" s="48" t="s">
        <v>47</v>
      </c>
      <c r="Q12" s="49">
        <v>100000</v>
      </c>
      <c r="R12" s="40"/>
      <c r="S12" s="40"/>
      <c r="T12" s="48" t="s">
        <v>239</v>
      </c>
      <c r="U12" s="40">
        <v>2.99</v>
      </c>
      <c r="V12" s="40"/>
      <c r="W12" s="40"/>
      <c r="X12" s="48">
        <v>1</v>
      </c>
      <c r="Y12" s="50">
        <v>3</v>
      </c>
      <c r="Z12" s="40"/>
      <c r="AA12" s="51" t="s">
        <v>240</v>
      </c>
      <c r="AB12" s="51" t="s">
        <v>55</v>
      </c>
      <c r="AC12" s="51" t="s">
        <v>56</v>
      </c>
      <c r="AD12" s="48" t="s">
        <v>248</v>
      </c>
      <c r="AE12" s="35">
        <v>90</v>
      </c>
      <c r="AF12" s="34"/>
      <c r="AG12" s="32"/>
      <c r="AI12" s="83" t="s">
        <v>381</v>
      </c>
      <c r="AJ12" s="85"/>
    </row>
    <row r="13" spans="1:42" s="2" customFormat="1" ht="60.75" customHeight="1">
      <c r="A13" s="48">
        <v>6</v>
      </c>
      <c r="B13" s="48">
        <v>31146</v>
      </c>
      <c r="C13" s="48">
        <v>1040</v>
      </c>
      <c r="D13" s="48"/>
      <c r="E13" s="48" t="s">
        <v>259</v>
      </c>
      <c r="F13" s="48"/>
      <c r="G13" s="48" t="s">
        <v>357</v>
      </c>
      <c r="H13" s="48" t="s">
        <v>59</v>
      </c>
      <c r="I13" s="45" t="s">
        <v>65</v>
      </c>
      <c r="J13" s="48" t="s">
        <v>66</v>
      </c>
      <c r="K13" s="48">
        <v>2.9</v>
      </c>
      <c r="L13" s="48">
        <v>3.1</v>
      </c>
      <c r="M13" s="48" t="s">
        <v>67</v>
      </c>
      <c r="N13" s="48" t="s">
        <v>68</v>
      </c>
      <c r="O13" s="48">
        <v>1E-3</v>
      </c>
      <c r="P13" s="48" t="s">
        <v>47</v>
      </c>
      <c r="Q13" s="49">
        <v>100000</v>
      </c>
      <c r="R13" s="40"/>
      <c r="S13" s="40"/>
      <c r="T13" s="48" t="s">
        <v>239</v>
      </c>
      <c r="U13" s="40">
        <v>2.98</v>
      </c>
      <c r="V13" s="40"/>
      <c r="W13" s="40"/>
      <c r="X13" s="48">
        <v>1</v>
      </c>
      <c r="Y13" s="50">
        <v>3</v>
      </c>
      <c r="Z13" s="40"/>
      <c r="AA13" s="51" t="s">
        <v>240</v>
      </c>
      <c r="AB13" s="51" t="s">
        <v>55</v>
      </c>
      <c r="AC13" s="51" t="s">
        <v>56</v>
      </c>
      <c r="AD13" s="48" t="s">
        <v>248</v>
      </c>
      <c r="AE13" s="35">
        <v>90</v>
      </c>
      <c r="AF13" s="34"/>
      <c r="AG13" s="32"/>
      <c r="AI13" s="83" t="s">
        <v>381</v>
      </c>
      <c r="AJ13" s="85"/>
    </row>
    <row r="14" spans="1:42" s="2" customFormat="1" ht="60.75" customHeight="1">
      <c r="A14" s="48">
        <v>7</v>
      </c>
      <c r="B14" s="48">
        <v>31146</v>
      </c>
      <c r="C14" s="40">
        <v>1040</v>
      </c>
      <c r="D14" s="40"/>
      <c r="E14" s="48" t="s">
        <v>259</v>
      </c>
      <c r="F14" s="48"/>
      <c r="G14" s="48" t="s">
        <v>358</v>
      </c>
      <c r="H14" s="48" t="s">
        <v>59</v>
      </c>
      <c r="I14" s="45" t="s">
        <v>60</v>
      </c>
      <c r="J14" s="48" t="s">
        <v>311</v>
      </c>
      <c r="K14" s="48">
        <v>35.65</v>
      </c>
      <c r="L14" s="48">
        <v>35.85</v>
      </c>
      <c r="M14" s="52" t="s">
        <v>67</v>
      </c>
      <c r="N14" s="53" t="s">
        <v>69</v>
      </c>
      <c r="O14" s="53">
        <v>0.03</v>
      </c>
      <c r="P14" s="48" t="s">
        <v>47</v>
      </c>
      <c r="Q14" s="49">
        <v>100000</v>
      </c>
      <c r="R14" s="40"/>
      <c r="S14" s="40"/>
      <c r="T14" s="48" t="s">
        <v>239</v>
      </c>
      <c r="U14" s="40">
        <v>35.75</v>
      </c>
      <c r="V14" s="40"/>
      <c r="W14" s="40"/>
      <c r="X14" s="48">
        <v>1</v>
      </c>
      <c r="Y14" s="50">
        <v>3</v>
      </c>
      <c r="Z14" s="40"/>
      <c r="AA14" s="51" t="s">
        <v>240</v>
      </c>
      <c r="AB14" s="51" t="s">
        <v>55</v>
      </c>
      <c r="AC14" s="51" t="s">
        <v>56</v>
      </c>
      <c r="AD14" s="48" t="s">
        <v>248</v>
      </c>
      <c r="AE14" s="35">
        <v>90</v>
      </c>
      <c r="AF14" s="34"/>
      <c r="AG14" s="32"/>
      <c r="AI14" s="83" t="s">
        <v>381</v>
      </c>
      <c r="AJ14" s="85"/>
    </row>
    <row r="15" spans="1:42" s="2" customFormat="1" ht="60.75" customHeight="1">
      <c r="A15" s="48">
        <v>8</v>
      </c>
      <c r="B15" s="48">
        <v>31146</v>
      </c>
      <c r="C15" s="40">
        <v>1040</v>
      </c>
      <c r="D15" s="40"/>
      <c r="E15" s="48" t="s">
        <v>259</v>
      </c>
      <c r="F15" s="48"/>
      <c r="G15" s="48" t="s">
        <v>358</v>
      </c>
      <c r="H15" s="48" t="s">
        <v>59</v>
      </c>
      <c r="I15" s="45" t="s">
        <v>61</v>
      </c>
      <c r="J15" s="48" t="s">
        <v>311</v>
      </c>
      <c r="K15" s="48">
        <v>35.65</v>
      </c>
      <c r="L15" s="48">
        <v>35.85</v>
      </c>
      <c r="M15" s="52" t="s">
        <v>67</v>
      </c>
      <c r="N15" s="53" t="s">
        <v>69</v>
      </c>
      <c r="O15" s="53">
        <v>0.03</v>
      </c>
      <c r="P15" s="48" t="s">
        <v>47</v>
      </c>
      <c r="Q15" s="49">
        <v>100000</v>
      </c>
      <c r="R15" s="40"/>
      <c r="S15" s="40"/>
      <c r="T15" s="48" t="s">
        <v>239</v>
      </c>
      <c r="U15" s="40">
        <v>35.75</v>
      </c>
      <c r="V15" s="40"/>
      <c r="W15" s="40"/>
      <c r="X15" s="48">
        <v>1</v>
      </c>
      <c r="Y15" s="50">
        <v>3</v>
      </c>
      <c r="Z15" s="40"/>
      <c r="AA15" s="51" t="s">
        <v>240</v>
      </c>
      <c r="AB15" s="51" t="s">
        <v>55</v>
      </c>
      <c r="AC15" s="51" t="s">
        <v>56</v>
      </c>
      <c r="AD15" s="48" t="s">
        <v>248</v>
      </c>
      <c r="AE15" s="35">
        <v>90</v>
      </c>
      <c r="AF15" s="34"/>
      <c r="AG15" s="32"/>
      <c r="AI15" s="83" t="s">
        <v>381</v>
      </c>
      <c r="AJ15" s="85"/>
    </row>
    <row r="16" spans="1:42" s="2" customFormat="1" ht="60.75" customHeight="1">
      <c r="A16" s="48">
        <v>9</v>
      </c>
      <c r="B16" s="48">
        <v>31146</v>
      </c>
      <c r="C16" s="40">
        <v>1040</v>
      </c>
      <c r="D16" s="40"/>
      <c r="E16" s="48" t="s">
        <v>259</v>
      </c>
      <c r="F16" s="48"/>
      <c r="G16" s="48" t="s">
        <v>358</v>
      </c>
      <c r="H16" s="48" t="s">
        <v>59</v>
      </c>
      <c r="I16" s="45" t="s">
        <v>62</v>
      </c>
      <c r="J16" s="48" t="s">
        <v>311</v>
      </c>
      <c r="K16" s="48">
        <v>35.65</v>
      </c>
      <c r="L16" s="48">
        <v>35.85</v>
      </c>
      <c r="M16" s="52" t="s">
        <v>67</v>
      </c>
      <c r="N16" s="53" t="s">
        <v>69</v>
      </c>
      <c r="O16" s="53">
        <v>0.03</v>
      </c>
      <c r="P16" s="48" t="s">
        <v>47</v>
      </c>
      <c r="Q16" s="49">
        <v>100000</v>
      </c>
      <c r="R16" s="40"/>
      <c r="S16" s="40"/>
      <c r="T16" s="48" t="s">
        <v>239</v>
      </c>
      <c r="U16" s="40">
        <v>35.75</v>
      </c>
      <c r="V16" s="40"/>
      <c r="W16" s="40"/>
      <c r="X16" s="48">
        <v>1</v>
      </c>
      <c r="Y16" s="50">
        <v>3</v>
      </c>
      <c r="Z16" s="40"/>
      <c r="AA16" s="51" t="s">
        <v>240</v>
      </c>
      <c r="AB16" s="51" t="s">
        <v>55</v>
      </c>
      <c r="AC16" s="51" t="s">
        <v>56</v>
      </c>
      <c r="AD16" s="48" t="s">
        <v>248</v>
      </c>
      <c r="AE16" s="35">
        <v>90</v>
      </c>
      <c r="AF16" s="34"/>
      <c r="AG16" s="32"/>
      <c r="AI16" s="83" t="s">
        <v>381</v>
      </c>
      <c r="AJ16" s="85"/>
    </row>
    <row r="17" spans="1:36" s="2" customFormat="1" ht="60.75" customHeight="1">
      <c r="A17" s="48">
        <v>10</v>
      </c>
      <c r="B17" s="48">
        <v>31146</v>
      </c>
      <c r="C17" s="40">
        <v>1040</v>
      </c>
      <c r="D17" s="40"/>
      <c r="E17" s="48" t="s">
        <v>259</v>
      </c>
      <c r="F17" s="48"/>
      <c r="G17" s="48" t="s">
        <v>358</v>
      </c>
      <c r="H17" s="48" t="s">
        <v>59</v>
      </c>
      <c r="I17" s="45" t="s">
        <v>63</v>
      </c>
      <c r="J17" s="48" t="s">
        <v>311</v>
      </c>
      <c r="K17" s="48">
        <v>35.65</v>
      </c>
      <c r="L17" s="48">
        <v>35.85</v>
      </c>
      <c r="M17" s="52" t="s">
        <v>67</v>
      </c>
      <c r="N17" s="53" t="s">
        <v>69</v>
      </c>
      <c r="O17" s="53">
        <v>0.03</v>
      </c>
      <c r="P17" s="48" t="s">
        <v>47</v>
      </c>
      <c r="Q17" s="49">
        <v>100000</v>
      </c>
      <c r="R17" s="40"/>
      <c r="S17" s="40"/>
      <c r="T17" s="48" t="s">
        <v>239</v>
      </c>
      <c r="U17" s="40">
        <v>35.75</v>
      </c>
      <c r="V17" s="40"/>
      <c r="W17" s="40"/>
      <c r="X17" s="48">
        <v>1</v>
      </c>
      <c r="Y17" s="50">
        <v>3</v>
      </c>
      <c r="Z17" s="40"/>
      <c r="AA17" s="51" t="s">
        <v>240</v>
      </c>
      <c r="AB17" s="51" t="s">
        <v>55</v>
      </c>
      <c r="AC17" s="51" t="s">
        <v>56</v>
      </c>
      <c r="AD17" s="48" t="s">
        <v>248</v>
      </c>
      <c r="AE17" s="35">
        <v>90</v>
      </c>
      <c r="AF17" s="34"/>
      <c r="AG17" s="32"/>
      <c r="AI17" s="83" t="s">
        <v>381</v>
      </c>
      <c r="AJ17" s="85"/>
    </row>
    <row r="18" spans="1:36" s="2" customFormat="1" ht="60.75" customHeight="1">
      <c r="A18" s="48">
        <v>11</v>
      </c>
      <c r="B18" s="48">
        <v>31146</v>
      </c>
      <c r="C18" s="40">
        <v>1040</v>
      </c>
      <c r="D18" s="40"/>
      <c r="E18" s="48" t="s">
        <v>259</v>
      </c>
      <c r="F18" s="48"/>
      <c r="G18" s="48" t="s">
        <v>358</v>
      </c>
      <c r="H18" s="48" t="s">
        <v>59</v>
      </c>
      <c r="I18" s="45" t="s">
        <v>64</v>
      </c>
      <c r="J18" s="48" t="s">
        <v>311</v>
      </c>
      <c r="K18" s="48">
        <v>35.65</v>
      </c>
      <c r="L18" s="48">
        <v>35.85</v>
      </c>
      <c r="M18" s="52" t="s">
        <v>67</v>
      </c>
      <c r="N18" s="53" t="s">
        <v>69</v>
      </c>
      <c r="O18" s="53">
        <v>0.03</v>
      </c>
      <c r="P18" s="48" t="s">
        <v>47</v>
      </c>
      <c r="Q18" s="49">
        <v>100000</v>
      </c>
      <c r="R18" s="40"/>
      <c r="S18" s="40"/>
      <c r="T18" s="48" t="s">
        <v>239</v>
      </c>
      <c r="U18" s="40">
        <v>35.75</v>
      </c>
      <c r="V18" s="40"/>
      <c r="W18" s="40"/>
      <c r="X18" s="48">
        <v>1</v>
      </c>
      <c r="Y18" s="50">
        <v>3</v>
      </c>
      <c r="Z18" s="40"/>
      <c r="AA18" s="51" t="s">
        <v>240</v>
      </c>
      <c r="AB18" s="51" t="s">
        <v>55</v>
      </c>
      <c r="AC18" s="51" t="s">
        <v>56</v>
      </c>
      <c r="AD18" s="48" t="s">
        <v>248</v>
      </c>
      <c r="AE18" s="35">
        <v>90</v>
      </c>
      <c r="AF18" s="34"/>
      <c r="AG18" s="32"/>
      <c r="AI18" s="83" t="s">
        <v>381</v>
      </c>
      <c r="AJ18" s="85"/>
    </row>
    <row r="19" spans="1:36" s="2" customFormat="1" ht="60.75" customHeight="1">
      <c r="A19" s="48">
        <v>12</v>
      </c>
      <c r="B19" s="48">
        <v>31146</v>
      </c>
      <c r="C19" s="40">
        <v>1040</v>
      </c>
      <c r="D19" s="40"/>
      <c r="E19" s="48" t="s">
        <v>259</v>
      </c>
      <c r="F19" s="48"/>
      <c r="G19" s="48" t="s">
        <v>358</v>
      </c>
      <c r="H19" s="48" t="s">
        <v>59</v>
      </c>
      <c r="I19" s="45" t="s">
        <v>65</v>
      </c>
      <c r="J19" s="48" t="s">
        <v>311</v>
      </c>
      <c r="K19" s="48">
        <v>35.65</v>
      </c>
      <c r="L19" s="48">
        <v>35.85</v>
      </c>
      <c r="M19" s="52" t="s">
        <v>67</v>
      </c>
      <c r="N19" s="53" t="s">
        <v>69</v>
      </c>
      <c r="O19" s="53">
        <v>0.03</v>
      </c>
      <c r="P19" s="48" t="s">
        <v>47</v>
      </c>
      <c r="Q19" s="49">
        <v>100000</v>
      </c>
      <c r="R19" s="40"/>
      <c r="S19" s="40"/>
      <c r="T19" s="48" t="s">
        <v>239</v>
      </c>
      <c r="U19" s="40">
        <v>35.75</v>
      </c>
      <c r="V19" s="40"/>
      <c r="W19" s="40"/>
      <c r="X19" s="48">
        <v>1</v>
      </c>
      <c r="Y19" s="50">
        <v>3</v>
      </c>
      <c r="Z19" s="40"/>
      <c r="AA19" s="51" t="s">
        <v>240</v>
      </c>
      <c r="AB19" s="51" t="s">
        <v>55</v>
      </c>
      <c r="AC19" s="51" t="s">
        <v>56</v>
      </c>
      <c r="AD19" s="48" t="s">
        <v>248</v>
      </c>
      <c r="AE19" s="35">
        <v>90</v>
      </c>
      <c r="AF19" s="34"/>
      <c r="AG19" s="32"/>
      <c r="AI19" s="83" t="s">
        <v>381</v>
      </c>
      <c r="AJ19" s="85"/>
    </row>
    <row r="20" spans="1:36" s="2" customFormat="1" ht="60.75" customHeight="1">
      <c r="A20" s="48">
        <v>13</v>
      </c>
      <c r="B20" s="48">
        <v>31146</v>
      </c>
      <c r="C20" s="40">
        <v>1040</v>
      </c>
      <c r="D20" s="40"/>
      <c r="E20" s="48" t="s">
        <v>259</v>
      </c>
      <c r="F20" s="54"/>
      <c r="G20" s="54" t="s">
        <v>359</v>
      </c>
      <c r="H20" s="53" t="s">
        <v>59</v>
      </c>
      <c r="I20" s="45" t="s">
        <v>60</v>
      </c>
      <c r="J20" s="45" t="s">
        <v>312</v>
      </c>
      <c r="K20" s="45">
        <v>3.9</v>
      </c>
      <c r="L20" s="45">
        <v>4.0999999999999996</v>
      </c>
      <c r="M20" s="52" t="s">
        <v>67</v>
      </c>
      <c r="N20" s="53" t="s">
        <v>69</v>
      </c>
      <c r="O20" s="53">
        <v>0.03</v>
      </c>
      <c r="P20" s="48" t="s">
        <v>47</v>
      </c>
      <c r="Q20" s="49">
        <v>100000</v>
      </c>
      <c r="R20" s="40"/>
      <c r="S20" s="40"/>
      <c r="T20" s="48" t="s">
        <v>239</v>
      </c>
      <c r="U20" s="40">
        <v>3.99</v>
      </c>
      <c r="V20" s="40"/>
      <c r="W20" s="40"/>
      <c r="X20" s="48">
        <v>1</v>
      </c>
      <c r="Y20" s="50">
        <v>3</v>
      </c>
      <c r="Z20" s="40"/>
      <c r="AA20" s="51" t="s">
        <v>240</v>
      </c>
      <c r="AB20" s="51" t="s">
        <v>55</v>
      </c>
      <c r="AC20" s="51" t="s">
        <v>56</v>
      </c>
      <c r="AD20" s="48" t="s">
        <v>248</v>
      </c>
      <c r="AE20" s="35">
        <v>90</v>
      </c>
      <c r="AF20" s="34"/>
      <c r="AG20" s="32"/>
      <c r="AI20" s="83" t="s">
        <v>381</v>
      </c>
      <c r="AJ20" s="85"/>
    </row>
    <row r="21" spans="1:36" s="2" customFormat="1" ht="60.75" customHeight="1">
      <c r="A21" s="48">
        <v>14</v>
      </c>
      <c r="B21" s="48">
        <v>31146</v>
      </c>
      <c r="C21" s="40">
        <v>1040</v>
      </c>
      <c r="D21" s="40"/>
      <c r="E21" s="48" t="s">
        <v>259</v>
      </c>
      <c r="F21" s="54"/>
      <c r="G21" s="54" t="s">
        <v>359</v>
      </c>
      <c r="H21" s="53" t="s">
        <v>59</v>
      </c>
      <c r="I21" s="45" t="s">
        <v>61</v>
      </c>
      <c r="J21" s="45" t="s">
        <v>70</v>
      </c>
      <c r="K21" s="45">
        <v>3.9</v>
      </c>
      <c r="L21" s="45">
        <v>4.0999999999999996</v>
      </c>
      <c r="M21" s="52" t="s">
        <v>67</v>
      </c>
      <c r="N21" s="53" t="s">
        <v>69</v>
      </c>
      <c r="O21" s="53">
        <v>0.03</v>
      </c>
      <c r="P21" s="48" t="s">
        <v>47</v>
      </c>
      <c r="Q21" s="49">
        <v>100000</v>
      </c>
      <c r="R21" s="40"/>
      <c r="S21" s="40"/>
      <c r="T21" s="48" t="s">
        <v>239</v>
      </c>
      <c r="U21" s="40">
        <v>4.01</v>
      </c>
      <c r="V21" s="40"/>
      <c r="W21" s="40"/>
      <c r="X21" s="48">
        <v>1</v>
      </c>
      <c r="Y21" s="50">
        <v>3</v>
      </c>
      <c r="Z21" s="40"/>
      <c r="AA21" s="51" t="s">
        <v>240</v>
      </c>
      <c r="AB21" s="51" t="s">
        <v>55</v>
      </c>
      <c r="AC21" s="51" t="s">
        <v>56</v>
      </c>
      <c r="AD21" s="48" t="s">
        <v>248</v>
      </c>
      <c r="AE21" s="35">
        <v>90</v>
      </c>
      <c r="AF21" s="34"/>
      <c r="AG21" s="32"/>
      <c r="AI21" s="83" t="s">
        <v>381</v>
      </c>
      <c r="AJ21" s="85"/>
    </row>
    <row r="22" spans="1:36" s="2" customFormat="1" ht="60.75" customHeight="1">
      <c r="A22" s="48">
        <v>15</v>
      </c>
      <c r="B22" s="48">
        <v>31146</v>
      </c>
      <c r="C22" s="40">
        <v>1040</v>
      </c>
      <c r="D22" s="40"/>
      <c r="E22" s="48" t="s">
        <v>259</v>
      </c>
      <c r="F22" s="54"/>
      <c r="G22" s="54" t="s">
        <v>359</v>
      </c>
      <c r="H22" s="53" t="s">
        <v>59</v>
      </c>
      <c r="I22" s="45" t="s">
        <v>62</v>
      </c>
      <c r="J22" s="45" t="s">
        <v>70</v>
      </c>
      <c r="K22" s="45">
        <v>3.9</v>
      </c>
      <c r="L22" s="45">
        <v>4.0999999999999996</v>
      </c>
      <c r="M22" s="52" t="s">
        <v>67</v>
      </c>
      <c r="N22" s="53" t="s">
        <v>69</v>
      </c>
      <c r="O22" s="53">
        <v>0.03</v>
      </c>
      <c r="P22" s="48" t="s">
        <v>47</v>
      </c>
      <c r="Q22" s="49">
        <v>100000</v>
      </c>
      <c r="R22" s="40"/>
      <c r="S22" s="40"/>
      <c r="T22" s="48" t="s">
        <v>239</v>
      </c>
      <c r="U22" s="40">
        <v>4</v>
      </c>
      <c r="V22" s="40"/>
      <c r="W22" s="40"/>
      <c r="X22" s="48">
        <v>1</v>
      </c>
      <c r="Y22" s="50">
        <v>3</v>
      </c>
      <c r="Z22" s="40"/>
      <c r="AA22" s="51" t="s">
        <v>240</v>
      </c>
      <c r="AB22" s="51" t="s">
        <v>55</v>
      </c>
      <c r="AC22" s="51" t="s">
        <v>56</v>
      </c>
      <c r="AD22" s="48" t="s">
        <v>248</v>
      </c>
      <c r="AE22" s="35">
        <v>90</v>
      </c>
      <c r="AF22" s="34"/>
      <c r="AG22" s="32"/>
      <c r="AI22" s="83" t="s">
        <v>381</v>
      </c>
      <c r="AJ22" s="85"/>
    </row>
    <row r="23" spans="1:36" s="2" customFormat="1" ht="60.75" customHeight="1">
      <c r="A23" s="48">
        <v>16</v>
      </c>
      <c r="B23" s="48">
        <v>31146</v>
      </c>
      <c r="C23" s="40">
        <v>1040</v>
      </c>
      <c r="D23" s="40"/>
      <c r="E23" s="48" t="s">
        <v>259</v>
      </c>
      <c r="F23" s="54"/>
      <c r="G23" s="54" t="s">
        <v>359</v>
      </c>
      <c r="H23" s="53" t="s">
        <v>59</v>
      </c>
      <c r="I23" s="45" t="s">
        <v>63</v>
      </c>
      <c r="J23" s="45" t="s">
        <v>70</v>
      </c>
      <c r="K23" s="45">
        <v>3.9</v>
      </c>
      <c r="L23" s="45">
        <v>4.0999999999999996</v>
      </c>
      <c r="M23" s="52" t="s">
        <v>67</v>
      </c>
      <c r="N23" s="53" t="s">
        <v>69</v>
      </c>
      <c r="O23" s="53">
        <v>0.03</v>
      </c>
      <c r="P23" s="48" t="s">
        <v>47</v>
      </c>
      <c r="Q23" s="49">
        <v>100000</v>
      </c>
      <c r="R23" s="40"/>
      <c r="S23" s="40"/>
      <c r="T23" s="48" t="s">
        <v>239</v>
      </c>
      <c r="U23" s="40">
        <v>4</v>
      </c>
      <c r="V23" s="40"/>
      <c r="W23" s="40"/>
      <c r="X23" s="48">
        <v>1</v>
      </c>
      <c r="Y23" s="50">
        <v>3</v>
      </c>
      <c r="Z23" s="40"/>
      <c r="AA23" s="51" t="s">
        <v>240</v>
      </c>
      <c r="AB23" s="51" t="s">
        <v>55</v>
      </c>
      <c r="AC23" s="51" t="s">
        <v>56</v>
      </c>
      <c r="AD23" s="48" t="s">
        <v>248</v>
      </c>
      <c r="AE23" s="35">
        <v>90</v>
      </c>
      <c r="AF23" s="34"/>
      <c r="AG23" s="32"/>
      <c r="AI23" s="83" t="s">
        <v>381</v>
      </c>
      <c r="AJ23" s="85"/>
    </row>
    <row r="24" spans="1:36" s="2" customFormat="1" ht="60.75" customHeight="1">
      <c r="A24" s="48">
        <v>17</v>
      </c>
      <c r="B24" s="48">
        <v>31146</v>
      </c>
      <c r="C24" s="40">
        <v>1040</v>
      </c>
      <c r="D24" s="40"/>
      <c r="E24" s="48" t="s">
        <v>259</v>
      </c>
      <c r="F24" s="54"/>
      <c r="G24" s="54" t="s">
        <v>359</v>
      </c>
      <c r="H24" s="53" t="s">
        <v>59</v>
      </c>
      <c r="I24" s="45" t="s">
        <v>64</v>
      </c>
      <c r="J24" s="45" t="s">
        <v>70</v>
      </c>
      <c r="K24" s="45">
        <v>3.9</v>
      </c>
      <c r="L24" s="45">
        <v>4.0999999999999996</v>
      </c>
      <c r="M24" s="52" t="s">
        <v>67</v>
      </c>
      <c r="N24" s="53" t="s">
        <v>69</v>
      </c>
      <c r="O24" s="53">
        <v>0.03</v>
      </c>
      <c r="P24" s="48" t="s">
        <v>47</v>
      </c>
      <c r="Q24" s="49">
        <v>100000</v>
      </c>
      <c r="R24" s="40"/>
      <c r="S24" s="40"/>
      <c r="T24" s="48" t="s">
        <v>239</v>
      </c>
      <c r="U24" s="40">
        <v>4.01</v>
      </c>
      <c r="V24" s="40"/>
      <c r="W24" s="40"/>
      <c r="X24" s="48">
        <v>1</v>
      </c>
      <c r="Y24" s="50">
        <v>3</v>
      </c>
      <c r="Z24" s="40"/>
      <c r="AA24" s="51" t="s">
        <v>240</v>
      </c>
      <c r="AB24" s="51" t="s">
        <v>55</v>
      </c>
      <c r="AC24" s="51" t="s">
        <v>56</v>
      </c>
      <c r="AD24" s="48" t="s">
        <v>248</v>
      </c>
      <c r="AE24" s="35">
        <v>90</v>
      </c>
      <c r="AF24" s="34"/>
      <c r="AG24" s="32"/>
      <c r="AI24" s="83" t="s">
        <v>381</v>
      </c>
      <c r="AJ24" s="85"/>
    </row>
    <row r="25" spans="1:36" s="2" customFormat="1" ht="60.75" customHeight="1">
      <c r="A25" s="48">
        <v>18</v>
      </c>
      <c r="B25" s="48">
        <v>31146</v>
      </c>
      <c r="C25" s="40">
        <v>1040</v>
      </c>
      <c r="D25" s="40"/>
      <c r="E25" s="48" t="s">
        <v>259</v>
      </c>
      <c r="F25" s="54"/>
      <c r="G25" s="54" t="s">
        <v>359</v>
      </c>
      <c r="H25" s="53" t="s">
        <v>59</v>
      </c>
      <c r="I25" s="45" t="s">
        <v>65</v>
      </c>
      <c r="J25" s="45" t="s">
        <v>70</v>
      </c>
      <c r="K25" s="45">
        <v>3.9</v>
      </c>
      <c r="L25" s="45">
        <v>4.0999999999999996</v>
      </c>
      <c r="M25" s="52" t="s">
        <v>67</v>
      </c>
      <c r="N25" s="53" t="s">
        <v>69</v>
      </c>
      <c r="O25" s="53">
        <v>0.03</v>
      </c>
      <c r="P25" s="48" t="s">
        <v>47</v>
      </c>
      <c r="Q25" s="49">
        <v>100000</v>
      </c>
      <c r="R25" s="40"/>
      <c r="S25" s="40"/>
      <c r="T25" s="48" t="s">
        <v>239</v>
      </c>
      <c r="U25" s="40">
        <v>4.01</v>
      </c>
      <c r="V25" s="40"/>
      <c r="W25" s="40"/>
      <c r="X25" s="48">
        <v>1</v>
      </c>
      <c r="Y25" s="50">
        <v>3</v>
      </c>
      <c r="Z25" s="40"/>
      <c r="AA25" s="51" t="s">
        <v>240</v>
      </c>
      <c r="AB25" s="51" t="s">
        <v>55</v>
      </c>
      <c r="AC25" s="51" t="s">
        <v>56</v>
      </c>
      <c r="AD25" s="48" t="s">
        <v>248</v>
      </c>
      <c r="AE25" s="35">
        <v>90</v>
      </c>
      <c r="AF25" s="34"/>
      <c r="AG25" s="32"/>
      <c r="AI25" s="83" t="s">
        <v>381</v>
      </c>
      <c r="AJ25" s="85"/>
    </row>
    <row r="26" spans="1:36" s="2" customFormat="1" ht="45.75" customHeight="1">
      <c r="A26" s="48">
        <v>19</v>
      </c>
      <c r="B26" s="48">
        <v>31146</v>
      </c>
      <c r="C26" s="40">
        <v>1080</v>
      </c>
      <c r="D26" s="40"/>
      <c r="E26" s="48" t="s">
        <v>259</v>
      </c>
      <c r="F26" s="53"/>
      <c r="G26" s="45" t="s">
        <v>360</v>
      </c>
      <c r="H26" s="53" t="s">
        <v>71</v>
      </c>
      <c r="I26" s="55" t="s">
        <v>72</v>
      </c>
      <c r="J26" s="53" t="s">
        <v>73</v>
      </c>
      <c r="K26" s="53">
        <v>24</v>
      </c>
      <c r="L26" s="53">
        <v>25</v>
      </c>
      <c r="M26" s="53" t="s">
        <v>74</v>
      </c>
      <c r="N26" s="53" t="s">
        <v>75</v>
      </c>
      <c r="O26" s="53">
        <v>1E-3</v>
      </c>
      <c r="P26" s="53" t="s">
        <v>266</v>
      </c>
      <c r="Q26" s="49">
        <v>100000</v>
      </c>
      <c r="R26" s="40"/>
      <c r="S26" s="40"/>
      <c r="T26" s="48" t="s">
        <v>241</v>
      </c>
      <c r="U26" s="40">
        <v>24.472999999999999</v>
      </c>
      <c r="V26" s="40"/>
      <c r="W26" s="40"/>
      <c r="X26" s="48">
        <v>1</v>
      </c>
      <c r="Y26" s="50">
        <v>3</v>
      </c>
      <c r="Z26" s="40"/>
      <c r="AA26" s="51" t="s">
        <v>240</v>
      </c>
      <c r="AB26" s="51" t="s">
        <v>55</v>
      </c>
      <c r="AC26" s="51" t="s">
        <v>56</v>
      </c>
      <c r="AD26" s="41"/>
      <c r="AE26" s="35">
        <v>90</v>
      </c>
      <c r="AF26" s="34"/>
      <c r="AG26" s="32"/>
      <c r="AI26" s="83" t="s">
        <v>381</v>
      </c>
      <c r="AJ26" s="85"/>
    </row>
    <row r="27" spans="1:36" s="2" customFormat="1" ht="49.5" customHeight="1">
      <c r="A27" s="48">
        <v>20</v>
      </c>
      <c r="B27" s="48">
        <v>31146</v>
      </c>
      <c r="C27" s="40">
        <v>1120</v>
      </c>
      <c r="D27" s="40"/>
      <c r="E27" s="48" t="s">
        <v>259</v>
      </c>
      <c r="F27" s="53"/>
      <c r="G27" s="56" t="s">
        <v>76</v>
      </c>
      <c r="H27" s="57" t="s">
        <v>77</v>
      </c>
      <c r="I27" s="56" t="s">
        <v>78</v>
      </c>
      <c r="J27" s="56" t="s">
        <v>79</v>
      </c>
      <c r="K27" s="56">
        <v>1.03</v>
      </c>
      <c r="L27" s="56">
        <v>1.07</v>
      </c>
      <c r="M27" s="57" t="s">
        <v>80</v>
      </c>
      <c r="N27" s="53" t="s">
        <v>81</v>
      </c>
      <c r="O27" s="53">
        <v>1E-3</v>
      </c>
      <c r="P27" s="48" t="s">
        <v>47</v>
      </c>
      <c r="Q27" s="49">
        <v>100000</v>
      </c>
      <c r="R27" s="40"/>
      <c r="S27" s="40"/>
      <c r="T27" s="42" t="s">
        <v>242</v>
      </c>
      <c r="U27" s="40">
        <v>1.0469999999999999</v>
      </c>
      <c r="V27" s="40"/>
      <c r="W27" s="40"/>
      <c r="X27" s="48">
        <v>1</v>
      </c>
      <c r="Y27" s="50">
        <v>3</v>
      </c>
      <c r="Z27" s="40"/>
      <c r="AA27" s="51" t="s">
        <v>240</v>
      </c>
      <c r="AB27" s="51" t="s">
        <v>55</v>
      </c>
      <c r="AC27" s="51" t="s">
        <v>56</v>
      </c>
      <c r="AD27" s="41"/>
      <c r="AE27" s="35">
        <v>90</v>
      </c>
      <c r="AF27" s="34"/>
      <c r="AG27" s="32"/>
      <c r="AJ27" s="85"/>
    </row>
    <row r="28" spans="1:36" s="2" customFormat="1" ht="49.5" customHeight="1">
      <c r="A28" s="48">
        <v>21</v>
      </c>
      <c r="B28" s="48">
        <v>31146</v>
      </c>
      <c r="C28" s="40">
        <v>1130</v>
      </c>
      <c r="D28" s="40"/>
      <c r="E28" s="48" t="s">
        <v>259</v>
      </c>
      <c r="F28" s="58"/>
      <c r="G28" s="54" t="s">
        <v>82</v>
      </c>
      <c r="H28" s="53" t="s">
        <v>83</v>
      </c>
      <c r="I28" s="45" t="s">
        <v>84</v>
      </c>
      <c r="J28" s="58" t="s">
        <v>238</v>
      </c>
      <c r="K28" s="58">
        <v>0</v>
      </c>
      <c r="L28" s="58">
        <v>0.05</v>
      </c>
      <c r="M28" s="53" t="s">
        <v>85</v>
      </c>
      <c r="N28" s="53" t="s">
        <v>81</v>
      </c>
      <c r="O28" s="53">
        <v>1E-3</v>
      </c>
      <c r="P28" s="48" t="s">
        <v>47</v>
      </c>
      <c r="Q28" s="49">
        <v>100000</v>
      </c>
      <c r="R28" s="40"/>
      <c r="S28" s="40"/>
      <c r="T28" s="40" t="s">
        <v>264</v>
      </c>
      <c r="U28" s="40">
        <v>2.9000000000000001E-2</v>
      </c>
      <c r="V28" s="40"/>
      <c r="W28" s="40"/>
      <c r="X28" s="40">
        <v>1</v>
      </c>
      <c r="Y28" s="50">
        <v>3</v>
      </c>
      <c r="Z28" s="40"/>
      <c r="AA28" s="40"/>
      <c r="AB28" s="40"/>
      <c r="AC28" s="40"/>
      <c r="AD28" s="41"/>
      <c r="AE28" s="35">
        <v>90</v>
      </c>
      <c r="AF28" s="34"/>
      <c r="AG28" s="32"/>
      <c r="AJ28" s="85"/>
    </row>
    <row r="29" spans="1:36" s="2" customFormat="1" ht="49.5" customHeight="1">
      <c r="A29" s="48">
        <v>22</v>
      </c>
      <c r="B29" s="48">
        <v>31146</v>
      </c>
      <c r="C29" s="40">
        <v>1130</v>
      </c>
      <c r="D29" s="40"/>
      <c r="E29" s="48" t="s">
        <v>259</v>
      </c>
      <c r="F29" s="58"/>
      <c r="G29" s="54" t="s">
        <v>86</v>
      </c>
      <c r="H29" s="53" t="s">
        <v>87</v>
      </c>
      <c r="I29" s="45" t="s">
        <v>88</v>
      </c>
      <c r="J29" s="53" t="s">
        <v>318</v>
      </c>
      <c r="K29" s="53">
        <v>0</v>
      </c>
      <c r="L29" s="58">
        <v>8.9999999999999993E-3</v>
      </c>
      <c r="M29" s="53" t="s">
        <v>85</v>
      </c>
      <c r="N29" s="53" t="s">
        <v>75</v>
      </c>
      <c r="O29" s="53">
        <v>1E-3</v>
      </c>
      <c r="P29" s="53" t="s">
        <v>266</v>
      </c>
      <c r="Q29" s="49">
        <v>100000</v>
      </c>
      <c r="R29" s="40"/>
      <c r="S29" s="40"/>
      <c r="T29" s="40" t="s">
        <v>241</v>
      </c>
      <c r="U29" s="40">
        <v>2E-3</v>
      </c>
      <c r="V29" s="40"/>
      <c r="W29" s="40"/>
      <c r="X29" s="48">
        <v>1</v>
      </c>
      <c r="Y29" s="50">
        <v>3</v>
      </c>
      <c r="Z29" s="40"/>
      <c r="AA29" s="51" t="s">
        <v>240</v>
      </c>
      <c r="AB29" s="51" t="s">
        <v>55</v>
      </c>
      <c r="AC29" s="51" t="s">
        <v>56</v>
      </c>
      <c r="AD29" s="41"/>
      <c r="AE29" s="35">
        <v>90</v>
      </c>
      <c r="AF29" s="34"/>
      <c r="AG29" s="32"/>
      <c r="AJ29" s="85"/>
    </row>
    <row r="30" spans="1:36" s="2" customFormat="1" ht="49.5" customHeight="1">
      <c r="A30" s="48">
        <v>23</v>
      </c>
      <c r="B30" s="48">
        <v>31146</v>
      </c>
      <c r="C30" s="40">
        <v>1130</v>
      </c>
      <c r="D30" s="40"/>
      <c r="E30" s="48" t="s">
        <v>259</v>
      </c>
      <c r="F30" s="58"/>
      <c r="G30" s="54" t="s">
        <v>86</v>
      </c>
      <c r="H30" s="53" t="s">
        <v>87</v>
      </c>
      <c r="I30" s="45" t="s">
        <v>89</v>
      </c>
      <c r="J30" s="53" t="s">
        <v>90</v>
      </c>
      <c r="K30" s="53">
        <v>0</v>
      </c>
      <c r="L30" s="58">
        <v>1.9E-2</v>
      </c>
      <c r="M30" s="53" t="s">
        <v>85</v>
      </c>
      <c r="N30" s="53" t="s">
        <v>75</v>
      </c>
      <c r="O30" s="53">
        <v>1E-3</v>
      </c>
      <c r="P30" s="53" t="s">
        <v>266</v>
      </c>
      <c r="Q30" s="49">
        <v>100000</v>
      </c>
      <c r="R30" s="40"/>
      <c r="S30" s="40"/>
      <c r="T30" s="40" t="s">
        <v>241</v>
      </c>
      <c r="U30" s="40">
        <v>1.9E-2</v>
      </c>
      <c r="V30" s="40"/>
      <c r="W30" s="40"/>
      <c r="X30" s="48">
        <v>1</v>
      </c>
      <c r="Y30" s="50">
        <v>3</v>
      </c>
      <c r="Z30" s="40"/>
      <c r="AA30" s="51" t="s">
        <v>240</v>
      </c>
      <c r="AB30" s="51" t="s">
        <v>55</v>
      </c>
      <c r="AC30" s="51" t="s">
        <v>56</v>
      </c>
      <c r="AD30" s="41"/>
      <c r="AE30" s="35">
        <v>90</v>
      </c>
      <c r="AF30" s="34"/>
      <c r="AJ30" s="85"/>
    </row>
    <row r="31" spans="1:36" s="2" customFormat="1" ht="49.5" customHeight="1">
      <c r="A31" s="48">
        <v>24</v>
      </c>
      <c r="B31" s="48">
        <v>31146</v>
      </c>
      <c r="C31" s="40">
        <v>1130</v>
      </c>
      <c r="D31" s="40"/>
      <c r="E31" s="48" t="s">
        <v>259</v>
      </c>
      <c r="F31" s="58"/>
      <c r="G31" s="54" t="s">
        <v>86</v>
      </c>
      <c r="H31" s="53" t="s">
        <v>87</v>
      </c>
      <c r="I31" s="45" t="s">
        <v>91</v>
      </c>
      <c r="J31" s="58" t="s">
        <v>319</v>
      </c>
      <c r="K31" s="58">
        <v>4.0039999999999996</v>
      </c>
      <c r="L31" s="58">
        <v>4.05</v>
      </c>
      <c r="M31" s="53" t="s">
        <v>85</v>
      </c>
      <c r="N31" s="53" t="s">
        <v>75</v>
      </c>
      <c r="O31" s="53">
        <v>1E-3</v>
      </c>
      <c r="P31" s="53" t="s">
        <v>266</v>
      </c>
      <c r="Q31" s="49">
        <v>100000</v>
      </c>
      <c r="R31" s="40"/>
      <c r="S31" s="40"/>
      <c r="T31" s="40" t="s">
        <v>241</v>
      </c>
      <c r="U31" s="40">
        <v>4.0449999999999999</v>
      </c>
      <c r="V31" s="40"/>
      <c r="W31" s="40"/>
      <c r="X31" s="48">
        <v>1</v>
      </c>
      <c r="Y31" s="50">
        <v>3</v>
      </c>
      <c r="Z31" s="40"/>
      <c r="AA31" s="51" t="s">
        <v>240</v>
      </c>
      <c r="AB31" s="51" t="s">
        <v>55</v>
      </c>
      <c r="AC31" s="51" t="s">
        <v>56</v>
      </c>
      <c r="AD31" s="41"/>
      <c r="AE31" s="35">
        <v>90</v>
      </c>
      <c r="AF31" s="34"/>
      <c r="AJ31" s="85"/>
    </row>
    <row r="32" spans="1:36" s="2" customFormat="1" ht="49.5" customHeight="1">
      <c r="A32" s="48">
        <v>25</v>
      </c>
      <c r="B32" s="48">
        <v>31146</v>
      </c>
      <c r="C32" s="40">
        <v>1130</v>
      </c>
      <c r="D32" s="40"/>
      <c r="E32" s="48" t="s">
        <v>259</v>
      </c>
      <c r="F32" s="58"/>
      <c r="G32" s="54" t="s">
        <v>86</v>
      </c>
      <c r="H32" s="53" t="s">
        <v>87</v>
      </c>
      <c r="I32" s="45" t="s">
        <v>92</v>
      </c>
      <c r="J32" s="53" t="s">
        <v>320</v>
      </c>
      <c r="K32" s="53">
        <v>12.68</v>
      </c>
      <c r="L32" s="53">
        <v>12.72</v>
      </c>
      <c r="M32" s="53" t="s">
        <v>85</v>
      </c>
      <c r="N32" s="53" t="s">
        <v>93</v>
      </c>
      <c r="O32" s="53">
        <v>0.01</v>
      </c>
      <c r="P32" s="53" t="s">
        <v>266</v>
      </c>
      <c r="Q32" s="49">
        <v>100000</v>
      </c>
      <c r="R32" s="40"/>
      <c r="S32" s="40"/>
      <c r="T32" s="40" t="s">
        <v>241</v>
      </c>
      <c r="U32" s="40">
        <v>12.71</v>
      </c>
      <c r="V32" s="40"/>
      <c r="W32" s="40"/>
      <c r="X32" s="48">
        <v>1</v>
      </c>
      <c r="Y32" s="50">
        <v>3</v>
      </c>
      <c r="Z32" s="40"/>
      <c r="AA32" s="51" t="s">
        <v>240</v>
      </c>
      <c r="AB32" s="51" t="s">
        <v>55</v>
      </c>
      <c r="AC32" s="51" t="s">
        <v>56</v>
      </c>
      <c r="AD32" s="41"/>
      <c r="AE32" s="35">
        <v>90</v>
      </c>
      <c r="AF32" s="34"/>
      <c r="AJ32" s="85"/>
    </row>
    <row r="33" spans="1:36" s="2" customFormat="1" ht="49.5" customHeight="1">
      <c r="A33" s="48">
        <v>26</v>
      </c>
      <c r="B33" s="48">
        <v>31146</v>
      </c>
      <c r="C33" s="40">
        <v>1130</v>
      </c>
      <c r="D33" s="40"/>
      <c r="E33" s="48" t="s">
        <v>259</v>
      </c>
      <c r="F33" s="58"/>
      <c r="G33" s="54" t="s">
        <v>86</v>
      </c>
      <c r="H33" s="53" t="s">
        <v>87</v>
      </c>
      <c r="I33" s="45" t="s">
        <v>94</v>
      </c>
      <c r="J33" s="53" t="s">
        <v>95</v>
      </c>
      <c r="K33" s="53">
        <v>3.9</v>
      </c>
      <c r="L33" s="53">
        <v>4</v>
      </c>
      <c r="M33" s="53" t="s">
        <v>85</v>
      </c>
      <c r="N33" s="53" t="s">
        <v>93</v>
      </c>
      <c r="O33" s="53">
        <v>0.01</v>
      </c>
      <c r="P33" s="53" t="s">
        <v>266</v>
      </c>
      <c r="Q33" s="49">
        <v>100000</v>
      </c>
      <c r="R33" s="40"/>
      <c r="S33" s="40"/>
      <c r="T33" s="40" t="s">
        <v>241</v>
      </c>
      <c r="U33" s="40">
        <v>3.93</v>
      </c>
      <c r="V33" s="40"/>
      <c r="W33" s="40"/>
      <c r="X33" s="48">
        <v>1</v>
      </c>
      <c r="Y33" s="50">
        <v>3</v>
      </c>
      <c r="Z33" s="40"/>
      <c r="AA33" s="51" t="s">
        <v>240</v>
      </c>
      <c r="AB33" s="51" t="s">
        <v>55</v>
      </c>
      <c r="AC33" s="51" t="s">
        <v>56</v>
      </c>
      <c r="AD33" s="41"/>
      <c r="AE33" s="35">
        <v>90</v>
      </c>
      <c r="AF33" s="34"/>
      <c r="AJ33" s="85"/>
    </row>
    <row r="34" spans="1:36" s="2" customFormat="1" ht="49.5" customHeight="1">
      <c r="A34" s="48">
        <v>27</v>
      </c>
      <c r="B34" s="48">
        <v>31146</v>
      </c>
      <c r="C34" s="40">
        <v>1130</v>
      </c>
      <c r="D34" s="40"/>
      <c r="E34" s="48" t="s">
        <v>259</v>
      </c>
      <c r="F34" s="58"/>
      <c r="G34" s="54" t="s">
        <v>86</v>
      </c>
      <c r="H34" s="53" t="s">
        <v>87</v>
      </c>
      <c r="I34" s="45" t="s">
        <v>96</v>
      </c>
      <c r="J34" s="53" t="s">
        <v>97</v>
      </c>
      <c r="K34" s="53">
        <v>21.849999999999998</v>
      </c>
      <c r="L34" s="53">
        <v>21.95</v>
      </c>
      <c r="M34" s="53" t="s">
        <v>85</v>
      </c>
      <c r="N34" s="53" t="s">
        <v>93</v>
      </c>
      <c r="O34" s="53">
        <v>0.01</v>
      </c>
      <c r="P34" s="53" t="s">
        <v>266</v>
      </c>
      <c r="Q34" s="49">
        <v>100000</v>
      </c>
      <c r="R34" s="40"/>
      <c r="S34" s="40"/>
      <c r="T34" s="40" t="s">
        <v>241</v>
      </c>
      <c r="U34" s="40">
        <v>21.93</v>
      </c>
      <c r="V34" s="40"/>
      <c r="W34" s="40"/>
      <c r="X34" s="48">
        <v>1</v>
      </c>
      <c r="Y34" s="50">
        <v>3</v>
      </c>
      <c r="Z34" s="40"/>
      <c r="AA34" s="51" t="s">
        <v>240</v>
      </c>
      <c r="AB34" s="51" t="s">
        <v>55</v>
      </c>
      <c r="AC34" s="51" t="s">
        <v>56</v>
      </c>
      <c r="AD34" s="41"/>
      <c r="AE34" s="35">
        <v>90</v>
      </c>
      <c r="AF34" s="34"/>
      <c r="AJ34" s="85"/>
    </row>
    <row r="35" spans="1:36" s="2" customFormat="1" ht="41.25" customHeight="1">
      <c r="A35" s="48">
        <v>28</v>
      </c>
      <c r="B35" s="48">
        <v>31146</v>
      </c>
      <c r="C35" s="40">
        <v>1140</v>
      </c>
      <c r="D35" s="40"/>
      <c r="E35" s="48" t="s">
        <v>259</v>
      </c>
      <c r="F35" s="53">
        <v>4</v>
      </c>
      <c r="G35" s="58" t="s">
        <v>98</v>
      </c>
      <c r="H35" s="53" t="s">
        <v>99</v>
      </c>
      <c r="I35" s="45" t="s">
        <v>100</v>
      </c>
      <c r="J35" s="53" t="s">
        <v>101</v>
      </c>
      <c r="K35" s="53">
        <v>0</v>
      </c>
      <c r="L35" s="58">
        <v>4.9000000000000002E-2</v>
      </c>
      <c r="M35" s="53" t="s">
        <v>102</v>
      </c>
      <c r="N35" s="53" t="s">
        <v>75</v>
      </c>
      <c r="O35" s="53">
        <v>1E-3</v>
      </c>
      <c r="P35" s="53" t="s">
        <v>266</v>
      </c>
      <c r="Q35" s="49">
        <v>100000</v>
      </c>
      <c r="R35" s="40"/>
      <c r="S35" s="40"/>
      <c r="T35" s="40" t="s">
        <v>243</v>
      </c>
      <c r="U35" s="40">
        <v>0.03</v>
      </c>
      <c r="V35" s="40"/>
      <c r="W35" s="40"/>
      <c r="X35" s="48">
        <v>1</v>
      </c>
      <c r="Y35" s="50">
        <v>3</v>
      </c>
      <c r="Z35" s="40"/>
      <c r="AA35" s="51" t="s">
        <v>240</v>
      </c>
      <c r="AB35" s="51" t="s">
        <v>55</v>
      </c>
      <c r="AC35" s="51" t="s">
        <v>56</v>
      </c>
      <c r="AD35" s="41"/>
      <c r="AE35" s="35">
        <v>90</v>
      </c>
      <c r="AF35" s="34"/>
      <c r="AJ35" s="85"/>
    </row>
    <row r="36" spans="1:36" s="2" customFormat="1" ht="53.25" customHeight="1">
      <c r="A36" s="48">
        <v>29</v>
      </c>
      <c r="B36" s="48">
        <v>31146</v>
      </c>
      <c r="C36" s="40">
        <v>1150</v>
      </c>
      <c r="D36" s="40"/>
      <c r="E36" s="48" t="s">
        <v>259</v>
      </c>
      <c r="F36" s="58"/>
      <c r="G36" s="54" t="s">
        <v>294</v>
      </c>
      <c r="H36" s="53" t="s">
        <v>103</v>
      </c>
      <c r="I36" s="45" t="s">
        <v>104</v>
      </c>
      <c r="J36" s="45" t="s">
        <v>321</v>
      </c>
      <c r="K36" s="45">
        <v>23.45</v>
      </c>
      <c r="L36" s="45">
        <v>23.5</v>
      </c>
      <c r="M36" s="52" t="s">
        <v>105</v>
      </c>
      <c r="N36" s="53" t="s">
        <v>106</v>
      </c>
      <c r="O36" s="53">
        <v>1E-3</v>
      </c>
      <c r="P36" s="53" t="s">
        <v>266</v>
      </c>
      <c r="Q36" s="49">
        <v>100000</v>
      </c>
      <c r="R36" s="40"/>
      <c r="S36" s="40"/>
      <c r="T36" s="40" t="s">
        <v>244</v>
      </c>
      <c r="U36" s="40">
        <v>23.486999999999998</v>
      </c>
      <c r="V36" s="40"/>
      <c r="W36" s="40"/>
      <c r="X36" s="48">
        <v>1</v>
      </c>
      <c r="Y36" s="50">
        <v>3</v>
      </c>
      <c r="Z36" s="40"/>
      <c r="AA36" s="51" t="s">
        <v>240</v>
      </c>
      <c r="AB36" s="51" t="s">
        <v>55</v>
      </c>
      <c r="AC36" s="51" t="s">
        <v>56</v>
      </c>
      <c r="AD36" s="41"/>
      <c r="AE36" s="35">
        <v>90</v>
      </c>
      <c r="AF36" s="34"/>
      <c r="AJ36" s="85"/>
    </row>
    <row r="37" spans="1:36" s="2" customFormat="1" ht="53.25" customHeight="1">
      <c r="A37" s="48">
        <v>30</v>
      </c>
      <c r="B37" s="48">
        <v>31146</v>
      </c>
      <c r="C37" s="40">
        <v>1150</v>
      </c>
      <c r="D37" s="40"/>
      <c r="E37" s="48" t="s">
        <v>259</v>
      </c>
      <c r="F37" s="58"/>
      <c r="G37" s="54" t="s">
        <v>294</v>
      </c>
      <c r="H37" s="53" t="s">
        <v>103</v>
      </c>
      <c r="I37" s="45" t="s">
        <v>107</v>
      </c>
      <c r="J37" s="45" t="s">
        <v>321</v>
      </c>
      <c r="K37" s="45">
        <v>23.45</v>
      </c>
      <c r="L37" s="45">
        <v>23.5</v>
      </c>
      <c r="M37" s="52" t="s">
        <v>105</v>
      </c>
      <c r="N37" s="53" t="s">
        <v>106</v>
      </c>
      <c r="O37" s="53">
        <v>1E-3</v>
      </c>
      <c r="P37" s="53" t="s">
        <v>266</v>
      </c>
      <c r="Q37" s="49">
        <v>100000</v>
      </c>
      <c r="R37" s="40"/>
      <c r="S37" s="40"/>
      <c r="T37" s="40" t="s">
        <v>244</v>
      </c>
      <c r="U37" s="40">
        <v>23.48</v>
      </c>
      <c r="V37" s="40"/>
      <c r="W37" s="40"/>
      <c r="X37" s="48">
        <v>1</v>
      </c>
      <c r="Y37" s="50">
        <v>3</v>
      </c>
      <c r="Z37" s="40"/>
      <c r="AA37" s="51" t="s">
        <v>240</v>
      </c>
      <c r="AB37" s="51" t="s">
        <v>55</v>
      </c>
      <c r="AC37" s="51" t="s">
        <v>56</v>
      </c>
      <c r="AD37" s="41"/>
      <c r="AE37" s="35">
        <v>90</v>
      </c>
      <c r="AF37" s="34"/>
      <c r="AJ37" s="85"/>
    </row>
    <row r="38" spans="1:36" s="2" customFormat="1" ht="53.25" customHeight="1">
      <c r="A38" s="48">
        <v>31</v>
      </c>
      <c r="B38" s="48">
        <v>31146</v>
      </c>
      <c r="C38" s="40">
        <v>1150</v>
      </c>
      <c r="D38" s="40"/>
      <c r="E38" s="48" t="s">
        <v>259</v>
      </c>
      <c r="F38" s="58"/>
      <c r="G38" s="54" t="s">
        <v>294</v>
      </c>
      <c r="H38" s="53" t="s">
        <v>103</v>
      </c>
      <c r="I38" s="45" t="s">
        <v>108</v>
      </c>
      <c r="J38" s="45" t="s">
        <v>321</v>
      </c>
      <c r="K38" s="45">
        <v>23.45</v>
      </c>
      <c r="L38" s="45">
        <v>23.5</v>
      </c>
      <c r="M38" s="52" t="s">
        <v>105</v>
      </c>
      <c r="N38" s="53" t="s">
        <v>106</v>
      </c>
      <c r="O38" s="53">
        <v>1E-3</v>
      </c>
      <c r="P38" s="53" t="s">
        <v>266</v>
      </c>
      <c r="Q38" s="49">
        <v>100000</v>
      </c>
      <c r="R38" s="40"/>
      <c r="S38" s="40"/>
      <c r="T38" s="40" t="s">
        <v>244</v>
      </c>
      <c r="U38" s="40">
        <v>23.48</v>
      </c>
      <c r="V38" s="40"/>
      <c r="W38" s="40"/>
      <c r="X38" s="48">
        <v>1</v>
      </c>
      <c r="Y38" s="50">
        <v>3</v>
      </c>
      <c r="Z38" s="40"/>
      <c r="AA38" s="51" t="s">
        <v>240</v>
      </c>
      <c r="AB38" s="51" t="s">
        <v>55</v>
      </c>
      <c r="AC38" s="51" t="s">
        <v>56</v>
      </c>
      <c r="AD38" s="41"/>
      <c r="AE38" s="35">
        <v>90</v>
      </c>
      <c r="AF38" s="34"/>
      <c r="AJ38" s="85"/>
    </row>
    <row r="39" spans="1:36" s="2" customFormat="1" ht="53.25" customHeight="1">
      <c r="A39" s="48">
        <v>32</v>
      </c>
      <c r="B39" s="48">
        <v>31146</v>
      </c>
      <c r="C39" s="40">
        <v>1150</v>
      </c>
      <c r="D39" s="40"/>
      <c r="E39" s="48" t="s">
        <v>259</v>
      </c>
      <c r="F39" s="58"/>
      <c r="G39" s="54" t="s">
        <v>295</v>
      </c>
      <c r="H39" s="53" t="s">
        <v>103</v>
      </c>
      <c r="I39" s="45" t="s">
        <v>104</v>
      </c>
      <c r="J39" s="45" t="s">
        <v>322</v>
      </c>
      <c r="K39" s="45">
        <v>4.7</v>
      </c>
      <c r="L39" s="45">
        <v>4.9000000000000004</v>
      </c>
      <c r="M39" s="52" t="s">
        <v>105</v>
      </c>
      <c r="N39" s="45" t="s">
        <v>93</v>
      </c>
      <c r="O39" s="53">
        <v>0.03</v>
      </c>
      <c r="P39" s="53" t="s">
        <v>266</v>
      </c>
      <c r="Q39" s="49">
        <v>100000</v>
      </c>
      <c r="R39" s="40"/>
      <c r="S39" s="40"/>
      <c r="T39" s="40" t="s">
        <v>244</v>
      </c>
      <c r="U39" s="40">
        <v>4.79</v>
      </c>
      <c r="V39" s="40"/>
      <c r="W39" s="40"/>
      <c r="X39" s="48">
        <v>1</v>
      </c>
      <c r="Y39" s="50">
        <v>3</v>
      </c>
      <c r="Z39" s="40"/>
      <c r="AA39" s="51" t="s">
        <v>240</v>
      </c>
      <c r="AB39" s="51" t="s">
        <v>55</v>
      </c>
      <c r="AC39" s="51" t="s">
        <v>56</v>
      </c>
      <c r="AD39" s="41"/>
      <c r="AE39" s="35">
        <v>90</v>
      </c>
      <c r="AF39" s="34"/>
      <c r="AJ39" s="85"/>
    </row>
    <row r="40" spans="1:36" s="2" customFormat="1" ht="53.25" customHeight="1">
      <c r="A40" s="48">
        <v>33</v>
      </c>
      <c r="B40" s="48">
        <v>31146</v>
      </c>
      <c r="C40" s="40">
        <v>1150</v>
      </c>
      <c r="D40" s="40"/>
      <c r="E40" s="48" t="s">
        <v>259</v>
      </c>
      <c r="F40" s="58"/>
      <c r="G40" s="54" t="s">
        <v>295</v>
      </c>
      <c r="H40" s="53" t="s">
        <v>103</v>
      </c>
      <c r="I40" s="45" t="s">
        <v>107</v>
      </c>
      <c r="J40" s="45" t="s">
        <v>322</v>
      </c>
      <c r="K40" s="45">
        <v>4.7</v>
      </c>
      <c r="L40" s="45">
        <v>4.9000000000000004</v>
      </c>
      <c r="M40" s="52" t="s">
        <v>105</v>
      </c>
      <c r="N40" s="45" t="s">
        <v>93</v>
      </c>
      <c r="O40" s="53">
        <v>0.03</v>
      </c>
      <c r="P40" s="53" t="s">
        <v>266</v>
      </c>
      <c r="Q40" s="49">
        <v>100000</v>
      </c>
      <c r="R40" s="40"/>
      <c r="S40" s="40"/>
      <c r="T40" s="40" t="s">
        <v>244</v>
      </c>
      <c r="U40" s="40">
        <v>4.8</v>
      </c>
      <c r="V40" s="40"/>
      <c r="W40" s="40"/>
      <c r="X40" s="48">
        <v>1</v>
      </c>
      <c r="Y40" s="50">
        <v>3</v>
      </c>
      <c r="Z40" s="40"/>
      <c r="AA40" s="51" t="s">
        <v>240</v>
      </c>
      <c r="AB40" s="51" t="s">
        <v>55</v>
      </c>
      <c r="AC40" s="51" t="s">
        <v>56</v>
      </c>
      <c r="AD40" s="41"/>
      <c r="AE40" s="35">
        <v>90</v>
      </c>
      <c r="AF40" s="34"/>
      <c r="AJ40" s="85"/>
    </row>
    <row r="41" spans="1:36" s="2" customFormat="1" ht="53.25" customHeight="1">
      <c r="A41" s="48">
        <v>34</v>
      </c>
      <c r="B41" s="48">
        <v>31146</v>
      </c>
      <c r="C41" s="40">
        <v>1150</v>
      </c>
      <c r="D41" s="40"/>
      <c r="E41" s="48" t="s">
        <v>259</v>
      </c>
      <c r="F41" s="58"/>
      <c r="G41" s="54" t="s">
        <v>295</v>
      </c>
      <c r="H41" s="53" t="s">
        <v>103</v>
      </c>
      <c r="I41" s="45" t="s">
        <v>108</v>
      </c>
      <c r="J41" s="45" t="s">
        <v>322</v>
      </c>
      <c r="K41" s="45">
        <v>4.7</v>
      </c>
      <c r="L41" s="45">
        <v>4.9000000000000004</v>
      </c>
      <c r="M41" s="52" t="s">
        <v>105</v>
      </c>
      <c r="N41" s="45" t="s">
        <v>93</v>
      </c>
      <c r="O41" s="53">
        <v>0.03</v>
      </c>
      <c r="P41" s="53" t="s">
        <v>266</v>
      </c>
      <c r="Q41" s="49">
        <v>100000</v>
      </c>
      <c r="R41" s="40"/>
      <c r="S41" s="40"/>
      <c r="T41" s="40" t="s">
        <v>244</v>
      </c>
      <c r="U41" s="40">
        <v>4.8</v>
      </c>
      <c r="V41" s="40"/>
      <c r="W41" s="40"/>
      <c r="X41" s="48">
        <v>1</v>
      </c>
      <c r="Y41" s="50">
        <v>3</v>
      </c>
      <c r="Z41" s="40"/>
      <c r="AA41" s="51" t="s">
        <v>240</v>
      </c>
      <c r="AB41" s="51" t="s">
        <v>55</v>
      </c>
      <c r="AC41" s="51" t="s">
        <v>56</v>
      </c>
      <c r="AD41" s="41"/>
      <c r="AE41" s="35">
        <v>90</v>
      </c>
      <c r="AF41" s="34"/>
      <c r="AJ41" s="85"/>
    </row>
    <row r="42" spans="1:36" s="2" customFormat="1" ht="49.5" customHeight="1">
      <c r="A42" s="48">
        <v>35</v>
      </c>
      <c r="B42" s="48">
        <v>31146</v>
      </c>
      <c r="C42" s="65">
        <v>1160</v>
      </c>
      <c r="D42" s="40"/>
      <c r="E42" s="48" t="s">
        <v>259</v>
      </c>
      <c r="F42" s="45"/>
      <c r="G42" s="45" t="s">
        <v>109</v>
      </c>
      <c r="H42" s="70" t="s">
        <v>110</v>
      </c>
      <c r="I42" s="45" t="s">
        <v>111</v>
      </c>
      <c r="J42" s="45" t="s">
        <v>323</v>
      </c>
      <c r="K42" s="53">
        <v>9.3699999999999992</v>
      </c>
      <c r="L42" s="53">
        <v>9.4600000000000009</v>
      </c>
      <c r="M42" s="52" t="s">
        <v>112</v>
      </c>
      <c r="N42" s="58" t="s">
        <v>113</v>
      </c>
      <c r="O42" s="53">
        <v>1E-3</v>
      </c>
      <c r="P42" s="53" t="s">
        <v>266</v>
      </c>
      <c r="Q42" s="49">
        <v>100000</v>
      </c>
      <c r="R42" s="40"/>
      <c r="S42" s="40"/>
      <c r="T42" s="40" t="s">
        <v>265</v>
      </c>
      <c r="U42" s="40">
        <v>9.4250000000000007</v>
      </c>
      <c r="V42" s="40"/>
      <c r="W42" s="40"/>
      <c r="X42" s="40">
        <v>1</v>
      </c>
      <c r="Y42" s="50">
        <v>3</v>
      </c>
      <c r="Z42" s="40"/>
      <c r="AA42" s="40"/>
      <c r="AB42" s="40"/>
      <c r="AC42" s="40"/>
      <c r="AD42" s="41"/>
      <c r="AE42" s="35">
        <v>90</v>
      </c>
      <c r="AF42" s="34"/>
      <c r="AJ42" s="85"/>
    </row>
    <row r="43" spans="1:36" s="2" customFormat="1" ht="49.5" customHeight="1">
      <c r="A43" s="48">
        <v>36</v>
      </c>
      <c r="B43" s="48">
        <v>31146</v>
      </c>
      <c r="C43" s="45">
        <v>1160</v>
      </c>
      <c r="D43" s="40"/>
      <c r="E43" s="48" t="s">
        <v>259</v>
      </c>
      <c r="F43" s="45"/>
      <c r="G43" s="45" t="s">
        <v>109</v>
      </c>
      <c r="H43" s="70" t="s">
        <v>110</v>
      </c>
      <c r="I43" s="45" t="s">
        <v>114</v>
      </c>
      <c r="J43" s="53" t="s">
        <v>115</v>
      </c>
      <c r="K43" s="53">
        <v>22.47</v>
      </c>
      <c r="L43" s="53">
        <v>22.59</v>
      </c>
      <c r="M43" s="52" t="s">
        <v>112</v>
      </c>
      <c r="N43" s="58" t="s">
        <v>113</v>
      </c>
      <c r="O43" s="53">
        <v>1E-3</v>
      </c>
      <c r="P43" s="53" t="s">
        <v>266</v>
      </c>
      <c r="Q43" s="49">
        <v>100000</v>
      </c>
      <c r="R43" s="40"/>
      <c r="S43" s="40"/>
      <c r="T43" s="40" t="s">
        <v>265</v>
      </c>
      <c r="U43" s="40">
        <v>22.536000000000001</v>
      </c>
      <c r="V43" s="40"/>
      <c r="W43" s="40"/>
      <c r="X43" s="40">
        <v>1</v>
      </c>
      <c r="Y43" s="50">
        <v>3</v>
      </c>
      <c r="Z43" s="40"/>
      <c r="AA43" s="40"/>
      <c r="AB43" s="40"/>
      <c r="AC43" s="40"/>
      <c r="AD43" s="41"/>
      <c r="AE43" s="35">
        <v>90</v>
      </c>
      <c r="AF43" s="34"/>
      <c r="AJ43" s="85"/>
    </row>
    <row r="44" spans="1:36" s="2" customFormat="1" ht="49.5" customHeight="1">
      <c r="A44" s="48">
        <v>37</v>
      </c>
      <c r="B44" s="48">
        <v>31146</v>
      </c>
      <c r="C44" s="45">
        <v>1160</v>
      </c>
      <c r="D44" s="40"/>
      <c r="E44" s="48" t="s">
        <v>259</v>
      </c>
      <c r="F44" s="45"/>
      <c r="G44" s="45" t="s">
        <v>109</v>
      </c>
      <c r="H44" s="70" t="s">
        <v>110</v>
      </c>
      <c r="I44" s="45" t="s">
        <v>116</v>
      </c>
      <c r="J44" s="74" t="s">
        <v>324</v>
      </c>
      <c r="K44" s="53">
        <v>3.95</v>
      </c>
      <c r="L44" s="53">
        <v>4.03</v>
      </c>
      <c r="M44" s="52" t="s">
        <v>112</v>
      </c>
      <c r="N44" s="58" t="s">
        <v>113</v>
      </c>
      <c r="O44" s="53">
        <v>1E-3</v>
      </c>
      <c r="P44" s="53" t="s">
        <v>266</v>
      </c>
      <c r="Q44" s="49">
        <v>100000</v>
      </c>
      <c r="R44" s="40"/>
      <c r="S44" s="40"/>
      <c r="T44" s="40" t="s">
        <v>265</v>
      </c>
      <c r="U44" s="40">
        <v>4.0069999999999997</v>
      </c>
      <c r="V44" s="40"/>
      <c r="W44" s="40"/>
      <c r="X44" s="40">
        <v>1</v>
      </c>
      <c r="Y44" s="50">
        <v>3</v>
      </c>
      <c r="Z44" s="40"/>
      <c r="AA44" s="40"/>
      <c r="AB44" s="40"/>
      <c r="AC44" s="40"/>
      <c r="AD44" s="41"/>
      <c r="AE44" s="35">
        <v>90</v>
      </c>
      <c r="AF44" s="34"/>
      <c r="AJ44" s="85"/>
    </row>
    <row r="45" spans="1:36" s="37" customFormat="1" ht="49.5" customHeight="1">
      <c r="A45" s="48">
        <v>38</v>
      </c>
      <c r="B45" s="60">
        <v>31146</v>
      </c>
      <c r="C45" s="56">
        <v>1160</v>
      </c>
      <c r="D45" s="43"/>
      <c r="E45" s="60" t="s">
        <v>259</v>
      </c>
      <c r="F45" s="56"/>
      <c r="G45" s="56" t="s">
        <v>109</v>
      </c>
      <c r="H45" s="71" t="s">
        <v>267</v>
      </c>
      <c r="I45" s="56" t="s">
        <v>111</v>
      </c>
      <c r="J45" s="45" t="s">
        <v>323</v>
      </c>
      <c r="K45" s="53">
        <v>9.3699999999999992</v>
      </c>
      <c r="L45" s="53">
        <v>9.4600000000000009</v>
      </c>
      <c r="M45" s="61" t="s">
        <v>112</v>
      </c>
      <c r="N45" s="57" t="s">
        <v>113</v>
      </c>
      <c r="O45" s="57">
        <v>1E-3</v>
      </c>
      <c r="P45" s="57" t="s">
        <v>266</v>
      </c>
      <c r="Q45" s="62">
        <v>100000</v>
      </c>
      <c r="R45" s="43"/>
      <c r="S45" s="43"/>
      <c r="T45" s="43" t="s">
        <v>265</v>
      </c>
      <c r="U45" s="43">
        <v>9.4269999999999996</v>
      </c>
      <c r="V45" s="43"/>
      <c r="W45" s="43"/>
      <c r="X45" s="43">
        <v>1</v>
      </c>
      <c r="Y45" s="63">
        <v>3</v>
      </c>
      <c r="Z45" s="43"/>
      <c r="AA45" s="43"/>
      <c r="AB45" s="43"/>
      <c r="AC45" s="43"/>
      <c r="AD45" s="44"/>
      <c r="AE45" s="38">
        <v>90</v>
      </c>
      <c r="AJ45" s="86"/>
    </row>
    <row r="46" spans="1:36" s="37" customFormat="1" ht="49.5" customHeight="1">
      <c r="A46" s="48">
        <v>39</v>
      </c>
      <c r="B46" s="60">
        <v>31146</v>
      </c>
      <c r="C46" s="56">
        <v>1160</v>
      </c>
      <c r="D46" s="43"/>
      <c r="E46" s="60" t="s">
        <v>259</v>
      </c>
      <c r="F46" s="56"/>
      <c r="G46" s="56" t="s">
        <v>109</v>
      </c>
      <c r="H46" s="71" t="s">
        <v>267</v>
      </c>
      <c r="I46" s="56" t="s">
        <v>114</v>
      </c>
      <c r="J46" s="53" t="s">
        <v>115</v>
      </c>
      <c r="K46" s="57">
        <v>22.47</v>
      </c>
      <c r="L46" s="57">
        <v>22.59</v>
      </c>
      <c r="M46" s="61" t="s">
        <v>112</v>
      </c>
      <c r="N46" s="57" t="s">
        <v>113</v>
      </c>
      <c r="O46" s="57">
        <v>1E-3</v>
      </c>
      <c r="P46" s="57" t="s">
        <v>266</v>
      </c>
      <c r="Q46" s="62">
        <v>100000</v>
      </c>
      <c r="R46" s="43"/>
      <c r="S46" s="43"/>
      <c r="T46" s="43" t="s">
        <v>265</v>
      </c>
      <c r="U46" s="43">
        <v>22.535</v>
      </c>
      <c r="V46" s="43"/>
      <c r="W46" s="43"/>
      <c r="X46" s="43">
        <v>1</v>
      </c>
      <c r="Y46" s="63">
        <v>3</v>
      </c>
      <c r="Z46" s="43"/>
      <c r="AA46" s="43"/>
      <c r="AB46" s="43"/>
      <c r="AC46" s="43"/>
      <c r="AD46" s="44"/>
      <c r="AE46" s="38">
        <v>90</v>
      </c>
      <c r="AJ46" s="86"/>
    </row>
    <row r="47" spans="1:36" s="37" customFormat="1" ht="49.5" customHeight="1">
      <c r="A47" s="48">
        <v>40</v>
      </c>
      <c r="B47" s="60">
        <v>31146</v>
      </c>
      <c r="C47" s="56">
        <v>1160</v>
      </c>
      <c r="D47" s="43"/>
      <c r="E47" s="60" t="s">
        <v>259</v>
      </c>
      <c r="F47" s="56"/>
      <c r="G47" s="56" t="s">
        <v>109</v>
      </c>
      <c r="H47" s="71" t="s">
        <v>267</v>
      </c>
      <c r="I47" s="56" t="s">
        <v>116</v>
      </c>
      <c r="J47" s="74" t="s">
        <v>324</v>
      </c>
      <c r="K47" s="53">
        <v>3.95</v>
      </c>
      <c r="L47" s="53">
        <v>4.03</v>
      </c>
      <c r="M47" s="61" t="s">
        <v>112</v>
      </c>
      <c r="N47" s="57" t="s">
        <v>113</v>
      </c>
      <c r="O47" s="57">
        <v>1E-3</v>
      </c>
      <c r="P47" s="57" t="s">
        <v>266</v>
      </c>
      <c r="Q47" s="62">
        <v>100000</v>
      </c>
      <c r="R47" s="43"/>
      <c r="S47" s="43"/>
      <c r="T47" s="43" t="s">
        <v>265</v>
      </c>
      <c r="U47" s="43">
        <v>4.016</v>
      </c>
      <c r="V47" s="43"/>
      <c r="W47" s="43"/>
      <c r="X47" s="43">
        <v>1</v>
      </c>
      <c r="Y47" s="63">
        <v>3</v>
      </c>
      <c r="Z47" s="43"/>
      <c r="AA47" s="43"/>
      <c r="AB47" s="43"/>
      <c r="AC47" s="43"/>
      <c r="AD47" s="44"/>
      <c r="AE47" s="38">
        <v>90</v>
      </c>
      <c r="AJ47" s="86"/>
    </row>
    <row r="48" spans="1:36" s="2" customFormat="1" ht="49.5" customHeight="1">
      <c r="A48" s="48">
        <v>41</v>
      </c>
      <c r="B48" s="48">
        <v>31146</v>
      </c>
      <c r="C48" s="45">
        <v>1160</v>
      </c>
      <c r="D48" s="40"/>
      <c r="E48" s="48" t="s">
        <v>259</v>
      </c>
      <c r="F48" s="45"/>
      <c r="G48" s="45" t="s">
        <v>117</v>
      </c>
      <c r="H48" s="45" t="s">
        <v>118</v>
      </c>
      <c r="I48" s="45" t="s">
        <v>119</v>
      </c>
      <c r="J48" s="53" t="s">
        <v>325</v>
      </c>
      <c r="K48" s="53">
        <v>9.4600000000000009</v>
      </c>
      <c r="L48" s="53">
        <v>9.58</v>
      </c>
      <c r="M48" s="52" t="s">
        <v>112</v>
      </c>
      <c r="N48" s="58" t="s">
        <v>113</v>
      </c>
      <c r="O48" s="58">
        <v>1E-3</v>
      </c>
      <c r="P48" s="57" t="s">
        <v>266</v>
      </c>
      <c r="Q48" s="49">
        <v>100000</v>
      </c>
      <c r="R48" s="40"/>
      <c r="S48" s="40"/>
      <c r="T48" s="40" t="s">
        <v>244</v>
      </c>
      <c r="U48" s="40">
        <v>9.5239999999999991</v>
      </c>
      <c r="V48" s="40"/>
      <c r="W48" s="40"/>
      <c r="X48" s="48">
        <v>1</v>
      </c>
      <c r="Y48" s="50">
        <v>3</v>
      </c>
      <c r="Z48" s="40"/>
      <c r="AA48" s="51" t="s">
        <v>240</v>
      </c>
      <c r="AB48" s="51" t="s">
        <v>55</v>
      </c>
      <c r="AC48" s="51" t="s">
        <v>56</v>
      </c>
      <c r="AD48" s="41"/>
      <c r="AE48" s="35">
        <v>90</v>
      </c>
      <c r="AF48" s="34"/>
      <c r="AJ48" s="85"/>
    </row>
    <row r="49" spans="1:36" s="2" customFormat="1" ht="49.5" customHeight="1">
      <c r="A49" s="48">
        <v>42</v>
      </c>
      <c r="B49" s="48">
        <v>31146</v>
      </c>
      <c r="C49" s="45">
        <v>1160</v>
      </c>
      <c r="D49" s="40"/>
      <c r="E49" s="48" t="s">
        <v>259</v>
      </c>
      <c r="F49" s="45"/>
      <c r="G49" s="45" t="s">
        <v>117</v>
      </c>
      <c r="H49" s="45" t="s">
        <v>118</v>
      </c>
      <c r="I49" s="45" t="s">
        <v>120</v>
      </c>
      <c r="J49" s="53" t="s">
        <v>121</v>
      </c>
      <c r="K49" s="53">
        <v>22.47</v>
      </c>
      <c r="L49" s="53">
        <v>22.59</v>
      </c>
      <c r="M49" s="52" t="s">
        <v>112</v>
      </c>
      <c r="N49" s="58" t="s">
        <v>113</v>
      </c>
      <c r="O49" s="58">
        <v>1E-3</v>
      </c>
      <c r="P49" s="57" t="s">
        <v>266</v>
      </c>
      <c r="Q49" s="49">
        <v>100000</v>
      </c>
      <c r="R49" s="40"/>
      <c r="S49" s="40"/>
      <c r="T49" s="40" t="s">
        <v>244</v>
      </c>
      <c r="U49" s="40">
        <v>22.521999999999998</v>
      </c>
      <c r="V49" s="40"/>
      <c r="W49" s="40"/>
      <c r="X49" s="48">
        <v>1</v>
      </c>
      <c r="Y49" s="50">
        <v>3</v>
      </c>
      <c r="Z49" s="40"/>
      <c r="AA49" s="51" t="s">
        <v>240</v>
      </c>
      <c r="AB49" s="51" t="s">
        <v>55</v>
      </c>
      <c r="AC49" s="51" t="s">
        <v>56</v>
      </c>
      <c r="AD49" s="41"/>
      <c r="AE49" s="35">
        <v>90</v>
      </c>
      <c r="AF49" s="34"/>
      <c r="AJ49" s="85"/>
    </row>
    <row r="50" spans="1:36" s="2" customFormat="1" ht="41.1" customHeight="1">
      <c r="A50" s="48">
        <v>43</v>
      </c>
      <c r="B50" s="48">
        <v>31146</v>
      </c>
      <c r="C50" s="45">
        <v>1160</v>
      </c>
      <c r="D50" s="40"/>
      <c r="E50" s="48" t="s">
        <v>259</v>
      </c>
      <c r="F50" s="45"/>
      <c r="G50" s="45" t="s">
        <v>117</v>
      </c>
      <c r="H50" s="45" t="s">
        <v>118</v>
      </c>
      <c r="I50" s="45" t="s">
        <v>122</v>
      </c>
      <c r="J50" s="53" t="s">
        <v>326</v>
      </c>
      <c r="K50" s="53">
        <v>4</v>
      </c>
      <c r="L50" s="53">
        <v>4.03</v>
      </c>
      <c r="M50" s="52" t="s">
        <v>112</v>
      </c>
      <c r="N50" s="58" t="s">
        <v>113</v>
      </c>
      <c r="O50" s="58">
        <v>1E-3</v>
      </c>
      <c r="P50" s="57" t="s">
        <v>266</v>
      </c>
      <c r="Q50" s="49">
        <v>100000</v>
      </c>
      <c r="R50" s="40"/>
      <c r="S50" s="40"/>
      <c r="T50" s="40" t="s">
        <v>244</v>
      </c>
      <c r="U50" s="40">
        <v>4.0250000000000004</v>
      </c>
      <c r="V50" s="40"/>
      <c r="W50" s="40"/>
      <c r="X50" s="48">
        <v>1</v>
      </c>
      <c r="Y50" s="50">
        <v>3</v>
      </c>
      <c r="Z50" s="40"/>
      <c r="AA50" s="51" t="s">
        <v>240</v>
      </c>
      <c r="AB50" s="51" t="s">
        <v>55</v>
      </c>
      <c r="AC50" s="51" t="s">
        <v>56</v>
      </c>
      <c r="AD50" s="41"/>
      <c r="AE50" s="35">
        <v>90</v>
      </c>
      <c r="AF50" s="34"/>
      <c r="AJ50" s="85"/>
    </row>
    <row r="51" spans="1:36" s="2" customFormat="1" ht="41.1" customHeight="1">
      <c r="A51" s="48">
        <v>44</v>
      </c>
      <c r="B51" s="48">
        <v>31146</v>
      </c>
      <c r="C51" s="45">
        <v>1160</v>
      </c>
      <c r="D51" s="40"/>
      <c r="E51" s="48" t="s">
        <v>259</v>
      </c>
      <c r="F51" s="45"/>
      <c r="G51" s="45" t="s">
        <v>117</v>
      </c>
      <c r="H51" s="45" t="s">
        <v>118</v>
      </c>
      <c r="I51" s="45" t="s">
        <v>123</v>
      </c>
      <c r="J51" s="53" t="s">
        <v>125</v>
      </c>
      <c r="K51" s="53">
        <v>32.549999999999997</v>
      </c>
      <c r="L51" s="53">
        <v>32.65</v>
      </c>
      <c r="M51" s="52" t="s">
        <v>112</v>
      </c>
      <c r="N51" s="58" t="s">
        <v>113</v>
      </c>
      <c r="O51" s="58">
        <v>1E-3</v>
      </c>
      <c r="P51" s="57" t="s">
        <v>266</v>
      </c>
      <c r="Q51" s="49">
        <v>100000</v>
      </c>
      <c r="R51" s="40"/>
      <c r="S51" s="40"/>
      <c r="T51" s="40" t="s">
        <v>244</v>
      </c>
      <c r="U51" s="40">
        <v>32.558</v>
      </c>
      <c r="V51" s="40"/>
      <c r="W51" s="40"/>
      <c r="X51" s="48">
        <v>1</v>
      </c>
      <c r="Y51" s="50">
        <v>3</v>
      </c>
      <c r="Z51" s="40"/>
      <c r="AA51" s="51" t="s">
        <v>240</v>
      </c>
      <c r="AB51" s="51" t="s">
        <v>55</v>
      </c>
      <c r="AC51" s="51" t="s">
        <v>56</v>
      </c>
      <c r="AD51" s="41"/>
      <c r="AE51" s="35">
        <v>90</v>
      </c>
      <c r="AF51" s="34"/>
      <c r="AJ51" s="85"/>
    </row>
    <row r="52" spans="1:36" s="2" customFormat="1" ht="41.1" customHeight="1">
      <c r="A52" s="48">
        <v>45</v>
      </c>
      <c r="B52" s="48">
        <v>31146</v>
      </c>
      <c r="C52" s="45">
        <v>1160</v>
      </c>
      <c r="D52" s="40"/>
      <c r="E52" s="48" t="s">
        <v>259</v>
      </c>
      <c r="F52" s="45"/>
      <c r="G52" s="45" t="s">
        <v>117</v>
      </c>
      <c r="H52" s="45" t="s">
        <v>118</v>
      </c>
      <c r="I52" s="45" t="s">
        <v>124</v>
      </c>
      <c r="J52" s="53" t="s">
        <v>125</v>
      </c>
      <c r="K52" s="53">
        <v>32.549999999999997</v>
      </c>
      <c r="L52" s="53">
        <v>32.65</v>
      </c>
      <c r="M52" s="52" t="s">
        <v>112</v>
      </c>
      <c r="N52" s="58" t="s">
        <v>113</v>
      </c>
      <c r="O52" s="58">
        <v>1E-3</v>
      </c>
      <c r="P52" s="57" t="s">
        <v>266</v>
      </c>
      <c r="Q52" s="49">
        <v>100000</v>
      </c>
      <c r="R52" s="40"/>
      <c r="S52" s="40"/>
      <c r="T52" s="40" t="s">
        <v>244</v>
      </c>
      <c r="U52" s="40">
        <v>32.588999999999999</v>
      </c>
      <c r="V52" s="40"/>
      <c r="W52" s="40"/>
      <c r="X52" s="48">
        <v>1</v>
      </c>
      <c r="Y52" s="50">
        <v>3</v>
      </c>
      <c r="Z52" s="40"/>
      <c r="AA52" s="51" t="s">
        <v>240</v>
      </c>
      <c r="AB52" s="51" t="s">
        <v>55</v>
      </c>
      <c r="AC52" s="51" t="s">
        <v>56</v>
      </c>
      <c r="AD52" s="41"/>
      <c r="AE52" s="35">
        <v>90</v>
      </c>
      <c r="AF52" s="34"/>
      <c r="AJ52" s="85"/>
    </row>
    <row r="53" spans="1:36" s="2" customFormat="1" ht="41.1" customHeight="1">
      <c r="A53" s="48">
        <v>46</v>
      </c>
      <c r="B53" s="48">
        <v>31146</v>
      </c>
      <c r="C53" s="45">
        <v>1160</v>
      </c>
      <c r="D53" s="40"/>
      <c r="E53" s="48" t="s">
        <v>259</v>
      </c>
      <c r="F53" s="45"/>
      <c r="G53" s="45" t="s">
        <v>117</v>
      </c>
      <c r="H53" s="45" t="s">
        <v>118</v>
      </c>
      <c r="I53" s="45" t="s">
        <v>126</v>
      </c>
      <c r="J53" s="53" t="s">
        <v>125</v>
      </c>
      <c r="K53" s="53">
        <v>32.549999999999997</v>
      </c>
      <c r="L53" s="53">
        <v>32.65</v>
      </c>
      <c r="M53" s="52" t="s">
        <v>112</v>
      </c>
      <c r="N53" s="58" t="s">
        <v>113</v>
      </c>
      <c r="O53" s="58">
        <v>1E-3</v>
      </c>
      <c r="P53" s="57" t="s">
        <v>266</v>
      </c>
      <c r="Q53" s="49">
        <v>100000</v>
      </c>
      <c r="R53" s="40"/>
      <c r="S53" s="40"/>
      <c r="T53" s="40" t="s">
        <v>244</v>
      </c>
      <c r="U53" s="40">
        <v>32.597999999999999</v>
      </c>
      <c r="V53" s="40"/>
      <c r="W53" s="40"/>
      <c r="X53" s="48">
        <v>1</v>
      </c>
      <c r="Y53" s="50">
        <v>3</v>
      </c>
      <c r="Z53" s="40"/>
      <c r="AA53" s="51" t="s">
        <v>240</v>
      </c>
      <c r="AB53" s="51" t="s">
        <v>55</v>
      </c>
      <c r="AC53" s="51" t="s">
        <v>56</v>
      </c>
      <c r="AD53" s="41"/>
      <c r="AE53" s="35">
        <v>90</v>
      </c>
      <c r="AF53" s="34"/>
      <c r="AJ53" s="85"/>
    </row>
    <row r="54" spans="1:36" s="2" customFormat="1" ht="47.25" customHeight="1">
      <c r="A54" s="48">
        <v>47</v>
      </c>
      <c r="B54" s="48">
        <v>31146</v>
      </c>
      <c r="C54" s="45">
        <v>1160</v>
      </c>
      <c r="D54" s="40"/>
      <c r="E54" s="48" t="s">
        <v>259</v>
      </c>
      <c r="F54" s="64"/>
      <c r="G54" s="64" t="s">
        <v>361</v>
      </c>
      <c r="H54" s="64" t="s">
        <v>128</v>
      </c>
      <c r="I54" s="64" t="s">
        <v>128</v>
      </c>
      <c r="J54" s="45" t="s">
        <v>327</v>
      </c>
      <c r="K54" s="45">
        <v>22.43</v>
      </c>
      <c r="L54" s="45">
        <v>22.63</v>
      </c>
      <c r="M54" s="45" t="s">
        <v>130</v>
      </c>
      <c r="N54" s="45" t="s">
        <v>75</v>
      </c>
      <c r="O54" s="58">
        <v>1E-3</v>
      </c>
      <c r="P54" s="57" t="s">
        <v>266</v>
      </c>
      <c r="Q54" s="49">
        <v>780000</v>
      </c>
      <c r="R54" s="40"/>
      <c r="S54" s="40"/>
      <c r="T54" s="40"/>
      <c r="U54" s="40"/>
      <c r="V54" s="40"/>
      <c r="W54" s="40"/>
      <c r="X54" s="48"/>
      <c r="Y54" s="50"/>
      <c r="Z54" s="40"/>
      <c r="AA54" s="51"/>
      <c r="AB54" s="51"/>
      <c r="AC54" s="51"/>
      <c r="AD54" s="41"/>
      <c r="AE54" s="35">
        <v>90</v>
      </c>
      <c r="AF54" s="34"/>
      <c r="AI54" s="84" t="s">
        <v>382</v>
      </c>
      <c r="AJ54" s="85"/>
    </row>
    <row r="55" spans="1:36" s="2" customFormat="1" ht="47.25" customHeight="1">
      <c r="A55" s="48">
        <v>48</v>
      </c>
      <c r="B55" s="48">
        <v>31146</v>
      </c>
      <c r="C55" s="45">
        <v>1160</v>
      </c>
      <c r="D55" s="40"/>
      <c r="E55" s="48" t="s">
        <v>259</v>
      </c>
      <c r="F55" s="64"/>
      <c r="G55" s="64" t="s">
        <v>361</v>
      </c>
      <c r="H55" s="64" t="s">
        <v>131</v>
      </c>
      <c r="I55" s="64" t="s">
        <v>131</v>
      </c>
      <c r="J55" s="54" t="s">
        <v>132</v>
      </c>
      <c r="K55" s="58" t="s">
        <v>254</v>
      </c>
      <c r="L55" s="58" t="s">
        <v>255</v>
      </c>
      <c r="M55" s="45" t="s">
        <v>130</v>
      </c>
      <c r="N55" s="45" t="s">
        <v>75</v>
      </c>
      <c r="O55" s="58">
        <v>1E-3</v>
      </c>
      <c r="P55" s="57" t="s">
        <v>266</v>
      </c>
      <c r="Q55" s="49">
        <v>780000</v>
      </c>
      <c r="R55" s="40"/>
      <c r="S55" s="40"/>
      <c r="T55" s="40"/>
      <c r="U55" s="40"/>
      <c r="V55" s="40"/>
      <c r="W55" s="40"/>
      <c r="X55" s="48"/>
      <c r="Y55" s="50"/>
      <c r="Z55" s="40"/>
      <c r="AA55" s="51"/>
      <c r="AB55" s="51"/>
      <c r="AC55" s="51"/>
      <c r="AD55" s="41"/>
      <c r="AE55" s="35">
        <v>90</v>
      </c>
      <c r="AF55" s="34"/>
      <c r="AI55" s="84" t="s">
        <v>382</v>
      </c>
      <c r="AJ55" s="85"/>
    </row>
    <row r="56" spans="1:36" s="2" customFormat="1" ht="47.25" customHeight="1">
      <c r="A56" s="48">
        <v>49</v>
      </c>
      <c r="B56" s="48">
        <v>31146</v>
      </c>
      <c r="C56" s="45">
        <v>1160</v>
      </c>
      <c r="D56" s="40"/>
      <c r="E56" s="48" t="s">
        <v>259</v>
      </c>
      <c r="F56" s="64"/>
      <c r="G56" s="64" t="s">
        <v>328</v>
      </c>
      <c r="H56" s="64" t="s">
        <v>128</v>
      </c>
      <c r="I56" s="64" t="s">
        <v>128</v>
      </c>
      <c r="J56" s="54" t="s">
        <v>327</v>
      </c>
      <c r="K56" s="54">
        <v>22.43</v>
      </c>
      <c r="L56" s="54">
        <v>22.63</v>
      </c>
      <c r="M56" s="45" t="s">
        <v>130</v>
      </c>
      <c r="N56" s="45" t="s">
        <v>75</v>
      </c>
      <c r="O56" s="58">
        <v>1E-3</v>
      </c>
      <c r="P56" s="57" t="s">
        <v>266</v>
      </c>
      <c r="Q56" s="49">
        <v>780000</v>
      </c>
      <c r="R56" s="40"/>
      <c r="S56" s="40"/>
      <c r="T56" s="40"/>
      <c r="U56" s="40"/>
      <c r="V56" s="40"/>
      <c r="W56" s="40"/>
      <c r="X56" s="48"/>
      <c r="Y56" s="50"/>
      <c r="Z56" s="40"/>
      <c r="AA56" s="51"/>
      <c r="AB56" s="51"/>
      <c r="AC56" s="51"/>
      <c r="AD56" s="41"/>
      <c r="AE56" s="35">
        <v>90</v>
      </c>
      <c r="AF56" s="34"/>
      <c r="AI56" s="84" t="s">
        <v>383</v>
      </c>
      <c r="AJ56" s="85"/>
    </row>
    <row r="57" spans="1:36" s="2" customFormat="1" ht="47.25" customHeight="1">
      <c r="A57" s="48">
        <v>50</v>
      </c>
      <c r="B57" s="48">
        <v>31146</v>
      </c>
      <c r="C57" s="45">
        <v>1160</v>
      </c>
      <c r="D57" s="40"/>
      <c r="E57" s="48" t="s">
        <v>259</v>
      </c>
      <c r="F57" s="64"/>
      <c r="G57" s="64" t="s">
        <v>328</v>
      </c>
      <c r="H57" s="64" t="s">
        <v>131</v>
      </c>
      <c r="I57" s="64" t="s">
        <v>131</v>
      </c>
      <c r="J57" s="54" t="s">
        <v>132</v>
      </c>
      <c r="K57" s="58" t="s">
        <v>254</v>
      </c>
      <c r="L57" s="58" t="s">
        <v>255</v>
      </c>
      <c r="M57" s="45" t="s">
        <v>130</v>
      </c>
      <c r="N57" s="45" t="s">
        <v>75</v>
      </c>
      <c r="O57" s="58">
        <v>1E-3</v>
      </c>
      <c r="P57" s="57" t="s">
        <v>266</v>
      </c>
      <c r="Q57" s="49">
        <v>780000</v>
      </c>
      <c r="R57" s="40"/>
      <c r="S57" s="40"/>
      <c r="T57" s="40"/>
      <c r="U57" s="40"/>
      <c r="V57" s="40"/>
      <c r="W57" s="40"/>
      <c r="X57" s="48"/>
      <c r="Y57" s="50"/>
      <c r="Z57" s="40"/>
      <c r="AA57" s="51"/>
      <c r="AB57" s="51"/>
      <c r="AC57" s="51"/>
      <c r="AD57" s="41"/>
      <c r="AE57" s="35">
        <v>90</v>
      </c>
      <c r="AF57" s="34"/>
      <c r="AI57" s="84" t="s">
        <v>383</v>
      </c>
      <c r="AJ57" s="85"/>
    </row>
    <row r="58" spans="1:36" s="2" customFormat="1" ht="47.25" customHeight="1">
      <c r="A58" s="48">
        <v>51</v>
      </c>
      <c r="B58" s="48">
        <v>31146</v>
      </c>
      <c r="C58" s="45">
        <v>1160</v>
      </c>
      <c r="D58" s="40"/>
      <c r="E58" s="48" t="s">
        <v>259</v>
      </c>
      <c r="F58" s="64"/>
      <c r="G58" s="64" t="s">
        <v>329</v>
      </c>
      <c r="H58" s="64" t="s">
        <v>128</v>
      </c>
      <c r="I58" s="64" t="s">
        <v>128</v>
      </c>
      <c r="J58" s="54" t="s">
        <v>327</v>
      </c>
      <c r="K58" s="54">
        <v>22.43</v>
      </c>
      <c r="L58" s="54">
        <v>22.63</v>
      </c>
      <c r="M58" s="45" t="s">
        <v>130</v>
      </c>
      <c r="N58" s="45" t="s">
        <v>75</v>
      </c>
      <c r="O58" s="58">
        <v>1E-3</v>
      </c>
      <c r="P58" s="57" t="s">
        <v>266</v>
      </c>
      <c r="Q58" s="49">
        <v>780000</v>
      </c>
      <c r="R58" s="40"/>
      <c r="S58" s="40"/>
      <c r="T58" s="40"/>
      <c r="U58" s="40"/>
      <c r="V58" s="40"/>
      <c r="W58" s="40"/>
      <c r="X58" s="40"/>
      <c r="Y58" s="50"/>
      <c r="Z58" s="40"/>
      <c r="AA58" s="40"/>
      <c r="AB58" s="40"/>
      <c r="AC58" s="40"/>
      <c r="AD58" s="41"/>
      <c r="AE58" s="36">
        <v>90</v>
      </c>
      <c r="AF58" s="34"/>
      <c r="AI58" s="84" t="s">
        <v>384</v>
      </c>
      <c r="AJ58" s="85"/>
    </row>
    <row r="59" spans="1:36" s="2" customFormat="1" ht="41.1" customHeight="1">
      <c r="A59" s="48">
        <v>52</v>
      </c>
      <c r="B59" s="48">
        <v>31146</v>
      </c>
      <c r="C59" s="45">
        <v>1160</v>
      </c>
      <c r="D59" s="40"/>
      <c r="E59" s="48" t="s">
        <v>259</v>
      </c>
      <c r="F59" s="64"/>
      <c r="G59" s="64" t="s">
        <v>329</v>
      </c>
      <c r="H59" s="64" t="s">
        <v>131</v>
      </c>
      <c r="I59" s="64" t="s">
        <v>131</v>
      </c>
      <c r="J59" s="54" t="s">
        <v>132</v>
      </c>
      <c r="K59" s="58" t="s">
        <v>254</v>
      </c>
      <c r="L59" s="58" t="s">
        <v>255</v>
      </c>
      <c r="M59" s="45" t="s">
        <v>130</v>
      </c>
      <c r="N59" s="45" t="s">
        <v>75</v>
      </c>
      <c r="O59" s="58">
        <v>1E-3</v>
      </c>
      <c r="P59" s="57" t="s">
        <v>266</v>
      </c>
      <c r="Q59" s="49">
        <v>780000</v>
      </c>
      <c r="R59" s="40"/>
      <c r="S59" s="40"/>
      <c r="T59" s="40"/>
      <c r="U59" s="40"/>
      <c r="V59" s="40"/>
      <c r="W59" s="40"/>
      <c r="X59" s="40"/>
      <c r="Y59" s="50"/>
      <c r="Z59" s="40"/>
      <c r="AA59" s="40"/>
      <c r="AB59" s="40"/>
      <c r="AC59" s="40"/>
      <c r="AD59" s="41"/>
      <c r="AE59" s="36">
        <v>90</v>
      </c>
      <c r="AF59" s="34"/>
      <c r="AI59" s="84" t="s">
        <v>384</v>
      </c>
      <c r="AJ59" s="85"/>
    </row>
    <row r="60" spans="1:36" s="2" customFormat="1" ht="41.1" customHeight="1">
      <c r="A60" s="48">
        <v>53</v>
      </c>
      <c r="B60" s="48">
        <v>31146</v>
      </c>
      <c r="C60" s="45">
        <v>1160</v>
      </c>
      <c r="D60" s="40"/>
      <c r="E60" s="48" t="s">
        <v>259</v>
      </c>
      <c r="F60" s="64"/>
      <c r="G60" s="64" t="s">
        <v>133</v>
      </c>
      <c r="H60" s="56" t="s">
        <v>134</v>
      </c>
      <c r="I60" s="56" t="s">
        <v>133</v>
      </c>
      <c r="J60" s="58" t="s">
        <v>332</v>
      </c>
      <c r="K60" s="58">
        <v>8.5000000000000006E-2</v>
      </c>
      <c r="L60" s="58">
        <v>0.115</v>
      </c>
      <c r="M60" s="45" t="s">
        <v>112</v>
      </c>
      <c r="N60" s="45" t="s">
        <v>135</v>
      </c>
      <c r="O60" s="53">
        <v>1E-3</v>
      </c>
      <c r="P60" s="53" t="s">
        <v>47</v>
      </c>
      <c r="Q60" s="49">
        <v>100000</v>
      </c>
      <c r="R60" s="40"/>
      <c r="S60" s="40"/>
      <c r="T60" s="40" t="s">
        <v>245</v>
      </c>
      <c r="U60" s="40">
        <v>0.1</v>
      </c>
      <c r="V60" s="40"/>
      <c r="W60" s="40"/>
      <c r="X60" s="48">
        <v>1</v>
      </c>
      <c r="Y60" s="50">
        <v>3</v>
      </c>
      <c r="Z60" s="40"/>
      <c r="AA60" s="51" t="s">
        <v>240</v>
      </c>
      <c r="AB60" s="51" t="s">
        <v>55</v>
      </c>
      <c r="AC60" s="51" t="s">
        <v>56</v>
      </c>
      <c r="AD60" s="41"/>
      <c r="AE60" s="35">
        <v>90</v>
      </c>
      <c r="AF60" s="34"/>
      <c r="AJ60" s="85"/>
    </row>
    <row r="61" spans="1:36" s="2" customFormat="1" ht="54.75" customHeight="1">
      <c r="A61" s="48">
        <v>54</v>
      </c>
      <c r="B61" s="48">
        <v>31146</v>
      </c>
      <c r="C61" s="45">
        <v>1160</v>
      </c>
      <c r="D61" s="40"/>
      <c r="E61" s="48" t="s">
        <v>259</v>
      </c>
      <c r="F61" s="64"/>
      <c r="G61" s="56" t="s">
        <v>330</v>
      </c>
      <c r="H61" s="56" t="s">
        <v>134</v>
      </c>
      <c r="I61" s="56" t="s">
        <v>136</v>
      </c>
      <c r="J61" s="58" t="s">
        <v>331</v>
      </c>
      <c r="K61" s="58">
        <v>0</v>
      </c>
      <c r="L61" s="58">
        <v>0.05</v>
      </c>
      <c r="M61" s="45" t="s">
        <v>112</v>
      </c>
      <c r="N61" s="45" t="s">
        <v>135</v>
      </c>
      <c r="O61" s="53">
        <v>1E-3</v>
      </c>
      <c r="P61" s="53" t="s">
        <v>47</v>
      </c>
      <c r="Q61" s="49">
        <v>780000</v>
      </c>
      <c r="R61" s="40"/>
      <c r="S61" s="40"/>
      <c r="T61" s="40"/>
      <c r="U61" s="40"/>
      <c r="V61" s="40"/>
      <c r="W61" s="40"/>
      <c r="X61" s="40"/>
      <c r="Y61" s="50"/>
      <c r="Z61" s="40"/>
      <c r="AA61" s="40"/>
      <c r="AB61" s="40"/>
      <c r="AC61" s="40"/>
      <c r="AD61" s="41"/>
      <c r="AE61" s="36">
        <v>90</v>
      </c>
      <c r="AF61" s="34"/>
      <c r="AJ61" s="85"/>
    </row>
    <row r="62" spans="1:36" s="2" customFormat="1" ht="41.1" customHeight="1">
      <c r="A62" s="48">
        <v>55</v>
      </c>
      <c r="B62" s="48">
        <v>31146</v>
      </c>
      <c r="C62" s="45">
        <v>1160</v>
      </c>
      <c r="D62" s="40"/>
      <c r="E62" s="48" t="s">
        <v>259</v>
      </c>
      <c r="F62" s="64"/>
      <c r="G62" s="64" t="s">
        <v>137</v>
      </c>
      <c r="H62" s="64" t="s">
        <v>138</v>
      </c>
      <c r="I62" s="64" t="s">
        <v>139</v>
      </c>
      <c r="J62" s="58" t="s">
        <v>140</v>
      </c>
      <c r="K62" s="58">
        <v>9.75</v>
      </c>
      <c r="L62" s="58">
        <v>9.85</v>
      </c>
      <c r="M62" s="45" t="s">
        <v>141</v>
      </c>
      <c r="N62" s="45" t="s">
        <v>142</v>
      </c>
      <c r="O62" s="58">
        <v>1E-3</v>
      </c>
      <c r="P62" s="53" t="s">
        <v>47</v>
      </c>
      <c r="Q62" s="49">
        <v>780000</v>
      </c>
      <c r="R62" s="40"/>
      <c r="S62" s="40"/>
      <c r="T62" s="40"/>
      <c r="U62" s="40"/>
      <c r="V62" s="40"/>
      <c r="W62" s="40"/>
      <c r="X62" s="40"/>
      <c r="Y62" s="50"/>
      <c r="Z62" s="40"/>
      <c r="AA62" s="40"/>
      <c r="AB62" s="40"/>
      <c r="AC62" s="40"/>
      <c r="AD62" s="41"/>
      <c r="AE62" s="36">
        <v>90</v>
      </c>
      <c r="AF62" s="34"/>
      <c r="AJ62" s="85"/>
    </row>
    <row r="63" spans="1:36" s="2" customFormat="1" ht="41.1" customHeight="1">
      <c r="A63" s="48">
        <v>56</v>
      </c>
      <c r="B63" s="48">
        <v>31146</v>
      </c>
      <c r="C63" s="45">
        <v>1160</v>
      </c>
      <c r="D63" s="40"/>
      <c r="E63" s="48" t="s">
        <v>259</v>
      </c>
      <c r="F63" s="64"/>
      <c r="G63" s="64" t="s">
        <v>137</v>
      </c>
      <c r="H63" s="64" t="s">
        <v>138</v>
      </c>
      <c r="I63" s="64" t="s">
        <v>143</v>
      </c>
      <c r="J63" s="58" t="s">
        <v>144</v>
      </c>
      <c r="K63" s="58">
        <v>9.75</v>
      </c>
      <c r="L63" s="58">
        <v>9.85</v>
      </c>
      <c r="M63" s="45" t="s">
        <v>141</v>
      </c>
      <c r="N63" s="45" t="s">
        <v>142</v>
      </c>
      <c r="O63" s="58">
        <v>1E-3</v>
      </c>
      <c r="P63" s="53" t="s">
        <v>47</v>
      </c>
      <c r="Q63" s="49">
        <v>780000</v>
      </c>
      <c r="R63" s="40"/>
      <c r="S63" s="40"/>
      <c r="T63" s="40"/>
      <c r="U63" s="40"/>
      <c r="V63" s="40"/>
      <c r="W63" s="40"/>
      <c r="X63" s="40"/>
      <c r="Y63" s="50"/>
      <c r="Z63" s="40"/>
      <c r="AA63" s="40"/>
      <c r="AB63" s="40"/>
      <c r="AC63" s="40"/>
      <c r="AD63" s="41"/>
      <c r="AE63" s="36">
        <v>90</v>
      </c>
      <c r="AF63" s="34"/>
      <c r="AJ63" s="85"/>
    </row>
    <row r="64" spans="1:36" s="2" customFormat="1" ht="41.1" customHeight="1">
      <c r="A64" s="48">
        <v>57</v>
      </c>
      <c r="B64" s="48">
        <v>31146</v>
      </c>
      <c r="C64" s="45">
        <v>1160</v>
      </c>
      <c r="D64" s="40"/>
      <c r="E64" s="48" t="s">
        <v>259</v>
      </c>
      <c r="F64" s="64"/>
      <c r="G64" s="64" t="s">
        <v>137</v>
      </c>
      <c r="H64" s="64" t="s">
        <v>138</v>
      </c>
      <c r="I64" s="64" t="s">
        <v>145</v>
      </c>
      <c r="J64" s="58" t="s">
        <v>146</v>
      </c>
      <c r="K64" s="58">
        <v>9.75</v>
      </c>
      <c r="L64" s="58">
        <v>9.85</v>
      </c>
      <c r="M64" s="45" t="s">
        <v>141</v>
      </c>
      <c r="N64" s="45" t="s">
        <v>142</v>
      </c>
      <c r="O64" s="58">
        <v>1E-3</v>
      </c>
      <c r="P64" s="53" t="s">
        <v>47</v>
      </c>
      <c r="Q64" s="49">
        <v>780000</v>
      </c>
      <c r="R64" s="40"/>
      <c r="S64" s="40"/>
      <c r="T64" s="40"/>
      <c r="U64" s="40"/>
      <c r="V64" s="40"/>
      <c r="W64" s="40"/>
      <c r="X64" s="40"/>
      <c r="Y64" s="50"/>
      <c r="Z64" s="40"/>
      <c r="AA64" s="40"/>
      <c r="AB64" s="40"/>
      <c r="AC64" s="40"/>
      <c r="AD64" s="41"/>
      <c r="AE64" s="36">
        <v>90</v>
      </c>
      <c r="AJ64" s="85"/>
    </row>
    <row r="65" spans="1:36" s="2" customFormat="1" ht="41.1" customHeight="1">
      <c r="A65" s="48">
        <v>58</v>
      </c>
      <c r="B65" s="48">
        <v>31146</v>
      </c>
      <c r="C65" s="53">
        <v>1060</v>
      </c>
      <c r="D65" s="40"/>
      <c r="E65" s="48" t="s">
        <v>259</v>
      </c>
      <c r="F65" s="53"/>
      <c r="G65" s="53" t="s">
        <v>147</v>
      </c>
      <c r="H65" s="53" t="s">
        <v>148</v>
      </c>
      <c r="I65" s="45" t="s">
        <v>78</v>
      </c>
      <c r="J65" s="53" t="s">
        <v>149</v>
      </c>
      <c r="K65" s="53">
        <v>20.75</v>
      </c>
      <c r="L65" s="53">
        <v>20.85</v>
      </c>
      <c r="M65" s="52" t="s">
        <v>150</v>
      </c>
      <c r="N65" s="53" t="s">
        <v>142</v>
      </c>
      <c r="O65" s="53">
        <v>1E-3</v>
      </c>
      <c r="P65" s="53" t="s">
        <v>47</v>
      </c>
      <c r="Q65" s="49">
        <v>100000</v>
      </c>
      <c r="R65" s="40"/>
      <c r="S65" s="40"/>
      <c r="T65" s="40" t="s">
        <v>246</v>
      </c>
      <c r="U65" s="40">
        <v>20.8</v>
      </c>
      <c r="V65" s="40"/>
      <c r="W65" s="40"/>
      <c r="X65" s="48">
        <v>1</v>
      </c>
      <c r="Y65" s="50">
        <v>3</v>
      </c>
      <c r="Z65" s="40"/>
      <c r="AA65" s="51" t="s">
        <v>240</v>
      </c>
      <c r="AB65" s="51" t="s">
        <v>55</v>
      </c>
      <c r="AC65" s="51" t="s">
        <v>56</v>
      </c>
      <c r="AD65" s="41"/>
      <c r="AE65" s="35">
        <v>90</v>
      </c>
      <c r="AJ65" s="85"/>
    </row>
    <row r="66" spans="1:36" s="2" customFormat="1" ht="41.1" customHeight="1">
      <c r="A66" s="48">
        <v>59</v>
      </c>
      <c r="B66" s="48">
        <v>31146</v>
      </c>
      <c r="C66" s="53">
        <v>1070</v>
      </c>
      <c r="D66" s="40"/>
      <c r="E66" s="48" t="s">
        <v>259</v>
      </c>
      <c r="F66" s="53"/>
      <c r="G66" s="53" t="s">
        <v>151</v>
      </c>
      <c r="H66" s="53" t="s">
        <v>152</v>
      </c>
      <c r="I66" s="45" t="s">
        <v>78</v>
      </c>
      <c r="J66" s="53" t="s">
        <v>153</v>
      </c>
      <c r="K66" s="53">
        <v>8.0500000000000007</v>
      </c>
      <c r="L66" s="53">
        <v>8.15</v>
      </c>
      <c r="M66" s="52" t="s">
        <v>154</v>
      </c>
      <c r="N66" s="53" t="s">
        <v>142</v>
      </c>
      <c r="O66" s="53">
        <v>1E-3</v>
      </c>
      <c r="P66" s="53" t="s">
        <v>47</v>
      </c>
      <c r="Q66" s="49">
        <v>100000</v>
      </c>
      <c r="R66" s="40"/>
      <c r="S66" s="40"/>
      <c r="T66" s="40" t="s">
        <v>246</v>
      </c>
      <c r="U66" s="40">
        <v>8.0920000000000005</v>
      </c>
      <c r="V66" s="40"/>
      <c r="W66" s="40"/>
      <c r="X66" s="48">
        <v>1</v>
      </c>
      <c r="Y66" s="50">
        <v>3</v>
      </c>
      <c r="Z66" s="40"/>
      <c r="AA66" s="51" t="s">
        <v>240</v>
      </c>
      <c r="AB66" s="51" t="s">
        <v>55</v>
      </c>
      <c r="AC66" s="51" t="s">
        <v>56</v>
      </c>
      <c r="AD66" s="41"/>
      <c r="AE66" s="35">
        <v>90</v>
      </c>
      <c r="AJ66" s="85"/>
    </row>
    <row r="67" spans="1:36" s="75" customFormat="1" ht="51.75" customHeight="1">
      <c r="A67" s="48">
        <v>60</v>
      </c>
      <c r="B67" s="48">
        <v>31146</v>
      </c>
      <c r="C67" s="64">
        <v>1180</v>
      </c>
      <c r="D67" s="64"/>
      <c r="E67" s="48" t="s">
        <v>259</v>
      </c>
      <c r="F67" s="64"/>
      <c r="G67" s="64" t="s">
        <v>362</v>
      </c>
      <c r="H67" s="64" t="s">
        <v>155</v>
      </c>
      <c r="I67" s="56" t="s">
        <v>336</v>
      </c>
      <c r="J67" s="64" t="s">
        <v>334</v>
      </c>
      <c r="K67" s="64">
        <v>1</v>
      </c>
      <c r="L67" s="64">
        <v>1.04</v>
      </c>
      <c r="M67" s="52" t="s">
        <v>156</v>
      </c>
      <c r="N67" s="53" t="s">
        <v>81</v>
      </c>
      <c r="O67" s="53">
        <v>1E-3</v>
      </c>
      <c r="P67" s="53" t="s">
        <v>47</v>
      </c>
      <c r="Q67" s="49">
        <v>780000</v>
      </c>
      <c r="R67" s="40"/>
      <c r="S67" s="40"/>
      <c r="T67" s="40"/>
      <c r="U67" s="40"/>
      <c r="V67" s="40"/>
      <c r="W67" s="40"/>
      <c r="X67" s="48"/>
      <c r="Y67" s="50"/>
      <c r="Z67" s="40"/>
      <c r="AA67" s="51"/>
      <c r="AB67" s="51"/>
      <c r="AC67" s="51"/>
      <c r="AD67" s="41"/>
      <c r="AE67" s="35">
        <v>90</v>
      </c>
      <c r="AF67" s="2"/>
      <c r="AG67" s="2"/>
      <c r="AH67" s="2"/>
      <c r="AI67" s="87" t="s">
        <v>381</v>
      </c>
    </row>
    <row r="68" spans="1:36" ht="45" customHeight="1">
      <c r="A68" s="48">
        <v>61</v>
      </c>
      <c r="B68" s="48">
        <v>31146</v>
      </c>
      <c r="C68" s="64">
        <v>1180</v>
      </c>
      <c r="D68" s="64"/>
      <c r="E68" s="48" t="s">
        <v>259</v>
      </c>
      <c r="F68" s="64"/>
      <c r="G68" s="64" t="s">
        <v>335</v>
      </c>
      <c r="H68" s="64" t="s">
        <v>155</v>
      </c>
      <c r="I68" s="56" t="s">
        <v>336</v>
      </c>
      <c r="J68" s="64" t="s">
        <v>333</v>
      </c>
      <c r="K68" s="64">
        <v>1.02</v>
      </c>
      <c r="L68" s="64">
        <v>1.06</v>
      </c>
      <c r="M68" s="52" t="s">
        <v>156</v>
      </c>
      <c r="N68" s="53" t="s">
        <v>81</v>
      </c>
      <c r="O68" s="53">
        <v>1E-3</v>
      </c>
      <c r="P68" s="53" t="s">
        <v>47</v>
      </c>
      <c r="Q68" s="49">
        <v>780000</v>
      </c>
      <c r="R68" s="40"/>
      <c r="S68" s="40"/>
      <c r="T68" s="40"/>
      <c r="U68" s="40"/>
      <c r="V68" s="40"/>
      <c r="W68" s="40"/>
      <c r="X68" s="40"/>
      <c r="Y68" s="50"/>
      <c r="Z68" s="40"/>
      <c r="AA68" s="40"/>
      <c r="AB68" s="40"/>
      <c r="AC68" s="40"/>
      <c r="AD68" s="40"/>
      <c r="AE68" s="36">
        <v>90</v>
      </c>
      <c r="AF68" s="2"/>
      <c r="AG68" s="2"/>
      <c r="AH68" s="2"/>
      <c r="AI68" s="84" t="s">
        <v>384</v>
      </c>
    </row>
    <row r="69" spans="1:36" ht="52.5" customHeight="1">
      <c r="A69" s="48">
        <v>62</v>
      </c>
      <c r="B69" s="48">
        <v>31146</v>
      </c>
      <c r="C69" s="45">
        <v>1185</v>
      </c>
      <c r="D69" s="45"/>
      <c r="E69" s="48" t="s">
        <v>259</v>
      </c>
      <c r="F69" s="53"/>
      <c r="G69" s="54" t="s">
        <v>363</v>
      </c>
      <c r="H69" s="54" t="s">
        <v>157</v>
      </c>
      <c r="I69" s="45" t="s">
        <v>158</v>
      </c>
      <c r="J69" s="53" t="s">
        <v>159</v>
      </c>
      <c r="K69" s="53">
        <v>16.8</v>
      </c>
      <c r="L69" s="53">
        <v>17.2</v>
      </c>
      <c r="M69" s="54" t="s">
        <v>160</v>
      </c>
      <c r="N69" s="53" t="s">
        <v>75</v>
      </c>
      <c r="O69" s="53">
        <v>1E-3</v>
      </c>
      <c r="P69" s="53" t="s">
        <v>266</v>
      </c>
      <c r="Q69" s="49">
        <v>780000</v>
      </c>
      <c r="R69" s="40"/>
      <c r="S69" s="40"/>
      <c r="T69" s="40"/>
      <c r="U69" s="40"/>
      <c r="V69" s="40"/>
      <c r="W69" s="40"/>
      <c r="X69" s="40"/>
      <c r="Y69" s="50"/>
      <c r="Z69" s="40"/>
      <c r="AA69" s="40"/>
      <c r="AB69" s="40"/>
      <c r="AC69" s="40"/>
      <c r="AD69" s="40"/>
      <c r="AE69" s="36">
        <v>90</v>
      </c>
      <c r="AF69" s="2"/>
      <c r="AG69" s="2"/>
      <c r="AH69" s="2"/>
      <c r="AI69" s="84" t="s">
        <v>382</v>
      </c>
    </row>
    <row r="70" spans="1:36" ht="48" customHeight="1">
      <c r="A70" s="48">
        <v>63</v>
      </c>
      <c r="B70" s="48">
        <v>31146</v>
      </c>
      <c r="C70" s="64">
        <v>1187</v>
      </c>
      <c r="D70" s="64"/>
      <c r="E70" s="48" t="s">
        <v>259</v>
      </c>
      <c r="F70" s="53"/>
      <c r="G70" s="54" t="s">
        <v>364</v>
      </c>
      <c r="H70" s="45" t="s">
        <v>161</v>
      </c>
      <c r="I70" s="45" t="s">
        <v>162</v>
      </c>
      <c r="J70" s="53" t="s">
        <v>163</v>
      </c>
      <c r="K70" s="53">
        <v>2.8</v>
      </c>
      <c r="L70" s="53">
        <v>3.2</v>
      </c>
      <c r="M70" s="54" t="s">
        <v>164</v>
      </c>
      <c r="N70" s="53" t="s">
        <v>75</v>
      </c>
      <c r="O70" s="53">
        <v>1E-3</v>
      </c>
      <c r="P70" s="53" t="s">
        <v>266</v>
      </c>
      <c r="Q70" s="53"/>
      <c r="R70" s="40">
        <v>12</v>
      </c>
      <c r="S70" s="40"/>
      <c r="T70" s="40"/>
      <c r="U70" s="40"/>
      <c r="V70" s="40"/>
      <c r="W70" s="40"/>
      <c r="X70" s="40"/>
      <c r="Y70" s="50"/>
      <c r="Z70" s="40"/>
      <c r="AA70" s="40"/>
      <c r="AB70" s="40"/>
      <c r="AC70" s="40"/>
      <c r="AD70" s="40"/>
      <c r="AE70" s="2"/>
      <c r="AF70" s="2">
        <v>3</v>
      </c>
      <c r="AG70" s="2"/>
      <c r="AH70" s="2"/>
      <c r="AI70" s="84" t="s">
        <v>382</v>
      </c>
    </row>
    <row r="71" spans="1:36" ht="63.75" customHeight="1">
      <c r="A71" s="48">
        <v>64</v>
      </c>
      <c r="B71" s="48">
        <v>31146</v>
      </c>
      <c r="C71" s="64">
        <v>1190</v>
      </c>
      <c r="D71" s="64"/>
      <c r="E71" s="48" t="s">
        <v>259</v>
      </c>
      <c r="F71" s="64"/>
      <c r="G71" s="56" t="s">
        <v>165</v>
      </c>
      <c r="H71" s="56" t="s">
        <v>166</v>
      </c>
      <c r="I71" s="56" t="s">
        <v>167</v>
      </c>
      <c r="J71" s="57" t="s">
        <v>168</v>
      </c>
      <c r="K71" s="57">
        <v>4.9000000000000004</v>
      </c>
      <c r="L71" s="57">
        <v>5.0999999999999996</v>
      </c>
      <c r="M71" s="53" t="s">
        <v>169</v>
      </c>
      <c r="N71" s="58" t="s">
        <v>81</v>
      </c>
      <c r="O71" s="53">
        <v>1E-3</v>
      </c>
      <c r="P71" s="53" t="s">
        <v>47</v>
      </c>
      <c r="Q71" s="49">
        <v>780000</v>
      </c>
      <c r="R71" s="40"/>
      <c r="S71" s="40"/>
      <c r="T71" s="40" t="s">
        <v>247</v>
      </c>
      <c r="U71" s="40">
        <v>5</v>
      </c>
      <c r="V71" s="40"/>
      <c r="W71" s="40"/>
      <c r="X71" s="48">
        <v>1</v>
      </c>
      <c r="Y71" s="50">
        <v>3</v>
      </c>
      <c r="Z71" s="40"/>
      <c r="AA71" s="51" t="s">
        <v>240</v>
      </c>
      <c r="AB71" s="51" t="s">
        <v>55</v>
      </c>
      <c r="AC71" s="51" t="s">
        <v>56</v>
      </c>
      <c r="AD71" s="40"/>
      <c r="AE71" s="35">
        <v>90</v>
      </c>
      <c r="AF71" s="2"/>
      <c r="AG71" s="2"/>
      <c r="AH71" s="2"/>
      <c r="AI71" s="2"/>
    </row>
    <row r="72" spans="1:36" ht="63.75" customHeight="1">
      <c r="A72" s="48">
        <v>65</v>
      </c>
      <c r="B72" s="48">
        <v>31146</v>
      </c>
      <c r="C72" s="64">
        <v>1190</v>
      </c>
      <c r="D72" s="64"/>
      <c r="E72" s="48" t="s">
        <v>259</v>
      </c>
      <c r="F72" s="64"/>
      <c r="G72" s="56" t="s">
        <v>165</v>
      </c>
      <c r="H72" s="56" t="s">
        <v>170</v>
      </c>
      <c r="I72" s="56" t="s">
        <v>171</v>
      </c>
      <c r="J72" s="57" t="s">
        <v>168</v>
      </c>
      <c r="K72" s="57">
        <v>4.9000000000000004</v>
      </c>
      <c r="L72" s="57">
        <v>5.0999999999999996</v>
      </c>
      <c r="M72" s="53" t="s">
        <v>172</v>
      </c>
      <c r="N72" s="58" t="s">
        <v>81</v>
      </c>
      <c r="O72" s="53">
        <v>1E-3</v>
      </c>
      <c r="P72" s="53" t="s">
        <v>47</v>
      </c>
      <c r="Q72" s="49">
        <v>780000</v>
      </c>
      <c r="R72" s="40"/>
      <c r="S72" s="40"/>
      <c r="T72" s="40" t="s">
        <v>247</v>
      </c>
      <c r="U72" s="40">
        <v>5.03</v>
      </c>
      <c r="V72" s="40"/>
      <c r="W72" s="40"/>
      <c r="X72" s="48">
        <v>1</v>
      </c>
      <c r="Y72" s="50">
        <v>3</v>
      </c>
      <c r="Z72" s="40"/>
      <c r="AA72" s="51" t="s">
        <v>240</v>
      </c>
      <c r="AB72" s="51" t="s">
        <v>55</v>
      </c>
      <c r="AC72" s="51" t="s">
        <v>56</v>
      </c>
      <c r="AD72" s="40"/>
      <c r="AE72" s="35">
        <v>90</v>
      </c>
      <c r="AF72" s="2"/>
      <c r="AG72" s="2"/>
      <c r="AH72" s="2"/>
      <c r="AI72" s="2"/>
    </row>
    <row r="73" spans="1:36" ht="52.5" customHeight="1">
      <c r="A73" s="48">
        <v>66</v>
      </c>
      <c r="B73" s="48">
        <v>31146</v>
      </c>
      <c r="C73" s="64">
        <v>1190</v>
      </c>
      <c r="D73" s="64"/>
      <c r="E73" s="48" t="s">
        <v>259</v>
      </c>
      <c r="F73" s="64"/>
      <c r="G73" s="56" t="s">
        <v>173</v>
      </c>
      <c r="H73" s="56" t="s">
        <v>174</v>
      </c>
      <c r="I73" s="56" t="s">
        <v>175</v>
      </c>
      <c r="J73" s="57" t="s">
        <v>337</v>
      </c>
      <c r="K73" s="57">
        <v>86.95</v>
      </c>
      <c r="L73" s="57">
        <v>87.05</v>
      </c>
      <c r="M73" s="53" t="s">
        <v>176</v>
      </c>
      <c r="N73" s="45" t="s">
        <v>177</v>
      </c>
      <c r="O73" s="58">
        <v>1E-3</v>
      </c>
      <c r="P73" s="53" t="s">
        <v>266</v>
      </c>
      <c r="Q73" s="49">
        <v>780000</v>
      </c>
      <c r="R73" s="40"/>
      <c r="S73" s="40"/>
      <c r="T73" s="40" t="s">
        <v>247</v>
      </c>
      <c r="U73" s="40">
        <v>86.965000000000003</v>
      </c>
      <c r="V73" s="40"/>
      <c r="W73" s="40"/>
      <c r="X73" s="48">
        <v>1</v>
      </c>
      <c r="Y73" s="50">
        <v>3</v>
      </c>
      <c r="Z73" s="40"/>
      <c r="AA73" s="51" t="s">
        <v>240</v>
      </c>
      <c r="AB73" s="51" t="s">
        <v>55</v>
      </c>
      <c r="AC73" s="51" t="s">
        <v>56</v>
      </c>
      <c r="AD73" s="40"/>
      <c r="AE73" s="35">
        <v>90</v>
      </c>
      <c r="AF73" s="2"/>
      <c r="AG73" s="2"/>
      <c r="AH73" s="2"/>
      <c r="AI73" s="2"/>
    </row>
    <row r="74" spans="1:36" ht="52.5" customHeight="1">
      <c r="A74" s="48">
        <v>67</v>
      </c>
      <c r="B74" s="48">
        <v>31146</v>
      </c>
      <c r="C74" s="64">
        <v>1190</v>
      </c>
      <c r="D74" s="64"/>
      <c r="E74" s="48" t="s">
        <v>259</v>
      </c>
      <c r="F74" s="64"/>
      <c r="G74" s="56" t="s">
        <v>173</v>
      </c>
      <c r="H74" s="56" t="s">
        <v>178</v>
      </c>
      <c r="I74" s="56" t="s">
        <v>175</v>
      </c>
      <c r="J74" s="57" t="s">
        <v>338</v>
      </c>
      <c r="K74" s="57">
        <v>79.45</v>
      </c>
      <c r="L74" s="57">
        <v>75.55</v>
      </c>
      <c r="M74" s="53" t="s">
        <v>172</v>
      </c>
      <c r="N74" s="45" t="s">
        <v>177</v>
      </c>
      <c r="O74" s="58">
        <v>1E-3</v>
      </c>
      <c r="P74" s="53" t="s">
        <v>266</v>
      </c>
      <c r="Q74" s="49">
        <v>780000</v>
      </c>
      <c r="R74" s="40"/>
      <c r="S74" s="40"/>
      <c r="T74" s="40" t="s">
        <v>247</v>
      </c>
      <c r="U74" s="40">
        <v>79.495999999999995</v>
      </c>
      <c r="V74" s="40"/>
      <c r="W74" s="40"/>
      <c r="X74" s="48">
        <v>1</v>
      </c>
      <c r="Y74" s="50">
        <v>3</v>
      </c>
      <c r="Z74" s="40"/>
      <c r="AA74" s="51" t="s">
        <v>240</v>
      </c>
      <c r="AB74" s="51" t="s">
        <v>55</v>
      </c>
      <c r="AC74" s="51" t="s">
        <v>56</v>
      </c>
      <c r="AD74" s="40"/>
      <c r="AE74" s="35">
        <v>90</v>
      </c>
      <c r="AF74" s="2"/>
      <c r="AG74" s="2"/>
      <c r="AH74" s="2"/>
      <c r="AI74" s="2"/>
    </row>
    <row r="75" spans="1:36" ht="52.5" customHeight="1">
      <c r="A75" s="48">
        <v>68</v>
      </c>
      <c r="B75" s="48">
        <v>31146</v>
      </c>
      <c r="C75" s="64">
        <v>1190</v>
      </c>
      <c r="D75" s="64"/>
      <c r="E75" s="48" t="s">
        <v>259</v>
      </c>
      <c r="F75" s="64"/>
      <c r="G75" s="56" t="s">
        <v>343</v>
      </c>
      <c r="H75" s="56" t="s">
        <v>179</v>
      </c>
      <c r="I75" s="56" t="s">
        <v>180</v>
      </c>
      <c r="J75" s="57" t="s">
        <v>339</v>
      </c>
      <c r="K75" s="57">
        <v>29.07</v>
      </c>
      <c r="L75" s="57">
        <v>29.17</v>
      </c>
      <c r="M75" s="53" t="s">
        <v>169</v>
      </c>
      <c r="N75" s="45" t="s">
        <v>177</v>
      </c>
      <c r="O75" s="53">
        <v>1E-3</v>
      </c>
      <c r="P75" s="53" t="s">
        <v>266</v>
      </c>
      <c r="Q75" s="49">
        <v>780000</v>
      </c>
      <c r="R75" s="40"/>
      <c r="S75" s="40"/>
      <c r="T75" s="40" t="s">
        <v>247</v>
      </c>
      <c r="U75" s="40">
        <v>29.119</v>
      </c>
      <c r="V75" s="40"/>
      <c r="W75" s="40"/>
      <c r="X75" s="48">
        <v>1</v>
      </c>
      <c r="Y75" s="50">
        <v>3</v>
      </c>
      <c r="Z75" s="40"/>
      <c r="AA75" s="51"/>
      <c r="AB75" s="51"/>
      <c r="AC75" s="51"/>
      <c r="AD75" s="40"/>
      <c r="AE75" s="35">
        <v>90</v>
      </c>
      <c r="AF75" s="2"/>
      <c r="AG75" s="2"/>
      <c r="AH75" s="2"/>
      <c r="AI75" s="84" t="s">
        <v>382</v>
      </c>
    </row>
    <row r="76" spans="1:36" ht="52.5" customHeight="1">
      <c r="A76" s="48">
        <v>69</v>
      </c>
      <c r="B76" s="48">
        <v>31146</v>
      </c>
      <c r="C76" s="54">
        <v>1190</v>
      </c>
      <c r="D76" s="64"/>
      <c r="E76" s="48" t="s">
        <v>259</v>
      </c>
      <c r="F76" s="64"/>
      <c r="G76" s="56" t="s">
        <v>343</v>
      </c>
      <c r="H76" s="56" t="s">
        <v>182</v>
      </c>
      <c r="I76" s="56" t="s">
        <v>183</v>
      </c>
      <c r="J76" s="57" t="s">
        <v>340</v>
      </c>
      <c r="K76" s="57">
        <v>29.07</v>
      </c>
      <c r="L76" s="57">
        <v>29.17</v>
      </c>
      <c r="M76" s="53" t="s">
        <v>172</v>
      </c>
      <c r="N76" s="45" t="s">
        <v>177</v>
      </c>
      <c r="O76" s="53">
        <v>1E-3</v>
      </c>
      <c r="P76" s="53" t="s">
        <v>266</v>
      </c>
      <c r="Q76" s="49">
        <v>780000</v>
      </c>
      <c r="R76" s="40"/>
      <c r="S76" s="40"/>
      <c r="T76" s="40" t="s">
        <v>247</v>
      </c>
      <c r="U76" s="40">
        <v>29.117000000000001</v>
      </c>
      <c r="V76" s="40"/>
      <c r="W76" s="40"/>
      <c r="X76" s="48">
        <v>1</v>
      </c>
      <c r="Y76" s="50">
        <v>3</v>
      </c>
      <c r="Z76" s="40"/>
      <c r="AA76" s="51"/>
      <c r="AB76" s="51"/>
      <c r="AC76" s="51"/>
      <c r="AD76" s="40"/>
      <c r="AE76" s="35">
        <v>90</v>
      </c>
      <c r="AF76" s="2"/>
      <c r="AG76" s="2"/>
      <c r="AH76" s="2"/>
      <c r="AI76" s="84" t="s">
        <v>382</v>
      </c>
    </row>
    <row r="77" spans="1:36" ht="52.5" customHeight="1">
      <c r="A77" s="48">
        <v>70</v>
      </c>
      <c r="B77" s="48">
        <v>31146</v>
      </c>
      <c r="C77" s="64">
        <v>1190</v>
      </c>
      <c r="D77" s="64"/>
      <c r="E77" s="48" t="s">
        <v>259</v>
      </c>
      <c r="F77" s="64"/>
      <c r="G77" s="56" t="s">
        <v>344</v>
      </c>
      <c r="H77" s="56" t="s">
        <v>179</v>
      </c>
      <c r="I77" s="56" t="s">
        <v>180</v>
      </c>
      <c r="J77" s="57" t="s">
        <v>339</v>
      </c>
      <c r="K77" s="57">
        <v>29.07</v>
      </c>
      <c r="L77" s="57">
        <v>29.17</v>
      </c>
      <c r="M77" s="53" t="s">
        <v>169</v>
      </c>
      <c r="N77" s="45" t="s">
        <v>177</v>
      </c>
      <c r="O77" s="53">
        <v>1E-3</v>
      </c>
      <c r="P77" s="53" t="s">
        <v>266</v>
      </c>
      <c r="Q77" s="49">
        <v>780000</v>
      </c>
      <c r="R77" s="40"/>
      <c r="S77" s="40"/>
      <c r="T77" s="40" t="s">
        <v>247</v>
      </c>
      <c r="U77" s="40">
        <v>29.119</v>
      </c>
      <c r="V77" s="40"/>
      <c r="W77" s="40"/>
      <c r="X77" s="48"/>
      <c r="Y77" s="50"/>
      <c r="Z77" s="40"/>
      <c r="AA77" s="51"/>
      <c r="AB77" s="51"/>
      <c r="AC77" s="51"/>
      <c r="AD77" s="40"/>
      <c r="AE77" s="35">
        <v>90</v>
      </c>
      <c r="AF77" s="2"/>
      <c r="AG77" s="2"/>
      <c r="AH77" s="2"/>
      <c r="AI77" s="84" t="s">
        <v>383</v>
      </c>
    </row>
    <row r="78" spans="1:36" ht="52.5" customHeight="1">
      <c r="A78" s="48">
        <v>71</v>
      </c>
      <c r="B78" s="48">
        <v>31146</v>
      </c>
      <c r="C78" s="54">
        <v>1190</v>
      </c>
      <c r="D78" s="64"/>
      <c r="E78" s="48" t="s">
        <v>259</v>
      </c>
      <c r="F78" s="64"/>
      <c r="G78" s="56" t="s">
        <v>344</v>
      </c>
      <c r="H78" s="56" t="s">
        <v>182</v>
      </c>
      <c r="I78" s="56" t="s">
        <v>183</v>
      </c>
      <c r="J78" s="57" t="s">
        <v>340</v>
      </c>
      <c r="K78" s="57">
        <v>29.07</v>
      </c>
      <c r="L78" s="57">
        <v>29.17</v>
      </c>
      <c r="M78" s="53" t="s">
        <v>172</v>
      </c>
      <c r="N78" s="45" t="s">
        <v>177</v>
      </c>
      <c r="O78" s="53">
        <v>1E-3</v>
      </c>
      <c r="P78" s="53" t="s">
        <v>266</v>
      </c>
      <c r="Q78" s="49">
        <v>780000</v>
      </c>
      <c r="R78" s="40"/>
      <c r="S78" s="40"/>
      <c r="T78" s="40" t="s">
        <v>247</v>
      </c>
      <c r="U78" s="40">
        <v>29.117000000000001</v>
      </c>
      <c r="V78" s="40"/>
      <c r="W78" s="40"/>
      <c r="X78" s="48"/>
      <c r="Y78" s="50"/>
      <c r="Z78" s="40"/>
      <c r="AA78" s="51"/>
      <c r="AB78" s="51"/>
      <c r="AC78" s="51"/>
      <c r="AD78" s="40"/>
      <c r="AE78" s="35">
        <v>90</v>
      </c>
      <c r="AF78" s="2"/>
      <c r="AG78" s="2"/>
      <c r="AH78" s="2"/>
      <c r="AI78" s="84" t="s">
        <v>383</v>
      </c>
    </row>
    <row r="79" spans="1:36" ht="54" customHeight="1">
      <c r="A79" s="48">
        <v>72</v>
      </c>
      <c r="B79" s="48">
        <v>31146</v>
      </c>
      <c r="C79" s="54">
        <v>1190</v>
      </c>
      <c r="D79" s="64"/>
      <c r="E79" s="48"/>
      <c r="F79" s="64"/>
      <c r="G79" s="56" t="s">
        <v>345</v>
      </c>
      <c r="H79" s="56" t="s">
        <v>179</v>
      </c>
      <c r="I79" s="56" t="s">
        <v>236</v>
      </c>
      <c r="J79" s="57" t="s">
        <v>181</v>
      </c>
      <c r="K79" s="57">
        <v>29.07</v>
      </c>
      <c r="L79" s="57">
        <v>29.17</v>
      </c>
      <c r="M79" s="56" t="s">
        <v>341</v>
      </c>
      <c r="N79" s="58" t="s">
        <v>75</v>
      </c>
      <c r="O79" s="58">
        <v>1E-3</v>
      </c>
      <c r="P79" s="53" t="s">
        <v>266</v>
      </c>
      <c r="Q79" s="49">
        <v>100000</v>
      </c>
      <c r="R79" s="40"/>
      <c r="S79" s="40"/>
      <c r="T79" s="40"/>
      <c r="U79" s="40"/>
      <c r="V79" s="40"/>
      <c r="W79" s="40"/>
      <c r="X79" s="48"/>
      <c r="Y79" s="50"/>
      <c r="Z79" s="40"/>
      <c r="AA79" s="51" t="s">
        <v>240</v>
      </c>
      <c r="AB79" s="51" t="s">
        <v>55</v>
      </c>
      <c r="AC79" s="51" t="s">
        <v>56</v>
      </c>
      <c r="AD79" s="40"/>
      <c r="AE79" s="35">
        <v>90</v>
      </c>
      <c r="AF79" s="2"/>
      <c r="AG79" s="2"/>
      <c r="AH79" s="2"/>
      <c r="AI79" s="84" t="s">
        <v>384</v>
      </c>
    </row>
    <row r="80" spans="1:36" ht="54.75" customHeight="1">
      <c r="A80" s="48">
        <v>73</v>
      </c>
      <c r="B80" s="48">
        <v>31146</v>
      </c>
      <c r="C80" s="54">
        <v>1190</v>
      </c>
      <c r="D80" s="64"/>
      <c r="E80" s="48"/>
      <c r="F80" s="64"/>
      <c r="G80" s="56" t="s">
        <v>345</v>
      </c>
      <c r="H80" s="56" t="s">
        <v>182</v>
      </c>
      <c r="I80" s="56" t="s">
        <v>236</v>
      </c>
      <c r="J80" s="57" t="s">
        <v>181</v>
      </c>
      <c r="K80" s="57">
        <v>29.07</v>
      </c>
      <c r="L80" s="57">
        <v>29.17</v>
      </c>
      <c r="M80" s="56" t="s">
        <v>342</v>
      </c>
      <c r="N80" s="58" t="s">
        <v>75</v>
      </c>
      <c r="O80" s="58">
        <v>1E-3</v>
      </c>
      <c r="P80" s="53" t="s">
        <v>266</v>
      </c>
      <c r="Q80" s="49">
        <v>100000</v>
      </c>
      <c r="R80" s="40"/>
      <c r="S80" s="40"/>
      <c r="T80" s="40"/>
      <c r="U80" s="40"/>
      <c r="V80" s="40"/>
      <c r="W80" s="40"/>
      <c r="X80" s="48"/>
      <c r="Y80" s="50"/>
      <c r="Z80" s="40"/>
      <c r="AA80" s="51" t="s">
        <v>240</v>
      </c>
      <c r="AB80" s="51" t="s">
        <v>55</v>
      </c>
      <c r="AC80" s="51" t="s">
        <v>56</v>
      </c>
      <c r="AD80" s="40"/>
      <c r="AE80" s="35">
        <v>90</v>
      </c>
      <c r="AF80" s="2"/>
      <c r="AG80" s="2"/>
      <c r="AH80" s="2"/>
      <c r="AI80" s="84" t="s">
        <v>384</v>
      </c>
    </row>
    <row r="81" spans="1:35" ht="54.75" customHeight="1">
      <c r="A81" s="48">
        <v>74</v>
      </c>
      <c r="B81" s="48">
        <v>31146</v>
      </c>
      <c r="C81" s="53">
        <v>1200</v>
      </c>
      <c r="D81" s="66"/>
      <c r="E81" s="48" t="s">
        <v>259</v>
      </c>
      <c r="F81" s="57"/>
      <c r="G81" s="56" t="s">
        <v>352</v>
      </c>
      <c r="H81" s="57" t="s">
        <v>189</v>
      </c>
      <c r="I81" s="57" t="s">
        <v>189</v>
      </c>
      <c r="J81" s="56" t="s">
        <v>190</v>
      </c>
      <c r="K81" s="56">
        <v>50.45</v>
      </c>
      <c r="L81" s="56">
        <v>50.55</v>
      </c>
      <c r="M81" s="53" t="s">
        <v>191</v>
      </c>
      <c r="N81" s="53" t="s">
        <v>192</v>
      </c>
      <c r="O81" s="53">
        <v>1E-3</v>
      </c>
      <c r="P81" s="53" t="s">
        <v>47</v>
      </c>
      <c r="Q81" s="49">
        <v>100000</v>
      </c>
      <c r="R81" s="40"/>
      <c r="S81" s="40"/>
      <c r="T81" s="40"/>
      <c r="U81" s="40"/>
      <c r="V81" s="40"/>
      <c r="W81" s="40"/>
      <c r="X81" s="48"/>
      <c r="Y81" s="50"/>
      <c r="Z81" s="40"/>
      <c r="AA81" s="51"/>
      <c r="AB81" s="51"/>
      <c r="AC81" s="51"/>
      <c r="AD81" s="40"/>
      <c r="AE81" s="35">
        <v>90</v>
      </c>
      <c r="AF81" s="2"/>
      <c r="AG81" s="2"/>
      <c r="AH81" s="2"/>
      <c r="AI81" s="84" t="s">
        <v>383</v>
      </c>
    </row>
    <row r="82" spans="1:35" ht="54.75" customHeight="1">
      <c r="A82" s="48">
        <v>75</v>
      </c>
      <c r="B82" s="48">
        <v>31146</v>
      </c>
      <c r="C82" s="53">
        <v>1200</v>
      </c>
      <c r="D82" s="66"/>
      <c r="E82" s="48" t="s">
        <v>259</v>
      </c>
      <c r="F82" s="57"/>
      <c r="G82" s="57" t="s">
        <v>309</v>
      </c>
      <c r="H82" s="57" t="s">
        <v>227</v>
      </c>
      <c r="I82" s="57" t="s">
        <v>227</v>
      </c>
      <c r="J82" s="57" t="s">
        <v>228</v>
      </c>
      <c r="K82" s="57">
        <v>20.399999999999999</v>
      </c>
      <c r="L82" s="57">
        <v>20.6</v>
      </c>
      <c r="M82" s="53" t="s">
        <v>229</v>
      </c>
      <c r="N82" s="53" t="s">
        <v>142</v>
      </c>
      <c r="O82" s="53">
        <v>1E-3</v>
      </c>
      <c r="P82" s="53" t="s">
        <v>47</v>
      </c>
      <c r="Q82" s="49">
        <v>100000</v>
      </c>
      <c r="R82" s="40"/>
      <c r="S82" s="40"/>
      <c r="T82" s="40"/>
      <c r="U82" s="40"/>
      <c r="V82" s="40"/>
      <c r="W82" s="40"/>
      <c r="X82" s="48"/>
      <c r="Y82" s="50"/>
      <c r="Z82" s="40"/>
      <c r="AA82" s="51"/>
      <c r="AB82" s="51"/>
      <c r="AC82" s="51"/>
      <c r="AD82" s="40"/>
      <c r="AE82" s="35">
        <v>90</v>
      </c>
      <c r="AF82" s="2"/>
      <c r="AG82" s="2"/>
      <c r="AH82" s="2"/>
      <c r="AI82" s="84" t="s">
        <v>383</v>
      </c>
    </row>
    <row r="83" spans="1:35" ht="54.75" customHeight="1">
      <c r="A83" s="48">
        <v>76</v>
      </c>
      <c r="B83" s="48">
        <v>31146</v>
      </c>
      <c r="C83" s="53">
        <v>1210</v>
      </c>
      <c r="D83" s="66"/>
      <c r="E83" s="48" t="s">
        <v>259</v>
      </c>
      <c r="F83" s="57"/>
      <c r="G83" s="57" t="s">
        <v>310</v>
      </c>
      <c r="H83" s="57" t="s">
        <v>230</v>
      </c>
      <c r="I83" s="57" t="s">
        <v>230</v>
      </c>
      <c r="J83" s="57" t="s">
        <v>228</v>
      </c>
      <c r="K83" s="57">
        <v>20.399999999999999</v>
      </c>
      <c r="L83" s="57">
        <v>20.6</v>
      </c>
      <c r="M83" s="53" t="s">
        <v>231</v>
      </c>
      <c r="N83" s="53" t="s">
        <v>142</v>
      </c>
      <c r="O83" s="53">
        <v>1E-3</v>
      </c>
      <c r="P83" s="53" t="s">
        <v>47</v>
      </c>
      <c r="Q83" s="49">
        <v>100000</v>
      </c>
      <c r="R83" s="40"/>
      <c r="S83" s="40"/>
      <c r="T83" s="40"/>
      <c r="U83" s="40"/>
      <c r="V83" s="40"/>
      <c r="W83" s="40"/>
      <c r="X83" s="48"/>
      <c r="Y83" s="50"/>
      <c r="Z83" s="40"/>
      <c r="AA83" s="51"/>
      <c r="AB83" s="51"/>
      <c r="AC83" s="51"/>
      <c r="AD83" s="40"/>
      <c r="AE83" s="35">
        <v>90</v>
      </c>
      <c r="AF83" s="2"/>
      <c r="AG83" s="2"/>
      <c r="AH83" s="2"/>
      <c r="AI83" s="84" t="s">
        <v>383</v>
      </c>
    </row>
    <row r="84" spans="1:35" ht="54.75" customHeight="1">
      <c r="A84" s="48">
        <v>77</v>
      </c>
      <c r="B84" s="48">
        <v>31146</v>
      </c>
      <c r="C84" s="53">
        <v>1200</v>
      </c>
      <c r="D84" s="66"/>
      <c r="E84" s="48" t="s">
        <v>259</v>
      </c>
      <c r="F84" s="57"/>
      <c r="G84" s="57" t="s">
        <v>346</v>
      </c>
      <c r="H84" s="57" t="s">
        <v>227</v>
      </c>
      <c r="I84" s="57" t="s">
        <v>227</v>
      </c>
      <c r="J84" s="57" t="s">
        <v>348</v>
      </c>
      <c r="K84" s="57">
        <v>20.399999999999999</v>
      </c>
      <c r="L84" s="57">
        <v>20.6</v>
      </c>
      <c r="M84" s="53" t="s">
        <v>229</v>
      </c>
      <c r="N84" s="53" t="s">
        <v>142</v>
      </c>
      <c r="O84" s="53">
        <v>1E-3</v>
      </c>
      <c r="P84" s="53" t="s">
        <v>47</v>
      </c>
      <c r="Q84" s="49">
        <v>100000</v>
      </c>
      <c r="R84" s="40"/>
      <c r="S84" s="40"/>
      <c r="T84" s="40"/>
      <c r="U84" s="40"/>
      <c r="V84" s="40"/>
      <c r="W84" s="40"/>
      <c r="X84" s="48"/>
      <c r="Y84" s="50"/>
      <c r="Z84" s="40"/>
      <c r="AA84" s="51"/>
      <c r="AB84" s="51"/>
      <c r="AC84" s="51"/>
      <c r="AD84" s="40"/>
      <c r="AE84" s="35">
        <v>90</v>
      </c>
      <c r="AF84" s="2"/>
      <c r="AG84" s="2"/>
      <c r="AH84" s="2"/>
      <c r="AI84" s="84" t="s">
        <v>384</v>
      </c>
    </row>
    <row r="85" spans="1:35" ht="33.75" customHeight="1">
      <c r="A85" s="48">
        <v>78</v>
      </c>
      <c r="B85" s="48">
        <v>31150</v>
      </c>
      <c r="C85" s="53">
        <v>1210</v>
      </c>
      <c r="D85" s="66"/>
      <c r="E85" s="48" t="s">
        <v>259</v>
      </c>
      <c r="F85" s="57"/>
      <c r="G85" s="57" t="s">
        <v>347</v>
      </c>
      <c r="H85" s="57" t="s">
        <v>230</v>
      </c>
      <c r="I85" s="57" t="s">
        <v>230</v>
      </c>
      <c r="J85" s="57" t="s">
        <v>228</v>
      </c>
      <c r="K85" s="57">
        <v>20.399999999999999</v>
      </c>
      <c r="L85" s="57">
        <v>20.6</v>
      </c>
      <c r="M85" s="53" t="s">
        <v>231</v>
      </c>
      <c r="N85" s="53" t="s">
        <v>142</v>
      </c>
      <c r="O85" s="53">
        <v>1E-3</v>
      </c>
      <c r="P85" s="53" t="s">
        <v>47</v>
      </c>
      <c r="Q85" s="49">
        <v>100000</v>
      </c>
      <c r="R85" s="40"/>
      <c r="S85" s="40"/>
      <c r="T85" s="40"/>
      <c r="U85" s="40"/>
      <c r="V85" s="40"/>
      <c r="W85" s="40"/>
      <c r="X85" s="40"/>
      <c r="Y85" s="50"/>
      <c r="Z85" s="40"/>
      <c r="AA85" s="40"/>
      <c r="AB85" s="40"/>
      <c r="AC85" s="40"/>
      <c r="AD85" s="40"/>
      <c r="AE85" s="35">
        <v>90</v>
      </c>
      <c r="AF85" s="2"/>
      <c r="AG85" s="2"/>
      <c r="AH85" s="2"/>
      <c r="AI85" s="84" t="s">
        <v>384</v>
      </c>
    </row>
    <row r="86" spans="1:35" s="39" customFormat="1" ht="45" customHeight="1">
      <c r="A86" s="48">
        <v>79</v>
      </c>
      <c r="B86" s="81">
        <v>31146</v>
      </c>
      <c r="C86" s="57">
        <v>1230</v>
      </c>
      <c r="D86" s="68"/>
      <c r="E86" s="60" t="s">
        <v>259</v>
      </c>
      <c r="F86" s="57"/>
      <c r="G86" s="56" t="s">
        <v>353</v>
      </c>
      <c r="H86" s="56" t="s">
        <v>193</v>
      </c>
      <c r="I86" s="56" t="s">
        <v>194</v>
      </c>
      <c r="J86" s="56" t="s">
        <v>350</v>
      </c>
      <c r="K86" s="56">
        <v>4.0999999999999996</v>
      </c>
      <c r="L86" s="56">
        <v>4.4000000000000004</v>
      </c>
      <c r="M86" s="57" t="s">
        <v>196</v>
      </c>
      <c r="N86" s="57" t="s">
        <v>351</v>
      </c>
      <c r="O86" s="53">
        <v>1E-3</v>
      </c>
      <c r="P86" s="57" t="s">
        <v>47</v>
      </c>
      <c r="Q86" s="62">
        <v>100000</v>
      </c>
      <c r="R86" s="43"/>
      <c r="S86" s="43"/>
      <c r="T86" s="43"/>
      <c r="U86" s="43"/>
      <c r="V86" s="43"/>
      <c r="W86" s="43"/>
      <c r="X86" s="43"/>
      <c r="Y86" s="63"/>
      <c r="Z86" s="43"/>
      <c r="AA86" s="43"/>
      <c r="AB86" s="43"/>
      <c r="AC86" s="43"/>
      <c r="AD86" s="43"/>
      <c r="AE86" s="38">
        <v>90</v>
      </c>
      <c r="AF86" s="37"/>
      <c r="AG86" s="37"/>
      <c r="AH86" s="37"/>
      <c r="AI86" s="88" t="s">
        <v>382</v>
      </c>
    </row>
    <row r="87" spans="1:35" ht="39.75" customHeight="1">
      <c r="A87" s="48">
        <v>80</v>
      </c>
      <c r="B87" s="48">
        <v>31146</v>
      </c>
      <c r="C87" s="53">
        <v>1230</v>
      </c>
      <c r="D87" s="66"/>
      <c r="E87" s="48" t="s">
        <v>259</v>
      </c>
      <c r="F87" s="57"/>
      <c r="G87" s="54" t="s">
        <v>353</v>
      </c>
      <c r="H87" s="45" t="s">
        <v>193</v>
      </c>
      <c r="I87" s="45" t="s">
        <v>198</v>
      </c>
      <c r="J87" s="45" t="s">
        <v>195</v>
      </c>
      <c r="K87" s="45">
        <v>4.0999999999999996</v>
      </c>
      <c r="L87" s="45">
        <v>4.4000000000000004</v>
      </c>
      <c r="M87" s="53" t="s">
        <v>196</v>
      </c>
      <c r="N87" s="57" t="s">
        <v>351</v>
      </c>
      <c r="O87" s="53">
        <v>1E-3</v>
      </c>
      <c r="P87" s="53" t="s">
        <v>47</v>
      </c>
      <c r="Q87" s="49">
        <v>100000</v>
      </c>
      <c r="R87" s="40"/>
      <c r="S87" s="40"/>
      <c r="T87" s="40"/>
      <c r="U87" s="40"/>
      <c r="V87" s="40"/>
      <c r="W87" s="40"/>
      <c r="X87" s="40"/>
      <c r="Y87" s="50"/>
      <c r="Z87" s="40"/>
      <c r="AA87" s="40"/>
      <c r="AB87" s="40"/>
      <c r="AC87" s="40"/>
      <c r="AD87" s="40"/>
      <c r="AE87" s="35">
        <v>90</v>
      </c>
      <c r="AF87" s="2"/>
      <c r="AG87" s="2"/>
      <c r="AH87" s="2"/>
      <c r="AI87" s="88" t="s">
        <v>382</v>
      </c>
    </row>
    <row r="88" spans="1:35" ht="55.5" customHeight="1">
      <c r="A88" s="48">
        <v>81</v>
      </c>
      <c r="B88" s="48">
        <v>31146</v>
      </c>
      <c r="C88" s="53">
        <v>1230</v>
      </c>
      <c r="D88" s="66"/>
      <c r="E88" s="48" t="s">
        <v>259</v>
      </c>
      <c r="F88" s="57"/>
      <c r="G88" s="54" t="s">
        <v>353</v>
      </c>
      <c r="H88" s="45" t="s">
        <v>193</v>
      </c>
      <c r="I88" s="45" t="s">
        <v>199</v>
      </c>
      <c r="J88" s="45" t="s">
        <v>200</v>
      </c>
      <c r="K88" s="45">
        <v>4.2</v>
      </c>
      <c r="L88" s="45">
        <v>4.5</v>
      </c>
      <c r="M88" s="53" t="s">
        <v>196</v>
      </c>
      <c r="N88" s="57" t="s">
        <v>351</v>
      </c>
      <c r="O88" s="53">
        <v>1E-3</v>
      </c>
      <c r="P88" s="53" t="s">
        <v>47</v>
      </c>
      <c r="Q88" s="49">
        <v>100000</v>
      </c>
      <c r="R88" s="40"/>
      <c r="S88" s="40"/>
      <c r="T88" s="40"/>
      <c r="U88" s="40"/>
      <c r="V88" s="40"/>
      <c r="W88" s="40"/>
      <c r="X88" s="40"/>
      <c r="Y88" s="50"/>
      <c r="Z88" s="40"/>
      <c r="AA88" s="40"/>
      <c r="AB88" s="40"/>
      <c r="AC88" s="40"/>
      <c r="AD88" s="40"/>
      <c r="AE88" s="35">
        <v>90</v>
      </c>
      <c r="AF88" s="2"/>
      <c r="AG88" s="2"/>
      <c r="AH88" s="2"/>
      <c r="AI88" s="88" t="s">
        <v>382</v>
      </c>
    </row>
    <row r="89" spans="1:35" ht="55.5" customHeight="1">
      <c r="A89" s="48">
        <v>82</v>
      </c>
      <c r="B89" s="48">
        <v>31146</v>
      </c>
      <c r="C89" s="53">
        <v>1230</v>
      </c>
      <c r="D89" s="66"/>
      <c r="E89" s="48" t="s">
        <v>259</v>
      </c>
      <c r="F89" s="57"/>
      <c r="G89" s="54" t="s">
        <v>354</v>
      </c>
      <c r="H89" s="45" t="s">
        <v>201</v>
      </c>
      <c r="I89" s="45" t="s">
        <v>194</v>
      </c>
      <c r="J89" s="54" t="s">
        <v>202</v>
      </c>
      <c r="K89" s="45">
        <v>4.3</v>
      </c>
      <c r="L89" s="45">
        <v>4.45</v>
      </c>
      <c r="M89" s="53" t="s">
        <v>196</v>
      </c>
      <c r="N89" s="76" t="s">
        <v>225</v>
      </c>
      <c r="O89" s="53">
        <v>1E-3</v>
      </c>
      <c r="P89" s="53" t="s">
        <v>47</v>
      </c>
      <c r="Q89" s="49">
        <v>780000</v>
      </c>
      <c r="R89" s="40"/>
      <c r="S89" s="40"/>
      <c r="T89" s="40"/>
      <c r="U89" s="40"/>
      <c r="V89" s="40"/>
      <c r="W89" s="40"/>
      <c r="X89" s="40"/>
      <c r="Y89" s="50"/>
      <c r="Z89" s="40"/>
      <c r="AA89" s="40"/>
      <c r="AB89" s="40"/>
      <c r="AC89" s="40"/>
      <c r="AD89" s="40"/>
      <c r="AE89" s="36">
        <v>90</v>
      </c>
      <c r="AF89" s="2"/>
      <c r="AG89" s="2"/>
      <c r="AH89" s="2"/>
      <c r="AI89" s="88" t="s">
        <v>382</v>
      </c>
    </row>
    <row r="90" spans="1:35" ht="55.5" customHeight="1">
      <c r="A90" s="48">
        <v>83</v>
      </c>
      <c r="B90" s="48">
        <v>31146</v>
      </c>
      <c r="C90" s="53">
        <v>1230</v>
      </c>
      <c r="D90" s="66"/>
      <c r="E90" s="48" t="s">
        <v>259</v>
      </c>
      <c r="F90" s="57"/>
      <c r="G90" s="54" t="s">
        <v>354</v>
      </c>
      <c r="H90" s="45" t="s">
        <v>201</v>
      </c>
      <c r="I90" s="45" t="s">
        <v>198</v>
      </c>
      <c r="J90" s="45" t="s">
        <v>202</v>
      </c>
      <c r="K90" s="45">
        <v>4.3</v>
      </c>
      <c r="L90" s="45">
        <v>4.45</v>
      </c>
      <c r="M90" s="53" t="s">
        <v>196</v>
      </c>
      <c r="N90" s="76" t="s">
        <v>225</v>
      </c>
      <c r="O90" s="53">
        <v>1E-3</v>
      </c>
      <c r="P90" s="53" t="s">
        <v>47</v>
      </c>
      <c r="Q90" s="49">
        <v>780000</v>
      </c>
      <c r="R90" s="40"/>
      <c r="S90" s="40"/>
      <c r="T90" s="40"/>
      <c r="U90" s="40"/>
      <c r="V90" s="40"/>
      <c r="W90" s="40"/>
      <c r="X90" s="40"/>
      <c r="Y90" s="50"/>
      <c r="Z90" s="40"/>
      <c r="AA90" s="40"/>
      <c r="AB90" s="40"/>
      <c r="AC90" s="40"/>
      <c r="AD90" s="40"/>
      <c r="AE90" s="36">
        <v>90</v>
      </c>
      <c r="AF90" s="2"/>
      <c r="AG90" s="2"/>
      <c r="AH90" s="2"/>
      <c r="AI90" s="88" t="s">
        <v>382</v>
      </c>
    </row>
    <row r="91" spans="1:35" ht="55.5" customHeight="1">
      <c r="A91" s="48">
        <v>84</v>
      </c>
      <c r="B91" s="48">
        <v>31146</v>
      </c>
      <c r="C91" s="53">
        <v>1230</v>
      </c>
      <c r="D91" s="66"/>
      <c r="E91" s="48" t="s">
        <v>259</v>
      </c>
      <c r="F91" s="57"/>
      <c r="G91" s="54" t="s">
        <v>354</v>
      </c>
      <c r="H91" s="45" t="s">
        <v>201</v>
      </c>
      <c r="I91" s="45" t="s">
        <v>199</v>
      </c>
      <c r="J91" s="45" t="s">
        <v>200</v>
      </c>
      <c r="K91" s="45">
        <v>4.2</v>
      </c>
      <c r="L91" s="45">
        <v>4.5</v>
      </c>
      <c r="M91" s="53" t="s">
        <v>196</v>
      </c>
      <c r="N91" s="76" t="s">
        <v>225</v>
      </c>
      <c r="O91" s="53">
        <v>1E-3</v>
      </c>
      <c r="P91" s="53" t="s">
        <v>47</v>
      </c>
      <c r="Q91" s="49">
        <v>178000</v>
      </c>
      <c r="R91" s="40"/>
      <c r="S91" s="40"/>
      <c r="T91" s="40"/>
      <c r="U91" s="40"/>
      <c r="V91" s="40"/>
      <c r="W91" s="40"/>
      <c r="X91" s="40"/>
      <c r="Y91" s="50"/>
      <c r="Z91" s="40"/>
      <c r="AA91" s="40"/>
      <c r="AB91" s="40"/>
      <c r="AC91" s="40"/>
      <c r="AD91" s="40"/>
      <c r="AE91" s="36">
        <v>90</v>
      </c>
      <c r="AF91" s="2"/>
      <c r="AG91" s="2"/>
      <c r="AH91" s="2"/>
      <c r="AI91" s="88" t="s">
        <v>382</v>
      </c>
    </row>
    <row r="92" spans="1:35" ht="55.5" customHeight="1">
      <c r="A92" s="48">
        <v>85</v>
      </c>
      <c r="B92" s="48">
        <v>31146</v>
      </c>
      <c r="C92" s="53">
        <v>1230</v>
      </c>
      <c r="D92" s="66"/>
      <c r="E92" s="48" t="s">
        <v>259</v>
      </c>
      <c r="F92" s="57"/>
      <c r="G92" s="54" t="s">
        <v>355</v>
      </c>
      <c r="H92" s="45" t="s">
        <v>203</v>
      </c>
      <c r="I92" s="45" t="s">
        <v>204</v>
      </c>
      <c r="J92" s="53" t="s">
        <v>205</v>
      </c>
      <c r="K92" s="53">
        <v>42.5</v>
      </c>
      <c r="L92" s="53">
        <v>43.5</v>
      </c>
      <c r="M92" s="53" t="s">
        <v>196</v>
      </c>
      <c r="N92" s="53" t="s">
        <v>75</v>
      </c>
      <c r="O92" s="53">
        <v>0.01</v>
      </c>
      <c r="P92" s="53" t="s">
        <v>266</v>
      </c>
      <c r="Q92" s="49">
        <v>100000</v>
      </c>
      <c r="R92" s="40"/>
      <c r="S92" s="40"/>
      <c r="T92" s="40"/>
      <c r="U92" s="40"/>
      <c r="V92" s="40"/>
      <c r="W92" s="40"/>
      <c r="X92" s="40"/>
      <c r="Y92" s="50"/>
      <c r="Z92" s="40"/>
      <c r="AA92" s="40"/>
      <c r="AB92" s="40"/>
      <c r="AC92" s="40"/>
      <c r="AD92" s="40"/>
      <c r="AE92" s="35">
        <v>90</v>
      </c>
      <c r="AF92" s="2"/>
      <c r="AG92" s="2"/>
      <c r="AH92" s="2"/>
      <c r="AI92" s="88" t="s">
        <v>382</v>
      </c>
    </row>
    <row r="93" spans="1:35" ht="55.5" customHeight="1">
      <c r="A93" s="48">
        <v>86</v>
      </c>
      <c r="B93" s="48">
        <v>31146</v>
      </c>
      <c r="C93" s="53">
        <v>1230</v>
      </c>
      <c r="D93" s="66"/>
      <c r="E93" s="48" t="s">
        <v>259</v>
      </c>
      <c r="F93" s="57"/>
      <c r="G93" s="54" t="s">
        <v>355</v>
      </c>
      <c r="H93" s="45" t="s">
        <v>203</v>
      </c>
      <c r="I93" s="45" t="s">
        <v>206</v>
      </c>
      <c r="J93" s="45" t="s">
        <v>207</v>
      </c>
      <c r="K93" s="45">
        <v>7.8</v>
      </c>
      <c r="L93" s="45">
        <v>8.1</v>
      </c>
      <c r="M93" s="53" t="s">
        <v>196</v>
      </c>
      <c r="N93" s="53" t="s">
        <v>75</v>
      </c>
      <c r="O93" s="53">
        <v>0.01</v>
      </c>
      <c r="P93" s="53" t="s">
        <v>266</v>
      </c>
      <c r="Q93" s="49">
        <v>100000</v>
      </c>
      <c r="R93" s="40"/>
      <c r="S93" s="40"/>
      <c r="T93" s="40"/>
      <c r="U93" s="40"/>
      <c r="V93" s="40"/>
      <c r="W93" s="40"/>
      <c r="X93" s="40"/>
      <c r="Y93" s="50"/>
      <c r="Z93" s="40"/>
      <c r="AA93" s="40"/>
      <c r="AB93" s="40"/>
      <c r="AC93" s="40"/>
      <c r="AD93" s="40"/>
      <c r="AE93" s="35">
        <v>90</v>
      </c>
      <c r="AF93" s="2"/>
      <c r="AG93" s="2"/>
      <c r="AH93" s="2"/>
      <c r="AI93" s="88" t="s">
        <v>382</v>
      </c>
    </row>
    <row r="94" spans="1:35" ht="55.5" customHeight="1">
      <c r="A94" s="48">
        <v>87</v>
      </c>
      <c r="B94" s="48">
        <v>31146</v>
      </c>
      <c r="C94" s="53">
        <v>1230</v>
      </c>
      <c r="D94" s="66"/>
      <c r="E94" s="48" t="s">
        <v>259</v>
      </c>
      <c r="F94" s="57"/>
      <c r="G94" s="45" t="s">
        <v>356</v>
      </c>
      <c r="H94" s="45" t="s">
        <v>208</v>
      </c>
      <c r="I94" s="45" t="s">
        <v>209</v>
      </c>
      <c r="J94" s="45" t="s">
        <v>195</v>
      </c>
      <c r="K94" s="45">
        <v>4.0999999999999996</v>
      </c>
      <c r="L94" s="45">
        <v>4.4000000000000004</v>
      </c>
      <c r="M94" s="53" t="s">
        <v>196</v>
      </c>
      <c r="N94" s="53" t="s">
        <v>351</v>
      </c>
      <c r="O94" s="53">
        <v>0.01</v>
      </c>
      <c r="P94" s="53" t="s">
        <v>47</v>
      </c>
      <c r="Q94" s="49">
        <v>100000</v>
      </c>
      <c r="R94" s="40"/>
      <c r="S94" s="40"/>
      <c r="T94" s="40"/>
      <c r="U94" s="40"/>
      <c r="V94" s="40"/>
      <c r="W94" s="40"/>
      <c r="X94" s="40"/>
      <c r="Y94" s="50"/>
      <c r="Z94" s="40"/>
      <c r="AA94" s="40"/>
      <c r="AB94" s="40"/>
      <c r="AC94" s="40"/>
      <c r="AD94" s="40"/>
      <c r="AE94" s="35">
        <v>90</v>
      </c>
      <c r="AF94" s="2"/>
      <c r="AG94" s="2"/>
      <c r="AH94" s="2"/>
      <c r="AI94" s="88" t="s">
        <v>382</v>
      </c>
    </row>
    <row r="95" spans="1:35" ht="55.5" customHeight="1">
      <c r="A95" s="48">
        <v>88</v>
      </c>
      <c r="B95" s="48">
        <v>31146</v>
      </c>
      <c r="C95" s="53">
        <v>1230</v>
      </c>
      <c r="D95" s="66"/>
      <c r="E95" s="48" t="s">
        <v>259</v>
      </c>
      <c r="F95" s="57"/>
      <c r="G95" s="45" t="s">
        <v>356</v>
      </c>
      <c r="H95" s="45" t="s">
        <v>208</v>
      </c>
      <c r="I95" s="45" t="s">
        <v>210</v>
      </c>
      <c r="J95" s="45" t="s">
        <v>195</v>
      </c>
      <c r="K95" s="45">
        <v>4.0999999999999996</v>
      </c>
      <c r="L95" s="45">
        <v>4.4000000000000004</v>
      </c>
      <c r="M95" s="53" t="s">
        <v>196</v>
      </c>
      <c r="N95" s="53" t="s">
        <v>351</v>
      </c>
      <c r="O95" s="53">
        <v>0.01</v>
      </c>
      <c r="P95" s="53" t="s">
        <v>47</v>
      </c>
      <c r="Q95" s="49">
        <v>100000</v>
      </c>
      <c r="R95" s="40"/>
      <c r="S95" s="40"/>
      <c r="T95" s="40"/>
      <c r="U95" s="40"/>
      <c r="V95" s="40"/>
      <c r="W95" s="40"/>
      <c r="X95" s="40"/>
      <c r="Y95" s="50"/>
      <c r="Z95" s="40"/>
      <c r="AA95" s="40"/>
      <c r="AB95" s="40"/>
      <c r="AC95" s="40"/>
      <c r="AD95" s="40"/>
      <c r="AE95" s="35">
        <v>90</v>
      </c>
      <c r="AF95" s="2"/>
      <c r="AG95" s="2"/>
      <c r="AH95" s="2"/>
      <c r="AI95" s="88" t="s">
        <v>382</v>
      </c>
    </row>
    <row r="96" spans="1:35" ht="55.5" customHeight="1">
      <c r="A96" s="48">
        <v>89</v>
      </c>
      <c r="B96" s="48">
        <v>31146</v>
      </c>
      <c r="C96" s="53">
        <v>1230</v>
      </c>
      <c r="D96" s="66"/>
      <c r="E96" s="48" t="s">
        <v>259</v>
      </c>
      <c r="F96" s="57"/>
      <c r="G96" s="45" t="s">
        <v>211</v>
      </c>
      <c r="H96" s="53" t="s">
        <v>128</v>
      </c>
      <c r="I96" s="53" t="s">
        <v>128</v>
      </c>
      <c r="J96" s="45" t="s">
        <v>212</v>
      </c>
      <c r="K96" s="45">
        <v>23.2</v>
      </c>
      <c r="L96" s="45">
        <v>23.6</v>
      </c>
      <c r="M96" s="53" t="s">
        <v>196</v>
      </c>
      <c r="N96" s="53" t="s">
        <v>197</v>
      </c>
      <c r="O96" s="53">
        <v>0.01</v>
      </c>
      <c r="P96" s="53" t="s">
        <v>47</v>
      </c>
      <c r="Q96" s="49">
        <v>178000</v>
      </c>
      <c r="R96" s="40"/>
      <c r="S96" s="40"/>
      <c r="T96" s="40"/>
      <c r="U96" s="40"/>
      <c r="V96" s="40"/>
      <c r="W96" s="40"/>
      <c r="X96" s="40"/>
      <c r="Y96" s="50"/>
      <c r="Z96" s="40"/>
      <c r="AA96" s="40"/>
      <c r="AB96" s="40"/>
      <c r="AC96" s="40"/>
      <c r="AD96" s="40"/>
      <c r="AE96" s="36">
        <v>90</v>
      </c>
      <c r="AF96" s="2"/>
      <c r="AG96" s="2"/>
      <c r="AH96" s="2"/>
      <c r="AI96" s="2"/>
    </row>
    <row r="97" spans="1:35" ht="55.5" customHeight="1">
      <c r="A97" s="48">
        <v>90</v>
      </c>
      <c r="B97" s="48">
        <v>31146</v>
      </c>
      <c r="C97" s="53">
        <v>1230</v>
      </c>
      <c r="D97" s="66"/>
      <c r="E97" s="48" t="s">
        <v>259</v>
      </c>
      <c r="F97" s="57"/>
      <c r="G97" s="45" t="s">
        <v>211</v>
      </c>
      <c r="H97" s="53" t="s">
        <v>131</v>
      </c>
      <c r="I97" s="53" t="s">
        <v>131</v>
      </c>
      <c r="J97" s="45" t="s">
        <v>213</v>
      </c>
      <c r="K97" s="45">
        <v>27.2</v>
      </c>
      <c r="L97" s="45">
        <v>27.6</v>
      </c>
      <c r="M97" s="53" t="s">
        <v>196</v>
      </c>
      <c r="N97" s="53" t="s">
        <v>197</v>
      </c>
      <c r="O97" s="53">
        <v>0.01</v>
      </c>
      <c r="P97" s="53" t="s">
        <v>47</v>
      </c>
      <c r="Q97" s="49">
        <v>178000</v>
      </c>
      <c r="R97" s="40"/>
      <c r="S97" s="40"/>
      <c r="T97" s="40"/>
      <c r="U97" s="40"/>
      <c r="V97" s="40"/>
      <c r="W97" s="40"/>
      <c r="X97" s="40"/>
      <c r="Y97" s="50"/>
      <c r="Z97" s="40"/>
      <c r="AA97" s="40"/>
      <c r="AB97" s="40"/>
      <c r="AC97" s="40"/>
      <c r="AD97" s="40"/>
      <c r="AE97" s="36">
        <v>90</v>
      </c>
      <c r="AF97" s="2"/>
      <c r="AG97" s="2"/>
      <c r="AH97" s="2"/>
      <c r="AI97" s="2"/>
    </row>
    <row r="98" spans="1:35" ht="55.5" customHeight="1">
      <c r="A98" s="48">
        <v>91</v>
      </c>
      <c r="B98" s="48">
        <v>31146</v>
      </c>
      <c r="C98" s="53">
        <v>1230</v>
      </c>
      <c r="D98" s="66"/>
      <c r="E98" s="48" t="s">
        <v>259</v>
      </c>
      <c r="F98" s="57"/>
      <c r="G98" s="45" t="s">
        <v>214</v>
      </c>
      <c r="H98" s="45" t="s">
        <v>215</v>
      </c>
      <c r="I98" s="45" t="s">
        <v>216</v>
      </c>
      <c r="J98" s="45" t="s">
        <v>217</v>
      </c>
      <c r="K98" s="45">
        <v>4.1500000000000004</v>
      </c>
      <c r="L98" s="45">
        <v>4.3499999999999996</v>
      </c>
      <c r="M98" s="53" t="s">
        <v>218</v>
      </c>
      <c r="N98" s="53" t="s">
        <v>197</v>
      </c>
      <c r="O98" s="53">
        <v>0.01</v>
      </c>
      <c r="P98" s="53" t="s">
        <v>47</v>
      </c>
      <c r="Q98" s="49">
        <v>780000</v>
      </c>
      <c r="R98" s="40"/>
      <c r="S98" s="40"/>
      <c r="T98" s="40"/>
      <c r="U98" s="40"/>
      <c r="V98" s="40"/>
      <c r="W98" s="40"/>
      <c r="X98" s="40"/>
      <c r="Y98" s="50"/>
      <c r="Z98" s="40"/>
      <c r="AA98" s="40"/>
      <c r="AB98" s="40"/>
      <c r="AC98" s="40"/>
      <c r="AD98" s="40"/>
      <c r="AE98" s="36">
        <v>90</v>
      </c>
      <c r="AF98" s="2"/>
      <c r="AG98" s="2"/>
      <c r="AH98" s="2"/>
      <c r="AI98" s="2"/>
    </row>
    <row r="99" spans="1:35" ht="55.5" customHeight="1">
      <c r="A99" s="48">
        <v>92</v>
      </c>
      <c r="B99" s="48">
        <v>31146</v>
      </c>
      <c r="C99" s="53">
        <v>1230</v>
      </c>
      <c r="D99" s="66"/>
      <c r="E99" s="48" t="s">
        <v>259</v>
      </c>
      <c r="F99" s="57"/>
      <c r="G99" s="45" t="s">
        <v>219</v>
      </c>
      <c r="H99" s="45" t="s">
        <v>220</v>
      </c>
      <c r="I99" s="45" t="s">
        <v>221</v>
      </c>
      <c r="J99" s="45" t="s">
        <v>222</v>
      </c>
      <c r="K99" s="45">
        <v>10.07</v>
      </c>
      <c r="L99" s="45">
        <v>10.119999999999999</v>
      </c>
      <c r="M99" s="53" t="s">
        <v>218</v>
      </c>
      <c r="N99" s="53" t="s">
        <v>197</v>
      </c>
      <c r="O99" s="53">
        <v>0.01</v>
      </c>
      <c r="P99" s="53" t="s">
        <v>47</v>
      </c>
      <c r="Q99" s="53"/>
      <c r="R99" s="40">
        <v>12</v>
      </c>
      <c r="S99" s="40"/>
      <c r="T99" s="40"/>
      <c r="U99" s="40"/>
      <c r="V99" s="40"/>
      <c r="W99" s="40"/>
      <c r="X99" s="40"/>
      <c r="Y99" s="50"/>
      <c r="Z99" s="40"/>
      <c r="AA99" s="40"/>
      <c r="AB99" s="40"/>
      <c r="AC99" s="40"/>
      <c r="AD99" s="40"/>
      <c r="AE99" s="2"/>
      <c r="AF99" s="2">
        <v>3</v>
      </c>
      <c r="AG99" s="2"/>
      <c r="AH99" s="2"/>
      <c r="AI99" s="2"/>
    </row>
    <row r="100" spans="1:35" ht="55.5" customHeight="1">
      <c r="A100" s="48">
        <v>93</v>
      </c>
      <c r="B100" s="48">
        <v>31146</v>
      </c>
      <c r="C100" s="53">
        <v>1230</v>
      </c>
      <c r="D100" s="66"/>
      <c r="E100" s="48" t="s">
        <v>259</v>
      </c>
      <c r="F100" s="57"/>
      <c r="G100" s="45" t="s">
        <v>223</v>
      </c>
      <c r="H100" s="45" t="s">
        <v>220</v>
      </c>
      <c r="I100" s="45" t="s">
        <v>221</v>
      </c>
      <c r="J100" s="45" t="s">
        <v>224</v>
      </c>
      <c r="K100" s="45">
        <v>9.85</v>
      </c>
      <c r="L100" s="45">
        <v>9.9</v>
      </c>
      <c r="M100" s="53" t="s">
        <v>218</v>
      </c>
      <c r="N100" s="53" t="s">
        <v>197</v>
      </c>
      <c r="O100" s="53">
        <v>0.01</v>
      </c>
      <c r="P100" s="53" t="s">
        <v>47</v>
      </c>
      <c r="Q100" s="53"/>
      <c r="R100" s="40">
        <v>12</v>
      </c>
      <c r="S100" s="40"/>
      <c r="T100" s="40"/>
      <c r="U100" s="40"/>
      <c r="V100" s="40"/>
      <c r="W100" s="40"/>
      <c r="X100" s="40"/>
      <c r="Y100" s="50"/>
      <c r="Z100" s="40"/>
      <c r="AA100" s="40"/>
      <c r="AB100" s="40"/>
      <c r="AC100" s="40"/>
      <c r="AD100" s="40"/>
      <c r="AE100" s="2"/>
      <c r="AF100" s="2">
        <v>3</v>
      </c>
      <c r="AG100" s="2"/>
      <c r="AH100" s="2"/>
      <c r="AI100" s="2"/>
    </row>
    <row r="101" spans="1:35" s="39" customFormat="1" ht="55.5" customHeight="1">
      <c r="A101" s="48">
        <v>94</v>
      </c>
      <c r="B101" s="81">
        <v>31146</v>
      </c>
      <c r="C101" s="57">
        <v>1230</v>
      </c>
      <c r="D101" s="68"/>
      <c r="E101" s="60" t="s">
        <v>259</v>
      </c>
      <c r="F101" s="57"/>
      <c r="G101" s="56" t="s">
        <v>365</v>
      </c>
      <c r="H101" s="56" t="s">
        <v>193</v>
      </c>
      <c r="I101" s="56" t="s">
        <v>194</v>
      </c>
      <c r="J101" s="56" t="s">
        <v>350</v>
      </c>
      <c r="K101" s="56">
        <v>4.0999999999999996</v>
      </c>
      <c r="L101" s="56">
        <v>4.4000000000000004</v>
      </c>
      <c r="M101" s="57" t="s">
        <v>196</v>
      </c>
      <c r="N101" s="57" t="s">
        <v>351</v>
      </c>
      <c r="O101" s="53">
        <v>1E-3</v>
      </c>
      <c r="P101" s="57" t="s">
        <v>47</v>
      </c>
      <c r="Q101" s="62">
        <v>100000</v>
      </c>
      <c r="R101" s="43"/>
      <c r="S101" s="43"/>
      <c r="T101" s="43"/>
      <c r="U101" s="43"/>
      <c r="V101" s="43"/>
      <c r="W101" s="43"/>
      <c r="X101" s="43"/>
      <c r="Y101" s="63"/>
      <c r="Z101" s="43"/>
      <c r="AA101" s="43"/>
      <c r="AB101" s="43"/>
      <c r="AC101" s="43"/>
      <c r="AD101" s="43"/>
      <c r="AE101" s="38">
        <v>90</v>
      </c>
      <c r="AF101" s="37"/>
      <c r="AG101" s="37"/>
      <c r="AH101" s="37"/>
      <c r="AI101" s="88" t="s">
        <v>383</v>
      </c>
    </row>
    <row r="102" spans="1:35" ht="55.5" customHeight="1">
      <c r="A102" s="48">
        <v>95</v>
      </c>
      <c r="B102" s="48">
        <v>31146</v>
      </c>
      <c r="C102" s="53">
        <v>1230</v>
      </c>
      <c r="D102" s="66"/>
      <c r="E102" s="48" t="s">
        <v>259</v>
      </c>
      <c r="F102" s="57"/>
      <c r="G102" s="54" t="s">
        <v>365</v>
      </c>
      <c r="H102" s="45" t="s">
        <v>193</v>
      </c>
      <c r="I102" s="45" t="s">
        <v>198</v>
      </c>
      <c r="J102" s="45" t="s">
        <v>195</v>
      </c>
      <c r="K102" s="45">
        <v>4.0999999999999996</v>
      </c>
      <c r="L102" s="45">
        <v>4.4000000000000004</v>
      </c>
      <c r="M102" s="53" t="s">
        <v>196</v>
      </c>
      <c r="N102" s="57" t="s">
        <v>351</v>
      </c>
      <c r="O102" s="53">
        <v>1E-3</v>
      </c>
      <c r="P102" s="53" t="s">
        <v>47</v>
      </c>
      <c r="Q102" s="49">
        <v>100000</v>
      </c>
      <c r="R102" s="40"/>
      <c r="S102" s="40"/>
      <c r="T102" s="40"/>
      <c r="U102" s="40"/>
      <c r="V102" s="40"/>
      <c r="W102" s="40"/>
      <c r="X102" s="40"/>
      <c r="Y102" s="50"/>
      <c r="Z102" s="40"/>
      <c r="AA102" s="40"/>
      <c r="AB102" s="40"/>
      <c r="AC102" s="40"/>
      <c r="AD102" s="40"/>
      <c r="AE102" s="35">
        <v>90</v>
      </c>
      <c r="AF102" s="2"/>
      <c r="AG102" s="2"/>
      <c r="AH102" s="2"/>
      <c r="AI102" s="88" t="s">
        <v>383</v>
      </c>
    </row>
    <row r="103" spans="1:35" ht="55.5" customHeight="1">
      <c r="A103" s="48">
        <v>96</v>
      </c>
      <c r="B103" s="48">
        <v>31146</v>
      </c>
      <c r="C103" s="53">
        <v>1230</v>
      </c>
      <c r="D103" s="66"/>
      <c r="E103" s="48" t="s">
        <v>259</v>
      </c>
      <c r="F103" s="57"/>
      <c r="G103" s="54" t="s">
        <v>365</v>
      </c>
      <c r="H103" s="45" t="s">
        <v>193</v>
      </c>
      <c r="I103" s="45" t="s">
        <v>199</v>
      </c>
      <c r="J103" s="45" t="s">
        <v>200</v>
      </c>
      <c r="K103" s="45">
        <v>4.2</v>
      </c>
      <c r="L103" s="45">
        <v>4.5</v>
      </c>
      <c r="M103" s="53" t="s">
        <v>196</v>
      </c>
      <c r="N103" s="57" t="s">
        <v>351</v>
      </c>
      <c r="O103" s="53">
        <v>1E-3</v>
      </c>
      <c r="P103" s="53" t="s">
        <v>47</v>
      </c>
      <c r="Q103" s="49">
        <v>100000</v>
      </c>
      <c r="R103" s="40"/>
      <c r="S103" s="40"/>
      <c r="T103" s="40"/>
      <c r="U103" s="40"/>
      <c r="V103" s="40"/>
      <c r="W103" s="40"/>
      <c r="X103" s="40"/>
      <c r="Y103" s="50"/>
      <c r="Z103" s="40"/>
      <c r="AA103" s="40"/>
      <c r="AB103" s="40"/>
      <c r="AC103" s="40"/>
      <c r="AD103" s="40"/>
      <c r="AE103" s="35">
        <v>90</v>
      </c>
      <c r="AF103" s="2"/>
      <c r="AG103" s="2"/>
      <c r="AH103" s="2"/>
      <c r="AI103" s="88" t="s">
        <v>383</v>
      </c>
    </row>
    <row r="104" spans="1:35" ht="55.5" customHeight="1">
      <c r="A104" s="48">
        <v>97</v>
      </c>
      <c r="B104" s="48">
        <v>31146</v>
      </c>
      <c r="C104" s="53">
        <v>1230</v>
      </c>
      <c r="D104" s="66"/>
      <c r="E104" s="48" t="s">
        <v>259</v>
      </c>
      <c r="F104" s="57"/>
      <c r="G104" s="54" t="s">
        <v>366</v>
      </c>
      <c r="H104" s="45" t="s">
        <v>201</v>
      </c>
      <c r="I104" s="45" t="s">
        <v>194</v>
      </c>
      <c r="J104" s="54" t="s">
        <v>202</v>
      </c>
      <c r="K104" s="45">
        <v>4.3</v>
      </c>
      <c r="L104" s="45">
        <v>4.45</v>
      </c>
      <c r="M104" s="53" t="s">
        <v>196</v>
      </c>
      <c r="N104" s="76" t="s">
        <v>225</v>
      </c>
      <c r="O104" s="53">
        <v>1E-3</v>
      </c>
      <c r="P104" s="53" t="s">
        <v>47</v>
      </c>
      <c r="Q104" s="49">
        <v>780000</v>
      </c>
      <c r="R104" s="40"/>
      <c r="S104" s="40"/>
      <c r="T104" s="40"/>
      <c r="U104" s="40"/>
      <c r="V104" s="40"/>
      <c r="W104" s="40"/>
      <c r="X104" s="40"/>
      <c r="Y104" s="50"/>
      <c r="Z104" s="40"/>
      <c r="AA104" s="40"/>
      <c r="AB104" s="40"/>
      <c r="AC104" s="40"/>
      <c r="AD104" s="40"/>
      <c r="AE104" s="36">
        <v>90</v>
      </c>
      <c r="AF104" s="2"/>
      <c r="AG104" s="2"/>
      <c r="AH104" s="2"/>
      <c r="AI104" s="88" t="s">
        <v>383</v>
      </c>
    </row>
    <row r="105" spans="1:35" ht="55.5" customHeight="1">
      <c r="A105" s="48">
        <v>98</v>
      </c>
      <c r="B105" s="48">
        <v>31146</v>
      </c>
      <c r="C105" s="53">
        <v>1230</v>
      </c>
      <c r="D105" s="66"/>
      <c r="E105" s="48" t="s">
        <v>259</v>
      </c>
      <c r="F105" s="57"/>
      <c r="G105" s="54" t="s">
        <v>366</v>
      </c>
      <c r="H105" s="45" t="s">
        <v>201</v>
      </c>
      <c r="I105" s="45" t="s">
        <v>198</v>
      </c>
      <c r="J105" s="45" t="s">
        <v>202</v>
      </c>
      <c r="K105" s="45">
        <v>4.3</v>
      </c>
      <c r="L105" s="45">
        <v>4.45</v>
      </c>
      <c r="M105" s="53" t="s">
        <v>196</v>
      </c>
      <c r="N105" s="76" t="s">
        <v>225</v>
      </c>
      <c r="O105" s="53">
        <v>1E-3</v>
      </c>
      <c r="P105" s="53" t="s">
        <v>47</v>
      </c>
      <c r="Q105" s="49">
        <v>780000</v>
      </c>
      <c r="R105" s="40"/>
      <c r="S105" s="40"/>
      <c r="T105" s="40"/>
      <c r="U105" s="40"/>
      <c r="V105" s="40"/>
      <c r="W105" s="40"/>
      <c r="X105" s="40"/>
      <c r="Y105" s="50"/>
      <c r="Z105" s="40"/>
      <c r="AA105" s="40"/>
      <c r="AB105" s="40"/>
      <c r="AC105" s="40"/>
      <c r="AD105" s="40"/>
      <c r="AE105" s="36">
        <v>90</v>
      </c>
      <c r="AF105" s="2"/>
      <c r="AG105" s="2"/>
      <c r="AH105" s="2"/>
      <c r="AI105" s="88" t="s">
        <v>383</v>
      </c>
    </row>
    <row r="106" spans="1:35" ht="55.5" customHeight="1">
      <c r="A106" s="48">
        <v>99</v>
      </c>
      <c r="B106" s="48">
        <v>31146</v>
      </c>
      <c r="C106" s="53">
        <v>1230</v>
      </c>
      <c r="D106" s="66"/>
      <c r="E106" s="48" t="s">
        <v>259</v>
      </c>
      <c r="F106" s="57"/>
      <c r="G106" s="54" t="s">
        <v>366</v>
      </c>
      <c r="H106" s="45" t="s">
        <v>201</v>
      </c>
      <c r="I106" s="45" t="s">
        <v>199</v>
      </c>
      <c r="J106" s="45" t="s">
        <v>200</v>
      </c>
      <c r="K106" s="45">
        <v>4.2</v>
      </c>
      <c r="L106" s="45">
        <v>4.5</v>
      </c>
      <c r="M106" s="53" t="s">
        <v>196</v>
      </c>
      <c r="N106" s="76" t="s">
        <v>225</v>
      </c>
      <c r="O106" s="53">
        <v>1E-3</v>
      </c>
      <c r="P106" s="53" t="s">
        <v>47</v>
      </c>
      <c r="Q106" s="49">
        <v>178000</v>
      </c>
      <c r="R106" s="40"/>
      <c r="S106" s="40"/>
      <c r="T106" s="40"/>
      <c r="U106" s="40"/>
      <c r="V106" s="40"/>
      <c r="W106" s="40"/>
      <c r="X106" s="40"/>
      <c r="Y106" s="50"/>
      <c r="Z106" s="40"/>
      <c r="AA106" s="40"/>
      <c r="AB106" s="40"/>
      <c r="AC106" s="40"/>
      <c r="AD106" s="40"/>
      <c r="AE106" s="36">
        <v>90</v>
      </c>
      <c r="AF106" s="2"/>
      <c r="AG106" s="2"/>
      <c r="AH106" s="2"/>
      <c r="AI106" s="88" t="s">
        <v>383</v>
      </c>
    </row>
    <row r="107" spans="1:35" ht="55.5" customHeight="1">
      <c r="A107" s="48">
        <v>100</v>
      </c>
      <c r="B107" s="48">
        <v>31146</v>
      </c>
      <c r="C107" s="53">
        <v>1230</v>
      </c>
      <c r="D107" s="66"/>
      <c r="E107" s="48" t="s">
        <v>259</v>
      </c>
      <c r="F107" s="57"/>
      <c r="G107" s="54" t="s">
        <v>367</v>
      </c>
      <c r="H107" s="45" t="s">
        <v>203</v>
      </c>
      <c r="I107" s="45" t="s">
        <v>204</v>
      </c>
      <c r="J107" s="53" t="s">
        <v>205</v>
      </c>
      <c r="K107" s="53">
        <v>42.5</v>
      </c>
      <c r="L107" s="53">
        <v>43.5</v>
      </c>
      <c r="M107" s="53" t="s">
        <v>196</v>
      </c>
      <c r="N107" s="53" t="s">
        <v>75</v>
      </c>
      <c r="O107" s="53">
        <v>0.01</v>
      </c>
      <c r="P107" s="53" t="s">
        <v>266</v>
      </c>
      <c r="Q107" s="49">
        <v>100000</v>
      </c>
      <c r="R107" s="40"/>
      <c r="S107" s="40"/>
      <c r="T107" s="40"/>
      <c r="U107" s="40"/>
      <c r="V107" s="40"/>
      <c r="W107" s="40"/>
      <c r="X107" s="40"/>
      <c r="Y107" s="50"/>
      <c r="Z107" s="40"/>
      <c r="AA107" s="40"/>
      <c r="AB107" s="40"/>
      <c r="AC107" s="40"/>
      <c r="AD107" s="40"/>
      <c r="AE107" s="35">
        <v>90</v>
      </c>
      <c r="AF107" s="2"/>
      <c r="AG107" s="2"/>
      <c r="AH107" s="2"/>
      <c r="AI107" s="88" t="s">
        <v>383</v>
      </c>
    </row>
    <row r="108" spans="1:35" ht="55.5" customHeight="1">
      <c r="A108" s="48">
        <v>101</v>
      </c>
      <c r="B108" s="48">
        <v>31146</v>
      </c>
      <c r="C108" s="53">
        <v>1230</v>
      </c>
      <c r="D108" s="66"/>
      <c r="E108" s="48" t="s">
        <v>259</v>
      </c>
      <c r="F108" s="57"/>
      <c r="G108" s="54" t="s">
        <v>368</v>
      </c>
      <c r="H108" s="45" t="s">
        <v>203</v>
      </c>
      <c r="I108" s="45" t="s">
        <v>206</v>
      </c>
      <c r="J108" s="45" t="s">
        <v>207</v>
      </c>
      <c r="K108" s="45">
        <v>7.8</v>
      </c>
      <c r="L108" s="45">
        <v>8.1</v>
      </c>
      <c r="M108" s="53" t="s">
        <v>196</v>
      </c>
      <c r="N108" s="53" t="s">
        <v>75</v>
      </c>
      <c r="O108" s="53">
        <v>0.01</v>
      </c>
      <c r="P108" s="53" t="s">
        <v>266</v>
      </c>
      <c r="Q108" s="49">
        <v>100000</v>
      </c>
      <c r="R108" s="40"/>
      <c r="S108" s="40"/>
      <c r="T108" s="40"/>
      <c r="U108" s="40"/>
      <c r="V108" s="40"/>
      <c r="W108" s="40"/>
      <c r="X108" s="40"/>
      <c r="Y108" s="50"/>
      <c r="Z108" s="40"/>
      <c r="AA108" s="40"/>
      <c r="AB108" s="40"/>
      <c r="AC108" s="40"/>
      <c r="AD108" s="40"/>
      <c r="AE108" s="35">
        <v>90</v>
      </c>
      <c r="AF108" s="2"/>
      <c r="AG108" s="2"/>
      <c r="AH108" s="2"/>
      <c r="AI108" s="88" t="s">
        <v>383</v>
      </c>
    </row>
    <row r="109" spans="1:35" ht="55.5" customHeight="1">
      <c r="A109" s="48">
        <v>102</v>
      </c>
      <c r="B109" s="48">
        <v>31146</v>
      </c>
      <c r="C109" s="53">
        <v>1230</v>
      </c>
      <c r="D109" s="66"/>
      <c r="E109" s="48" t="s">
        <v>259</v>
      </c>
      <c r="F109" s="57"/>
      <c r="G109" s="45" t="s">
        <v>369</v>
      </c>
      <c r="H109" s="45" t="s">
        <v>208</v>
      </c>
      <c r="I109" s="45" t="s">
        <v>209</v>
      </c>
      <c r="J109" s="45" t="s">
        <v>195</v>
      </c>
      <c r="K109" s="45">
        <v>4.0999999999999996</v>
      </c>
      <c r="L109" s="45">
        <v>4.4000000000000004</v>
      </c>
      <c r="M109" s="53" t="s">
        <v>196</v>
      </c>
      <c r="N109" s="53" t="s">
        <v>351</v>
      </c>
      <c r="O109" s="53">
        <v>0.01</v>
      </c>
      <c r="P109" s="53" t="s">
        <v>47</v>
      </c>
      <c r="Q109" s="49">
        <v>100000</v>
      </c>
      <c r="R109" s="40"/>
      <c r="S109" s="40"/>
      <c r="T109" s="40"/>
      <c r="U109" s="40"/>
      <c r="V109" s="40"/>
      <c r="W109" s="40"/>
      <c r="X109" s="40"/>
      <c r="Y109" s="50"/>
      <c r="Z109" s="40"/>
      <c r="AA109" s="40"/>
      <c r="AB109" s="40"/>
      <c r="AC109" s="40"/>
      <c r="AD109" s="40"/>
      <c r="AE109" s="35">
        <v>90</v>
      </c>
      <c r="AF109" s="2"/>
      <c r="AG109" s="2"/>
      <c r="AH109" s="2"/>
      <c r="AI109" s="88" t="s">
        <v>383</v>
      </c>
    </row>
    <row r="110" spans="1:35" ht="55.5" customHeight="1">
      <c r="A110" s="48">
        <v>103</v>
      </c>
      <c r="B110" s="48">
        <v>31146</v>
      </c>
      <c r="C110" s="53">
        <v>1230</v>
      </c>
      <c r="D110" s="66"/>
      <c r="E110" s="48" t="s">
        <v>259</v>
      </c>
      <c r="F110" s="57"/>
      <c r="G110" s="45" t="s">
        <v>369</v>
      </c>
      <c r="H110" s="45" t="s">
        <v>208</v>
      </c>
      <c r="I110" s="45" t="s">
        <v>210</v>
      </c>
      <c r="J110" s="45" t="s">
        <v>195</v>
      </c>
      <c r="K110" s="45">
        <v>4.0999999999999996</v>
      </c>
      <c r="L110" s="45">
        <v>4.4000000000000004</v>
      </c>
      <c r="M110" s="53" t="s">
        <v>196</v>
      </c>
      <c r="N110" s="53" t="s">
        <v>351</v>
      </c>
      <c r="O110" s="53">
        <v>0.01</v>
      </c>
      <c r="P110" s="53" t="s">
        <v>47</v>
      </c>
      <c r="Q110" s="49">
        <v>100000</v>
      </c>
      <c r="R110" s="40"/>
      <c r="S110" s="40"/>
      <c r="T110" s="40"/>
      <c r="U110" s="40"/>
      <c r="V110" s="40"/>
      <c r="W110" s="40"/>
      <c r="X110" s="40"/>
      <c r="Y110" s="50"/>
      <c r="Z110" s="40"/>
      <c r="AA110" s="40"/>
      <c r="AB110" s="40"/>
      <c r="AC110" s="40"/>
      <c r="AD110" s="40"/>
      <c r="AE110" s="35">
        <v>90</v>
      </c>
      <c r="AF110" s="2"/>
      <c r="AG110" s="2"/>
      <c r="AH110" s="2"/>
      <c r="AI110" s="88" t="s">
        <v>383</v>
      </c>
    </row>
    <row r="111" spans="1:35" ht="55.5" customHeight="1">
      <c r="A111" s="48">
        <v>104</v>
      </c>
      <c r="B111" s="81">
        <v>31146</v>
      </c>
      <c r="C111" s="57">
        <v>1230</v>
      </c>
      <c r="D111" s="68"/>
      <c r="E111" s="60" t="s">
        <v>259</v>
      </c>
      <c r="F111" s="57"/>
      <c r="G111" s="56" t="s">
        <v>370</v>
      </c>
      <c r="H111" s="56" t="s">
        <v>193</v>
      </c>
      <c r="I111" s="56" t="s">
        <v>194</v>
      </c>
      <c r="J111" s="56" t="s">
        <v>350</v>
      </c>
      <c r="K111" s="56">
        <v>4.0999999999999996</v>
      </c>
      <c r="L111" s="56">
        <v>4.4000000000000004</v>
      </c>
      <c r="M111" s="57" t="s">
        <v>196</v>
      </c>
      <c r="N111" s="57" t="s">
        <v>351</v>
      </c>
      <c r="O111" s="53">
        <v>1E-3</v>
      </c>
      <c r="P111" s="57" t="s">
        <v>47</v>
      </c>
      <c r="Q111" s="62">
        <v>100000</v>
      </c>
      <c r="R111" s="40"/>
      <c r="S111" s="40"/>
      <c r="T111" s="40"/>
      <c r="U111" s="40"/>
      <c r="V111" s="40"/>
      <c r="W111" s="40"/>
      <c r="X111" s="40"/>
      <c r="Y111" s="50"/>
      <c r="Z111" s="40"/>
      <c r="AA111" s="40"/>
      <c r="AB111" s="40"/>
      <c r="AC111" s="40"/>
      <c r="AD111" s="40"/>
      <c r="AE111" s="35">
        <v>90</v>
      </c>
      <c r="AF111" s="2"/>
      <c r="AG111" s="2"/>
      <c r="AH111" s="2"/>
      <c r="AI111" s="88" t="s">
        <v>384</v>
      </c>
    </row>
    <row r="112" spans="1:35" ht="55.5" customHeight="1">
      <c r="A112" s="48">
        <v>105</v>
      </c>
      <c r="B112" s="48">
        <v>31146</v>
      </c>
      <c r="C112" s="53">
        <v>1230</v>
      </c>
      <c r="D112" s="66"/>
      <c r="E112" s="48" t="s">
        <v>259</v>
      </c>
      <c r="F112" s="57"/>
      <c r="G112" s="54" t="s">
        <v>370</v>
      </c>
      <c r="H112" s="45" t="s">
        <v>193</v>
      </c>
      <c r="I112" s="45" t="s">
        <v>198</v>
      </c>
      <c r="J112" s="45" t="s">
        <v>195</v>
      </c>
      <c r="K112" s="45">
        <v>4.0999999999999996</v>
      </c>
      <c r="L112" s="45">
        <v>4.4000000000000004</v>
      </c>
      <c r="M112" s="53" t="s">
        <v>196</v>
      </c>
      <c r="N112" s="57" t="s">
        <v>351</v>
      </c>
      <c r="O112" s="53">
        <v>1E-3</v>
      </c>
      <c r="P112" s="53" t="s">
        <v>47</v>
      </c>
      <c r="Q112" s="49">
        <v>100000</v>
      </c>
      <c r="R112" s="40"/>
      <c r="S112" s="40"/>
      <c r="T112" s="40"/>
      <c r="U112" s="40"/>
      <c r="V112" s="40"/>
      <c r="W112" s="40"/>
      <c r="X112" s="40"/>
      <c r="Y112" s="50"/>
      <c r="Z112" s="40"/>
      <c r="AA112" s="40"/>
      <c r="AB112" s="40"/>
      <c r="AC112" s="40"/>
      <c r="AD112" s="40"/>
      <c r="AE112" s="35">
        <v>90</v>
      </c>
      <c r="AF112" s="2"/>
      <c r="AG112" s="2"/>
      <c r="AH112" s="2"/>
      <c r="AI112" s="88" t="s">
        <v>384</v>
      </c>
    </row>
    <row r="113" spans="1:35" ht="55.5" customHeight="1">
      <c r="A113" s="48">
        <v>106</v>
      </c>
      <c r="B113" s="48">
        <v>31146</v>
      </c>
      <c r="C113" s="53">
        <v>1230</v>
      </c>
      <c r="D113" s="66"/>
      <c r="E113" s="48" t="s">
        <v>259</v>
      </c>
      <c r="F113" s="57"/>
      <c r="G113" s="54" t="s">
        <v>371</v>
      </c>
      <c r="H113" s="45" t="s">
        <v>193</v>
      </c>
      <c r="I113" s="45" t="s">
        <v>199</v>
      </c>
      <c r="J113" s="45" t="s">
        <v>200</v>
      </c>
      <c r="K113" s="45">
        <v>4.2</v>
      </c>
      <c r="L113" s="45">
        <v>4.5</v>
      </c>
      <c r="M113" s="53" t="s">
        <v>196</v>
      </c>
      <c r="N113" s="57" t="s">
        <v>351</v>
      </c>
      <c r="O113" s="53">
        <v>1E-3</v>
      </c>
      <c r="P113" s="53" t="s">
        <v>47</v>
      </c>
      <c r="Q113" s="49">
        <v>100000</v>
      </c>
      <c r="R113" s="40"/>
      <c r="S113" s="40"/>
      <c r="T113" s="40"/>
      <c r="U113" s="40"/>
      <c r="V113" s="40"/>
      <c r="W113" s="40"/>
      <c r="X113" s="40"/>
      <c r="Y113" s="50"/>
      <c r="Z113" s="40"/>
      <c r="AA113" s="40"/>
      <c r="AB113" s="40"/>
      <c r="AC113" s="40"/>
      <c r="AD113" s="40"/>
      <c r="AE113" s="35">
        <v>90</v>
      </c>
      <c r="AF113" s="2"/>
      <c r="AG113" s="2"/>
      <c r="AH113" s="2"/>
      <c r="AI113" s="88" t="s">
        <v>384</v>
      </c>
    </row>
    <row r="114" spans="1:35" ht="55.5" customHeight="1">
      <c r="A114" s="48">
        <v>107</v>
      </c>
      <c r="B114" s="48">
        <v>31146</v>
      </c>
      <c r="C114" s="53">
        <v>1230</v>
      </c>
      <c r="D114" s="66"/>
      <c r="E114" s="48" t="s">
        <v>259</v>
      </c>
      <c r="F114" s="57"/>
      <c r="G114" s="54" t="s">
        <v>372</v>
      </c>
      <c r="H114" s="45" t="s">
        <v>201</v>
      </c>
      <c r="I114" s="45" t="s">
        <v>194</v>
      </c>
      <c r="J114" s="54" t="s">
        <v>202</v>
      </c>
      <c r="K114" s="45">
        <v>4.3</v>
      </c>
      <c r="L114" s="45">
        <v>4.45</v>
      </c>
      <c r="M114" s="53" t="s">
        <v>196</v>
      </c>
      <c r="N114" s="76" t="s">
        <v>225</v>
      </c>
      <c r="O114" s="53">
        <v>1E-3</v>
      </c>
      <c r="P114" s="53" t="s">
        <v>47</v>
      </c>
      <c r="Q114" s="49">
        <v>780000</v>
      </c>
      <c r="R114" s="40"/>
      <c r="S114" s="40"/>
      <c r="T114" s="40"/>
      <c r="U114" s="40"/>
      <c r="V114" s="40"/>
      <c r="W114" s="40"/>
      <c r="X114" s="40"/>
      <c r="Y114" s="50"/>
      <c r="Z114" s="40"/>
      <c r="AA114" s="40"/>
      <c r="AB114" s="40"/>
      <c r="AC114" s="40"/>
      <c r="AD114" s="40"/>
      <c r="AE114" s="36">
        <v>90</v>
      </c>
      <c r="AF114" s="2"/>
      <c r="AG114" s="2"/>
      <c r="AH114" s="2"/>
      <c r="AI114" s="88" t="s">
        <v>384</v>
      </c>
    </row>
    <row r="115" spans="1:35" ht="50.25" customHeight="1">
      <c r="A115" s="48">
        <v>108</v>
      </c>
      <c r="B115" s="48">
        <v>31146</v>
      </c>
      <c r="C115" s="53">
        <v>1230</v>
      </c>
      <c r="D115" s="66"/>
      <c r="E115" s="48" t="s">
        <v>259</v>
      </c>
      <c r="F115" s="57"/>
      <c r="G115" s="54" t="s">
        <v>373</v>
      </c>
      <c r="H115" s="45" t="s">
        <v>201</v>
      </c>
      <c r="I115" s="45" t="s">
        <v>198</v>
      </c>
      <c r="J115" s="45" t="s">
        <v>202</v>
      </c>
      <c r="K115" s="45">
        <v>4.3</v>
      </c>
      <c r="L115" s="45">
        <v>4.45</v>
      </c>
      <c r="M115" s="53" t="s">
        <v>196</v>
      </c>
      <c r="N115" s="76" t="s">
        <v>225</v>
      </c>
      <c r="O115" s="53">
        <v>1E-3</v>
      </c>
      <c r="P115" s="53" t="s">
        <v>47</v>
      </c>
      <c r="Q115" s="49">
        <v>780000</v>
      </c>
      <c r="R115" s="40"/>
      <c r="S115" s="40"/>
      <c r="T115" s="40"/>
      <c r="U115" s="40"/>
      <c r="V115" s="40"/>
      <c r="W115" s="40"/>
      <c r="X115" s="40"/>
      <c r="Y115" s="50"/>
      <c r="Z115" s="40"/>
      <c r="AA115" s="40"/>
      <c r="AB115" s="40"/>
      <c r="AC115" s="40"/>
      <c r="AD115" s="40"/>
      <c r="AE115" s="36">
        <v>90</v>
      </c>
      <c r="AF115" s="2"/>
      <c r="AG115" s="2"/>
      <c r="AH115" s="2"/>
      <c r="AI115" s="88" t="s">
        <v>384</v>
      </c>
    </row>
    <row r="116" spans="1:35" ht="50.25" customHeight="1">
      <c r="A116" s="48">
        <v>109</v>
      </c>
      <c r="B116" s="48">
        <v>31146</v>
      </c>
      <c r="C116" s="53">
        <v>1230</v>
      </c>
      <c r="D116" s="66"/>
      <c r="E116" s="48" t="s">
        <v>259</v>
      </c>
      <c r="F116" s="57"/>
      <c r="G116" s="54" t="s">
        <v>374</v>
      </c>
      <c r="H116" s="45" t="s">
        <v>201</v>
      </c>
      <c r="I116" s="45" t="s">
        <v>199</v>
      </c>
      <c r="J116" s="45" t="s">
        <v>200</v>
      </c>
      <c r="K116" s="45">
        <v>4.2</v>
      </c>
      <c r="L116" s="45">
        <v>4.5</v>
      </c>
      <c r="M116" s="53" t="s">
        <v>196</v>
      </c>
      <c r="N116" s="76" t="s">
        <v>225</v>
      </c>
      <c r="O116" s="53">
        <v>1E-3</v>
      </c>
      <c r="P116" s="53" t="s">
        <v>47</v>
      </c>
      <c r="Q116" s="49">
        <v>178000</v>
      </c>
      <c r="R116" s="40"/>
      <c r="S116" s="40"/>
      <c r="T116" s="40"/>
      <c r="U116" s="40"/>
      <c r="V116" s="40"/>
      <c r="W116" s="40"/>
      <c r="X116" s="40"/>
      <c r="Y116" s="50"/>
      <c r="Z116" s="40"/>
      <c r="AA116" s="40"/>
      <c r="AB116" s="40"/>
      <c r="AC116" s="40"/>
      <c r="AD116" s="40"/>
      <c r="AE116" s="36">
        <v>90</v>
      </c>
      <c r="AF116" s="2"/>
      <c r="AG116" s="2"/>
      <c r="AH116" s="2"/>
      <c r="AI116" s="88" t="s">
        <v>384</v>
      </c>
    </row>
    <row r="117" spans="1:35" ht="50.25" customHeight="1">
      <c r="A117" s="48">
        <v>110</v>
      </c>
      <c r="B117" s="48">
        <v>31146</v>
      </c>
      <c r="C117" s="53">
        <v>1230</v>
      </c>
      <c r="D117" s="66"/>
      <c r="E117" s="48" t="s">
        <v>259</v>
      </c>
      <c r="F117" s="57"/>
      <c r="G117" s="54" t="s">
        <v>375</v>
      </c>
      <c r="H117" s="45" t="s">
        <v>203</v>
      </c>
      <c r="I117" s="45" t="s">
        <v>204</v>
      </c>
      <c r="J117" s="53" t="s">
        <v>205</v>
      </c>
      <c r="K117" s="53">
        <v>42.5</v>
      </c>
      <c r="L117" s="53">
        <v>43.5</v>
      </c>
      <c r="M117" s="53" t="s">
        <v>196</v>
      </c>
      <c r="N117" s="53" t="s">
        <v>75</v>
      </c>
      <c r="O117" s="53">
        <v>0.01</v>
      </c>
      <c r="P117" s="53" t="s">
        <v>266</v>
      </c>
      <c r="Q117" s="49">
        <v>100000</v>
      </c>
      <c r="R117" s="40"/>
      <c r="S117" s="40"/>
      <c r="T117" s="40"/>
      <c r="U117" s="40"/>
      <c r="V117" s="40"/>
      <c r="W117" s="40"/>
      <c r="X117" s="40"/>
      <c r="Y117" s="50"/>
      <c r="Z117" s="40"/>
      <c r="AA117" s="40"/>
      <c r="AB117" s="40"/>
      <c r="AC117" s="40"/>
      <c r="AD117" s="40"/>
      <c r="AE117" s="35">
        <v>90</v>
      </c>
      <c r="AF117" s="2"/>
      <c r="AG117" s="2"/>
      <c r="AH117" s="2"/>
      <c r="AI117" s="88" t="s">
        <v>384</v>
      </c>
    </row>
    <row r="118" spans="1:35" ht="50.25" customHeight="1">
      <c r="A118" s="48">
        <v>111</v>
      </c>
      <c r="B118" s="48">
        <v>31146</v>
      </c>
      <c r="C118" s="53">
        <v>1230</v>
      </c>
      <c r="D118" s="66"/>
      <c r="E118" s="48" t="s">
        <v>259</v>
      </c>
      <c r="F118" s="57"/>
      <c r="G118" s="54" t="s">
        <v>376</v>
      </c>
      <c r="H118" s="45" t="s">
        <v>203</v>
      </c>
      <c r="I118" s="45" t="s">
        <v>206</v>
      </c>
      <c r="J118" s="45" t="s">
        <v>207</v>
      </c>
      <c r="K118" s="45">
        <v>7.8</v>
      </c>
      <c r="L118" s="45">
        <v>8.1</v>
      </c>
      <c r="M118" s="53" t="s">
        <v>196</v>
      </c>
      <c r="N118" s="53" t="s">
        <v>75</v>
      </c>
      <c r="O118" s="53">
        <v>0.01</v>
      </c>
      <c r="P118" s="53" t="s">
        <v>266</v>
      </c>
      <c r="Q118" s="49">
        <v>100000</v>
      </c>
      <c r="R118" s="40"/>
      <c r="S118" s="40"/>
      <c r="T118" s="40"/>
      <c r="U118" s="40"/>
      <c r="V118" s="40"/>
      <c r="W118" s="40"/>
      <c r="X118" s="40"/>
      <c r="Y118" s="50"/>
      <c r="Z118" s="40"/>
      <c r="AA118" s="40"/>
      <c r="AB118" s="40"/>
      <c r="AC118" s="40"/>
      <c r="AD118" s="40"/>
      <c r="AE118" s="35">
        <v>90</v>
      </c>
      <c r="AF118" s="2"/>
      <c r="AG118" s="2"/>
      <c r="AH118" s="2"/>
      <c r="AI118" s="88" t="s">
        <v>384</v>
      </c>
    </row>
    <row r="119" spans="1:35" ht="45" customHeight="1">
      <c r="A119" s="48">
        <v>112</v>
      </c>
      <c r="B119" s="48">
        <v>31146</v>
      </c>
      <c r="C119" s="53">
        <v>1230</v>
      </c>
      <c r="D119" s="66"/>
      <c r="E119" s="48" t="s">
        <v>259</v>
      </c>
      <c r="F119" s="57"/>
      <c r="G119" s="45" t="s">
        <v>377</v>
      </c>
      <c r="H119" s="45" t="s">
        <v>208</v>
      </c>
      <c r="I119" s="45" t="s">
        <v>209</v>
      </c>
      <c r="J119" s="45" t="s">
        <v>195</v>
      </c>
      <c r="K119" s="45">
        <v>4.0999999999999996</v>
      </c>
      <c r="L119" s="45">
        <v>4.4000000000000004</v>
      </c>
      <c r="M119" s="53" t="s">
        <v>196</v>
      </c>
      <c r="N119" s="53" t="s">
        <v>351</v>
      </c>
      <c r="O119" s="53">
        <v>0.01</v>
      </c>
      <c r="P119" s="53" t="s">
        <v>47</v>
      </c>
      <c r="Q119" s="49">
        <v>100000</v>
      </c>
      <c r="R119" s="40"/>
      <c r="S119" s="40"/>
      <c r="T119" s="40"/>
      <c r="U119" s="40"/>
      <c r="V119" s="40"/>
      <c r="W119" s="40"/>
      <c r="X119" s="40"/>
      <c r="Y119" s="50"/>
      <c r="Z119" s="40"/>
      <c r="AA119" s="40"/>
      <c r="AB119" s="40"/>
      <c r="AC119" s="40"/>
      <c r="AD119" s="40"/>
      <c r="AE119" s="35">
        <v>90</v>
      </c>
      <c r="AF119" s="2"/>
      <c r="AG119" s="2"/>
      <c r="AH119" s="2"/>
      <c r="AI119" s="88" t="s">
        <v>384</v>
      </c>
    </row>
    <row r="120" spans="1:35" ht="33.75" customHeight="1">
      <c r="A120" s="48">
        <v>113</v>
      </c>
      <c r="B120" s="48">
        <v>31146</v>
      </c>
      <c r="C120" s="53">
        <v>1230</v>
      </c>
      <c r="D120" s="66"/>
      <c r="E120" s="48" t="s">
        <v>259</v>
      </c>
      <c r="F120" s="57"/>
      <c r="G120" s="45" t="s">
        <v>377</v>
      </c>
      <c r="H120" s="45" t="s">
        <v>208</v>
      </c>
      <c r="I120" s="45" t="s">
        <v>210</v>
      </c>
      <c r="J120" s="45" t="s">
        <v>195</v>
      </c>
      <c r="K120" s="45">
        <v>4.0999999999999996</v>
      </c>
      <c r="L120" s="45">
        <v>4.4000000000000004</v>
      </c>
      <c r="M120" s="53" t="s">
        <v>196</v>
      </c>
      <c r="N120" s="53" t="s">
        <v>351</v>
      </c>
      <c r="O120" s="53">
        <v>0.01</v>
      </c>
      <c r="P120" s="53" t="s">
        <v>47</v>
      </c>
      <c r="Q120" s="49">
        <v>100000</v>
      </c>
      <c r="R120" s="40"/>
      <c r="S120" s="40"/>
      <c r="T120" s="40"/>
      <c r="U120" s="40"/>
      <c r="V120" s="40"/>
      <c r="W120" s="40"/>
      <c r="X120" s="40"/>
      <c r="Y120" s="50"/>
      <c r="Z120" s="40"/>
      <c r="AA120" s="40"/>
      <c r="AB120" s="40"/>
      <c r="AC120" s="40"/>
      <c r="AD120" s="40"/>
      <c r="AE120" s="35">
        <v>90</v>
      </c>
      <c r="AF120" s="2"/>
      <c r="AG120" s="2"/>
      <c r="AH120" s="2"/>
      <c r="AI120" s="88" t="s">
        <v>384</v>
      </c>
    </row>
    <row r="121" spans="1:35" ht="33.75" customHeight="1">
      <c r="A121" s="48">
        <v>114</v>
      </c>
      <c r="B121" s="48">
        <v>31146</v>
      </c>
      <c r="C121" s="53">
        <v>1010</v>
      </c>
      <c r="D121" s="66"/>
      <c r="E121" s="48" t="s">
        <v>259</v>
      </c>
      <c r="F121" s="57"/>
      <c r="G121" s="56" t="s">
        <v>300</v>
      </c>
      <c r="H121" s="57" t="s">
        <v>184</v>
      </c>
      <c r="I121" s="56" t="s">
        <v>78</v>
      </c>
      <c r="J121" s="57" t="s">
        <v>302</v>
      </c>
      <c r="K121" s="57">
        <v>1.35</v>
      </c>
      <c r="L121" s="57">
        <v>1.4</v>
      </c>
      <c r="M121" s="52" t="s">
        <v>185</v>
      </c>
      <c r="N121" s="53" t="s">
        <v>81</v>
      </c>
      <c r="O121" s="53">
        <v>1E-3</v>
      </c>
      <c r="P121" s="53" t="s">
        <v>47</v>
      </c>
      <c r="Q121" s="49">
        <v>100000</v>
      </c>
      <c r="R121" s="40"/>
      <c r="S121" s="40"/>
      <c r="T121" s="40"/>
      <c r="U121" s="40"/>
      <c r="V121" s="40"/>
      <c r="W121" s="40"/>
      <c r="X121" s="40"/>
      <c r="Y121" s="50"/>
      <c r="Z121" s="40"/>
      <c r="AA121" s="40"/>
      <c r="AB121" s="40"/>
      <c r="AC121" s="40"/>
      <c r="AD121" s="40"/>
      <c r="AE121" s="35">
        <v>90</v>
      </c>
      <c r="AF121" s="2"/>
      <c r="AG121" s="2"/>
      <c r="AH121" s="2"/>
      <c r="AI121" s="88" t="s">
        <v>382</v>
      </c>
    </row>
    <row r="122" spans="1:35" ht="33.75" customHeight="1">
      <c r="A122" s="48">
        <v>115</v>
      </c>
      <c r="B122" s="48">
        <v>31146</v>
      </c>
      <c r="C122" s="53">
        <v>1010</v>
      </c>
      <c r="D122" s="66"/>
      <c r="E122" s="48" t="s">
        <v>259</v>
      </c>
      <c r="F122" s="57"/>
      <c r="G122" s="56" t="s">
        <v>303</v>
      </c>
      <c r="H122" s="57" t="s">
        <v>184</v>
      </c>
      <c r="I122" s="56" t="s">
        <v>78</v>
      </c>
      <c r="J122" s="57" t="s">
        <v>308</v>
      </c>
      <c r="K122" s="57">
        <v>1.5</v>
      </c>
      <c r="L122" s="57">
        <v>2</v>
      </c>
      <c r="M122" s="52" t="s">
        <v>185</v>
      </c>
      <c r="N122" s="53" t="s">
        <v>81</v>
      </c>
      <c r="O122" s="53">
        <v>1E-3</v>
      </c>
      <c r="P122" s="53" t="s">
        <v>47</v>
      </c>
      <c r="Q122" s="49">
        <v>100000</v>
      </c>
      <c r="R122" s="40"/>
      <c r="S122" s="40"/>
      <c r="T122" s="40"/>
      <c r="U122" s="40"/>
      <c r="V122" s="40"/>
      <c r="W122" s="40"/>
      <c r="X122" s="40"/>
      <c r="Y122" s="50"/>
      <c r="Z122" s="40"/>
      <c r="AA122" s="40"/>
      <c r="AB122" s="40"/>
      <c r="AC122" s="40"/>
      <c r="AD122" s="40"/>
      <c r="AE122" s="35">
        <v>90</v>
      </c>
      <c r="AF122" s="2"/>
      <c r="AG122" s="2"/>
      <c r="AH122" s="2"/>
      <c r="AI122" s="88" t="s">
        <v>383</v>
      </c>
    </row>
    <row r="123" spans="1:35" ht="33.75" customHeight="1">
      <c r="A123" s="48">
        <v>116</v>
      </c>
      <c r="B123" s="48">
        <v>31146</v>
      </c>
      <c r="C123" s="53">
        <v>1010</v>
      </c>
      <c r="D123" s="66"/>
      <c r="E123" s="48" t="s">
        <v>259</v>
      </c>
      <c r="F123" s="57"/>
      <c r="G123" s="56" t="s">
        <v>301</v>
      </c>
      <c r="H123" s="57" t="s">
        <v>184</v>
      </c>
      <c r="I123" s="56" t="s">
        <v>78</v>
      </c>
      <c r="J123" s="57" t="s">
        <v>226</v>
      </c>
      <c r="K123" s="57">
        <v>1.5</v>
      </c>
      <c r="L123" s="57">
        <v>2</v>
      </c>
      <c r="M123" s="52" t="s">
        <v>185</v>
      </c>
      <c r="N123" s="53" t="s">
        <v>81</v>
      </c>
      <c r="O123" s="53">
        <v>1E-3</v>
      </c>
      <c r="P123" s="53" t="s">
        <v>47</v>
      </c>
      <c r="Q123" s="49">
        <v>100000</v>
      </c>
      <c r="R123" s="40"/>
      <c r="S123" s="40"/>
      <c r="T123" s="40"/>
      <c r="U123" s="40"/>
      <c r="V123" s="40"/>
      <c r="W123" s="40"/>
      <c r="X123" s="40"/>
      <c r="Y123" s="50"/>
      <c r="Z123" s="40"/>
      <c r="AA123" s="40"/>
      <c r="AB123" s="40"/>
      <c r="AC123" s="40"/>
      <c r="AD123" s="40"/>
      <c r="AE123" s="35">
        <v>90</v>
      </c>
      <c r="AF123" s="2"/>
      <c r="AG123" s="2"/>
      <c r="AH123" s="2"/>
      <c r="AI123" s="88" t="s">
        <v>384</v>
      </c>
    </row>
    <row r="124" spans="1:35" ht="55.5" customHeight="1">
      <c r="A124" s="48">
        <v>117</v>
      </c>
      <c r="B124" s="48">
        <v>31146</v>
      </c>
      <c r="C124" s="53">
        <v>1020</v>
      </c>
      <c r="D124" s="66"/>
      <c r="E124" s="48" t="s">
        <v>259</v>
      </c>
      <c r="F124" s="57"/>
      <c r="G124" s="56" t="s">
        <v>304</v>
      </c>
      <c r="H124" s="57" t="s">
        <v>186</v>
      </c>
      <c r="I124" s="56" t="s">
        <v>187</v>
      </c>
      <c r="J124" s="57" t="s">
        <v>305</v>
      </c>
      <c r="K124" s="57">
        <v>45.98</v>
      </c>
      <c r="L124" s="57">
        <v>46.02</v>
      </c>
      <c r="M124" s="67" t="s">
        <v>188</v>
      </c>
      <c r="N124" s="53" t="s">
        <v>142</v>
      </c>
      <c r="O124" s="53">
        <v>1E-3</v>
      </c>
      <c r="P124" s="53" t="s">
        <v>47</v>
      </c>
      <c r="Q124" s="49">
        <v>100000</v>
      </c>
      <c r="R124" s="40"/>
      <c r="S124" s="40"/>
      <c r="T124" s="40"/>
      <c r="U124" s="40"/>
      <c r="V124" s="40"/>
      <c r="W124" s="40"/>
      <c r="X124" s="40"/>
      <c r="Y124" s="50"/>
      <c r="Z124" s="40"/>
      <c r="AA124" s="40"/>
      <c r="AB124" s="40"/>
      <c r="AC124" s="40"/>
      <c r="AD124" s="40"/>
      <c r="AE124" s="35">
        <v>90</v>
      </c>
      <c r="AF124" s="2"/>
      <c r="AG124" s="2"/>
      <c r="AH124" s="2"/>
      <c r="AI124" s="88" t="s">
        <v>385</v>
      </c>
    </row>
    <row r="125" spans="1:35" ht="39" customHeight="1">
      <c r="A125" s="48">
        <v>118</v>
      </c>
      <c r="B125" s="48">
        <v>31146</v>
      </c>
      <c r="C125" s="53">
        <v>1020</v>
      </c>
      <c r="D125" s="66"/>
      <c r="E125" s="48" t="s">
        <v>259</v>
      </c>
      <c r="F125" s="57"/>
      <c r="G125" s="56" t="s">
        <v>306</v>
      </c>
      <c r="H125" s="57" t="s">
        <v>186</v>
      </c>
      <c r="I125" s="56" t="s">
        <v>187</v>
      </c>
      <c r="J125" s="57" t="s">
        <v>307</v>
      </c>
      <c r="K125" s="57">
        <v>34.880000000000003</v>
      </c>
      <c r="L125" s="57">
        <v>34.92</v>
      </c>
      <c r="M125" s="67" t="s">
        <v>188</v>
      </c>
      <c r="N125" s="53" t="s">
        <v>142</v>
      </c>
      <c r="O125" s="53">
        <v>1E-3</v>
      </c>
      <c r="P125" s="53" t="s">
        <v>47</v>
      </c>
      <c r="Q125" s="49">
        <v>100000</v>
      </c>
      <c r="R125" s="40"/>
      <c r="S125" s="40"/>
      <c r="T125" s="40"/>
      <c r="U125" s="40"/>
      <c r="V125" s="40"/>
      <c r="W125" s="40"/>
      <c r="X125" s="40"/>
      <c r="Y125" s="50"/>
      <c r="Z125" s="40"/>
      <c r="AA125" s="40"/>
      <c r="AB125" s="40"/>
      <c r="AC125" s="40"/>
      <c r="AD125" s="40"/>
      <c r="AE125" s="35">
        <v>90</v>
      </c>
      <c r="AF125" s="2"/>
      <c r="AG125" s="2"/>
      <c r="AH125" s="2"/>
      <c r="AI125" s="88" t="s">
        <v>383</v>
      </c>
    </row>
    <row r="126" spans="1:35" ht="39" customHeight="1">
      <c r="A126" s="48">
        <v>119</v>
      </c>
      <c r="B126" s="48">
        <v>31146</v>
      </c>
      <c r="C126" s="53">
        <v>1010</v>
      </c>
      <c r="D126" s="66"/>
      <c r="E126" s="48" t="s">
        <v>259</v>
      </c>
      <c r="F126" s="57"/>
      <c r="G126" s="57" t="s">
        <v>233</v>
      </c>
      <c r="H126" s="57" t="s">
        <v>234</v>
      </c>
      <c r="I126" s="56" t="s">
        <v>78</v>
      </c>
      <c r="J126" s="57" t="s">
        <v>235</v>
      </c>
      <c r="K126" s="57">
        <v>1.25</v>
      </c>
      <c r="L126" s="57">
        <v>1.45</v>
      </c>
      <c r="M126" s="52" t="s">
        <v>185</v>
      </c>
      <c r="N126" s="53" t="s">
        <v>142</v>
      </c>
      <c r="O126" s="53">
        <v>1E-3</v>
      </c>
      <c r="P126" s="53" t="s">
        <v>47</v>
      </c>
      <c r="Q126" s="49">
        <v>100000</v>
      </c>
      <c r="R126" s="40"/>
      <c r="S126" s="40"/>
      <c r="T126" s="40"/>
      <c r="U126" s="40"/>
      <c r="V126" s="40"/>
      <c r="W126" s="40"/>
      <c r="X126" s="40"/>
      <c r="Y126" s="50"/>
      <c r="Z126" s="40"/>
      <c r="AA126" s="40"/>
      <c r="AB126" s="40"/>
      <c r="AC126" s="40"/>
      <c r="AD126" s="40"/>
      <c r="AE126" s="35">
        <v>90</v>
      </c>
      <c r="AF126" s="2"/>
      <c r="AG126" s="2"/>
      <c r="AH126" s="2"/>
      <c r="AI126" s="2"/>
    </row>
    <row r="127" spans="1:35" ht="40.5" customHeight="1">
      <c r="A127" s="48">
        <v>120</v>
      </c>
      <c r="B127" s="48">
        <v>31146</v>
      </c>
      <c r="C127" s="53">
        <v>1080</v>
      </c>
      <c r="D127" s="66"/>
      <c r="E127" s="48" t="s">
        <v>259</v>
      </c>
      <c r="F127" s="53"/>
      <c r="G127" s="45" t="s">
        <v>316</v>
      </c>
      <c r="H127" s="53" t="s">
        <v>71</v>
      </c>
      <c r="I127" s="53" t="s">
        <v>72</v>
      </c>
      <c r="J127" s="53" t="s">
        <v>73</v>
      </c>
      <c r="K127" s="53">
        <v>24</v>
      </c>
      <c r="L127" s="53">
        <v>25</v>
      </c>
      <c r="M127" s="53" t="s">
        <v>74</v>
      </c>
      <c r="N127" s="53" t="s">
        <v>75</v>
      </c>
      <c r="O127" s="53">
        <v>1E-3</v>
      </c>
      <c r="P127" s="53" t="s">
        <v>266</v>
      </c>
      <c r="Q127" s="49">
        <v>100000</v>
      </c>
      <c r="R127" s="40"/>
      <c r="S127" s="40"/>
      <c r="T127" s="40"/>
      <c r="U127" s="40"/>
      <c r="V127" s="40"/>
      <c r="W127" s="40"/>
      <c r="X127" s="40"/>
      <c r="Y127" s="50"/>
      <c r="Z127" s="40"/>
      <c r="AA127" s="40"/>
      <c r="AB127" s="40"/>
      <c r="AC127" s="40"/>
      <c r="AD127" s="40"/>
      <c r="AE127" s="35">
        <v>90</v>
      </c>
      <c r="AF127" s="2"/>
      <c r="AG127" s="2"/>
      <c r="AH127" s="2"/>
      <c r="AI127" s="88" t="s">
        <v>384</v>
      </c>
    </row>
    <row r="128" spans="1:35" ht="40.5" customHeight="1">
      <c r="A128" s="48">
        <v>121</v>
      </c>
      <c r="B128" s="48">
        <v>31146</v>
      </c>
      <c r="C128" s="45">
        <v>1160</v>
      </c>
      <c r="D128" s="69"/>
      <c r="E128" s="48" t="s">
        <v>259</v>
      </c>
      <c r="F128" s="53"/>
      <c r="G128" s="64" t="s">
        <v>127</v>
      </c>
      <c r="H128" s="64" t="s">
        <v>128</v>
      </c>
      <c r="I128" s="64" t="s">
        <v>128</v>
      </c>
      <c r="J128" s="45" t="s">
        <v>129</v>
      </c>
      <c r="K128" s="45">
        <v>22.43</v>
      </c>
      <c r="L128" s="45">
        <v>22.63</v>
      </c>
      <c r="M128" s="45" t="s">
        <v>130</v>
      </c>
      <c r="N128" s="45" t="s">
        <v>75</v>
      </c>
      <c r="O128" s="58">
        <v>1E-3</v>
      </c>
      <c r="P128" s="53" t="s">
        <v>266</v>
      </c>
      <c r="Q128" s="49">
        <v>780000</v>
      </c>
      <c r="R128" s="40"/>
      <c r="S128" s="40"/>
      <c r="T128" s="40"/>
      <c r="U128" s="40"/>
      <c r="V128" s="40"/>
      <c r="W128" s="40"/>
      <c r="X128" s="40"/>
      <c r="Y128" s="50"/>
      <c r="Z128" s="40"/>
      <c r="AA128" s="40"/>
      <c r="AB128" s="40"/>
      <c r="AC128" s="40"/>
      <c r="AD128" s="40"/>
      <c r="AE128" s="36">
        <v>90</v>
      </c>
      <c r="AF128" s="2"/>
      <c r="AG128" s="2"/>
      <c r="AH128" s="2"/>
      <c r="AI128" s="2"/>
    </row>
    <row r="129" spans="1:35" ht="40.5" customHeight="1">
      <c r="A129" s="48">
        <v>122</v>
      </c>
      <c r="B129" s="48">
        <v>31146</v>
      </c>
      <c r="C129" s="45">
        <v>1160</v>
      </c>
      <c r="D129" s="69"/>
      <c r="E129" s="48" t="s">
        <v>259</v>
      </c>
      <c r="F129" s="53"/>
      <c r="G129" s="64" t="s">
        <v>127</v>
      </c>
      <c r="H129" s="64" t="s">
        <v>131</v>
      </c>
      <c r="I129" s="64" t="s">
        <v>131</v>
      </c>
      <c r="J129" s="53" t="s">
        <v>232</v>
      </c>
      <c r="K129" s="59" t="s">
        <v>254</v>
      </c>
      <c r="L129" s="59" t="s">
        <v>255</v>
      </c>
      <c r="M129" s="45" t="s">
        <v>130</v>
      </c>
      <c r="N129" s="45" t="s">
        <v>75</v>
      </c>
      <c r="O129" s="58">
        <v>1E-3</v>
      </c>
      <c r="P129" s="53" t="s">
        <v>266</v>
      </c>
      <c r="Q129" s="49">
        <v>780000</v>
      </c>
      <c r="R129" s="40"/>
      <c r="S129" s="40"/>
      <c r="T129" s="40"/>
      <c r="U129" s="40"/>
      <c r="V129" s="40"/>
      <c r="W129" s="40"/>
      <c r="X129" s="40"/>
      <c r="Y129" s="50"/>
      <c r="Z129" s="40"/>
      <c r="AA129" s="40"/>
      <c r="AB129" s="40"/>
      <c r="AC129" s="40"/>
      <c r="AD129" s="40"/>
      <c r="AE129" s="36">
        <v>90</v>
      </c>
      <c r="AF129" s="2"/>
      <c r="AG129" s="2"/>
      <c r="AH129" s="2"/>
      <c r="AI129" s="2"/>
    </row>
    <row r="130" spans="1:35" ht="46.5" customHeight="1">
      <c r="A130" s="48">
        <v>123</v>
      </c>
      <c r="B130" s="48">
        <v>31146</v>
      </c>
      <c r="C130" s="45">
        <v>1040</v>
      </c>
      <c r="D130" s="45"/>
      <c r="E130" s="48" t="s">
        <v>259</v>
      </c>
      <c r="F130" s="45"/>
      <c r="G130" s="45" t="s">
        <v>313</v>
      </c>
      <c r="H130" s="53" t="s">
        <v>59</v>
      </c>
      <c r="I130" s="45" t="s">
        <v>60</v>
      </c>
      <c r="J130" s="45" t="s">
        <v>66</v>
      </c>
      <c r="K130" s="45">
        <v>2.9</v>
      </c>
      <c r="L130" s="45">
        <v>3.1</v>
      </c>
      <c r="M130" s="52" t="s">
        <v>67</v>
      </c>
      <c r="N130" s="53" t="s">
        <v>237</v>
      </c>
      <c r="O130" s="53">
        <v>1E-3</v>
      </c>
      <c r="P130" s="53" t="s">
        <v>266</v>
      </c>
      <c r="Q130" s="49">
        <v>100000</v>
      </c>
      <c r="R130" s="40"/>
      <c r="S130" s="40"/>
      <c r="T130" s="40"/>
      <c r="U130" s="40"/>
      <c r="V130" s="40"/>
      <c r="W130" s="40"/>
      <c r="X130" s="40"/>
      <c r="Y130" s="50"/>
      <c r="Z130" s="40"/>
      <c r="AA130" s="40"/>
      <c r="AB130" s="40"/>
      <c r="AC130" s="40"/>
      <c r="AD130" s="40"/>
      <c r="AE130" s="35">
        <v>90</v>
      </c>
      <c r="AF130" s="2"/>
      <c r="AG130" s="2"/>
      <c r="AH130" s="2"/>
      <c r="AI130" s="84" t="s">
        <v>384</v>
      </c>
    </row>
    <row r="131" spans="1:35" ht="46.5" customHeight="1">
      <c r="A131" s="48">
        <v>124</v>
      </c>
      <c r="B131" s="48">
        <v>31146</v>
      </c>
      <c r="C131" s="45">
        <v>1040</v>
      </c>
      <c r="D131" s="45"/>
      <c r="E131" s="48" t="s">
        <v>259</v>
      </c>
      <c r="F131" s="45"/>
      <c r="G131" s="45" t="s">
        <v>313</v>
      </c>
      <c r="H131" s="53" t="s">
        <v>59</v>
      </c>
      <c r="I131" s="45" t="s">
        <v>61</v>
      </c>
      <c r="J131" s="45" t="s">
        <v>66</v>
      </c>
      <c r="K131" s="45">
        <v>2.9</v>
      </c>
      <c r="L131" s="45">
        <v>3.1</v>
      </c>
      <c r="M131" s="52" t="s">
        <v>67</v>
      </c>
      <c r="N131" s="53" t="s">
        <v>237</v>
      </c>
      <c r="O131" s="53">
        <v>1E-3</v>
      </c>
      <c r="P131" s="53" t="s">
        <v>266</v>
      </c>
      <c r="Q131" s="49">
        <v>100000</v>
      </c>
      <c r="R131" s="40"/>
      <c r="S131" s="40"/>
      <c r="T131" s="40"/>
      <c r="U131" s="40"/>
      <c r="V131" s="40"/>
      <c r="W131" s="40"/>
      <c r="X131" s="40"/>
      <c r="Y131" s="50"/>
      <c r="Z131" s="40"/>
      <c r="AA131" s="40"/>
      <c r="AB131" s="40"/>
      <c r="AC131" s="40"/>
      <c r="AD131" s="40"/>
      <c r="AE131" s="35">
        <v>90</v>
      </c>
      <c r="AF131" s="2"/>
      <c r="AG131" s="2"/>
      <c r="AH131" s="2"/>
      <c r="AI131" s="84" t="s">
        <v>384</v>
      </c>
    </row>
    <row r="132" spans="1:35" ht="46.5" customHeight="1">
      <c r="A132" s="48">
        <v>125</v>
      </c>
      <c r="B132" s="48">
        <v>31146</v>
      </c>
      <c r="C132" s="45">
        <v>1040</v>
      </c>
      <c r="D132" s="45"/>
      <c r="E132" s="48" t="s">
        <v>259</v>
      </c>
      <c r="F132" s="45"/>
      <c r="G132" s="45" t="s">
        <v>313</v>
      </c>
      <c r="H132" s="53" t="s">
        <v>59</v>
      </c>
      <c r="I132" s="45" t="s">
        <v>62</v>
      </c>
      <c r="J132" s="45" t="s">
        <v>66</v>
      </c>
      <c r="K132" s="45">
        <v>2.9</v>
      </c>
      <c r="L132" s="45">
        <v>3.1</v>
      </c>
      <c r="M132" s="52" t="s">
        <v>67</v>
      </c>
      <c r="N132" s="53" t="s">
        <v>237</v>
      </c>
      <c r="O132" s="53">
        <v>1E-3</v>
      </c>
      <c r="P132" s="53" t="s">
        <v>266</v>
      </c>
      <c r="Q132" s="49">
        <v>100000</v>
      </c>
      <c r="R132" s="40"/>
      <c r="S132" s="40"/>
      <c r="T132" s="40"/>
      <c r="U132" s="40"/>
      <c r="V132" s="40"/>
      <c r="W132" s="40"/>
      <c r="X132" s="40"/>
      <c r="Y132" s="50"/>
      <c r="Z132" s="40"/>
      <c r="AA132" s="40"/>
      <c r="AB132" s="40"/>
      <c r="AC132" s="40"/>
      <c r="AD132" s="40"/>
      <c r="AE132" s="35">
        <v>90</v>
      </c>
      <c r="AF132" s="2"/>
      <c r="AG132" s="2"/>
      <c r="AH132" s="2"/>
      <c r="AI132" s="84" t="s">
        <v>384</v>
      </c>
    </row>
    <row r="133" spans="1:35" ht="46.5" customHeight="1">
      <c r="A133" s="48">
        <v>126</v>
      </c>
      <c r="B133" s="48">
        <v>31146</v>
      </c>
      <c r="C133" s="45">
        <v>1040</v>
      </c>
      <c r="D133" s="45"/>
      <c r="E133" s="48" t="s">
        <v>259</v>
      </c>
      <c r="F133" s="45"/>
      <c r="G133" s="45" t="s">
        <v>313</v>
      </c>
      <c r="H133" s="53" t="s">
        <v>59</v>
      </c>
      <c r="I133" s="45" t="s">
        <v>63</v>
      </c>
      <c r="J133" s="45" t="s">
        <v>66</v>
      </c>
      <c r="K133" s="45">
        <v>2.9</v>
      </c>
      <c r="L133" s="45">
        <v>3.1</v>
      </c>
      <c r="M133" s="52" t="s">
        <v>67</v>
      </c>
      <c r="N133" s="53" t="s">
        <v>237</v>
      </c>
      <c r="O133" s="53">
        <v>1E-3</v>
      </c>
      <c r="P133" s="53" t="s">
        <v>266</v>
      </c>
      <c r="Q133" s="49">
        <v>100000</v>
      </c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35">
        <v>90</v>
      </c>
      <c r="AF133" s="2"/>
      <c r="AG133" s="2"/>
      <c r="AH133" s="2"/>
      <c r="AI133" s="84" t="s">
        <v>384</v>
      </c>
    </row>
    <row r="134" spans="1:35" ht="46.5" customHeight="1">
      <c r="A134" s="48">
        <v>127</v>
      </c>
      <c r="B134" s="48">
        <v>31146</v>
      </c>
      <c r="C134" s="45">
        <v>1040</v>
      </c>
      <c r="D134" s="45"/>
      <c r="E134" s="48" t="s">
        <v>259</v>
      </c>
      <c r="F134" s="45"/>
      <c r="G134" s="45" t="s">
        <v>313</v>
      </c>
      <c r="H134" s="53" t="s">
        <v>59</v>
      </c>
      <c r="I134" s="45" t="s">
        <v>64</v>
      </c>
      <c r="J134" s="45" t="s">
        <v>66</v>
      </c>
      <c r="K134" s="45">
        <v>2.9</v>
      </c>
      <c r="L134" s="45">
        <v>3.1</v>
      </c>
      <c r="M134" s="52" t="s">
        <v>67</v>
      </c>
      <c r="N134" s="53" t="s">
        <v>237</v>
      </c>
      <c r="O134" s="53">
        <v>1E-3</v>
      </c>
      <c r="P134" s="53" t="s">
        <v>266</v>
      </c>
      <c r="Q134" s="49">
        <v>100000</v>
      </c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35">
        <v>90</v>
      </c>
      <c r="AF134" s="2"/>
      <c r="AG134" s="2"/>
      <c r="AH134" s="2"/>
      <c r="AI134" s="84" t="s">
        <v>384</v>
      </c>
    </row>
    <row r="135" spans="1:35" ht="46.5" customHeight="1">
      <c r="A135" s="48">
        <v>128</v>
      </c>
      <c r="B135" s="48">
        <v>31146</v>
      </c>
      <c r="C135" s="45">
        <v>1040</v>
      </c>
      <c r="D135" s="45"/>
      <c r="E135" s="48" t="s">
        <v>259</v>
      </c>
      <c r="F135" s="45"/>
      <c r="G135" s="45" t="s">
        <v>313</v>
      </c>
      <c r="H135" s="53" t="s">
        <v>59</v>
      </c>
      <c r="I135" s="45" t="s">
        <v>65</v>
      </c>
      <c r="J135" s="45" t="s">
        <v>66</v>
      </c>
      <c r="K135" s="45">
        <v>2.9</v>
      </c>
      <c r="L135" s="45">
        <v>3.1</v>
      </c>
      <c r="M135" s="52" t="s">
        <v>67</v>
      </c>
      <c r="N135" s="53" t="s">
        <v>237</v>
      </c>
      <c r="O135" s="53">
        <v>1E-3</v>
      </c>
      <c r="P135" s="53" t="s">
        <v>266</v>
      </c>
      <c r="Q135" s="49">
        <v>100000</v>
      </c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35">
        <v>90</v>
      </c>
      <c r="AF135" s="2"/>
      <c r="AG135" s="2"/>
      <c r="AH135" s="2"/>
      <c r="AI135" s="84" t="s">
        <v>384</v>
      </c>
    </row>
    <row r="136" spans="1:35" ht="54" customHeight="1">
      <c r="A136" s="48">
        <v>129</v>
      </c>
      <c r="B136" s="48">
        <v>31146</v>
      </c>
      <c r="C136" s="45">
        <v>1040</v>
      </c>
      <c r="D136" s="64"/>
      <c r="E136" s="48" t="s">
        <v>259</v>
      </c>
      <c r="F136" s="54"/>
      <c r="G136" s="48" t="s">
        <v>314</v>
      </c>
      <c r="H136" s="53" t="s">
        <v>59</v>
      </c>
      <c r="I136" s="45" t="s">
        <v>60</v>
      </c>
      <c r="J136" s="45" t="s">
        <v>296</v>
      </c>
      <c r="K136" s="45">
        <v>45.66</v>
      </c>
      <c r="L136" s="45">
        <v>47.865000000000002</v>
      </c>
      <c r="M136" s="52" t="s">
        <v>67</v>
      </c>
      <c r="N136" s="53" t="s">
        <v>75</v>
      </c>
      <c r="O136" s="53">
        <v>1E-3</v>
      </c>
      <c r="P136" s="53" t="s">
        <v>266</v>
      </c>
      <c r="Q136" s="49">
        <v>100000</v>
      </c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35">
        <v>90</v>
      </c>
      <c r="AF136" s="2"/>
      <c r="AG136" s="2"/>
      <c r="AH136" s="2"/>
      <c r="AI136" s="84" t="s">
        <v>384</v>
      </c>
    </row>
    <row r="137" spans="1:35" ht="50.25" customHeight="1">
      <c r="A137" s="48">
        <v>130</v>
      </c>
      <c r="B137" s="48">
        <v>31146</v>
      </c>
      <c r="C137" s="45">
        <v>1040</v>
      </c>
      <c r="D137" s="64"/>
      <c r="E137" s="48" t="s">
        <v>259</v>
      </c>
      <c r="F137" s="54"/>
      <c r="G137" s="48" t="s">
        <v>314</v>
      </c>
      <c r="H137" s="53" t="s">
        <v>59</v>
      </c>
      <c r="I137" s="45" t="s">
        <v>61</v>
      </c>
      <c r="J137" s="45" t="s">
        <v>296</v>
      </c>
      <c r="K137" s="45">
        <v>45.66</v>
      </c>
      <c r="L137" s="45">
        <v>47.865000000000002</v>
      </c>
      <c r="M137" s="52" t="s">
        <v>67</v>
      </c>
      <c r="N137" s="53" t="s">
        <v>75</v>
      </c>
      <c r="O137" s="53">
        <v>1E-3</v>
      </c>
      <c r="P137" s="53" t="s">
        <v>266</v>
      </c>
      <c r="Q137" s="49">
        <v>100000</v>
      </c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35">
        <v>90</v>
      </c>
      <c r="AF137" s="2"/>
      <c r="AG137" s="2"/>
      <c r="AH137" s="2"/>
      <c r="AI137" s="84" t="s">
        <v>384</v>
      </c>
    </row>
    <row r="138" spans="1:35" ht="50.25" customHeight="1">
      <c r="A138" s="48">
        <v>131</v>
      </c>
      <c r="B138" s="48">
        <v>31146</v>
      </c>
      <c r="C138" s="45">
        <v>1040</v>
      </c>
      <c r="D138" s="64"/>
      <c r="E138" s="48" t="s">
        <v>259</v>
      </c>
      <c r="F138" s="54"/>
      <c r="G138" s="48" t="s">
        <v>314</v>
      </c>
      <c r="H138" s="53" t="s">
        <v>59</v>
      </c>
      <c r="I138" s="45" t="s">
        <v>62</v>
      </c>
      <c r="J138" s="45" t="s">
        <v>296</v>
      </c>
      <c r="K138" s="45">
        <v>45.66</v>
      </c>
      <c r="L138" s="45">
        <v>47.865000000000002</v>
      </c>
      <c r="M138" s="52" t="s">
        <v>67</v>
      </c>
      <c r="N138" s="53" t="s">
        <v>75</v>
      </c>
      <c r="O138" s="53">
        <v>1E-3</v>
      </c>
      <c r="P138" s="53" t="s">
        <v>266</v>
      </c>
      <c r="Q138" s="49">
        <v>100000</v>
      </c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35">
        <v>90</v>
      </c>
      <c r="AF138" s="2"/>
      <c r="AG138" s="2"/>
      <c r="AH138" s="2"/>
      <c r="AI138" s="84" t="s">
        <v>384</v>
      </c>
    </row>
    <row r="139" spans="1:35" ht="50.25" customHeight="1">
      <c r="A139" s="48">
        <v>132</v>
      </c>
      <c r="B139" s="48">
        <v>31146</v>
      </c>
      <c r="C139" s="45">
        <v>1040</v>
      </c>
      <c r="D139" s="64"/>
      <c r="E139" s="48" t="s">
        <v>259</v>
      </c>
      <c r="F139" s="54"/>
      <c r="G139" s="48" t="s">
        <v>314</v>
      </c>
      <c r="H139" s="53" t="s">
        <v>59</v>
      </c>
      <c r="I139" s="45" t="s">
        <v>63</v>
      </c>
      <c r="J139" s="45" t="s">
        <v>296</v>
      </c>
      <c r="K139" s="45">
        <v>45.66</v>
      </c>
      <c r="L139" s="45">
        <v>47.865000000000002</v>
      </c>
      <c r="M139" s="52" t="s">
        <v>67</v>
      </c>
      <c r="N139" s="53" t="s">
        <v>75</v>
      </c>
      <c r="O139" s="53">
        <v>1E-3</v>
      </c>
      <c r="P139" s="53" t="s">
        <v>266</v>
      </c>
      <c r="Q139" s="49">
        <v>100000</v>
      </c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35">
        <v>90</v>
      </c>
      <c r="AF139" s="2"/>
      <c r="AG139" s="2"/>
      <c r="AH139" s="2"/>
      <c r="AI139" s="84" t="s">
        <v>384</v>
      </c>
    </row>
    <row r="140" spans="1:35" ht="50.25" customHeight="1">
      <c r="A140" s="48">
        <v>133</v>
      </c>
      <c r="B140" s="48">
        <v>31146</v>
      </c>
      <c r="C140" s="45">
        <v>1040</v>
      </c>
      <c r="D140" s="64"/>
      <c r="E140" s="48" t="s">
        <v>259</v>
      </c>
      <c r="F140" s="54"/>
      <c r="G140" s="48" t="s">
        <v>314</v>
      </c>
      <c r="H140" s="53" t="s">
        <v>59</v>
      </c>
      <c r="I140" s="45" t="s">
        <v>64</v>
      </c>
      <c r="J140" s="45" t="s">
        <v>296</v>
      </c>
      <c r="K140" s="45">
        <v>45.66</v>
      </c>
      <c r="L140" s="45">
        <v>47.865000000000002</v>
      </c>
      <c r="M140" s="52" t="s">
        <v>67</v>
      </c>
      <c r="N140" s="53" t="s">
        <v>75</v>
      </c>
      <c r="O140" s="53">
        <v>1E-3</v>
      </c>
      <c r="P140" s="53" t="s">
        <v>266</v>
      </c>
      <c r="Q140" s="49">
        <v>100000</v>
      </c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35">
        <v>90</v>
      </c>
      <c r="AF140" s="2"/>
      <c r="AG140" s="2"/>
      <c r="AH140" s="2"/>
      <c r="AI140" s="84" t="s">
        <v>384</v>
      </c>
    </row>
    <row r="141" spans="1:35" ht="50.25" customHeight="1">
      <c r="A141" s="48">
        <v>134</v>
      </c>
      <c r="B141" s="48">
        <v>31146</v>
      </c>
      <c r="C141" s="45">
        <v>1040</v>
      </c>
      <c r="D141" s="64"/>
      <c r="E141" s="48" t="s">
        <v>259</v>
      </c>
      <c r="F141" s="54"/>
      <c r="G141" s="48" t="s">
        <v>314</v>
      </c>
      <c r="H141" s="53" t="s">
        <v>59</v>
      </c>
      <c r="I141" s="45" t="s">
        <v>65</v>
      </c>
      <c r="J141" s="45" t="s">
        <v>296</v>
      </c>
      <c r="K141" s="45">
        <v>45.66</v>
      </c>
      <c r="L141" s="45">
        <v>47.865000000000002</v>
      </c>
      <c r="M141" s="52" t="s">
        <v>67</v>
      </c>
      <c r="N141" s="53" t="s">
        <v>75</v>
      </c>
      <c r="O141" s="53">
        <v>1E-3</v>
      </c>
      <c r="P141" s="53" t="s">
        <v>266</v>
      </c>
      <c r="Q141" s="49">
        <v>100000</v>
      </c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35">
        <v>90</v>
      </c>
      <c r="AF141" s="2"/>
      <c r="AG141" s="2"/>
      <c r="AH141" s="2"/>
      <c r="AI141" s="84" t="s">
        <v>384</v>
      </c>
    </row>
    <row r="142" spans="1:35" ht="48" customHeight="1">
      <c r="A142" s="48">
        <v>135</v>
      </c>
      <c r="B142" s="48">
        <v>31146</v>
      </c>
      <c r="C142" s="45">
        <v>1040</v>
      </c>
      <c r="D142" s="45"/>
      <c r="E142" s="48" t="s">
        <v>259</v>
      </c>
      <c r="F142" s="54"/>
      <c r="G142" s="54" t="s">
        <v>315</v>
      </c>
      <c r="H142" s="53" t="s">
        <v>59</v>
      </c>
      <c r="I142" s="45" t="s">
        <v>60</v>
      </c>
      <c r="J142" s="45" t="s">
        <v>70</v>
      </c>
      <c r="K142" s="45">
        <v>3.9</v>
      </c>
      <c r="L142" s="45">
        <v>4.0999999999999996</v>
      </c>
      <c r="M142" s="52" t="s">
        <v>67</v>
      </c>
      <c r="N142" s="53" t="s">
        <v>142</v>
      </c>
      <c r="O142" s="53">
        <v>1E-3</v>
      </c>
      <c r="P142" s="53" t="s">
        <v>47</v>
      </c>
      <c r="Q142" s="49">
        <v>100000</v>
      </c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35">
        <v>90</v>
      </c>
      <c r="AF142" s="2"/>
      <c r="AG142" s="2"/>
      <c r="AH142" s="2"/>
      <c r="AI142" s="84" t="s">
        <v>384</v>
      </c>
    </row>
    <row r="143" spans="1:35" ht="48" customHeight="1">
      <c r="A143" s="48">
        <v>136</v>
      </c>
      <c r="B143" s="48">
        <v>31146</v>
      </c>
      <c r="C143" s="45">
        <v>1040</v>
      </c>
      <c r="D143" s="45"/>
      <c r="E143" s="48" t="s">
        <v>259</v>
      </c>
      <c r="F143" s="54"/>
      <c r="G143" s="54" t="s">
        <v>315</v>
      </c>
      <c r="H143" s="53" t="s">
        <v>59</v>
      </c>
      <c r="I143" s="45" t="s">
        <v>61</v>
      </c>
      <c r="J143" s="45" t="s">
        <v>70</v>
      </c>
      <c r="K143" s="45">
        <v>3.9</v>
      </c>
      <c r="L143" s="45">
        <v>4.0999999999999996</v>
      </c>
      <c r="M143" s="52" t="s">
        <v>67</v>
      </c>
      <c r="N143" s="53" t="s">
        <v>142</v>
      </c>
      <c r="O143" s="53">
        <v>1E-3</v>
      </c>
      <c r="P143" s="53" t="s">
        <v>47</v>
      </c>
      <c r="Q143" s="49">
        <v>100000</v>
      </c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35">
        <v>90</v>
      </c>
      <c r="AF143" s="2"/>
      <c r="AG143" s="2"/>
      <c r="AH143" s="2"/>
      <c r="AI143" s="84" t="s">
        <v>384</v>
      </c>
    </row>
    <row r="144" spans="1:35" ht="48" customHeight="1">
      <c r="A144" s="48">
        <v>137</v>
      </c>
      <c r="B144" s="48">
        <v>31146</v>
      </c>
      <c r="C144" s="45">
        <v>1040</v>
      </c>
      <c r="D144" s="45"/>
      <c r="E144" s="48" t="s">
        <v>259</v>
      </c>
      <c r="F144" s="54"/>
      <c r="G144" s="54" t="s">
        <v>315</v>
      </c>
      <c r="H144" s="53" t="s">
        <v>59</v>
      </c>
      <c r="I144" s="45" t="s">
        <v>62</v>
      </c>
      <c r="J144" s="45" t="s">
        <v>70</v>
      </c>
      <c r="K144" s="45">
        <v>3.9</v>
      </c>
      <c r="L144" s="45">
        <v>4.0999999999999996</v>
      </c>
      <c r="M144" s="52" t="s">
        <v>67</v>
      </c>
      <c r="N144" s="53" t="s">
        <v>142</v>
      </c>
      <c r="O144" s="53">
        <v>1E-3</v>
      </c>
      <c r="P144" s="53" t="s">
        <v>47</v>
      </c>
      <c r="Q144" s="49">
        <v>100000</v>
      </c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35">
        <v>90</v>
      </c>
      <c r="AF144" s="2"/>
      <c r="AG144" s="2"/>
      <c r="AH144" s="2"/>
      <c r="AI144" s="84" t="s">
        <v>384</v>
      </c>
    </row>
    <row r="145" spans="1:35" ht="48" customHeight="1">
      <c r="A145" s="48">
        <v>138</v>
      </c>
      <c r="B145" s="48">
        <v>31146</v>
      </c>
      <c r="C145" s="45">
        <v>1040</v>
      </c>
      <c r="D145" s="45"/>
      <c r="E145" s="48" t="s">
        <v>259</v>
      </c>
      <c r="F145" s="54"/>
      <c r="G145" s="54" t="s">
        <v>315</v>
      </c>
      <c r="H145" s="53" t="s">
        <v>59</v>
      </c>
      <c r="I145" s="45" t="s">
        <v>63</v>
      </c>
      <c r="J145" s="45" t="s">
        <v>70</v>
      </c>
      <c r="K145" s="45">
        <v>3.9</v>
      </c>
      <c r="L145" s="45">
        <v>4.0999999999999996</v>
      </c>
      <c r="M145" s="52" t="s">
        <v>67</v>
      </c>
      <c r="N145" s="53" t="s">
        <v>142</v>
      </c>
      <c r="O145" s="53">
        <v>1E-3</v>
      </c>
      <c r="P145" s="53" t="s">
        <v>47</v>
      </c>
      <c r="Q145" s="49">
        <v>100000</v>
      </c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35">
        <v>90</v>
      </c>
      <c r="AF145" s="2"/>
      <c r="AG145" s="2"/>
      <c r="AH145" s="2"/>
      <c r="AI145" s="84" t="s">
        <v>384</v>
      </c>
    </row>
    <row r="146" spans="1:35" ht="48" customHeight="1">
      <c r="A146" s="48">
        <v>139</v>
      </c>
      <c r="B146" s="48">
        <v>31146</v>
      </c>
      <c r="C146" s="45">
        <v>1040</v>
      </c>
      <c r="D146" s="45"/>
      <c r="E146" s="48" t="s">
        <v>259</v>
      </c>
      <c r="F146" s="54"/>
      <c r="G146" s="54" t="s">
        <v>315</v>
      </c>
      <c r="H146" s="53" t="s">
        <v>59</v>
      </c>
      <c r="I146" s="45" t="s">
        <v>64</v>
      </c>
      <c r="J146" s="45" t="s">
        <v>70</v>
      </c>
      <c r="K146" s="45">
        <v>3.9</v>
      </c>
      <c r="L146" s="45">
        <v>4.0999999999999996</v>
      </c>
      <c r="M146" s="52" t="s">
        <v>67</v>
      </c>
      <c r="N146" s="53" t="s">
        <v>142</v>
      </c>
      <c r="O146" s="53">
        <v>1E-3</v>
      </c>
      <c r="P146" s="53" t="s">
        <v>47</v>
      </c>
      <c r="Q146" s="49">
        <v>100000</v>
      </c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35">
        <v>90</v>
      </c>
      <c r="AF146" s="2"/>
      <c r="AG146" s="2"/>
      <c r="AH146" s="2"/>
      <c r="AI146" s="84" t="s">
        <v>384</v>
      </c>
    </row>
    <row r="147" spans="1:35" ht="48" customHeight="1">
      <c r="A147" s="48">
        <v>140</v>
      </c>
      <c r="B147" s="48">
        <v>31146</v>
      </c>
      <c r="C147" s="45">
        <v>1040</v>
      </c>
      <c r="D147" s="45"/>
      <c r="E147" s="48" t="s">
        <v>259</v>
      </c>
      <c r="F147" s="54"/>
      <c r="G147" s="54" t="s">
        <v>315</v>
      </c>
      <c r="H147" s="53" t="s">
        <v>59</v>
      </c>
      <c r="I147" s="45" t="s">
        <v>65</v>
      </c>
      <c r="J147" s="45" t="s">
        <v>70</v>
      </c>
      <c r="K147" s="45">
        <v>3.9</v>
      </c>
      <c r="L147" s="45">
        <v>4.0999999999999996</v>
      </c>
      <c r="M147" s="52" t="s">
        <v>67</v>
      </c>
      <c r="N147" s="53" t="s">
        <v>142</v>
      </c>
      <c r="O147" s="53">
        <v>1E-3</v>
      </c>
      <c r="P147" s="53" t="s">
        <v>47</v>
      </c>
      <c r="Q147" s="49">
        <v>100000</v>
      </c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35">
        <v>90</v>
      </c>
      <c r="AF147" s="2"/>
      <c r="AG147" s="2"/>
      <c r="AH147" s="2"/>
      <c r="AI147" s="84" t="s">
        <v>384</v>
      </c>
    </row>
    <row r="148" spans="1:35" ht="48" customHeight="1">
      <c r="A148" s="48">
        <v>141</v>
      </c>
      <c r="B148" s="48">
        <v>31146</v>
      </c>
      <c r="C148" s="53">
        <v>1080</v>
      </c>
      <c r="D148" s="66"/>
      <c r="E148" s="48" t="s">
        <v>259</v>
      </c>
      <c r="F148" s="53"/>
      <c r="G148" s="53" t="s">
        <v>349</v>
      </c>
      <c r="H148" s="53" t="s">
        <v>71</v>
      </c>
      <c r="I148" s="53" t="s">
        <v>72</v>
      </c>
      <c r="J148" s="53" t="s">
        <v>73</v>
      </c>
      <c r="K148" s="53">
        <v>24</v>
      </c>
      <c r="L148" s="53">
        <v>25</v>
      </c>
      <c r="M148" s="53" t="s">
        <v>74</v>
      </c>
      <c r="N148" s="53" t="s">
        <v>75</v>
      </c>
      <c r="O148" s="53">
        <v>1E-3</v>
      </c>
      <c r="P148" s="53" t="s">
        <v>266</v>
      </c>
      <c r="Q148" s="49">
        <v>100000</v>
      </c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35">
        <v>90</v>
      </c>
      <c r="AF148" s="2"/>
      <c r="AG148" s="2"/>
      <c r="AH148" s="2"/>
      <c r="AI148" s="84" t="s">
        <v>384</v>
      </c>
    </row>
    <row r="149" spans="1:35" ht="40.5" customHeight="1">
      <c r="A149" s="48">
        <v>142</v>
      </c>
      <c r="B149" s="48">
        <v>31146</v>
      </c>
      <c r="C149" s="45">
        <v>1080</v>
      </c>
      <c r="D149" s="40"/>
      <c r="E149" s="40"/>
      <c r="F149" s="40"/>
      <c r="G149" s="45" t="s">
        <v>268</v>
      </c>
      <c r="H149" s="48" t="s">
        <v>297</v>
      </c>
      <c r="I149" s="40"/>
      <c r="J149" s="40" t="s">
        <v>269</v>
      </c>
      <c r="K149" s="40">
        <v>23.5</v>
      </c>
      <c r="L149" s="40">
        <v>24.5</v>
      </c>
      <c r="M149" s="40" t="s">
        <v>292</v>
      </c>
      <c r="N149" s="45" t="s">
        <v>75</v>
      </c>
      <c r="O149" s="58">
        <v>1E-3</v>
      </c>
      <c r="P149" s="53" t="s">
        <v>266</v>
      </c>
      <c r="Q149" s="49" t="s">
        <v>293</v>
      </c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10">
        <f>90*20</f>
        <v>1800</v>
      </c>
      <c r="AF149" s="2"/>
      <c r="AG149" s="2"/>
      <c r="AH149" s="2"/>
      <c r="AI149" s="84" t="s">
        <v>382</v>
      </c>
    </row>
    <row r="150" spans="1:35" ht="40.5" customHeight="1">
      <c r="A150" s="48">
        <v>143</v>
      </c>
      <c r="B150" s="48">
        <v>31146</v>
      </c>
      <c r="C150" s="45">
        <v>1080</v>
      </c>
      <c r="D150" s="40"/>
      <c r="E150" s="40"/>
      <c r="F150" s="40"/>
      <c r="G150" s="45" t="s">
        <v>270</v>
      </c>
      <c r="H150" s="48" t="s">
        <v>297</v>
      </c>
      <c r="I150" s="40"/>
      <c r="J150" s="40" t="s">
        <v>269</v>
      </c>
      <c r="K150" s="40">
        <v>23.5</v>
      </c>
      <c r="L150" s="40">
        <v>24.5</v>
      </c>
      <c r="M150" s="40" t="s">
        <v>292</v>
      </c>
      <c r="N150" s="45" t="s">
        <v>75</v>
      </c>
      <c r="O150" s="58">
        <v>1E-3</v>
      </c>
      <c r="P150" s="53" t="s">
        <v>266</v>
      </c>
      <c r="Q150" s="49" t="s">
        <v>293</v>
      </c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10">
        <f>90*20</f>
        <v>1800</v>
      </c>
      <c r="AF150" s="2"/>
      <c r="AG150" s="2"/>
      <c r="AH150" s="2"/>
      <c r="AI150" s="84" t="s">
        <v>382</v>
      </c>
    </row>
    <row r="151" spans="1:35" ht="40.5" customHeight="1">
      <c r="A151" s="48">
        <v>144</v>
      </c>
      <c r="B151" s="48">
        <v>31146</v>
      </c>
      <c r="C151" s="45">
        <v>1080</v>
      </c>
      <c r="D151" s="40"/>
      <c r="E151" s="40"/>
      <c r="F151" s="40"/>
      <c r="G151" s="45" t="s">
        <v>271</v>
      </c>
      <c r="H151" s="48" t="s">
        <v>297</v>
      </c>
      <c r="I151" s="40"/>
      <c r="J151" s="40" t="s">
        <v>269</v>
      </c>
      <c r="K151" s="40">
        <v>23.5</v>
      </c>
      <c r="L151" s="40">
        <v>24.5</v>
      </c>
      <c r="M151" s="40" t="s">
        <v>292</v>
      </c>
      <c r="N151" s="45" t="s">
        <v>75</v>
      </c>
      <c r="O151" s="58">
        <v>1E-3</v>
      </c>
      <c r="P151" s="53" t="s">
        <v>266</v>
      </c>
      <c r="Q151" s="49" t="s">
        <v>293</v>
      </c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10">
        <f t="shared" ref="AE151:AE214" si="2">90*20</f>
        <v>1800</v>
      </c>
      <c r="AF151" s="2"/>
      <c r="AG151" s="2"/>
      <c r="AH151" s="2"/>
      <c r="AI151" s="84" t="s">
        <v>382</v>
      </c>
    </row>
    <row r="152" spans="1:35" ht="40.5" customHeight="1">
      <c r="A152" s="48">
        <v>145</v>
      </c>
      <c r="B152" s="48">
        <v>31146</v>
      </c>
      <c r="C152" s="45">
        <v>1080</v>
      </c>
      <c r="D152" s="40"/>
      <c r="E152" s="40"/>
      <c r="F152" s="40"/>
      <c r="G152" s="45" t="s">
        <v>272</v>
      </c>
      <c r="H152" s="48" t="s">
        <v>297</v>
      </c>
      <c r="I152" s="40"/>
      <c r="J152" s="40" t="s">
        <v>269</v>
      </c>
      <c r="K152" s="40">
        <v>23.5</v>
      </c>
      <c r="L152" s="40">
        <v>24.5</v>
      </c>
      <c r="M152" s="40" t="s">
        <v>292</v>
      </c>
      <c r="N152" s="45" t="s">
        <v>75</v>
      </c>
      <c r="O152" s="58">
        <v>1E-3</v>
      </c>
      <c r="P152" s="53" t="s">
        <v>266</v>
      </c>
      <c r="Q152" s="49" t="s">
        <v>293</v>
      </c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10">
        <f t="shared" si="2"/>
        <v>1800</v>
      </c>
      <c r="AF152" s="2"/>
      <c r="AG152" s="2"/>
      <c r="AH152" s="2"/>
      <c r="AI152" s="84" t="s">
        <v>382</v>
      </c>
    </row>
    <row r="153" spans="1:35" ht="40.5" customHeight="1">
      <c r="A153" s="48">
        <v>146</v>
      </c>
      <c r="B153" s="48">
        <v>31146</v>
      </c>
      <c r="C153" s="45">
        <v>1080</v>
      </c>
      <c r="D153" s="40"/>
      <c r="E153" s="40"/>
      <c r="F153" s="40"/>
      <c r="G153" s="45" t="s">
        <v>273</v>
      </c>
      <c r="H153" s="48" t="s">
        <v>297</v>
      </c>
      <c r="I153" s="40"/>
      <c r="J153" s="40" t="s">
        <v>269</v>
      </c>
      <c r="K153" s="40">
        <v>23.5</v>
      </c>
      <c r="L153" s="40">
        <v>24.5</v>
      </c>
      <c r="M153" s="40" t="s">
        <v>292</v>
      </c>
      <c r="N153" s="45" t="s">
        <v>75</v>
      </c>
      <c r="O153" s="58">
        <v>1E-3</v>
      </c>
      <c r="P153" s="53" t="s">
        <v>266</v>
      </c>
      <c r="Q153" s="49" t="s">
        <v>293</v>
      </c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10">
        <f t="shared" si="2"/>
        <v>1800</v>
      </c>
      <c r="AF153" s="2"/>
      <c r="AG153" s="2"/>
      <c r="AH153" s="2"/>
      <c r="AI153" s="84" t="s">
        <v>382</v>
      </c>
    </row>
    <row r="154" spans="1:35" ht="40.5" customHeight="1">
      <c r="A154" s="48">
        <v>147</v>
      </c>
      <c r="B154" s="48">
        <v>31146</v>
      </c>
      <c r="C154" s="45">
        <v>1080</v>
      </c>
      <c r="D154" s="40"/>
      <c r="E154" s="40"/>
      <c r="F154" s="40"/>
      <c r="G154" s="45" t="s">
        <v>274</v>
      </c>
      <c r="H154" s="48" t="s">
        <v>297</v>
      </c>
      <c r="I154" s="40"/>
      <c r="J154" s="40" t="s">
        <v>269</v>
      </c>
      <c r="K154" s="40">
        <v>23.5</v>
      </c>
      <c r="L154" s="40">
        <v>24.5</v>
      </c>
      <c r="M154" s="40" t="s">
        <v>292</v>
      </c>
      <c r="N154" s="45" t="s">
        <v>75</v>
      </c>
      <c r="O154" s="58">
        <v>1E-3</v>
      </c>
      <c r="P154" s="53" t="s">
        <v>266</v>
      </c>
      <c r="Q154" s="49" t="s">
        <v>293</v>
      </c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10">
        <f t="shared" si="2"/>
        <v>1800</v>
      </c>
      <c r="AF154" s="2"/>
      <c r="AG154" s="2"/>
      <c r="AH154" s="2"/>
      <c r="AI154" s="84" t="s">
        <v>382</v>
      </c>
    </row>
    <row r="155" spans="1:35" ht="40.5" customHeight="1">
      <c r="A155" s="48">
        <v>148</v>
      </c>
      <c r="B155" s="48">
        <v>31146</v>
      </c>
      <c r="C155" s="45">
        <v>1080</v>
      </c>
      <c r="D155" s="40"/>
      <c r="E155" s="40"/>
      <c r="F155" s="40"/>
      <c r="G155" s="45" t="s">
        <v>275</v>
      </c>
      <c r="H155" s="48" t="s">
        <v>297</v>
      </c>
      <c r="I155" s="40"/>
      <c r="J155" s="40" t="s">
        <v>269</v>
      </c>
      <c r="K155" s="40">
        <v>23.5</v>
      </c>
      <c r="L155" s="40">
        <v>24.5</v>
      </c>
      <c r="M155" s="40" t="s">
        <v>292</v>
      </c>
      <c r="N155" s="45" t="s">
        <v>75</v>
      </c>
      <c r="O155" s="58">
        <v>1E-3</v>
      </c>
      <c r="P155" s="53" t="s">
        <v>266</v>
      </c>
      <c r="Q155" s="49" t="s">
        <v>293</v>
      </c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10">
        <f t="shared" si="2"/>
        <v>1800</v>
      </c>
      <c r="AF155" s="2"/>
      <c r="AG155" s="2"/>
      <c r="AH155" s="2"/>
      <c r="AI155" s="84" t="s">
        <v>382</v>
      </c>
    </row>
    <row r="156" spans="1:35" ht="40.5" customHeight="1">
      <c r="A156" s="48">
        <v>149</v>
      </c>
      <c r="B156" s="48">
        <v>31146</v>
      </c>
      <c r="C156" s="45">
        <v>1080</v>
      </c>
      <c r="D156" s="40"/>
      <c r="E156" s="40"/>
      <c r="F156" s="40"/>
      <c r="G156" s="45" t="s">
        <v>276</v>
      </c>
      <c r="H156" s="48" t="s">
        <v>297</v>
      </c>
      <c r="I156" s="40"/>
      <c r="J156" s="40" t="s">
        <v>269</v>
      </c>
      <c r="K156" s="40">
        <v>23.5</v>
      </c>
      <c r="L156" s="40">
        <v>24.5</v>
      </c>
      <c r="M156" s="40" t="s">
        <v>292</v>
      </c>
      <c r="N156" s="45" t="s">
        <v>75</v>
      </c>
      <c r="O156" s="58">
        <v>1E-3</v>
      </c>
      <c r="P156" s="53" t="s">
        <v>266</v>
      </c>
      <c r="Q156" s="49" t="s">
        <v>293</v>
      </c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10">
        <f t="shared" si="2"/>
        <v>1800</v>
      </c>
      <c r="AF156" s="2"/>
      <c r="AG156" s="2"/>
      <c r="AH156" s="2"/>
      <c r="AI156" s="84" t="s">
        <v>382</v>
      </c>
    </row>
    <row r="157" spans="1:35" ht="40.5" customHeight="1">
      <c r="A157" s="48">
        <v>150</v>
      </c>
      <c r="B157" s="48">
        <v>31146</v>
      </c>
      <c r="C157" s="45">
        <v>1080</v>
      </c>
      <c r="D157" s="40"/>
      <c r="E157" s="40"/>
      <c r="F157" s="40"/>
      <c r="G157" s="45" t="s">
        <v>277</v>
      </c>
      <c r="H157" s="48" t="s">
        <v>297</v>
      </c>
      <c r="I157" s="40"/>
      <c r="J157" s="40" t="s">
        <v>269</v>
      </c>
      <c r="K157" s="40">
        <v>23.5</v>
      </c>
      <c r="L157" s="40">
        <v>24.5</v>
      </c>
      <c r="M157" s="40" t="s">
        <v>292</v>
      </c>
      <c r="N157" s="45" t="s">
        <v>75</v>
      </c>
      <c r="O157" s="58">
        <v>1E-3</v>
      </c>
      <c r="P157" s="53" t="s">
        <v>266</v>
      </c>
      <c r="Q157" s="49" t="s">
        <v>293</v>
      </c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10">
        <f t="shared" si="2"/>
        <v>1800</v>
      </c>
      <c r="AF157" s="2"/>
      <c r="AG157" s="2"/>
      <c r="AH157" s="2"/>
      <c r="AI157" s="84" t="s">
        <v>382</v>
      </c>
    </row>
    <row r="158" spans="1:35" ht="40.5" customHeight="1">
      <c r="A158" s="48">
        <v>151</v>
      </c>
      <c r="B158" s="48">
        <v>31146</v>
      </c>
      <c r="C158" s="45">
        <v>1080</v>
      </c>
      <c r="D158" s="40"/>
      <c r="E158" s="40"/>
      <c r="F158" s="40"/>
      <c r="G158" s="45" t="s">
        <v>278</v>
      </c>
      <c r="H158" s="48" t="s">
        <v>297</v>
      </c>
      <c r="I158" s="40"/>
      <c r="J158" s="40" t="s">
        <v>269</v>
      </c>
      <c r="K158" s="40">
        <v>23.5</v>
      </c>
      <c r="L158" s="40">
        <v>24.5</v>
      </c>
      <c r="M158" s="40" t="s">
        <v>292</v>
      </c>
      <c r="N158" s="45" t="s">
        <v>75</v>
      </c>
      <c r="O158" s="58">
        <v>1E-3</v>
      </c>
      <c r="P158" s="53" t="s">
        <v>266</v>
      </c>
      <c r="Q158" s="49" t="s">
        <v>293</v>
      </c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10">
        <f t="shared" si="2"/>
        <v>1800</v>
      </c>
      <c r="AF158" s="2"/>
      <c r="AG158" s="2"/>
      <c r="AH158" s="2"/>
      <c r="AI158" s="84" t="s">
        <v>382</v>
      </c>
    </row>
    <row r="159" spans="1:35" ht="40.5" customHeight="1">
      <c r="A159" s="48">
        <v>152</v>
      </c>
      <c r="B159" s="48">
        <v>31146</v>
      </c>
      <c r="C159" s="45">
        <v>1080</v>
      </c>
      <c r="D159" s="40"/>
      <c r="E159" s="40"/>
      <c r="F159" s="40"/>
      <c r="G159" s="45" t="s">
        <v>279</v>
      </c>
      <c r="H159" s="48" t="s">
        <v>297</v>
      </c>
      <c r="I159" s="40"/>
      <c r="J159" s="40" t="s">
        <v>269</v>
      </c>
      <c r="K159" s="40">
        <v>23.5</v>
      </c>
      <c r="L159" s="40">
        <v>24.5</v>
      </c>
      <c r="M159" s="40" t="s">
        <v>292</v>
      </c>
      <c r="N159" s="45" t="s">
        <v>75</v>
      </c>
      <c r="O159" s="58">
        <v>1E-3</v>
      </c>
      <c r="P159" s="53" t="s">
        <v>266</v>
      </c>
      <c r="Q159" s="49" t="s">
        <v>293</v>
      </c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10">
        <f t="shared" si="2"/>
        <v>1800</v>
      </c>
      <c r="AF159" s="2"/>
      <c r="AG159" s="2"/>
      <c r="AH159" s="2"/>
      <c r="AI159" s="84" t="s">
        <v>382</v>
      </c>
    </row>
    <row r="160" spans="1:35" ht="40.5" customHeight="1">
      <c r="A160" s="48">
        <v>153</v>
      </c>
      <c r="B160" s="48">
        <v>31146</v>
      </c>
      <c r="C160" s="45">
        <v>1080</v>
      </c>
      <c r="D160" s="40"/>
      <c r="E160" s="40"/>
      <c r="F160" s="40"/>
      <c r="G160" s="45" t="s">
        <v>280</v>
      </c>
      <c r="H160" s="48" t="s">
        <v>297</v>
      </c>
      <c r="I160" s="40"/>
      <c r="J160" s="40" t="s">
        <v>269</v>
      </c>
      <c r="K160" s="40">
        <v>23.5</v>
      </c>
      <c r="L160" s="40">
        <v>24.5</v>
      </c>
      <c r="M160" s="40" t="s">
        <v>292</v>
      </c>
      <c r="N160" s="45" t="s">
        <v>75</v>
      </c>
      <c r="O160" s="58">
        <v>1E-3</v>
      </c>
      <c r="P160" s="53" t="s">
        <v>266</v>
      </c>
      <c r="Q160" s="49" t="s">
        <v>293</v>
      </c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10">
        <f t="shared" si="2"/>
        <v>1800</v>
      </c>
      <c r="AF160" s="2"/>
      <c r="AG160" s="2"/>
      <c r="AH160" s="2"/>
      <c r="AI160" s="84" t="s">
        <v>382</v>
      </c>
    </row>
    <row r="161" spans="1:35" ht="40.5" customHeight="1">
      <c r="A161" s="48">
        <v>154</v>
      </c>
      <c r="B161" s="48">
        <v>31146</v>
      </c>
      <c r="C161" s="45">
        <v>1080</v>
      </c>
      <c r="D161" s="40"/>
      <c r="E161" s="40"/>
      <c r="F161" s="40"/>
      <c r="G161" s="45" t="s">
        <v>281</v>
      </c>
      <c r="H161" s="48" t="s">
        <v>297</v>
      </c>
      <c r="I161" s="40"/>
      <c r="J161" s="40" t="s">
        <v>269</v>
      </c>
      <c r="K161" s="40">
        <v>23.5</v>
      </c>
      <c r="L161" s="40">
        <v>24.5</v>
      </c>
      <c r="M161" s="40" t="s">
        <v>292</v>
      </c>
      <c r="N161" s="45" t="s">
        <v>75</v>
      </c>
      <c r="O161" s="58">
        <v>1E-3</v>
      </c>
      <c r="P161" s="53" t="s">
        <v>266</v>
      </c>
      <c r="Q161" s="49" t="s">
        <v>293</v>
      </c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10">
        <f t="shared" si="2"/>
        <v>1800</v>
      </c>
      <c r="AF161" s="2"/>
      <c r="AG161" s="2"/>
      <c r="AH161" s="2"/>
      <c r="AI161" s="84" t="s">
        <v>382</v>
      </c>
    </row>
    <row r="162" spans="1:35" ht="40.5" customHeight="1">
      <c r="A162" s="48">
        <v>155</v>
      </c>
      <c r="B162" s="48">
        <v>31146</v>
      </c>
      <c r="C162" s="45">
        <v>1080</v>
      </c>
      <c r="D162" s="40"/>
      <c r="E162" s="40"/>
      <c r="F162" s="40"/>
      <c r="G162" s="45" t="s">
        <v>282</v>
      </c>
      <c r="H162" s="48" t="s">
        <v>297</v>
      </c>
      <c r="I162" s="40"/>
      <c r="J162" s="40" t="s">
        <v>269</v>
      </c>
      <c r="K162" s="40">
        <v>23.5</v>
      </c>
      <c r="L162" s="40">
        <v>24.5</v>
      </c>
      <c r="M162" s="40" t="s">
        <v>292</v>
      </c>
      <c r="N162" s="45" t="s">
        <v>75</v>
      </c>
      <c r="O162" s="58">
        <v>1E-3</v>
      </c>
      <c r="P162" s="53" t="s">
        <v>266</v>
      </c>
      <c r="Q162" s="49" t="s">
        <v>293</v>
      </c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10">
        <f t="shared" si="2"/>
        <v>1800</v>
      </c>
      <c r="AF162" s="2"/>
      <c r="AG162" s="2"/>
      <c r="AH162" s="2"/>
      <c r="AI162" s="84" t="s">
        <v>382</v>
      </c>
    </row>
    <row r="163" spans="1:35" ht="40.5" customHeight="1">
      <c r="A163" s="48">
        <v>156</v>
      </c>
      <c r="B163" s="48">
        <v>31146</v>
      </c>
      <c r="C163" s="45">
        <v>1080</v>
      </c>
      <c r="D163" s="40"/>
      <c r="E163" s="40"/>
      <c r="F163" s="40"/>
      <c r="G163" s="45" t="s">
        <v>283</v>
      </c>
      <c r="H163" s="48" t="s">
        <v>297</v>
      </c>
      <c r="I163" s="40"/>
      <c r="J163" s="40" t="s">
        <v>269</v>
      </c>
      <c r="K163" s="40">
        <v>23.5</v>
      </c>
      <c r="L163" s="40">
        <v>24.5</v>
      </c>
      <c r="M163" s="40" t="s">
        <v>292</v>
      </c>
      <c r="N163" s="45" t="s">
        <v>75</v>
      </c>
      <c r="O163" s="58">
        <v>1E-3</v>
      </c>
      <c r="P163" s="53" t="s">
        <v>266</v>
      </c>
      <c r="Q163" s="49" t="s">
        <v>293</v>
      </c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10">
        <f t="shared" si="2"/>
        <v>1800</v>
      </c>
      <c r="AF163" s="2"/>
      <c r="AG163" s="2"/>
      <c r="AH163" s="2"/>
      <c r="AI163" s="84" t="s">
        <v>382</v>
      </c>
    </row>
    <row r="164" spans="1:35" ht="40.5" customHeight="1">
      <c r="A164" s="48">
        <v>157</v>
      </c>
      <c r="B164" s="48">
        <v>31146</v>
      </c>
      <c r="C164" s="45">
        <v>1080</v>
      </c>
      <c r="D164" s="40"/>
      <c r="E164" s="40"/>
      <c r="F164" s="40"/>
      <c r="G164" s="45" t="s">
        <v>284</v>
      </c>
      <c r="H164" s="48" t="s">
        <v>297</v>
      </c>
      <c r="I164" s="40"/>
      <c r="J164" s="40" t="s">
        <v>269</v>
      </c>
      <c r="K164" s="40">
        <v>23.5</v>
      </c>
      <c r="L164" s="40">
        <v>24.5</v>
      </c>
      <c r="M164" s="40" t="s">
        <v>292</v>
      </c>
      <c r="N164" s="45" t="s">
        <v>75</v>
      </c>
      <c r="O164" s="58">
        <v>1E-3</v>
      </c>
      <c r="P164" s="53" t="s">
        <v>266</v>
      </c>
      <c r="Q164" s="49" t="s">
        <v>293</v>
      </c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10">
        <f t="shared" si="2"/>
        <v>1800</v>
      </c>
      <c r="AF164" s="2"/>
      <c r="AG164" s="2"/>
      <c r="AH164" s="2"/>
      <c r="AI164" s="84" t="s">
        <v>382</v>
      </c>
    </row>
    <row r="165" spans="1:35" ht="40.5" customHeight="1">
      <c r="A165" s="48">
        <v>158</v>
      </c>
      <c r="B165" s="48">
        <v>31146</v>
      </c>
      <c r="C165" s="45">
        <v>1080</v>
      </c>
      <c r="D165" s="40"/>
      <c r="E165" s="40"/>
      <c r="F165" s="40"/>
      <c r="G165" s="45" t="s">
        <v>285</v>
      </c>
      <c r="H165" s="48" t="s">
        <v>297</v>
      </c>
      <c r="I165" s="40"/>
      <c r="J165" s="40" t="s">
        <v>269</v>
      </c>
      <c r="K165" s="40">
        <v>23.5</v>
      </c>
      <c r="L165" s="40">
        <v>24.5</v>
      </c>
      <c r="M165" s="40" t="s">
        <v>292</v>
      </c>
      <c r="N165" s="45" t="s">
        <v>75</v>
      </c>
      <c r="O165" s="58">
        <v>1E-3</v>
      </c>
      <c r="P165" s="53" t="s">
        <v>266</v>
      </c>
      <c r="Q165" s="49" t="s">
        <v>293</v>
      </c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10">
        <f t="shared" si="2"/>
        <v>1800</v>
      </c>
      <c r="AF165" s="2"/>
      <c r="AG165" s="2"/>
      <c r="AH165" s="2"/>
      <c r="AI165" s="84" t="s">
        <v>382</v>
      </c>
    </row>
    <row r="166" spans="1:35" ht="40.5" customHeight="1">
      <c r="A166" s="48">
        <v>159</v>
      </c>
      <c r="B166" s="48">
        <v>31146</v>
      </c>
      <c r="C166" s="45">
        <v>1080</v>
      </c>
      <c r="D166" s="40"/>
      <c r="E166" s="40"/>
      <c r="F166" s="40"/>
      <c r="G166" s="45" t="s">
        <v>286</v>
      </c>
      <c r="H166" s="48" t="s">
        <v>297</v>
      </c>
      <c r="I166" s="40"/>
      <c r="J166" s="40" t="s">
        <v>269</v>
      </c>
      <c r="K166" s="40">
        <v>23.5</v>
      </c>
      <c r="L166" s="40">
        <v>24.5</v>
      </c>
      <c r="M166" s="40" t="s">
        <v>292</v>
      </c>
      <c r="N166" s="45" t="s">
        <v>75</v>
      </c>
      <c r="O166" s="58">
        <v>1E-3</v>
      </c>
      <c r="P166" s="53" t="s">
        <v>266</v>
      </c>
      <c r="Q166" s="49" t="s">
        <v>293</v>
      </c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10">
        <f t="shared" si="2"/>
        <v>1800</v>
      </c>
      <c r="AF166" s="2"/>
      <c r="AG166" s="2"/>
      <c r="AH166" s="2"/>
      <c r="AI166" s="84" t="s">
        <v>382</v>
      </c>
    </row>
    <row r="167" spans="1:35" ht="40.5" customHeight="1">
      <c r="A167" s="48">
        <v>160</v>
      </c>
      <c r="B167" s="48">
        <v>31146</v>
      </c>
      <c r="C167" s="45">
        <v>1080</v>
      </c>
      <c r="D167" s="40"/>
      <c r="E167" s="40"/>
      <c r="F167" s="40"/>
      <c r="G167" s="45" t="s">
        <v>287</v>
      </c>
      <c r="H167" s="48" t="s">
        <v>297</v>
      </c>
      <c r="I167" s="40"/>
      <c r="J167" s="40" t="s">
        <v>269</v>
      </c>
      <c r="K167" s="40">
        <v>23.5</v>
      </c>
      <c r="L167" s="40">
        <v>24.5</v>
      </c>
      <c r="M167" s="40" t="s">
        <v>292</v>
      </c>
      <c r="N167" s="45" t="s">
        <v>75</v>
      </c>
      <c r="O167" s="58">
        <v>1E-3</v>
      </c>
      <c r="P167" s="53" t="s">
        <v>266</v>
      </c>
      <c r="Q167" s="49" t="s">
        <v>293</v>
      </c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10">
        <f t="shared" si="2"/>
        <v>1800</v>
      </c>
      <c r="AF167" s="2"/>
      <c r="AG167" s="2"/>
      <c r="AH167" s="2"/>
      <c r="AI167" s="84" t="s">
        <v>382</v>
      </c>
    </row>
    <row r="168" spans="1:35" ht="40.5" customHeight="1">
      <c r="A168" s="48">
        <v>161</v>
      </c>
      <c r="B168" s="48">
        <v>31146</v>
      </c>
      <c r="C168" s="40">
        <v>1080</v>
      </c>
      <c r="D168" s="40"/>
      <c r="E168" s="40"/>
      <c r="F168" s="40"/>
      <c r="G168" s="45" t="s">
        <v>288</v>
      </c>
      <c r="H168" s="48" t="s">
        <v>297</v>
      </c>
      <c r="I168" s="40"/>
      <c r="J168" s="40" t="s">
        <v>269</v>
      </c>
      <c r="K168" s="40">
        <v>23.5</v>
      </c>
      <c r="L168" s="40">
        <v>24.5</v>
      </c>
      <c r="M168" s="40" t="s">
        <v>292</v>
      </c>
      <c r="N168" s="45" t="s">
        <v>75</v>
      </c>
      <c r="O168" s="58">
        <v>1E-3</v>
      </c>
      <c r="P168" s="53" t="s">
        <v>266</v>
      </c>
      <c r="Q168" s="49" t="s">
        <v>293</v>
      </c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10">
        <f t="shared" si="2"/>
        <v>1800</v>
      </c>
      <c r="AF168" s="2"/>
      <c r="AG168" s="2"/>
      <c r="AH168" s="2"/>
      <c r="AI168" s="84" t="s">
        <v>382</v>
      </c>
    </row>
    <row r="169" spans="1:35" ht="40.5" customHeight="1">
      <c r="A169" s="48">
        <v>162</v>
      </c>
      <c r="B169" s="48">
        <v>31146</v>
      </c>
      <c r="C169" s="40">
        <v>1080</v>
      </c>
      <c r="D169" s="40"/>
      <c r="E169" s="40"/>
      <c r="F169" s="40"/>
      <c r="G169" s="45" t="s">
        <v>289</v>
      </c>
      <c r="H169" s="48" t="s">
        <v>297</v>
      </c>
      <c r="I169" s="40"/>
      <c r="J169" s="40" t="s">
        <v>269</v>
      </c>
      <c r="K169" s="40">
        <v>23.5</v>
      </c>
      <c r="L169" s="40">
        <v>24.5</v>
      </c>
      <c r="M169" s="40" t="s">
        <v>292</v>
      </c>
      <c r="N169" s="45" t="s">
        <v>75</v>
      </c>
      <c r="O169" s="58">
        <v>1E-3</v>
      </c>
      <c r="P169" s="53" t="s">
        <v>266</v>
      </c>
      <c r="Q169" s="49" t="s">
        <v>293</v>
      </c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10">
        <f t="shared" si="2"/>
        <v>1800</v>
      </c>
      <c r="AF169" s="2"/>
      <c r="AG169" s="2"/>
      <c r="AH169" s="2"/>
      <c r="AI169" s="84" t="s">
        <v>382</v>
      </c>
    </row>
    <row r="170" spans="1:35" ht="40.5" customHeight="1">
      <c r="A170" s="48">
        <v>163</v>
      </c>
      <c r="B170" s="48">
        <v>31146</v>
      </c>
      <c r="C170" s="40">
        <v>1080</v>
      </c>
      <c r="D170" s="40"/>
      <c r="E170" s="40"/>
      <c r="F170" s="40"/>
      <c r="G170" s="45" t="s">
        <v>290</v>
      </c>
      <c r="H170" s="48" t="s">
        <v>297</v>
      </c>
      <c r="I170" s="40"/>
      <c r="J170" s="40" t="s">
        <v>269</v>
      </c>
      <c r="K170" s="40">
        <v>23.5</v>
      </c>
      <c r="L170" s="40">
        <v>24.5</v>
      </c>
      <c r="M170" s="40" t="s">
        <v>292</v>
      </c>
      <c r="N170" s="45" t="s">
        <v>75</v>
      </c>
      <c r="O170" s="58">
        <v>1E-3</v>
      </c>
      <c r="P170" s="53" t="s">
        <v>266</v>
      </c>
      <c r="Q170" s="49" t="s">
        <v>293</v>
      </c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10">
        <f t="shared" si="2"/>
        <v>1800</v>
      </c>
      <c r="AF170" s="2"/>
      <c r="AG170" s="2"/>
      <c r="AH170" s="2"/>
      <c r="AI170" s="84" t="s">
        <v>382</v>
      </c>
    </row>
    <row r="171" spans="1:35" ht="40.5" customHeight="1">
      <c r="A171" s="48">
        <v>164</v>
      </c>
      <c r="B171" s="48">
        <v>31146</v>
      </c>
      <c r="C171" s="40">
        <v>1080</v>
      </c>
      <c r="D171" s="40"/>
      <c r="E171" s="40"/>
      <c r="F171" s="40"/>
      <c r="G171" s="47" t="s">
        <v>291</v>
      </c>
      <c r="H171" s="48" t="s">
        <v>297</v>
      </c>
      <c r="I171" s="40"/>
      <c r="J171" s="40" t="s">
        <v>269</v>
      </c>
      <c r="K171" s="40">
        <v>23.5</v>
      </c>
      <c r="L171" s="40">
        <v>24.5</v>
      </c>
      <c r="M171" s="40" t="s">
        <v>292</v>
      </c>
      <c r="N171" s="45" t="s">
        <v>75</v>
      </c>
      <c r="O171" s="58">
        <v>1E-3</v>
      </c>
      <c r="P171" s="53" t="s">
        <v>266</v>
      </c>
      <c r="Q171" s="49" t="s">
        <v>293</v>
      </c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10">
        <f t="shared" si="2"/>
        <v>1800</v>
      </c>
      <c r="AF171" s="2"/>
      <c r="AG171" s="2"/>
      <c r="AH171" s="2"/>
      <c r="AI171" s="84" t="s">
        <v>382</v>
      </c>
    </row>
    <row r="172" spans="1:35" ht="40.5" customHeight="1">
      <c r="A172" s="48">
        <v>165</v>
      </c>
      <c r="B172" s="48">
        <v>31146</v>
      </c>
      <c r="C172" s="40">
        <v>1080</v>
      </c>
      <c r="D172" s="40"/>
      <c r="E172" s="40"/>
      <c r="F172" s="40"/>
      <c r="G172" s="45" t="s">
        <v>279</v>
      </c>
      <c r="H172" s="48" t="s">
        <v>297</v>
      </c>
      <c r="I172" s="40"/>
      <c r="J172" s="40" t="s">
        <v>269</v>
      </c>
      <c r="K172" s="40">
        <v>23.5</v>
      </c>
      <c r="L172" s="40">
        <v>24.5</v>
      </c>
      <c r="M172" s="40" t="s">
        <v>292</v>
      </c>
      <c r="N172" s="45" t="s">
        <v>75</v>
      </c>
      <c r="O172" s="58">
        <v>1E-3</v>
      </c>
      <c r="P172" s="53" t="s">
        <v>266</v>
      </c>
      <c r="Q172" s="49" t="s">
        <v>293</v>
      </c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10">
        <f t="shared" si="2"/>
        <v>1800</v>
      </c>
      <c r="AF172" s="2"/>
      <c r="AG172" s="2"/>
      <c r="AH172" s="2"/>
      <c r="AI172" s="84" t="s">
        <v>382</v>
      </c>
    </row>
    <row r="173" spans="1:35" ht="40.5" customHeight="1">
      <c r="A173" s="48">
        <v>166</v>
      </c>
      <c r="B173" s="48">
        <v>31146</v>
      </c>
      <c r="C173" s="40">
        <v>1080</v>
      </c>
      <c r="D173" s="40"/>
      <c r="E173" s="40"/>
      <c r="F173" s="40"/>
      <c r="G173" s="45" t="s">
        <v>280</v>
      </c>
      <c r="H173" s="48" t="s">
        <v>297</v>
      </c>
      <c r="I173" s="40"/>
      <c r="J173" s="40" t="s">
        <v>269</v>
      </c>
      <c r="K173" s="40">
        <v>23.5</v>
      </c>
      <c r="L173" s="40">
        <v>24.5</v>
      </c>
      <c r="M173" s="40" t="s">
        <v>292</v>
      </c>
      <c r="N173" s="45" t="s">
        <v>75</v>
      </c>
      <c r="O173" s="58">
        <v>1E-3</v>
      </c>
      <c r="P173" s="53" t="s">
        <v>266</v>
      </c>
      <c r="Q173" s="49" t="s">
        <v>293</v>
      </c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10">
        <f t="shared" si="2"/>
        <v>1800</v>
      </c>
      <c r="AF173" s="2"/>
      <c r="AG173" s="2"/>
      <c r="AH173" s="2"/>
      <c r="AI173" s="84" t="s">
        <v>382</v>
      </c>
    </row>
    <row r="174" spans="1:35" ht="40.5" customHeight="1">
      <c r="A174" s="48">
        <v>167</v>
      </c>
      <c r="B174" s="48">
        <v>31146</v>
      </c>
      <c r="C174" s="40">
        <v>1080</v>
      </c>
      <c r="D174" s="40"/>
      <c r="E174" s="40"/>
      <c r="F174" s="40"/>
      <c r="G174" s="45" t="s">
        <v>281</v>
      </c>
      <c r="H174" s="48" t="s">
        <v>297</v>
      </c>
      <c r="I174" s="40"/>
      <c r="J174" s="40" t="s">
        <v>269</v>
      </c>
      <c r="K174" s="40">
        <v>23.5</v>
      </c>
      <c r="L174" s="40">
        <v>24.5</v>
      </c>
      <c r="M174" s="40" t="s">
        <v>292</v>
      </c>
      <c r="N174" s="45" t="s">
        <v>75</v>
      </c>
      <c r="O174" s="58">
        <v>1E-3</v>
      </c>
      <c r="P174" s="53" t="s">
        <v>266</v>
      </c>
      <c r="Q174" s="49" t="s">
        <v>293</v>
      </c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10">
        <f t="shared" si="2"/>
        <v>1800</v>
      </c>
      <c r="AF174" s="2"/>
      <c r="AG174" s="2"/>
      <c r="AH174" s="2"/>
      <c r="AI174" s="84" t="s">
        <v>382</v>
      </c>
    </row>
    <row r="175" spans="1:35" ht="40.5" customHeight="1">
      <c r="A175" s="48">
        <v>168</v>
      </c>
      <c r="B175" s="48">
        <v>31146</v>
      </c>
      <c r="C175" s="40">
        <v>1080</v>
      </c>
      <c r="D175" s="40"/>
      <c r="E175" s="40"/>
      <c r="F175" s="40"/>
      <c r="G175" s="45" t="s">
        <v>282</v>
      </c>
      <c r="H175" s="48" t="s">
        <v>297</v>
      </c>
      <c r="I175" s="40"/>
      <c r="J175" s="40" t="s">
        <v>269</v>
      </c>
      <c r="K175" s="40">
        <v>23.5</v>
      </c>
      <c r="L175" s="40">
        <v>24.5</v>
      </c>
      <c r="M175" s="40" t="s">
        <v>292</v>
      </c>
      <c r="N175" s="45" t="s">
        <v>75</v>
      </c>
      <c r="O175" s="58">
        <v>1E-3</v>
      </c>
      <c r="P175" s="53" t="s">
        <v>266</v>
      </c>
      <c r="Q175" s="49" t="s">
        <v>293</v>
      </c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10">
        <f t="shared" si="2"/>
        <v>1800</v>
      </c>
      <c r="AF175" s="2"/>
      <c r="AG175" s="2"/>
      <c r="AH175" s="2"/>
      <c r="AI175" s="84" t="s">
        <v>382</v>
      </c>
    </row>
    <row r="176" spans="1:35" ht="40.5" customHeight="1">
      <c r="A176" s="48">
        <v>169</v>
      </c>
      <c r="B176" s="48">
        <v>31146</v>
      </c>
      <c r="C176" s="40">
        <v>1080</v>
      </c>
      <c r="D176" s="40"/>
      <c r="E176" s="40"/>
      <c r="F176" s="40"/>
      <c r="G176" s="45" t="s">
        <v>283</v>
      </c>
      <c r="H176" s="48" t="s">
        <v>297</v>
      </c>
      <c r="I176" s="40"/>
      <c r="J176" s="40" t="s">
        <v>269</v>
      </c>
      <c r="K176" s="40">
        <v>23.5</v>
      </c>
      <c r="L176" s="40">
        <v>24.5</v>
      </c>
      <c r="M176" s="40" t="s">
        <v>292</v>
      </c>
      <c r="N176" s="45" t="s">
        <v>75</v>
      </c>
      <c r="O176" s="58">
        <v>1E-3</v>
      </c>
      <c r="P176" s="53" t="s">
        <v>266</v>
      </c>
      <c r="Q176" s="49" t="s">
        <v>293</v>
      </c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10">
        <f t="shared" si="2"/>
        <v>1800</v>
      </c>
      <c r="AF176" s="2"/>
      <c r="AG176" s="2"/>
      <c r="AH176" s="2"/>
      <c r="AI176" s="84" t="s">
        <v>382</v>
      </c>
    </row>
    <row r="177" spans="1:35" ht="40.5" customHeight="1">
      <c r="A177" s="48">
        <v>170</v>
      </c>
      <c r="B177" s="48">
        <v>31146</v>
      </c>
      <c r="C177" s="40">
        <v>1080</v>
      </c>
      <c r="D177" s="40"/>
      <c r="E177" s="40"/>
      <c r="F177" s="40"/>
      <c r="G177" s="45" t="s">
        <v>284</v>
      </c>
      <c r="H177" s="48" t="s">
        <v>297</v>
      </c>
      <c r="I177" s="40"/>
      <c r="J177" s="40" t="s">
        <v>269</v>
      </c>
      <c r="K177" s="40">
        <v>23.5</v>
      </c>
      <c r="L177" s="40">
        <v>24.5</v>
      </c>
      <c r="M177" s="40" t="s">
        <v>292</v>
      </c>
      <c r="N177" s="45" t="s">
        <v>75</v>
      </c>
      <c r="O177" s="58">
        <v>1E-3</v>
      </c>
      <c r="P177" s="53" t="s">
        <v>266</v>
      </c>
      <c r="Q177" s="49" t="s">
        <v>293</v>
      </c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10">
        <f t="shared" si="2"/>
        <v>1800</v>
      </c>
      <c r="AF177" s="2"/>
      <c r="AG177" s="2"/>
      <c r="AH177" s="2"/>
      <c r="AI177" s="84" t="s">
        <v>382</v>
      </c>
    </row>
    <row r="178" spans="1:35" ht="40.5" customHeight="1">
      <c r="A178" s="48">
        <v>171</v>
      </c>
      <c r="B178" s="48">
        <v>31146</v>
      </c>
      <c r="C178" s="40">
        <v>1080</v>
      </c>
      <c r="D178" s="46"/>
      <c r="E178" s="46"/>
      <c r="F178" s="46"/>
      <c r="G178" s="45" t="s">
        <v>285</v>
      </c>
      <c r="H178" s="48" t="s">
        <v>297</v>
      </c>
      <c r="I178" s="40"/>
      <c r="J178" s="40" t="s">
        <v>269</v>
      </c>
      <c r="K178" s="40">
        <v>23.5</v>
      </c>
      <c r="L178" s="40">
        <v>24.5</v>
      </c>
      <c r="M178" s="40" t="s">
        <v>292</v>
      </c>
      <c r="N178" s="45" t="s">
        <v>75</v>
      </c>
      <c r="O178" s="58">
        <v>1E-3</v>
      </c>
      <c r="P178" s="53" t="s">
        <v>266</v>
      </c>
      <c r="Q178" s="49" t="s">
        <v>293</v>
      </c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10">
        <f t="shared" si="2"/>
        <v>1800</v>
      </c>
      <c r="AF178" s="2"/>
      <c r="AG178" s="2"/>
      <c r="AH178" s="2"/>
      <c r="AI178" s="84" t="s">
        <v>382</v>
      </c>
    </row>
    <row r="179" spans="1:35" ht="40.5" customHeight="1">
      <c r="A179" s="48">
        <v>172</v>
      </c>
      <c r="B179" s="48">
        <v>31146</v>
      </c>
      <c r="C179" s="40">
        <v>1080</v>
      </c>
      <c r="D179" s="46"/>
      <c r="E179" s="46"/>
      <c r="F179" s="46"/>
      <c r="G179" s="45" t="s">
        <v>286</v>
      </c>
      <c r="H179" s="48" t="s">
        <v>297</v>
      </c>
      <c r="I179" s="40"/>
      <c r="J179" s="40" t="s">
        <v>269</v>
      </c>
      <c r="K179" s="40">
        <v>23.5</v>
      </c>
      <c r="L179" s="40">
        <v>24.5</v>
      </c>
      <c r="M179" s="40" t="s">
        <v>292</v>
      </c>
      <c r="N179" s="45" t="s">
        <v>75</v>
      </c>
      <c r="O179" s="58">
        <v>1E-3</v>
      </c>
      <c r="P179" s="53" t="s">
        <v>266</v>
      </c>
      <c r="Q179" s="49" t="s">
        <v>293</v>
      </c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10">
        <f t="shared" si="2"/>
        <v>1800</v>
      </c>
      <c r="AF179" s="2"/>
      <c r="AG179" s="2"/>
      <c r="AH179" s="2"/>
      <c r="AI179" s="84" t="s">
        <v>382</v>
      </c>
    </row>
    <row r="180" spans="1:35" ht="40.5" customHeight="1">
      <c r="A180" s="48">
        <v>173</v>
      </c>
      <c r="B180" s="48">
        <v>31146</v>
      </c>
      <c r="C180" s="40">
        <v>1080</v>
      </c>
      <c r="D180" s="46"/>
      <c r="E180" s="46"/>
      <c r="F180" s="46"/>
      <c r="G180" s="45" t="s">
        <v>289</v>
      </c>
      <c r="H180" s="48" t="s">
        <v>297</v>
      </c>
      <c r="I180" s="40"/>
      <c r="J180" s="40" t="s">
        <v>269</v>
      </c>
      <c r="K180" s="40">
        <v>23.5</v>
      </c>
      <c r="L180" s="40">
        <v>24.5</v>
      </c>
      <c r="M180" s="40" t="s">
        <v>292</v>
      </c>
      <c r="N180" s="45" t="s">
        <v>75</v>
      </c>
      <c r="O180" s="58">
        <v>1E-3</v>
      </c>
      <c r="P180" s="53" t="s">
        <v>266</v>
      </c>
      <c r="Q180" s="49" t="s">
        <v>293</v>
      </c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10">
        <f t="shared" si="2"/>
        <v>1800</v>
      </c>
      <c r="AF180" s="2"/>
      <c r="AG180" s="2"/>
      <c r="AH180" s="2"/>
      <c r="AI180" s="84" t="s">
        <v>382</v>
      </c>
    </row>
    <row r="181" spans="1:35" ht="40.5" customHeight="1">
      <c r="A181" s="48">
        <v>174</v>
      </c>
      <c r="B181" s="48">
        <v>31146</v>
      </c>
      <c r="C181" s="40">
        <v>1080</v>
      </c>
      <c r="D181" s="46"/>
      <c r="E181" s="46"/>
      <c r="F181" s="46"/>
      <c r="G181" s="45" t="s">
        <v>290</v>
      </c>
      <c r="H181" s="48" t="s">
        <v>297</v>
      </c>
      <c r="I181" s="40"/>
      <c r="J181" s="40" t="s">
        <v>269</v>
      </c>
      <c r="K181" s="40">
        <v>23.5</v>
      </c>
      <c r="L181" s="40">
        <v>24.5</v>
      </c>
      <c r="M181" s="40" t="s">
        <v>292</v>
      </c>
      <c r="N181" s="45" t="s">
        <v>75</v>
      </c>
      <c r="O181" s="58">
        <v>1E-3</v>
      </c>
      <c r="P181" s="53" t="s">
        <v>266</v>
      </c>
      <c r="Q181" s="49" t="s">
        <v>293</v>
      </c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10">
        <f t="shared" si="2"/>
        <v>1800</v>
      </c>
      <c r="AF181" s="2"/>
      <c r="AG181" s="2"/>
      <c r="AH181" s="2"/>
      <c r="AI181" s="84" t="s">
        <v>382</v>
      </c>
    </row>
    <row r="182" spans="1:35" ht="40.5" customHeight="1">
      <c r="A182" s="48">
        <v>175</v>
      </c>
      <c r="B182" s="48">
        <v>31146</v>
      </c>
      <c r="C182" s="45">
        <v>1080</v>
      </c>
      <c r="D182" s="40"/>
      <c r="E182" s="40"/>
      <c r="F182" s="40"/>
      <c r="G182" s="45" t="s">
        <v>268</v>
      </c>
      <c r="H182" s="48" t="s">
        <v>298</v>
      </c>
      <c r="I182" s="40"/>
      <c r="J182" s="40" t="s">
        <v>269</v>
      </c>
      <c r="K182" s="40">
        <v>23.5</v>
      </c>
      <c r="L182" s="40">
        <v>24.5</v>
      </c>
      <c r="M182" s="40" t="s">
        <v>292</v>
      </c>
      <c r="N182" s="45" t="s">
        <v>75</v>
      </c>
      <c r="O182" s="58">
        <v>1E-3</v>
      </c>
      <c r="P182" s="53" t="s">
        <v>266</v>
      </c>
      <c r="Q182" s="49" t="s">
        <v>293</v>
      </c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10">
        <f t="shared" si="2"/>
        <v>1800</v>
      </c>
      <c r="AF182" s="2"/>
      <c r="AG182" s="2"/>
      <c r="AH182" s="2"/>
      <c r="AI182" s="84" t="s">
        <v>383</v>
      </c>
    </row>
    <row r="183" spans="1:35" ht="40.5" customHeight="1">
      <c r="A183" s="48">
        <v>176</v>
      </c>
      <c r="B183" s="48">
        <v>31146</v>
      </c>
      <c r="C183" s="45">
        <v>1080</v>
      </c>
      <c r="D183" s="40"/>
      <c r="E183" s="40"/>
      <c r="F183" s="40"/>
      <c r="G183" s="45" t="s">
        <v>270</v>
      </c>
      <c r="H183" s="48" t="s">
        <v>298</v>
      </c>
      <c r="I183" s="40"/>
      <c r="J183" s="40" t="s">
        <v>269</v>
      </c>
      <c r="K183" s="40">
        <v>23.5</v>
      </c>
      <c r="L183" s="40">
        <v>24.5</v>
      </c>
      <c r="M183" s="40" t="s">
        <v>292</v>
      </c>
      <c r="N183" s="45" t="s">
        <v>75</v>
      </c>
      <c r="O183" s="58">
        <v>1E-3</v>
      </c>
      <c r="P183" s="53" t="s">
        <v>266</v>
      </c>
      <c r="Q183" s="49" t="s">
        <v>293</v>
      </c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10">
        <f t="shared" si="2"/>
        <v>1800</v>
      </c>
      <c r="AF183" s="2"/>
      <c r="AG183" s="2"/>
      <c r="AH183" s="2"/>
      <c r="AI183" s="84" t="s">
        <v>383</v>
      </c>
    </row>
    <row r="184" spans="1:35" ht="40.5" customHeight="1">
      <c r="A184" s="48">
        <v>177</v>
      </c>
      <c r="B184" s="48">
        <v>31146</v>
      </c>
      <c r="C184" s="45">
        <v>1080</v>
      </c>
      <c r="D184" s="40"/>
      <c r="E184" s="40"/>
      <c r="F184" s="40"/>
      <c r="G184" s="45" t="s">
        <v>271</v>
      </c>
      <c r="H184" s="48" t="s">
        <v>298</v>
      </c>
      <c r="I184" s="40"/>
      <c r="J184" s="40" t="s">
        <v>269</v>
      </c>
      <c r="K184" s="40">
        <v>23.5</v>
      </c>
      <c r="L184" s="40">
        <v>24.5</v>
      </c>
      <c r="M184" s="40" t="s">
        <v>292</v>
      </c>
      <c r="N184" s="45" t="s">
        <v>75</v>
      </c>
      <c r="O184" s="58">
        <v>1E-3</v>
      </c>
      <c r="P184" s="53" t="s">
        <v>266</v>
      </c>
      <c r="Q184" s="49" t="s">
        <v>293</v>
      </c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10">
        <f t="shared" si="2"/>
        <v>1800</v>
      </c>
      <c r="AF184" s="2"/>
      <c r="AG184" s="2"/>
      <c r="AH184" s="2"/>
      <c r="AI184" s="84" t="s">
        <v>383</v>
      </c>
    </row>
    <row r="185" spans="1:35" ht="40.5" customHeight="1">
      <c r="A185" s="48">
        <v>178</v>
      </c>
      <c r="B185" s="48">
        <v>31146</v>
      </c>
      <c r="C185" s="45">
        <v>1080</v>
      </c>
      <c r="D185" s="40"/>
      <c r="E185" s="40"/>
      <c r="F185" s="40"/>
      <c r="G185" s="45" t="s">
        <v>272</v>
      </c>
      <c r="H185" s="48" t="s">
        <v>298</v>
      </c>
      <c r="I185" s="40"/>
      <c r="J185" s="40" t="s">
        <v>269</v>
      </c>
      <c r="K185" s="40">
        <v>23.5</v>
      </c>
      <c r="L185" s="40">
        <v>24.5</v>
      </c>
      <c r="M185" s="40" t="s">
        <v>292</v>
      </c>
      <c r="N185" s="45" t="s">
        <v>75</v>
      </c>
      <c r="O185" s="58">
        <v>1E-3</v>
      </c>
      <c r="P185" s="53" t="s">
        <v>266</v>
      </c>
      <c r="Q185" s="49" t="s">
        <v>293</v>
      </c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10">
        <f t="shared" si="2"/>
        <v>1800</v>
      </c>
      <c r="AF185" s="2"/>
      <c r="AG185" s="2"/>
      <c r="AH185" s="2"/>
      <c r="AI185" s="84" t="s">
        <v>383</v>
      </c>
    </row>
    <row r="186" spans="1:35" ht="40.5" customHeight="1">
      <c r="A186" s="48">
        <v>179</v>
      </c>
      <c r="B186" s="48">
        <v>31146</v>
      </c>
      <c r="C186" s="45">
        <v>1080</v>
      </c>
      <c r="D186" s="40"/>
      <c r="E186" s="40"/>
      <c r="F186" s="40"/>
      <c r="G186" s="45" t="s">
        <v>273</v>
      </c>
      <c r="H186" s="48" t="s">
        <v>298</v>
      </c>
      <c r="I186" s="40"/>
      <c r="J186" s="40" t="s">
        <v>269</v>
      </c>
      <c r="K186" s="40">
        <v>23.5</v>
      </c>
      <c r="L186" s="40">
        <v>24.5</v>
      </c>
      <c r="M186" s="40" t="s">
        <v>292</v>
      </c>
      <c r="N186" s="45" t="s">
        <v>75</v>
      </c>
      <c r="O186" s="58">
        <v>1E-3</v>
      </c>
      <c r="P186" s="53" t="s">
        <v>266</v>
      </c>
      <c r="Q186" s="49" t="s">
        <v>293</v>
      </c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10">
        <f t="shared" si="2"/>
        <v>1800</v>
      </c>
      <c r="AF186" s="2"/>
      <c r="AG186" s="2"/>
      <c r="AH186" s="2"/>
      <c r="AI186" s="84" t="s">
        <v>383</v>
      </c>
    </row>
    <row r="187" spans="1:35" ht="40.5" customHeight="1">
      <c r="A187" s="48">
        <v>180</v>
      </c>
      <c r="B187" s="48">
        <v>31146</v>
      </c>
      <c r="C187" s="45">
        <v>1080</v>
      </c>
      <c r="D187" s="40"/>
      <c r="E187" s="40"/>
      <c r="F187" s="40"/>
      <c r="G187" s="45" t="s">
        <v>274</v>
      </c>
      <c r="H187" s="48" t="s">
        <v>298</v>
      </c>
      <c r="I187" s="40"/>
      <c r="J187" s="40" t="s">
        <v>269</v>
      </c>
      <c r="K187" s="40">
        <v>23.5</v>
      </c>
      <c r="L187" s="40">
        <v>24.5</v>
      </c>
      <c r="M187" s="40" t="s">
        <v>292</v>
      </c>
      <c r="N187" s="45" t="s">
        <v>75</v>
      </c>
      <c r="O187" s="58">
        <v>1E-3</v>
      </c>
      <c r="P187" s="53" t="s">
        <v>266</v>
      </c>
      <c r="Q187" s="49" t="s">
        <v>293</v>
      </c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10">
        <f t="shared" si="2"/>
        <v>1800</v>
      </c>
      <c r="AF187" s="2"/>
      <c r="AG187" s="2"/>
      <c r="AH187" s="2"/>
      <c r="AI187" s="84" t="s">
        <v>383</v>
      </c>
    </row>
    <row r="188" spans="1:35" ht="40.5" customHeight="1">
      <c r="A188" s="48">
        <v>181</v>
      </c>
      <c r="B188" s="48">
        <v>31146</v>
      </c>
      <c r="C188" s="45">
        <v>1080</v>
      </c>
      <c r="D188" s="40"/>
      <c r="E188" s="40"/>
      <c r="F188" s="40"/>
      <c r="G188" s="45" t="s">
        <v>275</v>
      </c>
      <c r="H188" s="48" t="s">
        <v>298</v>
      </c>
      <c r="I188" s="40"/>
      <c r="J188" s="40" t="s">
        <v>269</v>
      </c>
      <c r="K188" s="40">
        <v>23.5</v>
      </c>
      <c r="L188" s="40">
        <v>24.5</v>
      </c>
      <c r="M188" s="40" t="s">
        <v>292</v>
      </c>
      <c r="N188" s="45" t="s">
        <v>75</v>
      </c>
      <c r="O188" s="58">
        <v>1E-3</v>
      </c>
      <c r="P188" s="53" t="s">
        <v>266</v>
      </c>
      <c r="Q188" s="49" t="s">
        <v>293</v>
      </c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10">
        <f t="shared" si="2"/>
        <v>1800</v>
      </c>
      <c r="AF188" s="2"/>
      <c r="AG188" s="2"/>
      <c r="AH188" s="2"/>
      <c r="AI188" s="84" t="s">
        <v>383</v>
      </c>
    </row>
    <row r="189" spans="1:35" ht="40.5" customHeight="1">
      <c r="A189" s="48">
        <v>182</v>
      </c>
      <c r="B189" s="48">
        <v>31146</v>
      </c>
      <c r="C189" s="45">
        <v>1080</v>
      </c>
      <c r="D189" s="40"/>
      <c r="E189" s="40"/>
      <c r="F189" s="40"/>
      <c r="G189" s="45" t="s">
        <v>276</v>
      </c>
      <c r="H189" s="48" t="s">
        <v>298</v>
      </c>
      <c r="I189" s="40"/>
      <c r="J189" s="40" t="s">
        <v>269</v>
      </c>
      <c r="K189" s="40">
        <v>23.5</v>
      </c>
      <c r="L189" s="40">
        <v>24.5</v>
      </c>
      <c r="M189" s="40" t="s">
        <v>292</v>
      </c>
      <c r="N189" s="45" t="s">
        <v>75</v>
      </c>
      <c r="O189" s="58">
        <v>1E-3</v>
      </c>
      <c r="P189" s="53" t="s">
        <v>266</v>
      </c>
      <c r="Q189" s="49" t="s">
        <v>293</v>
      </c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10">
        <f t="shared" si="2"/>
        <v>1800</v>
      </c>
      <c r="AF189" s="2"/>
      <c r="AG189" s="2"/>
      <c r="AH189" s="2"/>
      <c r="AI189" s="84" t="s">
        <v>383</v>
      </c>
    </row>
    <row r="190" spans="1:35" ht="40.5" customHeight="1">
      <c r="A190" s="48">
        <v>183</v>
      </c>
      <c r="B190" s="48">
        <v>31146</v>
      </c>
      <c r="C190" s="45">
        <v>1080</v>
      </c>
      <c r="D190" s="40"/>
      <c r="E190" s="40"/>
      <c r="F190" s="40"/>
      <c r="G190" s="45" t="s">
        <v>277</v>
      </c>
      <c r="H190" s="48" t="s">
        <v>298</v>
      </c>
      <c r="I190" s="40"/>
      <c r="J190" s="40" t="s">
        <v>269</v>
      </c>
      <c r="K190" s="40">
        <v>23.5</v>
      </c>
      <c r="L190" s="40">
        <v>24.5</v>
      </c>
      <c r="M190" s="40" t="s">
        <v>292</v>
      </c>
      <c r="N190" s="45" t="s">
        <v>75</v>
      </c>
      <c r="O190" s="58">
        <v>1E-3</v>
      </c>
      <c r="P190" s="53" t="s">
        <v>266</v>
      </c>
      <c r="Q190" s="49" t="s">
        <v>293</v>
      </c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10">
        <f t="shared" si="2"/>
        <v>1800</v>
      </c>
      <c r="AF190" s="2"/>
      <c r="AG190" s="2"/>
      <c r="AH190" s="2"/>
      <c r="AI190" s="84" t="s">
        <v>383</v>
      </c>
    </row>
    <row r="191" spans="1:35" ht="40.5" customHeight="1">
      <c r="A191" s="48">
        <v>184</v>
      </c>
      <c r="B191" s="48">
        <v>31146</v>
      </c>
      <c r="C191" s="45">
        <v>1080</v>
      </c>
      <c r="D191" s="40"/>
      <c r="E191" s="40"/>
      <c r="F191" s="40"/>
      <c r="G191" s="45" t="s">
        <v>278</v>
      </c>
      <c r="H191" s="48" t="s">
        <v>298</v>
      </c>
      <c r="I191" s="40"/>
      <c r="J191" s="40" t="s">
        <v>269</v>
      </c>
      <c r="K191" s="40">
        <v>23.5</v>
      </c>
      <c r="L191" s="40">
        <v>24.5</v>
      </c>
      <c r="M191" s="40" t="s">
        <v>292</v>
      </c>
      <c r="N191" s="45" t="s">
        <v>75</v>
      </c>
      <c r="O191" s="58">
        <v>1E-3</v>
      </c>
      <c r="P191" s="53" t="s">
        <v>266</v>
      </c>
      <c r="Q191" s="49" t="s">
        <v>293</v>
      </c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10">
        <f t="shared" si="2"/>
        <v>1800</v>
      </c>
      <c r="AF191" s="2"/>
      <c r="AG191" s="2"/>
      <c r="AH191" s="2"/>
      <c r="AI191" s="84" t="s">
        <v>383</v>
      </c>
    </row>
    <row r="192" spans="1:35" ht="40.5" customHeight="1">
      <c r="A192" s="48">
        <v>185</v>
      </c>
      <c r="B192" s="48">
        <v>31146</v>
      </c>
      <c r="C192" s="45">
        <v>1080</v>
      </c>
      <c r="D192" s="40"/>
      <c r="E192" s="40"/>
      <c r="F192" s="40"/>
      <c r="G192" s="45" t="s">
        <v>279</v>
      </c>
      <c r="H192" s="48" t="s">
        <v>298</v>
      </c>
      <c r="I192" s="40"/>
      <c r="J192" s="40" t="s">
        <v>269</v>
      </c>
      <c r="K192" s="40">
        <v>23.5</v>
      </c>
      <c r="L192" s="40">
        <v>24.5</v>
      </c>
      <c r="M192" s="40" t="s">
        <v>292</v>
      </c>
      <c r="N192" s="45" t="s">
        <v>75</v>
      </c>
      <c r="O192" s="58">
        <v>1E-3</v>
      </c>
      <c r="P192" s="53" t="s">
        <v>266</v>
      </c>
      <c r="Q192" s="49" t="s">
        <v>293</v>
      </c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10">
        <f t="shared" si="2"/>
        <v>1800</v>
      </c>
      <c r="AF192" s="2"/>
      <c r="AG192" s="2"/>
      <c r="AH192" s="2"/>
      <c r="AI192" s="84" t="s">
        <v>383</v>
      </c>
    </row>
    <row r="193" spans="1:35" ht="40.5" customHeight="1">
      <c r="A193" s="48">
        <v>186</v>
      </c>
      <c r="B193" s="48">
        <v>31146</v>
      </c>
      <c r="C193" s="45">
        <v>1080</v>
      </c>
      <c r="D193" s="40"/>
      <c r="E193" s="40"/>
      <c r="F193" s="40"/>
      <c r="G193" s="45" t="s">
        <v>280</v>
      </c>
      <c r="H193" s="48" t="s">
        <v>298</v>
      </c>
      <c r="I193" s="40"/>
      <c r="J193" s="40" t="s">
        <v>269</v>
      </c>
      <c r="K193" s="40">
        <v>23.5</v>
      </c>
      <c r="L193" s="40">
        <v>24.5</v>
      </c>
      <c r="M193" s="40" t="s">
        <v>292</v>
      </c>
      <c r="N193" s="45" t="s">
        <v>75</v>
      </c>
      <c r="O193" s="58">
        <v>1E-3</v>
      </c>
      <c r="P193" s="53" t="s">
        <v>266</v>
      </c>
      <c r="Q193" s="49" t="s">
        <v>293</v>
      </c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10">
        <f t="shared" si="2"/>
        <v>1800</v>
      </c>
      <c r="AF193" s="2"/>
      <c r="AG193" s="2"/>
      <c r="AH193" s="2"/>
      <c r="AI193" s="84" t="s">
        <v>383</v>
      </c>
    </row>
    <row r="194" spans="1:35" ht="40.5" customHeight="1">
      <c r="A194" s="48">
        <v>187</v>
      </c>
      <c r="B194" s="48">
        <v>31146</v>
      </c>
      <c r="C194" s="45">
        <v>1080</v>
      </c>
      <c r="D194" s="40"/>
      <c r="E194" s="40"/>
      <c r="F194" s="40"/>
      <c r="G194" s="45" t="s">
        <v>281</v>
      </c>
      <c r="H194" s="48" t="s">
        <v>298</v>
      </c>
      <c r="I194" s="40"/>
      <c r="J194" s="40" t="s">
        <v>269</v>
      </c>
      <c r="K194" s="40">
        <v>23.5</v>
      </c>
      <c r="L194" s="40">
        <v>24.5</v>
      </c>
      <c r="M194" s="40" t="s">
        <v>292</v>
      </c>
      <c r="N194" s="45" t="s">
        <v>75</v>
      </c>
      <c r="O194" s="58">
        <v>1E-3</v>
      </c>
      <c r="P194" s="53" t="s">
        <v>266</v>
      </c>
      <c r="Q194" s="49" t="s">
        <v>293</v>
      </c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10">
        <f t="shared" si="2"/>
        <v>1800</v>
      </c>
      <c r="AF194" s="2"/>
      <c r="AG194" s="2"/>
      <c r="AH194" s="2"/>
      <c r="AI194" s="84" t="s">
        <v>383</v>
      </c>
    </row>
    <row r="195" spans="1:35" ht="40.5" customHeight="1">
      <c r="A195" s="48">
        <v>188</v>
      </c>
      <c r="B195" s="48">
        <v>31146</v>
      </c>
      <c r="C195" s="45">
        <v>1080</v>
      </c>
      <c r="D195" s="40"/>
      <c r="E195" s="40"/>
      <c r="F195" s="40"/>
      <c r="G195" s="45" t="s">
        <v>282</v>
      </c>
      <c r="H195" s="48" t="s">
        <v>298</v>
      </c>
      <c r="I195" s="40"/>
      <c r="J195" s="40" t="s">
        <v>269</v>
      </c>
      <c r="K195" s="40">
        <v>23.5</v>
      </c>
      <c r="L195" s="40">
        <v>24.5</v>
      </c>
      <c r="M195" s="40" t="s">
        <v>292</v>
      </c>
      <c r="N195" s="45" t="s">
        <v>75</v>
      </c>
      <c r="O195" s="58">
        <v>1E-3</v>
      </c>
      <c r="P195" s="53" t="s">
        <v>266</v>
      </c>
      <c r="Q195" s="49" t="s">
        <v>293</v>
      </c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10">
        <f t="shared" si="2"/>
        <v>1800</v>
      </c>
      <c r="AF195" s="2"/>
      <c r="AG195" s="2"/>
      <c r="AH195" s="2"/>
      <c r="AI195" s="84" t="s">
        <v>383</v>
      </c>
    </row>
    <row r="196" spans="1:35" ht="40.5" customHeight="1">
      <c r="A196" s="48">
        <v>189</v>
      </c>
      <c r="B196" s="48">
        <v>31146</v>
      </c>
      <c r="C196" s="45">
        <v>1080</v>
      </c>
      <c r="D196" s="40"/>
      <c r="E196" s="40"/>
      <c r="F196" s="40"/>
      <c r="G196" s="45" t="s">
        <v>283</v>
      </c>
      <c r="H196" s="48" t="s">
        <v>298</v>
      </c>
      <c r="I196" s="40"/>
      <c r="J196" s="40" t="s">
        <v>269</v>
      </c>
      <c r="K196" s="40">
        <v>23.5</v>
      </c>
      <c r="L196" s="40">
        <v>24.5</v>
      </c>
      <c r="M196" s="40" t="s">
        <v>292</v>
      </c>
      <c r="N196" s="45" t="s">
        <v>75</v>
      </c>
      <c r="O196" s="58">
        <v>1E-3</v>
      </c>
      <c r="P196" s="53" t="s">
        <v>266</v>
      </c>
      <c r="Q196" s="49" t="s">
        <v>293</v>
      </c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10">
        <f t="shared" si="2"/>
        <v>1800</v>
      </c>
      <c r="AF196" s="2"/>
      <c r="AG196" s="2"/>
      <c r="AH196" s="2"/>
      <c r="AI196" s="84" t="s">
        <v>383</v>
      </c>
    </row>
    <row r="197" spans="1:35" ht="40.5" customHeight="1">
      <c r="A197" s="48">
        <v>190</v>
      </c>
      <c r="B197" s="48">
        <v>31146</v>
      </c>
      <c r="C197" s="45">
        <v>1080</v>
      </c>
      <c r="D197" s="40"/>
      <c r="E197" s="40"/>
      <c r="F197" s="40"/>
      <c r="G197" s="45" t="s">
        <v>284</v>
      </c>
      <c r="H197" s="48" t="s">
        <v>298</v>
      </c>
      <c r="I197" s="40"/>
      <c r="J197" s="40" t="s">
        <v>269</v>
      </c>
      <c r="K197" s="40">
        <v>23.5</v>
      </c>
      <c r="L197" s="40">
        <v>24.5</v>
      </c>
      <c r="M197" s="40" t="s">
        <v>292</v>
      </c>
      <c r="N197" s="45" t="s">
        <v>75</v>
      </c>
      <c r="O197" s="58">
        <v>1E-3</v>
      </c>
      <c r="P197" s="53" t="s">
        <v>266</v>
      </c>
      <c r="Q197" s="49" t="s">
        <v>293</v>
      </c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10">
        <f t="shared" si="2"/>
        <v>1800</v>
      </c>
      <c r="AF197" s="2"/>
      <c r="AG197" s="2"/>
      <c r="AH197" s="2"/>
      <c r="AI197" s="84" t="s">
        <v>383</v>
      </c>
    </row>
    <row r="198" spans="1:35" ht="40.5" customHeight="1">
      <c r="A198" s="48">
        <v>191</v>
      </c>
      <c r="B198" s="48">
        <v>31146</v>
      </c>
      <c r="C198" s="45">
        <v>1080</v>
      </c>
      <c r="D198" s="40"/>
      <c r="E198" s="40"/>
      <c r="F198" s="40"/>
      <c r="G198" s="45" t="s">
        <v>285</v>
      </c>
      <c r="H198" s="48" t="s">
        <v>298</v>
      </c>
      <c r="I198" s="40"/>
      <c r="J198" s="40" t="s">
        <v>269</v>
      </c>
      <c r="K198" s="40">
        <v>23.5</v>
      </c>
      <c r="L198" s="40">
        <v>24.5</v>
      </c>
      <c r="M198" s="40" t="s">
        <v>292</v>
      </c>
      <c r="N198" s="45" t="s">
        <v>75</v>
      </c>
      <c r="O198" s="58">
        <v>1E-3</v>
      </c>
      <c r="P198" s="53" t="s">
        <v>266</v>
      </c>
      <c r="Q198" s="49" t="s">
        <v>293</v>
      </c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10">
        <f t="shared" si="2"/>
        <v>1800</v>
      </c>
      <c r="AF198" s="2"/>
      <c r="AG198" s="2"/>
      <c r="AH198" s="2"/>
      <c r="AI198" s="84" t="s">
        <v>383</v>
      </c>
    </row>
    <row r="199" spans="1:35" ht="40.5" customHeight="1">
      <c r="A199" s="48">
        <v>192</v>
      </c>
      <c r="B199" s="48">
        <v>31146</v>
      </c>
      <c r="C199" s="45">
        <v>1080</v>
      </c>
      <c r="D199" s="40"/>
      <c r="E199" s="40"/>
      <c r="F199" s="40"/>
      <c r="G199" s="45" t="s">
        <v>286</v>
      </c>
      <c r="H199" s="48" t="s">
        <v>298</v>
      </c>
      <c r="I199" s="40"/>
      <c r="J199" s="40" t="s">
        <v>269</v>
      </c>
      <c r="K199" s="40">
        <v>23.5</v>
      </c>
      <c r="L199" s="40">
        <v>24.5</v>
      </c>
      <c r="M199" s="40" t="s">
        <v>292</v>
      </c>
      <c r="N199" s="45" t="s">
        <v>75</v>
      </c>
      <c r="O199" s="58">
        <v>1E-3</v>
      </c>
      <c r="P199" s="53" t="s">
        <v>266</v>
      </c>
      <c r="Q199" s="49" t="s">
        <v>293</v>
      </c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10">
        <f t="shared" si="2"/>
        <v>1800</v>
      </c>
      <c r="AF199" s="2"/>
      <c r="AG199" s="2"/>
      <c r="AH199" s="2"/>
      <c r="AI199" s="84" t="s">
        <v>383</v>
      </c>
    </row>
    <row r="200" spans="1:35" ht="40.5" customHeight="1">
      <c r="A200" s="48">
        <v>193</v>
      </c>
      <c r="B200" s="48">
        <v>31146</v>
      </c>
      <c r="C200" s="45">
        <v>1080</v>
      </c>
      <c r="D200" s="40"/>
      <c r="E200" s="40"/>
      <c r="F200" s="40"/>
      <c r="G200" s="45" t="s">
        <v>287</v>
      </c>
      <c r="H200" s="48" t="s">
        <v>298</v>
      </c>
      <c r="I200" s="40"/>
      <c r="J200" s="40" t="s">
        <v>269</v>
      </c>
      <c r="K200" s="40">
        <v>23.5</v>
      </c>
      <c r="L200" s="40">
        <v>24.5</v>
      </c>
      <c r="M200" s="40" t="s">
        <v>292</v>
      </c>
      <c r="N200" s="45" t="s">
        <v>75</v>
      </c>
      <c r="O200" s="58">
        <v>1E-3</v>
      </c>
      <c r="P200" s="53" t="s">
        <v>266</v>
      </c>
      <c r="Q200" s="49" t="s">
        <v>293</v>
      </c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10">
        <f t="shared" si="2"/>
        <v>1800</v>
      </c>
      <c r="AF200" s="2"/>
      <c r="AG200" s="2"/>
      <c r="AH200" s="2"/>
      <c r="AI200" s="84" t="s">
        <v>383</v>
      </c>
    </row>
    <row r="201" spans="1:35" ht="40.5" customHeight="1">
      <c r="A201" s="48">
        <v>194</v>
      </c>
      <c r="B201" s="48">
        <v>31146</v>
      </c>
      <c r="C201" s="40">
        <v>1080</v>
      </c>
      <c r="D201" s="40"/>
      <c r="E201" s="40"/>
      <c r="F201" s="40"/>
      <c r="G201" s="45" t="s">
        <v>288</v>
      </c>
      <c r="H201" s="48" t="s">
        <v>298</v>
      </c>
      <c r="I201" s="40"/>
      <c r="J201" s="40" t="s">
        <v>269</v>
      </c>
      <c r="K201" s="40">
        <v>23.5</v>
      </c>
      <c r="L201" s="40">
        <v>24.5</v>
      </c>
      <c r="M201" s="40" t="s">
        <v>292</v>
      </c>
      <c r="N201" s="45" t="s">
        <v>75</v>
      </c>
      <c r="O201" s="58">
        <v>1E-3</v>
      </c>
      <c r="P201" s="53" t="s">
        <v>266</v>
      </c>
      <c r="Q201" s="49" t="s">
        <v>293</v>
      </c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10">
        <f t="shared" si="2"/>
        <v>1800</v>
      </c>
      <c r="AF201" s="2"/>
      <c r="AG201" s="2"/>
      <c r="AH201" s="2"/>
      <c r="AI201" s="84" t="s">
        <v>383</v>
      </c>
    </row>
    <row r="202" spans="1:35" ht="40.5" customHeight="1">
      <c r="A202" s="48">
        <v>195</v>
      </c>
      <c r="B202" s="48">
        <v>31146</v>
      </c>
      <c r="C202" s="40">
        <v>1080</v>
      </c>
      <c r="D202" s="40"/>
      <c r="E202" s="40"/>
      <c r="F202" s="40"/>
      <c r="G202" s="45" t="s">
        <v>289</v>
      </c>
      <c r="H202" s="48" t="s">
        <v>298</v>
      </c>
      <c r="I202" s="40"/>
      <c r="J202" s="40" t="s">
        <v>269</v>
      </c>
      <c r="K202" s="40">
        <v>23.5</v>
      </c>
      <c r="L202" s="40">
        <v>24.5</v>
      </c>
      <c r="M202" s="40" t="s">
        <v>292</v>
      </c>
      <c r="N202" s="45" t="s">
        <v>75</v>
      </c>
      <c r="O202" s="58">
        <v>1E-3</v>
      </c>
      <c r="P202" s="53" t="s">
        <v>266</v>
      </c>
      <c r="Q202" s="49" t="s">
        <v>293</v>
      </c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10">
        <f t="shared" si="2"/>
        <v>1800</v>
      </c>
      <c r="AF202" s="2"/>
      <c r="AG202" s="2"/>
      <c r="AH202" s="2"/>
      <c r="AI202" s="84" t="s">
        <v>383</v>
      </c>
    </row>
    <row r="203" spans="1:35" ht="40.5" customHeight="1">
      <c r="A203" s="48">
        <v>196</v>
      </c>
      <c r="B203" s="48">
        <v>31146</v>
      </c>
      <c r="C203" s="40">
        <v>1080</v>
      </c>
      <c r="D203" s="40"/>
      <c r="E203" s="40"/>
      <c r="F203" s="40"/>
      <c r="G203" s="45" t="s">
        <v>290</v>
      </c>
      <c r="H203" s="48" t="s">
        <v>298</v>
      </c>
      <c r="I203" s="40"/>
      <c r="J203" s="40" t="s">
        <v>269</v>
      </c>
      <c r="K203" s="40">
        <v>23.5</v>
      </c>
      <c r="L203" s="40">
        <v>24.5</v>
      </c>
      <c r="M203" s="40" t="s">
        <v>292</v>
      </c>
      <c r="N203" s="45" t="s">
        <v>75</v>
      </c>
      <c r="O203" s="58">
        <v>1E-3</v>
      </c>
      <c r="P203" s="53" t="s">
        <v>266</v>
      </c>
      <c r="Q203" s="49" t="s">
        <v>293</v>
      </c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10">
        <f t="shared" si="2"/>
        <v>1800</v>
      </c>
      <c r="AF203" s="2"/>
      <c r="AG203" s="2"/>
      <c r="AH203" s="2"/>
      <c r="AI203" s="84" t="s">
        <v>383</v>
      </c>
    </row>
    <row r="204" spans="1:35" ht="40.5" customHeight="1">
      <c r="A204" s="48">
        <v>197</v>
      </c>
      <c r="B204" s="48">
        <v>31146</v>
      </c>
      <c r="C204" s="40">
        <v>1080</v>
      </c>
      <c r="D204" s="40"/>
      <c r="E204" s="40"/>
      <c r="F204" s="40"/>
      <c r="G204" s="47" t="s">
        <v>291</v>
      </c>
      <c r="H204" s="48" t="s">
        <v>298</v>
      </c>
      <c r="I204" s="40"/>
      <c r="J204" s="40" t="s">
        <v>269</v>
      </c>
      <c r="K204" s="40">
        <v>23.5</v>
      </c>
      <c r="L204" s="40">
        <v>24.5</v>
      </c>
      <c r="M204" s="40" t="s">
        <v>292</v>
      </c>
      <c r="N204" s="45" t="s">
        <v>75</v>
      </c>
      <c r="O204" s="58">
        <v>1E-3</v>
      </c>
      <c r="P204" s="53" t="s">
        <v>266</v>
      </c>
      <c r="Q204" s="49" t="s">
        <v>293</v>
      </c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10">
        <f t="shared" si="2"/>
        <v>1800</v>
      </c>
      <c r="AF204" s="2"/>
      <c r="AG204" s="2"/>
      <c r="AH204" s="2"/>
      <c r="AI204" s="84" t="s">
        <v>383</v>
      </c>
    </row>
    <row r="205" spans="1:35" ht="40.5" customHeight="1">
      <c r="A205" s="48">
        <v>198</v>
      </c>
      <c r="B205" s="48">
        <v>31146</v>
      </c>
      <c r="C205" s="40">
        <v>1080</v>
      </c>
      <c r="D205" s="40"/>
      <c r="E205" s="40"/>
      <c r="F205" s="40"/>
      <c r="G205" s="45" t="s">
        <v>279</v>
      </c>
      <c r="H205" s="48" t="s">
        <v>298</v>
      </c>
      <c r="I205" s="40"/>
      <c r="J205" s="40" t="s">
        <v>269</v>
      </c>
      <c r="K205" s="40">
        <v>23.5</v>
      </c>
      <c r="L205" s="40">
        <v>24.5</v>
      </c>
      <c r="M205" s="40" t="s">
        <v>292</v>
      </c>
      <c r="N205" s="45" t="s">
        <v>75</v>
      </c>
      <c r="O205" s="58">
        <v>1E-3</v>
      </c>
      <c r="P205" s="53" t="s">
        <v>266</v>
      </c>
      <c r="Q205" s="49" t="s">
        <v>293</v>
      </c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10">
        <f t="shared" si="2"/>
        <v>1800</v>
      </c>
      <c r="AF205" s="2"/>
      <c r="AG205" s="2"/>
      <c r="AH205" s="2"/>
      <c r="AI205" s="84" t="s">
        <v>383</v>
      </c>
    </row>
    <row r="206" spans="1:35" ht="40.5" customHeight="1">
      <c r="A206" s="48">
        <v>199</v>
      </c>
      <c r="B206" s="48">
        <v>31146</v>
      </c>
      <c r="C206" s="40">
        <v>1080</v>
      </c>
      <c r="D206" s="40"/>
      <c r="E206" s="40"/>
      <c r="F206" s="40"/>
      <c r="G206" s="45" t="s">
        <v>280</v>
      </c>
      <c r="H206" s="48" t="s">
        <v>298</v>
      </c>
      <c r="I206" s="40"/>
      <c r="J206" s="40" t="s">
        <v>269</v>
      </c>
      <c r="K206" s="40">
        <v>23.5</v>
      </c>
      <c r="L206" s="40">
        <v>24.5</v>
      </c>
      <c r="M206" s="40" t="s">
        <v>292</v>
      </c>
      <c r="N206" s="45" t="s">
        <v>75</v>
      </c>
      <c r="O206" s="58">
        <v>1E-3</v>
      </c>
      <c r="P206" s="53" t="s">
        <v>266</v>
      </c>
      <c r="Q206" s="49" t="s">
        <v>293</v>
      </c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10">
        <f t="shared" si="2"/>
        <v>1800</v>
      </c>
      <c r="AF206" s="2"/>
      <c r="AG206" s="2"/>
      <c r="AH206" s="2"/>
      <c r="AI206" s="84" t="s">
        <v>383</v>
      </c>
    </row>
    <row r="207" spans="1:35" ht="40.5" customHeight="1">
      <c r="A207" s="48">
        <v>200</v>
      </c>
      <c r="B207" s="48">
        <v>31146</v>
      </c>
      <c r="C207" s="40">
        <v>1080</v>
      </c>
      <c r="D207" s="40"/>
      <c r="E207" s="40"/>
      <c r="F207" s="40"/>
      <c r="G207" s="45" t="s">
        <v>281</v>
      </c>
      <c r="H207" s="48" t="s">
        <v>298</v>
      </c>
      <c r="I207" s="40"/>
      <c r="J207" s="40" t="s">
        <v>269</v>
      </c>
      <c r="K207" s="40">
        <v>23.5</v>
      </c>
      <c r="L207" s="40">
        <v>24.5</v>
      </c>
      <c r="M207" s="40" t="s">
        <v>292</v>
      </c>
      <c r="N207" s="45" t="s">
        <v>75</v>
      </c>
      <c r="O207" s="58">
        <v>1E-3</v>
      </c>
      <c r="P207" s="53" t="s">
        <v>266</v>
      </c>
      <c r="Q207" s="49" t="s">
        <v>293</v>
      </c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10">
        <f t="shared" si="2"/>
        <v>1800</v>
      </c>
      <c r="AF207" s="2"/>
      <c r="AG207" s="2"/>
      <c r="AH207" s="2"/>
      <c r="AI207" s="84" t="s">
        <v>383</v>
      </c>
    </row>
    <row r="208" spans="1:35" ht="40.5" customHeight="1">
      <c r="A208" s="48">
        <v>201</v>
      </c>
      <c r="B208" s="48">
        <v>31146</v>
      </c>
      <c r="C208" s="40">
        <v>1080</v>
      </c>
      <c r="D208" s="40"/>
      <c r="E208" s="40"/>
      <c r="F208" s="40"/>
      <c r="G208" s="45" t="s">
        <v>282</v>
      </c>
      <c r="H208" s="48" t="s">
        <v>298</v>
      </c>
      <c r="I208" s="40"/>
      <c r="J208" s="40" t="s">
        <v>269</v>
      </c>
      <c r="K208" s="40">
        <v>23.5</v>
      </c>
      <c r="L208" s="40">
        <v>24.5</v>
      </c>
      <c r="M208" s="40" t="s">
        <v>292</v>
      </c>
      <c r="N208" s="45" t="s">
        <v>75</v>
      </c>
      <c r="O208" s="58">
        <v>1E-3</v>
      </c>
      <c r="P208" s="53" t="s">
        <v>266</v>
      </c>
      <c r="Q208" s="49" t="s">
        <v>293</v>
      </c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10">
        <f t="shared" si="2"/>
        <v>1800</v>
      </c>
      <c r="AF208" s="2"/>
      <c r="AG208" s="2"/>
      <c r="AH208" s="2"/>
      <c r="AI208" s="84" t="s">
        <v>383</v>
      </c>
    </row>
    <row r="209" spans="1:35" ht="40.5" customHeight="1">
      <c r="A209" s="48">
        <v>202</v>
      </c>
      <c r="B209" s="48">
        <v>31146</v>
      </c>
      <c r="C209" s="40">
        <v>1080</v>
      </c>
      <c r="D209" s="40"/>
      <c r="E209" s="40"/>
      <c r="F209" s="40"/>
      <c r="G209" s="45" t="s">
        <v>283</v>
      </c>
      <c r="H209" s="48" t="s">
        <v>298</v>
      </c>
      <c r="I209" s="40"/>
      <c r="J209" s="40" t="s">
        <v>269</v>
      </c>
      <c r="K209" s="40">
        <v>23.5</v>
      </c>
      <c r="L209" s="40">
        <v>24.5</v>
      </c>
      <c r="M209" s="40" t="s">
        <v>292</v>
      </c>
      <c r="N209" s="45" t="s">
        <v>75</v>
      </c>
      <c r="O209" s="58">
        <v>1E-3</v>
      </c>
      <c r="P209" s="53" t="s">
        <v>266</v>
      </c>
      <c r="Q209" s="49" t="s">
        <v>293</v>
      </c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10">
        <f t="shared" si="2"/>
        <v>1800</v>
      </c>
      <c r="AF209" s="2"/>
      <c r="AG209" s="2"/>
      <c r="AH209" s="2"/>
      <c r="AI209" s="84" t="s">
        <v>383</v>
      </c>
    </row>
    <row r="210" spans="1:35" ht="40.5" customHeight="1">
      <c r="A210" s="48">
        <v>203</v>
      </c>
      <c r="B210" s="48">
        <v>31146</v>
      </c>
      <c r="C210" s="40">
        <v>1080</v>
      </c>
      <c r="D210" s="40"/>
      <c r="E210" s="40"/>
      <c r="F210" s="40"/>
      <c r="G210" s="45" t="s">
        <v>284</v>
      </c>
      <c r="H210" s="48" t="s">
        <v>298</v>
      </c>
      <c r="I210" s="40"/>
      <c r="J210" s="40" t="s">
        <v>269</v>
      </c>
      <c r="K210" s="40">
        <v>23.5</v>
      </c>
      <c r="L210" s="40">
        <v>24.5</v>
      </c>
      <c r="M210" s="40" t="s">
        <v>292</v>
      </c>
      <c r="N210" s="45" t="s">
        <v>75</v>
      </c>
      <c r="O210" s="58">
        <v>1E-3</v>
      </c>
      <c r="P210" s="53" t="s">
        <v>266</v>
      </c>
      <c r="Q210" s="49" t="s">
        <v>293</v>
      </c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10">
        <f t="shared" si="2"/>
        <v>1800</v>
      </c>
      <c r="AF210" s="2"/>
      <c r="AG210" s="2"/>
      <c r="AH210" s="2"/>
      <c r="AI210" s="84" t="s">
        <v>383</v>
      </c>
    </row>
    <row r="211" spans="1:35" ht="40.5" customHeight="1">
      <c r="A211" s="48">
        <v>204</v>
      </c>
      <c r="B211" s="48">
        <v>31146</v>
      </c>
      <c r="C211" s="40">
        <v>1080</v>
      </c>
      <c r="D211" s="46"/>
      <c r="E211" s="46"/>
      <c r="F211" s="46"/>
      <c r="G211" s="45" t="s">
        <v>285</v>
      </c>
      <c r="H211" s="48" t="s">
        <v>298</v>
      </c>
      <c r="I211" s="40"/>
      <c r="J211" s="40" t="s">
        <v>269</v>
      </c>
      <c r="K211" s="40">
        <v>23.5</v>
      </c>
      <c r="L211" s="40">
        <v>24.5</v>
      </c>
      <c r="M211" s="40" t="s">
        <v>292</v>
      </c>
      <c r="N211" s="45" t="s">
        <v>75</v>
      </c>
      <c r="O211" s="58">
        <v>1E-3</v>
      </c>
      <c r="P211" s="53" t="s">
        <v>266</v>
      </c>
      <c r="Q211" s="49" t="s">
        <v>293</v>
      </c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10">
        <f t="shared" si="2"/>
        <v>1800</v>
      </c>
      <c r="AF211" s="2"/>
      <c r="AG211" s="2"/>
      <c r="AH211" s="2"/>
      <c r="AI211" s="84" t="s">
        <v>383</v>
      </c>
    </row>
    <row r="212" spans="1:35" ht="40.5" customHeight="1">
      <c r="A212" s="48">
        <v>205</v>
      </c>
      <c r="B212" s="48">
        <v>31146</v>
      </c>
      <c r="C212" s="40">
        <v>1080</v>
      </c>
      <c r="D212" s="46"/>
      <c r="E212" s="46"/>
      <c r="F212" s="46"/>
      <c r="G212" s="45" t="s">
        <v>286</v>
      </c>
      <c r="H212" s="48" t="s">
        <v>298</v>
      </c>
      <c r="I212" s="40"/>
      <c r="J212" s="40" t="s">
        <v>269</v>
      </c>
      <c r="K212" s="40">
        <v>23.5</v>
      </c>
      <c r="L212" s="40">
        <v>24.5</v>
      </c>
      <c r="M212" s="40" t="s">
        <v>292</v>
      </c>
      <c r="N212" s="45" t="s">
        <v>75</v>
      </c>
      <c r="O212" s="58">
        <v>1E-3</v>
      </c>
      <c r="P212" s="53" t="s">
        <v>266</v>
      </c>
      <c r="Q212" s="49" t="s">
        <v>293</v>
      </c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10">
        <f t="shared" si="2"/>
        <v>1800</v>
      </c>
      <c r="AF212" s="2"/>
      <c r="AG212" s="2"/>
      <c r="AH212" s="2"/>
      <c r="AI212" s="84" t="s">
        <v>383</v>
      </c>
    </row>
    <row r="213" spans="1:35" ht="40.5" customHeight="1">
      <c r="A213" s="48">
        <v>206</v>
      </c>
      <c r="B213" s="48">
        <v>31146</v>
      </c>
      <c r="C213" s="40">
        <v>1080</v>
      </c>
      <c r="D213" s="46"/>
      <c r="E213" s="46"/>
      <c r="F213" s="46"/>
      <c r="G213" s="45" t="s">
        <v>289</v>
      </c>
      <c r="H213" s="48" t="s">
        <v>298</v>
      </c>
      <c r="I213" s="40"/>
      <c r="J213" s="40" t="s">
        <v>269</v>
      </c>
      <c r="K213" s="40">
        <v>23.5</v>
      </c>
      <c r="L213" s="40">
        <v>24.5</v>
      </c>
      <c r="M213" s="40" t="s">
        <v>292</v>
      </c>
      <c r="N213" s="45" t="s">
        <v>75</v>
      </c>
      <c r="O213" s="58">
        <v>1E-3</v>
      </c>
      <c r="P213" s="53" t="s">
        <v>266</v>
      </c>
      <c r="Q213" s="49" t="s">
        <v>293</v>
      </c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10">
        <f t="shared" si="2"/>
        <v>1800</v>
      </c>
      <c r="AF213" s="2"/>
      <c r="AG213" s="2"/>
      <c r="AH213" s="2"/>
      <c r="AI213" s="84" t="s">
        <v>383</v>
      </c>
    </row>
    <row r="214" spans="1:35" ht="40.5" customHeight="1">
      <c r="A214" s="48">
        <v>207</v>
      </c>
      <c r="B214" s="48">
        <v>31146</v>
      </c>
      <c r="C214" s="40">
        <v>1080</v>
      </c>
      <c r="D214" s="46"/>
      <c r="E214" s="46"/>
      <c r="F214" s="46"/>
      <c r="G214" s="45" t="s">
        <v>290</v>
      </c>
      <c r="H214" s="48" t="s">
        <v>298</v>
      </c>
      <c r="I214" s="40"/>
      <c r="J214" s="40" t="s">
        <v>269</v>
      </c>
      <c r="K214" s="40">
        <v>23.5</v>
      </c>
      <c r="L214" s="40">
        <v>24.5</v>
      </c>
      <c r="M214" s="40" t="s">
        <v>292</v>
      </c>
      <c r="N214" s="45" t="s">
        <v>75</v>
      </c>
      <c r="O214" s="58">
        <v>1E-3</v>
      </c>
      <c r="P214" s="53" t="s">
        <v>266</v>
      </c>
      <c r="Q214" s="49" t="s">
        <v>293</v>
      </c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10">
        <f t="shared" si="2"/>
        <v>1800</v>
      </c>
      <c r="AF214" s="2"/>
      <c r="AG214" s="2"/>
      <c r="AH214" s="2"/>
      <c r="AI214" s="84" t="s">
        <v>383</v>
      </c>
    </row>
    <row r="215" spans="1:35" ht="61.5" customHeight="1">
      <c r="A215" s="48">
        <v>208</v>
      </c>
      <c r="B215" s="48">
        <v>31146</v>
      </c>
      <c r="C215" s="45">
        <v>1080</v>
      </c>
      <c r="D215" s="40"/>
      <c r="E215" s="40"/>
      <c r="F215" s="40"/>
      <c r="G215" s="45" t="s">
        <v>268</v>
      </c>
      <c r="H215" s="48" t="s">
        <v>299</v>
      </c>
      <c r="I215" s="40"/>
      <c r="J215" s="40" t="s">
        <v>317</v>
      </c>
      <c r="K215" s="40">
        <v>17.5</v>
      </c>
      <c r="L215" s="40">
        <v>18.5</v>
      </c>
      <c r="M215" s="40" t="s">
        <v>292</v>
      </c>
      <c r="N215" s="45" t="s">
        <v>75</v>
      </c>
      <c r="O215" s="58">
        <v>1E-3</v>
      </c>
      <c r="P215" s="53" t="s">
        <v>266</v>
      </c>
      <c r="Q215" s="49" t="s">
        <v>293</v>
      </c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10">
        <f t="shared" ref="AE215:AE247" si="3">90*20</f>
        <v>1800</v>
      </c>
      <c r="AF215" s="2"/>
      <c r="AG215" s="2"/>
      <c r="AH215" s="2"/>
      <c r="AI215" s="84" t="s">
        <v>384</v>
      </c>
    </row>
    <row r="216" spans="1:35" ht="61.5" customHeight="1">
      <c r="A216" s="48">
        <v>209</v>
      </c>
      <c r="B216" s="48">
        <v>31146</v>
      </c>
      <c r="C216" s="45">
        <v>1080</v>
      </c>
      <c r="D216" s="40"/>
      <c r="E216" s="40"/>
      <c r="F216" s="40"/>
      <c r="G216" s="45" t="s">
        <v>270</v>
      </c>
      <c r="H216" s="48" t="s">
        <v>299</v>
      </c>
      <c r="I216" s="40"/>
      <c r="J216" s="40" t="s">
        <v>317</v>
      </c>
      <c r="K216" s="40">
        <v>17.5</v>
      </c>
      <c r="L216" s="40">
        <v>18.5</v>
      </c>
      <c r="M216" s="40" t="s">
        <v>292</v>
      </c>
      <c r="N216" s="45" t="s">
        <v>75</v>
      </c>
      <c r="O216" s="58">
        <v>1E-3</v>
      </c>
      <c r="P216" s="53" t="s">
        <v>266</v>
      </c>
      <c r="Q216" s="49" t="s">
        <v>293</v>
      </c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10">
        <f t="shared" si="3"/>
        <v>1800</v>
      </c>
      <c r="AF216" s="2"/>
      <c r="AG216" s="2"/>
      <c r="AH216" s="2"/>
      <c r="AI216" s="84" t="s">
        <v>384</v>
      </c>
    </row>
    <row r="217" spans="1:35" ht="61.5" customHeight="1">
      <c r="A217" s="48">
        <v>210</v>
      </c>
      <c r="B217" s="48">
        <v>31146</v>
      </c>
      <c r="C217" s="45">
        <v>1080</v>
      </c>
      <c r="D217" s="40"/>
      <c r="E217" s="40"/>
      <c r="F217" s="40"/>
      <c r="G217" s="45" t="s">
        <v>271</v>
      </c>
      <c r="H217" s="48" t="s">
        <v>299</v>
      </c>
      <c r="I217" s="40"/>
      <c r="J217" s="40" t="s">
        <v>317</v>
      </c>
      <c r="K217" s="40">
        <v>17.5</v>
      </c>
      <c r="L217" s="40">
        <v>18.5</v>
      </c>
      <c r="M217" s="40" t="s">
        <v>292</v>
      </c>
      <c r="N217" s="45" t="s">
        <v>75</v>
      </c>
      <c r="O217" s="58">
        <v>1E-3</v>
      </c>
      <c r="P217" s="53" t="s">
        <v>266</v>
      </c>
      <c r="Q217" s="49" t="s">
        <v>293</v>
      </c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10">
        <f t="shared" si="3"/>
        <v>1800</v>
      </c>
      <c r="AF217" s="2"/>
      <c r="AG217" s="2"/>
      <c r="AH217" s="2"/>
      <c r="AI217" s="84" t="s">
        <v>384</v>
      </c>
    </row>
    <row r="218" spans="1:35" ht="61.5" customHeight="1">
      <c r="A218" s="48">
        <v>211</v>
      </c>
      <c r="B218" s="48">
        <v>31146</v>
      </c>
      <c r="C218" s="45">
        <v>1080</v>
      </c>
      <c r="D218" s="40"/>
      <c r="E218" s="40"/>
      <c r="F218" s="40"/>
      <c r="G218" s="45" t="s">
        <v>272</v>
      </c>
      <c r="H218" s="48" t="s">
        <v>299</v>
      </c>
      <c r="I218" s="40"/>
      <c r="J218" s="40" t="s">
        <v>317</v>
      </c>
      <c r="K218" s="40">
        <v>17.5</v>
      </c>
      <c r="L218" s="40">
        <v>18.5</v>
      </c>
      <c r="M218" s="40" t="s">
        <v>292</v>
      </c>
      <c r="N218" s="45" t="s">
        <v>75</v>
      </c>
      <c r="O218" s="58">
        <v>1E-3</v>
      </c>
      <c r="P218" s="53" t="s">
        <v>266</v>
      </c>
      <c r="Q218" s="49" t="s">
        <v>293</v>
      </c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10">
        <f t="shared" si="3"/>
        <v>1800</v>
      </c>
      <c r="AF218" s="2"/>
      <c r="AG218" s="2"/>
      <c r="AH218" s="2"/>
      <c r="AI218" s="84" t="s">
        <v>384</v>
      </c>
    </row>
    <row r="219" spans="1:35" ht="61.5" customHeight="1">
      <c r="A219" s="48">
        <v>212</v>
      </c>
      <c r="B219" s="48">
        <v>31146</v>
      </c>
      <c r="C219" s="45">
        <v>1080</v>
      </c>
      <c r="D219" s="40"/>
      <c r="E219" s="40"/>
      <c r="F219" s="40"/>
      <c r="G219" s="45" t="s">
        <v>273</v>
      </c>
      <c r="H219" s="48" t="s">
        <v>299</v>
      </c>
      <c r="I219" s="40"/>
      <c r="J219" s="40" t="s">
        <v>317</v>
      </c>
      <c r="K219" s="40">
        <v>17.5</v>
      </c>
      <c r="L219" s="40">
        <v>18.5</v>
      </c>
      <c r="M219" s="40" t="s">
        <v>292</v>
      </c>
      <c r="N219" s="45" t="s">
        <v>75</v>
      </c>
      <c r="O219" s="58">
        <v>1E-3</v>
      </c>
      <c r="P219" s="53" t="s">
        <v>266</v>
      </c>
      <c r="Q219" s="49" t="s">
        <v>293</v>
      </c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10">
        <f t="shared" si="3"/>
        <v>1800</v>
      </c>
      <c r="AF219" s="2"/>
      <c r="AG219" s="2"/>
      <c r="AH219" s="2"/>
      <c r="AI219" s="84" t="s">
        <v>384</v>
      </c>
    </row>
    <row r="220" spans="1:35" ht="61.5" customHeight="1">
      <c r="A220" s="48">
        <v>213</v>
      </c>
      <c r="B220" s="48">
        <v>31146</v>
      </c>
      <c r="C220" s="45">
        <v>1080</v>
      </c>
      <c r="D220" s="40"/>
      <c r="E220" s="40"/>
      <c r="F220" s="40"/>
      <c r="G220" s="45" t="s">
        <v>274</v>
      </c>
      <c r="H220" s="48" t="s">
        <v>299</v>
      </c>
      <c r="I220" s="40"/>
      <c r="J220" s="40" t="s">
        <v>317</v>
      </c>
      <c r="K220" s="40">
        <v>17.5</v>
      </c>
      <c r="L220" s="40">
        <v>18.5</v>
      </c>
      <c r="M220" s="40" t="s">
        <v>292</v>
      </c>
      <c r="N220" s="45" t="s">
        <v>75</v>
      </c>
      <c r="O220" s="58">
        <v>1E-3</v>
      </c>
      <c r="P220" s="53" t="s">
        <v>266</v>
      </c>
      <c r="Q220" s="49" t="s">
        <v>293</v>
      </c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10">
        <f t="shared" si="3"/>
        <v>1800</v>
      </c>
      <c r="AF220" s="2"/>
      <c r="AG220" s="2"/>
      <c r="AH220" s="2"/>
      <c r="AI220" s="84" t="s">
        <v>384</v>
      </c>
    </row>
    <row r="221" spans="1:35" ht="61.5" customHeight="1">
      <c r="A221" s="48">
        <v>214</v>
      </c>
      <c r="B221" s="48">
        <v>31146</v>
      </c>
      <c r="C221" s="45">
        <v>1080</v>
      </c>
      <c r="D221" s="40"/>
      <c r="E221" s="40"/>
      <c r="F221" s="40"/>
      <c r="G221" s="45" t="s">
        <v>275</v>
      </c>
      <c r="H221" s="48" t="s">
        <v>299</v>
      </c>
      <c r="I221" s="40"/>
      <c r="J221" s="40" t="s">
        <v>317</v>
      </c>
      <c r="K221" s="40">
        <v>17.5</v>
      </c>
      <c r="L221" s="40">
        <v>18.5</v>
      </c>
      <c r="M221" s="40" t="s">
        <v>292</v>
      </c>
      <c r="N221" s="45" t="s">
        <v>75</v>
      </c>
      <c r="O221" s="58">
        <v>1E-3</v>
      </c>
      <c r="P221" s="53" t="s">
        <v>266</v>
      </c>
      <c r="Q221" s="49" t="s">
        <v>293</v>
      </c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10">
        <f t="shared" si="3"/>
        <v>1800</v>
      </c>
      <c r="AF221" s="2"/>
      <c r="AG221" s="2"/>
      <c r="AH221" s="2"/>
      <c r="AI221" s="84" t="s">
        <v>384</v>
      </c>
    </row>
    <row r="222" spans="1:35" ht="61.5" customHeight="1">
      <c r="A222" s="48">
        <v>215</v>
      </c>
      <c r="B222" s="48">
        <v>31146</v>
      </c>
      <c r="C222" s="45">
        <v>1080</v>
      </c>
      <c r="D222" s="40"/>
      <c r="E222" s="40"/>
      <c r="F222" s="40"/>
      <c r="G222" s="45" t="s">
        <v>276</v>
      </c>
      <c r="H222" s="48" t="s">
        <v>299</v>
      </c>
      <c r="I222" s="40"/>
      <c r="J222" s="40" t="s">
        <v>317</v>
      </c>
      <c r="K222" s="40">
        <v>17.5</v>
      </c>
      <c r="L222" s="40">
        <v>18.5</v>
      </c>
      <c r="M222" s="40" t="s">
        <v>292</v>
      </c>
      <c r="N222" s="45" t="s">
        <v>75</v>
      </c>
      <c r="O222" s="58">
        <v>1E-3</v>
      </c>
      <c r="P222" s="53" t="s">
        <v>266</v>
      </c>
      <c r="Q222" s="49" t="s">
        <v>293</v>
      </c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10">
        <f t="shared" si="3"/>
        <v>1800</v>
      </c>
      <c r="AF222" s="2"/>
      <c r="AG222" s="2"/>
      <c r="AH222" s="2"/>
      <c r="AI222" s="84" t="s">
        <v>384</v>
      </c>
    </row>
    <row r="223" spans="1:35" ht="61.5" customHeight="1">
      <c r="A223" s="48">
        <v>216</v>
      </c>
      <c r="B223" s="48">
        <v>31146</v>
      </c>
      <c r="C223" s="45">
        <v>1080</v>
      </c>
      <c r="D223" s="40"/>
      <c r="E223" s="40"/>
      <c r="F223" s="40"/>
      <c r="G223" s="45" t="s">
        <v>277</v>
      </c>
      <c r="H223" s="48" t="s">
        <v>299</v>
      </c>
      <c r="I223" s="40"/>
      <c r="J223" s="40" t="s">
        <v>317</v>
      </c>
      <c r="K223" s="40">
        <v>17.5</v>
      </c>
      <c r="L223" s="40">
        <v>18.5</v>
      </c>
      <c r="M223" s="40" t="s">
        <v>292</v>
      </c>
      <c r="N223" s="45" t="s">
        <v>75</v>
      </c>
      <c r="O223" s="58">
        <v>1E-3</v>
      </c>
      <c r="P223" s="53" t="s">
        <v>266</v>
      </c>
      <c r="Q223" s="49" t="s">
        <v>293</v>
      </c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10">
        <f t="shared" si="3"/>
        <v>1800</v>
      </c>
      <c r="AF223" s="2"/>
      <c r="AG223" s="2"/>
      <c r="AH223" s="2"/>
      <c r="AI223" s="84" t="s">
        <v>384</v>
      </c>
    </row>
    <row r="224" spans="1:35" ht="61.5" customHeight="1">
      <c r="A224" s="48">
        <v>217</v>
      </c>
      <c r="B224" s="48">
        <v>31146</v>
      </c>
      <c r="C224" s="45">
        <v>1080</v>
      </c>
      <c r="D224" s="40"/>
      <c r="E224" s="40"/>
      <c r="F224" s="40"/>
      <c r="G224" s="45" t="s">
        <v>278</v>
      </c>
      <c r="H224" s="48" t="s">
        <v>299</v>
      </c>
      <c r="I224" s="40"/>
      <c r="J224" s="40" t="s">
        <v>317</v>
      </c>
      <c r="K224" s="40">
        <v>17.5</v>
      </c>
      <c r="L224" s="40">
        <v>18.5</v>
      </c>
      <c r="M224" s="40" t="s">
        <v>292</v>
      </c>
      <c r="N224" s="45" t="s">
        <v>75</v>
      </c>
      <c r="O224" s="58">
        <v>1E-3</v>
      </c>
      <c r="P224" s="53" t="s">
        <v>266</v>
      </c>
      <c r="Q224" s="49" t="s">
        <v>293</v>
      </c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10">
        <f t="shared" si="3"/>
        <v>1800</v>
      </c>
      <c r="AF224" s="2"/>
      <c r="AG224" s="2"/>
      <c r="AH224" s="2"/>
      <c r="AI224" s="84" t="s">
        <v>384</v>
      </c>
    </row>
    <row r="225" spans="1:35" ht="61.5" customHeight="1">
      <c r="A225" s="48">
        <v>218</v>
      </c>
      <c r="B225" s="48">
        <v>31146</v>
      </c>
      <c r="C225" s="45">
        <v>1080</v>
      </c>
      <c r="D225" s="40"/>
      <c r="E225" s="40"/>
      <c r="F225" s="40"/>
      <c r="G225" s="45" t="s">
        <v>279</v>
      </c>
      <c r="H225" s="48" t="s">
        <v>299</v>
      </c>
      <c r="I225" s="40"/>
      <c r="J225" s="40" t="s">
        <v>317</v>
      </c>
      <c r="K225" s="40">
        <v>17.5</v>
      </c>
      <c r="L225" s="40">
        <v>18.5</v>
      </c>
      <c r="M225" s="40" t="s">
        <v>292</v>
      </c>
      <c r="N225" s="45" t="s">
        <v>75</v>
      </c>
      <c r="O225" s="58">
        <v>1E-3</v>
      </c>
      <c r="P225" s="53" t="s">
        <v>266</v>
      </c>
      <c r="Q225" s="49" t="s">
        <v>293</v>
      </c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10">
        <f t="shared" si="3"/>
        <v>1800</v>
      </c>
      <c r="AF225" s="2"/>
      <c r="AG225" s="2"/>
      <c r="AH225" s="2"/>
      <c r="AI225" s="84" t="s">
        <v>384</v>
      </c>
    </row>
    <row r="226" spans="1:35" ht="61.5" customHeight="1">
      <c r="A226" s="48">
        <v>219</v>
      </c>
      <c r="B226" s="48">
        <v>31146</v>
      </c>
      <c r="C226" s="45">
        <v>1080</v>
      </c>
      <c r="D226" s="40"/>
      <c r="E226" s="40"/>
      <c r="F226" s="40"/>
      <c r="G226" s="45" t="s">
        <v>280</v>
      </c>
      <c r="H226" s="48" t="s">
        <v>299</v>
      </c>
      <c r="I226" s="40"/>
      <c r="J226" s="40" t="s">
        <v>317</v>
      </c>
      <c r="K226" s="40">
        <v>17.5</v>
      </c>
      <c r="L226" s="40">
        <v>18.5</v>
      </c>
      <c r="M226" s="40" t="s">
        <v>292</v>
      </c>
      <c r="N226" s="45" t="s">
        <v>75</v>
      </c>
      <c r="O226" s="58">
        <v>1E-3</v>
      </c>
      <c r="P226" s="53" t="s">
        <v>266</v>
      </c>
      <c r="Q226" s="49" t="s">
        <v>293</v>
      </c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10">
        <f t="shared" si="3"/>
        <v>1800</v>
      </c>
      <c r="AF226" s="2"/>
      <c r="AG226" s="2"/>
      <c r="AH226" s="2"/>
      <c r="AI226" s="84" t="s">
        <v>384</v>
      </c>
    </row>
    <row r="227" spans="1:35" ht="61.5" customHeight="1">
      <c r="A227" s="48">
        <v>220</v>
      </c>
      <c r="B227" s="48">
        <v>31146</v>
      </c>
      <c r="C227" s="45">
        <v>1080</v>
      </c>
      <c r="D227" s="40"/>
      <c r="E227" s="40"/>
      <c r="F227" s="40"/>
      <c r="G227" s="45" t="s">
        <v>281</v>
      </c>
      <c r="H227" s="48" t="s">
        <v>299</v>
      </c>
      <c r="I227" s="40"/>
      <c r="J227" s="40" t="s">
        <v>317</v>
      </c>
      <c r="K227" s="40">
        <v>17.5</v>
      </c>
      <c r="L227" s="40">
        <v>18.5</v>
      </c>
      <c r="M227" s="40" t="s">
        <v>292</v>
      </c>
      <c r="N227" s="45" t="s">
        <v>75</v>
      </c>
      <c r="O227" s="58">
        <v>1E-3</v>
      </c>
      <c r="P227" s="53" t="s">
        <v>266</v>
      </c>
      <c r="Q227" s="49" t="s">
        <v>293</v>
      </c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10">
        <f t="shared" si="3"/>
        <v>1800</v>
      </c>
      <c r="AF227" s="2"/>
      <c r="AG227" s="2"/>
      <c r="AH227" s="2"/>
      <c r="AI227" s="84" t="s">
        <v>384</v>
      </c>
    </row>
    <row r="228" spans="1:35" ht="61.5" customHeight="1">
      <c r="A228" s="48">
        <v>221</v>
      </c>
      <c r="B228" s="48">
        <v>31146</v>
      </c>
      <c r="C228" s="45">
        <v>1080</v>
      </c>
      <c r="D228" s="40"/>
      <c r="E228" s="40"/>
      <c r="F228" s="40"/>
      <c r="G228" s="45" t="s">
        <v>282</v>
      </c>
      <c r="H228" s="48" t="s">
        <v>299</v>
      </c>
      <c r="I228" s="40"/>
      <c r="J228" s="40" t="s">
        <v>317</v>
      </c>
      <c r="K228" s="40">
        <v>17.5</v>
      </c>
      <c r="L228" s="40">
        <v>18.5</v>
      </c>
      <c r="M228" s="40" t="s">
        <v>292</v>
      </c>
      <c r="N228" s="45" t="s">
        <v>75</v>
      </c>
      <c r="O228" s="58">
        <v>1E-3</v>
      </c>
      <c r="P228" s="53" t="s">
        <v>266</v>
      </c>
      <c r="Q228" s="49" t="s">
        <v>293</v>
      </c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10">
        <f t="shared" si="3"/>
        <v>1800</v>
      </c>
      <c r="AF228" s="2"/>
      <c r="AG228" s="2"/>
      <c r="AH228" s="2"/>
      <c r="AI228" s="84" t="s">
        <v>384</v>
      </c>
    </row>
    <row r="229" spans="1:35" ht="61.5" customHeight="1">
      <c r="A229" s="48">
        <v>222</v>
      </c>
      <c r="B229" s="48">
        <v>31146</v>
      </c>
      <c r="C229" s="45">
        <v>1080</v>
      </c>
      <c r="D229" s="40"/>
      <c r="E229" s="40"/>
      <c r="F229" s="40"/>
      <c r="G229" s="45" t="s">
        <v>283</v>
      </c>
      <c r="H229" s="48" t="s">
        <v>299</v>
      </c>
      <c r="I229" s="40"/>
      <c r="J229" s="40" t="s">
        <v>317</v>
      </c>
      <c r="K229" s="40">
        <v>17.5</v>
      </c>
      <c r="L229" s="40">
        <v>18.5</v>
      </c>
      <c r="M229" s="40" t="s">
        <v>292</v>
      </c>
      <c r="N229" s="45" t="s">
        <v>75</v>
      </c>
      <c r="O229" s="58">
        <v>1E-3</v>
      </c>
      <c r="P229" s="53" t="s">
        <v>266</v>
      </c>
      <c r="Q229" s="49" t="s">
        <v>293</v>
      </c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10">
        <f t="shared" si="3"/>
        <v>1800</v>
      </c>
      <c r="AF229" s="2"/>
      <c r="AG229" s="2"/>
      <c r="AH229" s="2"/>
      <c r="AI229" s="84" t="s">
        <v>384</v>
      </c>
    </row>
    <row r="230" spans="1:35" ht="61.5" customHeight="1">
      <c r="A230" s="48">
        <v>223</v>
      </c>
      <c r="B230" s="48">
        <v>31146</v>
      </c>
      <c r="C230" s="45">
        <v>1080</v>
      </c>
      <c r="D230" s="40"/>
      <c r="E230" s="40"/>
      <c r="F230" s="40"/>
      <c r="G230" s="45" t="s">
        <v>284</v>
      </c>
      <c r="H230" s="48" t="s">
        <v>299</v>
      </c>
      <c r="I230" s="40"/>
      <c r="J230" s="40" t="s">
        <v>317</v>
      </c>
      <c r="K230" s="40">
        <v>17.5</v>
      </c>
      <c r="L230" s="40">
        <v>18.5</v>
      </c>
      <c r="M230" s="40" t="s">
        <v>292</v>
      </c>
      <c r="N230" s="45" t="s">
        <v>75</v>
      </c>
      <c r="O230" s="58">
        <v>1E-3</v>
      </c>
      <c r="P230" s="53" t="s">
        <v>266</v>
      </c>
      <c r="Q230" s="49" t="s">
        <v>293</v>
      </c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10">
        <f t="shared" si="3"/>
        <v>1800</v>
      </c>
      <c r="AF230" s="2"/>
      <c r="AG230" s="2"/>
      <c r="AH230" s="2"/>
      <c r="AI230" s="84" t="s">
        <v>384</v>
      </c>
    </row>
    <row r="231" spans="1:35" ht="61.5" customHeight="1">
      <c r="A231" s="48">
        <v>224</v>
      </c>
      <c r="B231" s="48">
        <v>31146</v>
      </c>
      <c r="C231" s="45">
        <v>1080</v>
      </c>
      <c r="D231" s="40"/>
      <c r="E231" s="40"/>
      <c r="F231" s="40"/>
      <c r="G231" s="45" t="s">
        <v>285</v>
      </c>
      <c r="H231" s="48" t="s">
        <v>299</v>
      </c>
      <c r="I231" s="40"/>
      <c r="J231" s="40" t="s">
        <v>317</v>
      </c>
      <c r="K231" s="40">
        <v>17.5</v>
      </c>
      <c r="L231" s="40">
        <v>18.5</v>
      </c>
      <c r="M231" s="40" t="s">
        <v>292</v>
      </c>
      <c r="N231" s="45" t="s">
        <v>75</v>
      </c>
      <c r="O231" s="58">
        <v>1E-3</v>
      </c>
      <c r="P231" s="53" t="s">
        <v>266</v>
      </c>
      <c r="Q231" s="49" t="s">
        <v>293</v>
      </c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10">
        <f t="shared" si="3"/>
        <v>1800</v>
      </c>
      <c r="AF231" s="2"/>
      <c r="AG231" s="2"/>
      <c r="AH231" s="2"/>
      <c r="AI231" s="84" t="s">
        <v>384</v>
      </c>
    </row>
    <row r="232" spans="1:35" ht="61.5" customHeight="1">
      <c r="A232" s="48">
        <v>225</v>
      </c>
      <c r="B232" s="48">
        <v>31146</v>
      </c>
      <c r="C232" s="45">
        <v>1080</v>
      </c>
      <c r="D232" s="40"/>
      <c r="E232" s="40"/>
      <c r="F232" s="40"/>
      <c r="G232" s="45" t="s">
        <v>286</v>
      </c>
      <c r="H232" s="48" t="s">
        <v>299</v>
      </c>
      <c r="I232" s="40"/>
      <c r="J232" s="40" t="s">
        <v>317</v>
      </c>
      <c r="K232" s="40">
        <v>17.5</v>
      </c>
      <c r="L232" s="40">
        <v>18.5</v>
      </c>
      <c r="M232" s="40" t="s">
        <v>292</v>
      </c>
      <c r="N232" s="45" t="s">
        <v>75</v>
      </c>
      <c r="O232" s="58">
        <v>1E-3</v>
      </c>
      <c r="P232" s="53" t="s">
        <v>266</v>
      </c>
      <c r="Q232" s="49" t="s">
        <v>293</v>
      </c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10">
        <f t="shared" si="3"/>
        <v>1800</v>
      </c>
      <c r="AF232" s="2"/>
      <c r="AG232" s="2"/>
      <c r="AH232" s="2"/>
      <c r="AI232" s="84" t="s">
        <v>384</v>
      </c>
    </row>
    <row r="233" spans="1:35" ht="61.5" customHeight="1">
      <c r="A233" s="48">
        <v>226</v>
      </c>
      <c r="B233" s="48">
        <v>31146</v>
      </c>
      <c r="C233" s="45">
        <v>1080</v>
      </c>
      <c r="D233" s="40"/>
      <c r="E233" s="40"/>
      <c r="F233" s="40"/>
      <c r="G233" s="45" t="s">
        <v>287</v>
      </c>
      <c r="H233" s="48" t="s">
        <v>299</v>
      </c>
      <c r="I233" s="40"/>
      <c r="J233" s="40" t="s">
        <v>317</v>
      </c>
      <c r="K233" s="40">
        <v>17.5</v>
      </c>
      <c r="L233" s="40">
        <v>18.5</v>
      </c>
      <c r="M233" s="40" t="s">
        <v>292</v>
      </c>
      <c r="N233" s="45" t="s">
        <v>75</v>
      </c>
      <c r="O233" s="58">
        <v>1E-3</v>
      </c>
      <c r="P233" s="53" t="s">
        <v>266</v>
      </c>
      <c r="Q233" s="49" t="s">
        <v>293</v>
      </c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10">
        <f t="shared" si="3"/>
        <v>1800</v>
      </c>
      <c r="AF233" s="2"/>
      <c r="AG233" s="2"/>
      <c r="AH233" s="2"/>
      <c r="AI233" s="84" t="s">
        <v>384</v>
      </c>
    </row>
    <row r="234" spans="1:35" ht="61.5" customHeight="1">
      <c r="A234" s="48">
        <v>227</v>
      </c>
      <c r="B234" s="48">
        <v>31146</v>
      </c>
      <c r="C234" s="40">
        <v>1080</v>
      </c>
      <c r="D234" s="40"/>
      <c r="E234" s="40"/>
      <c r="F234" s="40"/>
      <c r="G234" s="45" t="s">
        <v>288</v>
      </c>
      <c r="H234" s="48" t="s">
        <v>299</v>
      </c>
      <c r="I234" s="40"/>
      <c r="J234" s="40" t="s">
        <v>317</v>
      </c>
      <c r="K234" s="40">
        <v>17.5</v>
      </c>
      <c r="L234" s="40">
        <v>18.5</v>
      </c>
      <c r="M234" s="40" t="s">
        <v>292</v>
      </c>
      <c r="N234" s="45" t="s">
        <v>75</v>
      </c>
      <c r="O234" s="58">
        <v>1E-3</v>
      </c>
      <c r="P234" s="53" t="s">
        <v>266</v>
      </c>
      <c r="Q234" s="49" t="s">
        <v>293</v>
      </c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10">
        <f t="shared" si="3"/>
        <v>1800</v>
      </c>
      <c r="AF234" s="2"/>
      <c r="AG234" s="2"/>
      <c r="AH234" s="2"/>
      <c r="AI234" s="84" t="s">
        <v>384</v>
      </c>
    </row>
    <row r="235" spans="1:35" ht="61.5" customHeight="1">
      <c r="A235" s="48">
        <v>228</v>
      </c>
      <c r="B235" s="48">
        <v>31146</v>
      </c>
      <c r="C235" s="40">
        <v>1080</v>
      </c>
      <c r="D235" s="40"/>
      <c r="E235" s="40"/>
      <c r="F235" s="40"/>
      <c r="G235" s="45" t="s">
        <v>289</v>
      </c>
      <c r="H235" s="48" t="s">
        <v>299</v>
      </c>
      <c r="I235" s="40"/>
      <c r="J235" s="40" t="s">
        <v>317</v>
      </c>
      <c r="K235" s="40">
        <v>17.5</v>
      </c>
      <c r="L235" s="40">
        <v>18.5</v>
      </c>
      <c r="M235" s="40" t="s">
        <v>292</v>
      </c>
      <c r="N235" s="45" t="s">
        <v>75</v>
      </c>
      <c r="O235" s="58">
        <v>1E-3</v>
      </c>
      <c r="P235" s="53" t="s">
        <v>266</v>
      </c>
      <c r="Q235" s="49" t="s">
        <v>293</v>
      </c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10">
        <f t="shared" si="3"/>
        <v>1800</v>
      </c>
      <c r="AF235" s="2"/>
      <c r="AG235" s="2"/>
      <c r="AH235" s="2"/>
      <c r="AI235" s="84" t="s">
        <v>384</v>
      </c>
    </row>
    <row r="236" spans="1:35" ht="61.5" customHeight="1">
      <c r="A236" s="48">
        <v>229</v>
      </c>
      <c r="B236" s="48">
        <v>31146</v>
      </c>
      <c r="C236" s="40">
        <v>1080</v>
      </c>
      <c r="D236" s="40"/>
      <c r="E236" s="40"/>
      <c r="F236" s="40"/>
      <c r="G236" s="45" t="s">
        <v>290</v>
      </c>
      <c r="H236" s="48" t="s">
        <v>299</v>
      </c>
      <c r="I236" s="40"/>
      <c r="J236" s="40" t="s">
        <v>317</v>
      </c>
      <c r="K236" s="40">
        <v>17.5</v>
      </c>
      <c r="L236" s="40">
        <v>18.5</v>
      </c>
      <c r="M236" s="40" t="s">
        <v>292</v>
      </c>
      <c r="N236" s="45" t="s">
        <v>75</v>
      </c>
      <c r="O236" s="58">
        <v>1E-3</v>
      </c>
      <c r="P236" s="53" t="s">
        <v>266</v>
      </c>
      <c r="Q236" s="49" t="s">
        <v>293</v>
      </c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10">
        <f t="shared" si="3"/>
        <v>1800</v>
      </c>
      <c r="AF236" s="2"/>
      <c r="AG236" s="2"/>
      <c r="AH236" s="2"/>
      <c r="AI236" s="84" t="s">
        <v>384</v>
      </c>
    </row>
    <row r="237" spans="1:35" ht="61.5" customHeight="1">
      <c r="A237" s="48">
        <v>230</v>
      </c>
      <c r="B237" s="48">
        <v>31146</v>
      </c>
      <c r="C237" s="40">
        <v>1080</v>
      </c>
      <c r="D237" s="40"/>
      <c r="E237" s="40"/>
      <c r="F237" s="40"/>
      <c r="G237" s="47" t="s">
        <v>291</v>
      </c>
      <c r="H237" s="48" t="s">
        <v>299</v>
      </c>
      <c r="I237" s="40"/>
      <c r="J237" s="40" t="s">
        <v>317</v>
      </c>
      <c r="K237" s="40">
        <v>17.5</v>
      </c>
      <c r="L237" s="40">
        <v>18.5</v>
      </c>
      <c r="M237" s="40" t="s">
        <v>292</v>
      </c>
      <c r="N237" s="45" t="s">
        <v>75</v>
      </c>
      <c r="O237" s="58">
        <v>1E-3</v>
      </c>
      <c r="P237" s="53" t="s">
        <v>266</v>
      </c>
      <c r="Q237" s="49" t="s">
        <v>293</v>
      </c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10">
        <f t="shared" si="3"/>
        <v>1800</v>
      </c>
      <c r="AF237" s="2"/>
      <c r="AG237" s="2"/>
      <c r="AH237" s="2"/>
      <c r="AI237" s="84" t="s">
        <v>384</v>
      </c>
    </row>
    <row r="238" spans="1:35" ht="61.5" customHeight="1">
      <c r="A238" s="48">
        <v>231</v>
      </c>
      <c r="B238" s="48">
        <v>31146</v>
      </c>
      <c r="C238" s="40">
        <v>1080</v>
      </c>
      <c r="D238" s="40"/>
      <c r="E238" s="40"/>
      <c r="F238" s="40"/>
      <c r="G238" s="45" t="s">
        <v>279</v>
      </c>
      <c r="H238" s="48" t="s">
        <v>299</v>
      </c>
      <c r="I238" s="40"/>
      <c r="J238" s="40" t="s">
        <v>317</v>
      </c>
      <c r="K238" s="40">
        <v>17.5</v>
      </c>
      <c r="L238" s="40">
        <v>18.5</v>
      </c>
      <c r="M238" s="40" t="s">
        <v>292</v>
      </c>
      <c r="N238" s="45" t="s">
        <v>75</v>
      </c>
      <c r="O238" s="58">
        <v>1E-3</v>
      </c>
      <c r="P238" s="53" t="s">
        <v>266</v>
      </c>
      <c r="Q238" s="49" t="s">
        <v>293</v>
      </c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10">
        <f t="shared" si="3"/>
        <v>1800</v>
      </c>
      <c r="AF238" s="2"/>
      <c r="AG238" s="2"/>
      <c r="AH238" s="2"/>
      <c r="AI238" s="84" t="s">
        <v>384</v>
      </c>
    </row>
    <row r="239" spans="1:35" ht="61.5" customHeight="1">
      <c r="A239" s="48">
        <v>232</v>
      </c>
      <c r="B239" s="48">
        <v>31146</v>
      </c>
      <c r="C239" s="40">
        <v>1080</v>
      </c>
      <c r="D239" s="40"/>
      <c r="E239" s="40"/>
      <c r="F239" s="40"/>
      <c r="G239" s="45" t="s">
        <v>280</v>
      </c>
      <c r="H239" s="48" t="s">
        <v>299</v>
      </c>
      <c r="I239" s="40"/>
      <c r="J239" s="40" t="s">
        <v>317</v>
      </c>
      <c r="K239" s="40">
        <v>17.5</v>
      </c>
      <c r="L239" s="40">
        <v>18.5</v>
      </c>
      <c r="M239" s="40" t="s">
        <v>292</v>
      </c>
      <c r="N239" s="45" t="s">
        <v>75</v>
      </c>
      <c r="O239" s="58">
        <v>1E-3</v>
      </c>
      <c r="P239" s="53" t="s">
        <v>266</v>
      </c>
      <c r="Q239" s="49" t="s">
        <v>293</v>
      </c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10">
        <f t="shared" si="3"/>
        <v>1800</v>
      </c>
      <c r="AF239" s="2"/>
      <c r="AG239" s="2"/>
      <c r="AH239" s="2"/>
      <c r="AI239" s="84" t="s">
        <v>384</v>
      </c>
    </row>
    <row r="240" spans="1:35" ht="61.5" customHeight="1">
      <c r="A240" s="48">
        <v>233</v>
      </c>
      <c r="B240" s="48">
        <v>31146</v>
      </c>
      <c r="C240" s="40">
        <v>1080</v>
      </c>
      <c r="D240" s="40"/>
      <c r="E240" s="40"/>
      <c r="F240" s="40"/>
      <c r="G240" s="45" t="s">
        <v>281</v>
      </c>
      <c r="H240" s="48" t="s">
        <v>299</v>
      </c>
      <c r="I240" s="40"/>
      <c r="J240" s="40" t="s">
        <v>317</v>
      </c>
      <c r="K240" s="40">
        <v>17.5</v>
      </c>
      <c r="L240" s="40">
        <v>18.5</v>
      </c>
      <c r="M240" s="40" t="s">
        <v>292</v>
      </c>
      <c r="N240" s="45" t="s">
        <v>75</v>
      </c>
      <c r="O240" s="58">
        <v>1E-3</v>
      </c>
      <c r="P240" s="53" t="s">
        <v>266</v>
      </c>
      <c r="Q240" s="49" t="s">
        <v>293</v>
      </c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10">
        <f t="shared" si="3"/>
        <v>1800</v>
      </c>
      <c r="AF240" s="2"/>
      <c r="AG240" s="2"/>
      <c r="AH240" s="2"/>
      <c r="AI240" s="84" t="s">
        <v>384</v>
      </c>
    </row>
    <row r="241" spans="1:35" ht="61.5" customHeight="1">
      <c r="A241" s="48">
        <v>234</v>
      </c>
      <c r="B241" s="48">
        <v>31146</v>
      </c>
      <c r="C241" s="40">
        <v>1080</v>
      </c>
      <c r="D241" s="40"/>
      <c r="E241" s="40"/>
      <c r="F241" s="40"/>
      <c r="G241" s="45" t="s">
        <v>282</v>
      </c>
      <c r="H241" s="48" t="s">
        <v>299</v>
      </c>
      <c r="I241" s="40"/>
      <c r="J241" s="40" t="s">
        <v>317</v>
      </c>
      <c r="K241" s="40">
        <v>17.5</v>
      </c>
      <c r="L241" s="40">
        <v>18.5</v>
      </c>
      <c r="M241" s="40" t="s">
        <v>292</v>
      </c>
      <c r="N241" s="45" t="s">
        <v>75</v>
      </c>
      <c r="O241" s="58">
        <v>1E-3</v>
      </c>
      <c r="P241" s="53" t="s">
        <v>266</v>
      </c>
      <c r="Q241" s="49" t="s">
        <v>293</v>
      </c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10">
        <f t="shared" si="3"/>
        <v>1800</v>
      </c>
      <c r="AF241" s="2"/>
      <c r="AG241" s="2"/>
      <c r="AH241" s="2"/>
      <c r="AI241" s="84" t="s">
        <v>384</v>
      </c>
    </row>
    <row r="242" spans="1:35" ht="61.5" customHeight="1">
      <c r="A242" s="48">
        <v>235</v>
      </c>
      <c r="B242" s="48">
        <v>31146</v>
      </c>
      <c r="C242" s="40">
        <v>1080</v>
      </c>
      <c r="D242" s="40"/>
      <c r="E242" s="40"/>
      <c r="F242" s="40"/>
      <c r="G242" s="45" t="s">
        <v>283</v>
      </c>
      <c r="H242" s="48" t="s">
        <v>299</v>
      </c>
      <c r="I242" s="40"/>
      <c r="J242" s="40" t="s">
        <v>317</v>
      </c>
      <c r="K242" s="40">
        <v>17.5</v>
      </c>
      <c r="L242" s="40">
        <v>18.5</v>
      </c>
      <c r="M242" s="40" t="s">
        <v>292</v>
      </c>
      <c r="N242" s="45" t="s">
        <v>75</v>
      </c>
      <c r="O242" s="58">
        <v>1E-3</v>
      </c>
      <c r="P242" s="53" t="s">
        <v>266</v>
      </c>
      <c r="Q242" s="49" t="s">
        <v>293</v>
      </c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10">
        <f t="shared" si="3"/>
        <v>1800</v>
      </c>
      <c r="AF242" s="2"/>
      <c r="AG242" s="2"/>
      <c r="AH242" s="2"/>
      <c r="AI242" s="84" t="s">
        <v>384</v>
      </c>
    </row>
    <row r="243" spans="1:35" ht="61.5" customHeight="1">
      <c r="A243" s="48">
        <v>236</v>
      </c>
      <c r="B243" s="48">
        <v>31146</v>
      </c>
      <c r="C243" s="40">
        <v>1080</v>
      </c>
      <c r="D243" s="40"/>
      <c r="E243" s="40"/>
      <c r="F243" s="40"/>
      <c r="G243" s="45" t="s">
        <v>284</v>
      </c>
      <c r="H243" s="48" t="s">
        <v>299</v>
      </c>
      <c r="I243" s="40"/>
      <c r="J243" s="40" t="s">
        <v>317</v>
      </c>
      <c r="K243" s="40">
        <v>17.5</v>
      </c>
      <c r="L243" s="40">
        <v>18.5</v>
      </c>
      <c r="M243" s="40" t="s">
        <v>292</v>
      </c>
      <c r="N243" s="45" t="s">
        <v>75</v>
      </c>
      <c r="O243" s="58">
        <v>1E-3</v>
      </c>
      <c r="P243" s="53" t="s">
        <v>266</v>
      </c>
      <c r="Q243" s="49" t="s">
        <v>293</v>
      </c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10">
        <f>90*20</f>
        <v>1800</v>
      </c>
      <c r="AF243" s="2"/>
      <c r="AG243" s="2"/>
      <c r="AH243" s="2"/>
      <c r="AI243" s="84" t="s">
        <v>384</v>
      </c>
    </row>
    <row r="244" spans="1:35" ht="61.5" customHeight="1">
      <c r="A244" s="48">
        <v>237</v>
      </c>
      <c r="B244" s="48">
        <v>31146</v>
      </c>
      <c r="C244" s="40">
        <v>1080</v>
      </c>
      <c r="D244" s="46"/>
      <c r="E244" s="46"/>
      <c r="F244" s="46"/>
      <c r="G244" s="45" t="s">
        <v>285</v>
      </c>
      <c r="H244" s="48" t="s">
        <v>299</v>
      </c>
      <c r="I244" s="40"/>
      <c r="J244" s="40" t="s">
        <v>317</v>
      </c>
      <c r="K244" s="40">
        <v>17.5</v>
      </c>
      <c r="L244" s="40">
        <v>18.5</v>
      </c>
      <c r="M244" s="40" t="s">
        <v>292</v>
      </c>
      <c r="N244" s="45" t="s">
        <v>75</v>
      </c>
      <c r="O244" s="58">
        <v>1E-3</v>
      </c>
      <c r="P244" s="53" t="s">
        <v>266</v>
      </c>
      <c r="Q244" s="49" t="s">
        <v>293</v>
      </c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10">
        <f t="shared" si="3"/>
        <v>1800</v>
      </c>
      <c r="AF244" s="2"/>
      <c r="AG244" s="2"/>
      <c r="AH244" s="2"/>
      <c r="AI244" s="84" t="s">
        <v>384</v>
      </c>
    </row>
    <row r="245" spans="1:35" ht="61.5" customHeight="1">
      <c r="A245" s="48">
        <v>238</v>
      </c>
      <c r="B245" s="48">
        <v>31146</v>
      </c>
      <c r="C245" s="40">
        <v>1080</v>
      </c>
      <c r="D245" s="46"/>
      <c r="E245" s="46"/>
      <c r="F245" s="46"/>
      <c r="G245" s="45" t="s">
        <v>286</v>
      </c>
      <c r="H245" s="48" t="s">
        <v>299</v>
      </c>
      <c r="I245" s="40"/>
      <c r="J245" s="40" t="s">
        <v>317</v>
      </c>
      <c r="K245" s="40">
        <v>17.5</v>
      </c>
      <c r="L245" s="40">
        <v>18.5</v>
      </c>
      <c r="M245" s="40" t="s">
        <v>292</v>
      </c>
      <c r="N245" s="45" t="s">
        <v>75</v>
      </c>
      <c r="O245" s="58">
        <v>1E-3</v>
      </c>
      <c r="P245" s="53" t="s">
        <v>266</v>
      </c>
      <c r="Q245" s="49" t="s">
        <v>293</v>
      </c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10">
        <f t="shared" si="3"/>
        <v>1800</v>
      </c>
      <c r="AF245" s="2"/>
      <c r="AG245" s="2"/>
      <c r="AH245" s="2"/>
      <c r="AI245" s="84" t="s">
        <v>384</v>
      </c>
    </row>
    <row r="246" spans="1:35" ht="61.5" customHeight="1">
      <c r="A246" s="48">
        <v>239</v>
      </c>
      <c r="B246" s="48">
        <v>31146</v>
      </c>
      <c r="C246" s="40">
        <v>1080</v>
      </c>
      <c r="D246" s="46"/>
      <c r="E246" s="46"/>
      <c r="F246" s="46"/>
      <c r="G246" s="45" t="s">
        <v>289</v>
      </c>
      <c r="H246" s="48" t="s">
        <v>299</v>
      </c>
      <c r="I246" s="40"/>
      <c r="J246" s="40" t="s">
        <v>317</v>
      </c>
      <c r="K246" s="40">
        <v>17.5</v>
      </c>
      <c r="L246" s="40">
        <v>18.5</v>
      </c>
      <c r="M246" s="40" t="s">
        <v>292</v>
      </c>
      <c r="N246" s="45" t="s">
        <v>75</v>
      </c>
      <c r="O246" s="58">
        <v>1E-3</v>
      </c>
      <c r="P246" s="53" t="s">
        <v>266</v>
      </c>
      <c r="Q246" s="49" t="s">
        <v>293</v>
      </c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10">
        <f t="shared" si="3"/>
        <v>1800</v>
      </c>
      <c r="AF246" s="2"/>
      <c r="AG246" s="2"/>
      <c r="AH246" s="2"/>
      <c r="AI246" s="84" t="s">
        <v>384</v>
      </c>
    </row>
    <row r="247" spans="1:35" ht="61.5" customHeight="1">
      <c r="A247" s="48">
        <v>240</v>
      </c>
      <c r="B247" s="72">
        <v>31146</v>
      </c>
      <c r="C247" s="77">
        <v>1080</v>
      </c>
      <c r="D247" s="46"/>
      <c r="E247" s="46"/>
      <c r="F247" s="46"/>
      <c r="G247" s="45" t="s">
        <v>290</v>
      </c>
      <c r="H247" s="48" t="s">
        <v>299</v>
      </c>
      <c r="I247" s="40"/>
      <c r="J247" s="40" t="s">
        <v>317</v>
      </c>
      <c r="K247" s="40">
        <v>17.5</v>
      </c>
      <c r="L247" s="40">
        <v>18.5</v>
      </c>
      <c r="M247" s="40" t="s">
        <v>292</v>
      </c>
      <c r="N247" s="45" t="s">
        <v>75</v>
      </c>
      <c r="O247" s="58">
        <v>1E-3</v>
      </c>
      <c r="P247" s="53" t="s">
        <v>266</v>
      </c>
      <c r="Q247" s="49" t="s">
        <v>293</v>
      </c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10">
        <f t="shared" si="3"/>
        <v>1800</v>
      </c>
      <c r="AF247" s="2"/>
      <c r="AG247" s="2"/>
      <c r="AH247" s="2"/>
      <c r="AI247" s="84" t="s">
        <v>384</v>
      </c>
    </row>
    <row r="248" spans="1:35">
      <c r="A248" s="72"/>
      <c r="B248" s="79"/>
      <c r="C248" s="80"/>
    </row>
    <row r="249" spans="1:35">
      <c r="A249" s="78"/>
      <c r="B249" s="73"/>
      <c r="C249" s="75"/>
    </row>
    <row r="250" spans="1:35">
      <c r="A250" s="78"/>
      <c r="B250" s="73"/>
      <c r="C250" s="75"/>
    </row>
    <row r="251" spans="1:35">
      <c r="A251" s="78"/>
      <c r="B251" s="73"/>
      <c r="C251" s="75"/>
    </row>
    <row r="252" spans="1:35">
      <c r="A252" s="78"/>
      <c r="B252" s="73"/>
      <c r="C252" s="75"/>
    </row>
    <row r="253" spans="1:35">
      <c r="A253" s="75"/>
      <c r="B253" s="73"/>
      <c r="C253" s="75"/>
    </row>
    <row r="254" spans="1:35">
      <c r="B254" s="73"/>
    </row>
    <row r="255" spans="1:35">
      <c r="B255" s="73"/>
    </row>
    <row r="256" spans="1:35">
      <c r="B256" s="73"/>
    </row>
    <row r="257" spans="2:2">
      <c r="B257" s="73"/>
    </row>
    <row r="258" spans="2:2">
      <c r="B258" s="73"/>
    </row>
    <row r="259" spans="2:2">
      <c r="B259" s="73"/>
    </row>
    <row r="260" spans="2:2">
      <c r="B260" s="73"/>
    </row>
    <row r="261" spans="2:2">
      <c r="B261" s="73"/>
    </row>
    <row r="262" spans="2:2">
      <c r="B262" s="73"/>
    </row>
    <row r="263" spans="2:2">
      <c r="B263" s="73"/>
    </row>
    <row r="264" spans="2:2">
      <c r="B264" s="73"/>
    </row>
    <row r="265" spans="2:2">
      <c r="B265" s="73"/>
    </row>
    <row r="266" spans="2:2">
      <c r="B266" s="73"/>
    </row>
    <row r="267" spans="2:2">
      <c r="B267" s="73"/>
    </row>
    <row r="268" spans="2:2">
      <c r="B268" s="73"/>
    </row>
    <row r="269" spans="2:2">
      <c r="B269" s="73"/>
    </row>
    <row r="270" spans="2:2">
      <c r="B270" s="73"/>
    </row>
    <row r="271" spans="2:2">
      <c r="B271" s="73"/>
    </row>
    <row r="272" spans="2:2">
      <c r="B272" s="73"/>
    </row>
    <row r="273" spans="2:2">
      <c r="B273" s="73"/>
    </row>
    <row r="274" spans="2:2">
      <c r="B274" s="73"/>
    </row>
    <row r="275" spans="2:2">
      <c r="B275" s="73"/>
    </row>
    <row r="276" spans="2:2">
      <c r="B276" s="73"/>
    </row>
    <row r="277" spans="2:2">
      <c r="B277" s="73"/>
    </row>
    <row r="278" spans="2:2">
      <c r="B278" s="73"/>
    </row>
    <row r="279" spans="2:2">
      <c r="B279" s="73"/>
    </row>
    <row r="280" spans="2:2">
      <c r="B280" s="73"/>
    </row>
    <row r="281" spans="2:2">
      <c r="B281" s="73"/>
    </row>
    <row r="282" spans="2:2">
      <c r="B282" s="73"/>
    </row>
    <row r="283" spans="2:2">
      <c r="B283" s="73"/>
    </row>
    <row r="284" spans="2:2">
      <c r="B284" s="73"/>
    </row>
    <row r="285" spans="2:2">
      <c r="B285" s="73"/>
    </row>
    <row r="286" spans="2:2">
      <c r="B286" s="73"/>
    </row>
    <row r="287" spans="2:2">
      <c r="B287" s="73"/>
    </row>
    <row r="288" spans="2:2">
      <c r="B288" s="73"/>
    </row>
    <row r="289" spans="2:2">
      <c r="B289" s="73"/>
    </row>
    <row r="290" spans="2:2">
      <c r="B290" s="73"/>
    </row>
    <row r="291" spans="2:2">
      <c r="B291" s="73"/>
    </row>
    <row r="292" spans="2:2">
      <c r="B292" s="73"/>
    </row>
    <row r="293" spans="2:2">
      <c r="B293" s="73"/>
    </row>
    <row r="294" spans="2:2">
      <c r="B294" s="73"/>
    </row>
    <row r="295" spans="2:2">
      <c r="B295" s="73"/>
    </row>
    <row r="296" spans="2:2">
      <c r="B296" s="73"/>
    </row>
    <row r="297" spans="2:2">
      <c r="B297" s="73"/>
    </row>
    <row r="298" spans="2:2">
      <c r="B298" s="73"/>
    </row>
    <row r="299" spans="2:2">
      <c r="B299" s="73"/>
    </row>
    <row r="300" spans="2:2">
      <c r="B300" s="73"/>
    </row>
    <row r="301" spans="2:2">
      <c r="B301" s="73"/>
    </row>
    <row r="302" spans="2:2">
      <c r="B302" s="73"/>
    </row>
    <row r="303" spans="2:2">
      <c r="B303" s="73"/>
    </row>
    <row r="304" spans="2:2">
      <c r="B304" s="73"/>
    </row>
    <row r="305" spans="2:2">
      <c r="B305" s="73"/>
    </row>
    <row r="306" spans="2:2">
      <c r="B306" s="73"/>
    </row>
    <row r="307" spans="2:2">
      <c r="B307" s="73"/>
    </row>
    <row r="308" spans="2:2">
      <c r="B308" s="73"/>
    </row>
    <row r="309" spans="2:2">
      <c r="B309" s="73"/>
    </row>
    <row r="310" spans="2:2">
      <c r="B310" s="73"/>
    </row>
    <row r="311" spans="2:2">
      <c r="B311" s="73"/>
    </row>
    <row r="312" spans="2:2">
      <c r="B312" s="73"/>
    </row>
    <row r="313" spans="2:2">
      <c r="B313" s="73"/>
    </row>
    <row r="314" spans="2:2">
      <c r="B314" s="73"/>
    </row>
    <row r="315" spans="2:2">
      <c r="B315" s="73"/>
    </row>
    <row r="316" spans="2:2">
      <c r="B316" s="73"/>
    </row>
    <row r="317" spans="2:2">
      <c r="B317" s="73"/>
    </row>
    <row r="318" spans="2:2">
      <c r="B318" s="73"/>
    </row>
    <row r="319" spans="2:2">
      <c r="B319" s="73"/>
    </row>
    <row r="320" spans="2:2">
      <c r="B320" s="73"/>
    </row>
    <row r="321" spans="2:2">
      <c r="B321" s="73"/>
    </row>
    <row r="322" spans="2:2">
      <c r="B322" s="73"/>
    </row>
    <row r="323" spans="2:2">
      <c r="B323" s="73"/>
    </row>
    <row r="324" spans="2:2">
      <c r="B324" s="73"/>
    </row>
    <row r="325" spans="2:2">
      <c r="B325" s="73"/>
    </row>
    <row r="326" spans="2:2">
      <c r="B326" s="73"/>
    </row>
    <row r="327" spans="2:2">
      <c r="B327" s="73"/>
    </row>
    <row r="328" spans="2:2">
      <c r="B328" s="73"/>
    </row>
    <row r="329" spans="2:2">
      <c r="B329" s="73"/>
    </row>
    <row r="330" spans="2:2">
      <c r="B330" s="73"/>
    </row>
    <row r="331" spans="2:2">
      <c r="B331" s="73"/>
    </row>
    <row r="332" spans="2:2">
      <c r="B332" s="73"/>
    </row>
    <row r="333" spans="2:2">
      <c r="B333" s="73"/>
    </row>
    <row r="334" spans="2:2">
      <c r="B334" s="73"/>
    </row>
    <row r="335" spans="2:2">
      <c r="B335" s="73"/>
    </row>
    <row r="336" spans="2:2">
      <c r="B336" s="73"/>
    </row>
    <row r="337" spans="2:2">
      <c r="B337" s="73"/>
    </row>
    <row r="338" spans="2:2">
      <c r="B338" s="73"/>
    </row>
    <row r="339" spans="2:2">
      <c r="B339" s="73"/>
    </row>
    <row r="340" spans="2:2">
      <c r="B340" s="73"/>
    </row>
    <row r="341" spans="2:2">
      <c r="B341" s="73"/>
    </row>
    <row r="342" spans="2:2">
      <c r="B342" s="73"/>
    </row>
    <row r="343" spans="2:2">
      <c r="B343" s="73"/>
    </row>
    <row r="344" spans="2:2">
      <c r="B344" s="73"/>
    </row>
    <row r="345" spans="2:2">
      <c r="B345" s="73"/>
    </row>
    <row r="346" spans="2:2">
      <c r="B346" s="73"/>
    </row>
    <row r="347" spans="2:2">
      <c r="B347" s="73"/>
    </row>
    <row r="348" spans="2:2">
      <c r="B348" s="73"/>
    </row>
    <row r="349" spans="2:2">
      <c r="B349" s="73"/>
    </row>
    <row r="350" spans="2:2">
      <c r="B350" s="73"/>
    </row>
    <row r="351" spans="2:2">
      <c r="B351" s="73"/>
    </row>
    <row r="352" spans="2:2">
      <c r="B352" s="73"/>
    </row>
    <row r="353" spans="2:3">
      <c r="B353" s="73"/>
    </row>
    <row r="354" spans="2:3">
      <c r="B354" s="109"/>
      <c r="C354" s="109"/>
    </row>
    <row r="355" spans="2:3">
      <c r="B355" s="109"/>
      <c r="C355" s="109"/>
    </row>
    <row r="356" spans="2:3">
      <c r="B356" s="109"/>
      <c r="C356" s="109"/>
    </row>
    <row r="357" spans="2:3">
      <c r="B357" s="109"/>
      <c r="C357" s="109"/>
    </row>
    <row r="358" spans="2:3">
      <c r="B358" s="109"/>
      <c r="C358" s="109"/>
    </row>
    <row r="359" spans="2:3">
      <c r="B359" s="109"/>
      <c r="C359" s="109"/>
    </row>
    <row r="360" spans="2:3">
      <c r="B360" s="109"/>
      <c r="C360" s="109"/>
    </row>
    <row r="361" spans="2:3">
      <c r="B361" s="109"/>
      <c r="C361" s="109"/>
    </row>
    <row r="362" spans="2:3">
      <c r="B362" s="109"/>
      <c r="C362" s="109"/>
    </row>
    <row r="363" spans="2:3">
      <c r="B363" s="109"/>
      <c r="C363" s="109"/>
    </row>
    <row r="364" spans="2:3">
      <c r="B364" s="109"/>
      <c r="C364" s="109"/>
    </row>
    <row r="365" spans="2:3">
      <c r="B365" s="109"/>
      <c r="C365" s="109"/>
    </row>
    <row r="366" spans="2:3">
      <c r="B366" s="109"/>
      <c r="C366" s="109"/>
    </row>
    <row r="367" spans="2:3">
      <c r="B367" s="109"/>
      <c r="C367" s="109"/>
    </row>
    <row r="368" spans="2:3">
      <c r="B368" s="109"/>
      <c r="C368" s="109"/>
    </row>
    <row r="369" spans="2:3">
      <c r="B369" s="109"/>
      <c r="C369" s="109"/>
    </row>
    <row r="370" spans="2:3">
      <c r="B370" s="109"/>
      <c r="C370" s="109"/>
    </row>
    <row r="371" spans="2:3">
      <c r="B371" s="109"/>
      <c r="C371" s="109"/>
    </row>
    <row r="372" spans="2:3">
      <c r="B372" s="109"/>
      <c r="C372" s="109"/>
    </row>
  </sheetData>
  <autoFilter ref="A6:AI247" xr:uid="{00000000-0009-0000-0000-000002000000}"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mergeCells count="27">
    <mergeCell ref="AH6:AH7"/>
    <mergeCell ref="AI6:AI7"/>
    <mergeCell ref="B354:C372"/>
    <mergeCell ref="T6:Z6"/>
    <mergeCell ref="AA6:AC6"/>
    <mergeCell ref="AD6:AD7"/>
    <mergeCell ref="AE6:AE7"/>
    <mergeCell ref="AF6:AF7"/>
    <mergeCell ref="AG6:AG7"/>
    <mergeCell ref="M6:M7"/>
    <mergeCell ref="N6:N7"/>
    <mergeCell ref="O6:O7"/>
    <mergeCell ref="P6:P7"/>
    <mergeCell ref="Q6:R6"/>
    <mergeCell ref="S6:S7"/>
    <mergeCell ref="G6:G7"/>
    <mergeCell ref="H6:H7"/>
    <mergeCell ref="I6:I7"/>
    <mergeCell ref="J6:J7"/>
    <mergeCell ref="K6:K7"/>
    <mergeCell ref="L6:L7"/>
    <mergeCell ref="F6:F7"/>
    <mergeCell ref="A6:A7"/>
    <mergeCell ref="B6:B7"/>
    <mergeCell ref="C6:C7"/>
    <mergeCell ref="D6:D7"/>
    <mergeCell ref="E6:E7"/>
  </mergeCells>
  <conditionalFormatting sqref="AN1:AO2">
    <cfRule type="top10" dxfId="0" priority="1" percent="1" rank="10"/>
  </conditionalFormatting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Y17"/>
  <sheetViews>
    <sheetView zoomScale="90" zoomScaleNormal="90" workbookViewId="0">
      <selection activeCell="F7" sqref="F7"/>
    </sheetView>
  </sheetViews>
  <sheetFormatPr defaultRowHeight="15"/>
  <cols>
    <col min="1" max="1" width="2.7109375" customWidth="1"/>
    <col min="2" max="3" width="6.5703125" customWidth="1"/>
    <col min="4" max="4" width="7.5703125" customWidth="1"/>
    <col min="5" max="5" width="5.42578125" customWidth="1"/>
    <col min="6" max="6" width="7.5703125" customWidth="1"/>
    <col min="7" max="7" width="5.85546875" customWidth="1"/>
    <col min="8" max="8" width="10.42578125" customWidth="1"/>
    <col min="9" max="11" width="7.5703125" customWidth="1"/>
    <col min="12" max="12" width="10.140625" customWidth="1"/>
    <col min="13" max="13" width="9" customWidth="1"/>
    <col min="14" max="15" width="7.5703125" customWidth="1"/>
    <col min="16" max="17" width="9.85546875" style="1" customWidth="1"/>
    <col min="18" max="24" width="7.5703125" customWidth="1"/>
    <col min="25" max="25" width="10.85546875" customWidth="1"/>
  </cols>
  <sheetData>
    <row r="1" spans="2:25" ht="8.25" customHeight="1"/>
    <row r="2" spans="2:25" ht="32.25" customHeight="1">
      <c r="B2" s="5" t="s">
        <v>19</v>
      </c>
    </row>
    <row r="3" spans="2:25" ht="52.5" customHeight="1"/>
    <row r="4" spans="2:25" s="1" customFormat="1" ht="24">
      <c r="B4" s="121" t="s">
        <v>1</v>
      </c>
      <c r="C4" s="122" t="s">
        <v>31</v>
      </c>
      <c r="D4" s="121" t="s">
        <v>20</v>
      </c>
      <c r="E4" s="121" t="s">
        <v>2</v>
      </c>
      <c r="F4" s="121" t="s">
        <v>3</v>
      </c>
      <c r="G4" s="121" t="s">
        <v>4</v>
      </c>
      <c r="H4" s="121" t="s">
        <v>5</v>
      </c>
      <c r="I4" s="126" t="s">
        <v>6</v>
      </c>
      <c r="J4" s="22" t="s">
        <v>7</v>
      </c>
      <c r="K4" s="22" t="s">
        <v>9</v>
      </c>
      <c r="L4" s="126" t="s">
        <v>11</v>
      </c>
      <c r="M4" s="121" t="s">
        <v>12</v>
      </c>
      <c r="N4" s="121"/>
      <c r="O4" s="121" t="s">
        <v>13</v>
      </c>
      <c r="P4" s="123" t="s">
        <v>35</v>
      </c>
      <c r="Q4" s="125"/>
      <c r="R4" s="121" t="s">
        <v>38</v>
      </c>
      <c r="S4" s="121"/>
      <c r="T4" s="121"/>
      <c r="U4" s="121"/>
      <c r="V4" s="121"/>
      <c r="W4" s="123" t="s">
        <v>14</v>
      </c>
      <c r="X4" s="124"/>
      <c r="Y4" s="125"/>
    </row>
    <row r="5" spans="2:25" s="1" customFormat="1" ht="45">
      <c r="B5" s="121"/>
      <c r="C5" s="122"/>
      <c r="D5" s="121"/>
      <c r="E5" s="121"/>
      <c r="F5" s="121"/>
      <c r="G5" s="121"/>
      <c r="H5" s="121"/>
      <c r="I5" s="126"/>
      <c r="J5" s="22" t="s">
        <v>8</v>
      </c>
      <c r="K5" s="22" t="s">
        <v>10</v>
      </c>
      <c r="L5" s="126"/>
      <c r="M5" s="3" t="s">
        <v>15</v>
      </c>
      <c r="N5" s="3" t="s">
        <v>16</v>
      </c>
      <c r="O5" s="121"/>
      <c r="P5" s="8" t="s">
        <v>37</v>
      </c>
      <c r="Q5" s="8" t="s">
        <v>36</v>
      </c>
      <c r="R5" s="4" t="s">
        <v>48</v>
      </c>
      <c r="S5" s="4" t="s">
        <v>0</v>
      </c>
      <c r="T5" s="4" t="s">
        <v>39</v>
      </c>
      <c r="U5" s="4" t="s">
        <v>17</v>
      </c>
      <c r="V5" s="4" t="s">
        <v>18</v>
      </c>
      <c r="W5" s="12" t="s">
        <v>32</v>
      </c>
      <c r="X5" s="12" t="s">
        <v>33</v>
      </c>
      <c r="Y5" s="13" t="s">
        <v>34</v>
      </c>
    </row>
    <row r="6" spans="2:25" s="7" customFormat="1" ht="25.5" customHeight="1">
      <c r="B6" s="16" t="s">
        <v>49</v>
      </c>
      <c r="C6" s="9">
        <v>31141</v>
      </c>
      <c r="D6" s="9" t="s">
        <v>29</v>
      </c>
      <c r="E6" s="9" t="s">
        <v>30</v>
      </c>
      <c r="F6" s="9" t="s">
        <v>21</v>
      </c>
      <c r="G6" s="9">
        <v>3</v>
      </c>
      <c r="H6" s="15" t="s">
        <v>22</v>
      </c>
      <c r="I6" s="9" t="s">
        <v>23</v>
      </c>
      <c r="J6" s="9" t="s">
        <v>24</v>
      </c>
      <c r="K6" s="9" t="s">
        <v>28</v>
      </c>
      <c r="L6" s="9" t="s">
        <v>25</v>
      </c>
      <c r="M6" s="9" t="s">
        <v>26</v>
      </c>
      <c r="N6" s="9">
        <v>1E-3</v>
      </c>
      <c r="O6" s="9" t="s">
        <v>27</v>
      </c>
      <c r="P6" s="11">
        <v>10000</v>
      </c>
      <c r="Q6" s="9"/>
      <c r="R6" s="9"/>
      <c r="S6" s="6"/>
      <c r="T6" s="6"/>
      <c r="U6" s="6"/>
      <c r="V6" s="6"/>
      <c r="W6" s="6"/>
      <c r="X6" s="6"/>
      <c r="Y6" s="6"/>
    </row>
    <row r="7" spans="2:25" ht="25.5" customHeight="1">
      <c r="B7" s="16" t="s">
        <v>50</v>
      </c>
      <c r="C7" s="9">
        <v>31141</v>
      </c>
      <c r="D7" s="10" t="s">
        <v>40</v>
      </c>
      <c r="E7" s="10" t="s">
        <v>30</v>
      </c>
      <c r="F7" s="14" t="s">
        <v>21</v>
      </c>
      <c r="G7" s="14">
        <v>2</v>
      </c>
      <c r="H7" s="15" t="s">
        <v>41</v>
      </c>
      <c r="I7" s="14" t="s">
        <v>42</v>
      </c>
      <c r="J7" s="14" t="s">
        <v>43</v>
      </c>
      <c r="K7" s="14" t="s">
        <v>44</v>
      </c>
      <c r="L7" s="9" t="s">
        <v>45</v>
      </c>
      <c r="M7" s="9" t="s">
        <v>46</v>
      </c>
      <c r="N7" s="14">
        <v>0.01</v>
      </c>
      <c r="O7" s="14" t="s">
        <v>47</v>
      </c>
      <c r="P7" s="10"/>
      <c r="Q7" s="10">
        <v>3</v>
      </c>
      <c r="R7" s="10"/>
      <c r="S7" s="2"/>
      <c r="T7" s="2"/>
      <c r="U7" s="2"/>
      <c r="V7" s="2"/>
      <c r="W7" s="2"/>
      <c r="X7" s="2"/>
      <c r="Y7" s="2"/>
    </row>
    <row r="8" spans="2:25" s="7" customFormat="1" ht="34.5" customHeight="1">
      <c r="B8" s="9">
        <v>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1"/>
      <c r="Q8" s="9"/>
      <c r="R8" s="6"/>
      <c r="S8" s="6"/>
      <c r="T8" s="6"/>
      <c r="U8" s="6"/>
      <c r="V8" s="6"/>
      <c r="W8" s="6"/>
      <c r="X8" s="6"/>
      <c r="Y8" s="6"/>
    </row>
    <row r="9" spans="2:25" ht="34.5" customHeight="1">
      <c r="B9" s="10">
        <v>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0"/>
      <c r="Q9" s="10"/>
      <c r="R9" s="2"/>
      <c r="S9" s="2"/>
      <c r="T9" s="2"/>
      <c r="U9" s="2"/>
      <c r="V9" s="2"/>
      <c r="W9" s="2"/>
      <c r="X9" s="2"/>
      <c r="Y9" s="2"/>
    </row>
    <row r="10" spans="2:25" ht="34.5" customHeight="1">
      <c r="B10" s="10"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0"/>
      <c r="Q10" s="10"/>
      <c r="R10" s="2"/>
      <c r="S10" s="2"/>
      <c r="T10" s="2"/>
      <c r="U10" s="2"/>
      <c r="V10" s="2"/>
      <c r="W10" s="2"/>
      <c r="X10" s="2"/>
      <c r="Y10" s="2"/>
    </row>
    <row r="11" spans="2:25" ht="34.5" customHeight="1">
      <c r="B11" s="10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0"/>
      <c r="Q11" s="10"/>
      <c r="R11" s="2"/>
      <c r="S11" s="2"/>
      <c r="T11" s="2"/>
      <c r="U11" s="2"/>
      <c r="V11" s="2"/>
      <c r="W11" s="2"/>
      <c r="X11" s="2"/>
      <c r="Y11" s="2"/>
    </row>
    <row r="12" spans="2:25" ht="34.5" customHeight="1">
      <c r="B12" s="10">
        <v>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0"/>
      <c r="Q12" s="10"/>
      <c r="R12" s="2"/>
      <c r="S12" s="2"/>
      <c r="T12" s="2"/>
      <c r="U12" s="2"/>
      <c r="V12" s="2"/>
      <c r="W12" s="2"/>
      <c r="X12" s="2"/>
      <c r="Y12" s="2"/>
    </row>
    <row r="13" spans="2:25" ht="34.5" customHeight="1">
      <c r="B13" s="10">
        <v>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0"/>
      <c r="Q13" s="10"/>
      <c r="R13" s="2"/>
      <c r="S13" s="2"/>
      <c r="T13" s="2"/>
      <c r="U13" s="2"/>
      <c r="V13" s="2"/>
      <c r="W13" s="2"/>
      <c r="X13" s="2"/>
      <c r="Y13" s="2"/>
    </row>
    <row r="14" spans="2:25" ht="34.5" customHeight="1">
      <c r="B14" s="10">
        <v>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0"/>
      <c r="Q14" s="10"/>
      <c r="R14" s="2"/>
      <c r="S14" s="2"/>
      <c r="T14" s="2"/>
      <c r="U14" s="2"/>
      <c r="V14" s="2"/>
      <c r="W14" s="2"/>
      <c r="X14" s="2"/>
      <c r="Y14" s="2"/>
    </row>
    <row r="15" spans="2:25" ht="34.5" customHeight="1">
      <c r="B15" s="10">
        <v>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0"/>
      <c r="Q15" s="10"/>
      <c r="R15" s="2"/>
      <c r="S15" s="2"/>
      <c r="T15" s="2"/>
      <c r="U15" s="2"/>
      <c r="V15" s="2"/>
      <c r="W15" s="2"/>
      <c r="X15" s="2"/>
      <c r="Y15" s="2"/>
    </row>
    <row r="16" spans="2:25" ht="34.5" customHeight="1">
      <c r="B16" s="10">
        <v>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0"/>
      <c r="Q16" s="10"/>
      <c r="R16" s="2"/>
      <c r="S16" s="2"/>
      <c r="T16" s="2"/>
      <c r="U16" s="2"/>
      <c r="V16" s="2"/>
      <c r="W16" s="2"/>
      <c r="X16" s="2"/>
      <c r="Y16" s="2"/>
    </row>
    <row r="17" spans="2:25" ht="34.5" customHeight="1">
      <c r="B17" s="10">
        <v>10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0"/>
      <c r="Q17" s="10"/>
      <c r="R17" s="2"/>
      <c r="S17" s="2"/>
      <c r="T17" s="2"/>
      <c r="U17" s="2"/>
      <c r="V17" s="2"/>
      <c r="W17" s="2"/>
      <c r="X17" s="2"/>
      <c r="Y17" s="2"/>
    </row>
  </sheetData>
  <mergeCells count="14">
    <mergeCell ref="R4:V4"/>
    <mergeCell ref="W4:Y4"/>
    <mergeCell ref="H4:H5"/>
    <mergeCell ref="I4:I5"/>
    <mergeCell ref="L4:L5"/>
    <mergeCell ref="M4:N4"/>
    <mergeCell ref="O4:O5"/>
    <mergeCell ref="P4:Q4"/>
    <mergeCell ref="G4:G5"/>
    <mergeCell ref="B4:B5"/>
    <mergeCell ref="C4:C5"/>
    <mergeCell ref="D4:D5"/>
    <mergeCell ref="E4:E5"/>
    <mergeCell ref="F4:F5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Ký hiệu HMQLTĐ</vt:lpstr>
      <vt:lpstr>Data (SL năm t.khao)</vt:lpstr>
      <vt:lpstr>DC3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Thu Le</dc:creator>
  <cp:lastModifiedBy>Nguyen Nang Chung (DMVN)</cp:lastModifiedBy>
  <dcterms:created xsi:type="dcterms:W3CDTF">2022-01-06T04:17:30Z</dcterms:created>
  <dcterms:modified xsi:type="dcterms:W3CDTF">2023-09-28T02:28:14Z</dcterms:modified>
</cp:coreProperties>
</file>