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oups1904-my.sharepoint.com/personal/okuhira_ms_oups_ac_jp/Documents/OMPU共有フォルダ/データ/楠本 嵩志/protocols/2022.9.8 核酸G解析からグラフ作成まで/"/>
    </mc:Choice>
  </mc:AlternateContent>
  <xr:revisionPtr revIDLastSave="203" documentId="13_ncr:1_{4F06756B-D8AE-48A3-8221-8DEF6B3C168F}" xr6:coauthVersionLast="47" xr6:coauthVersionMax="47" xr10:uidLastSave="{5D7D7112-1A68-46C2-AF1C-6256F9ADA02F}"/>
  <bookViews>
    <workbookView xWindow="-120" yWindow="-16320" windowWidth="29040" windowHeight="15990" xr2:uid="{00000000-000D-0000-FFFF-FFFF00000000}"/>
  </bookViews>
  <sheets>
    <sheet name="Dox+- 3群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8" i="1" l="1"/>
  <c r="M9" i="1"/>
  <c r="M4" i="1"/>
  <c r="M5" i="1"/>
  <c r="M6" i="1"/>
  <c r="M7" i="1"/>
  <c r="L4" i="1"/>
  <c r="L9" i="1"/>
  <c r="L8" i="1"/>
  <c r="L7" i="1"/>
  <c r="N16" i="1" s="1"/>
  <c r="L6" i="1"/>
  <c r="L5" i="1"/>
  <c r="N21" i="1"/>
  <c r="N14" i="1"/>
  <c r="D3" i="1"/>
  <c r="N18" i="1" l="1"/>
  <c r="N20" i="1"/>
  <c r="N13" i="1"/>
  <c r="N17" i="1"/>
  <c r="N19" i="1"/>
  <c r="N15" i="1"/>
  <c r="N6" i="1"/>
  <c r="N10" i="1"/>
  <c r="N9" i="1"/>
  <c r="N7" i="1"/>
  <c r="N11" i="1"/>
  <c r="N12" i="1"/>
  <c r="N8" i="1"/>
  <c r="N4" i="1"/>
  <c r="N5" i="1"/>
  <c r="P9" i="1" l="1"/>
  <c r="O9" i="1"/>
  <c r="O7" i="1"/>
  <c r="P7" i="1"/>
  <c r="P8" i="1"/>
  <c r="O8" i="1"/>
  <c r="P6" i="1"/>
  <c r="O6" i="1"/>
  <c r="O5" i="1"/>
  <c r="P5" i="1"/>
  <c r="O4" i="1"/>
  <c r="P4" i="1"/>
</calcChain>
</file>

<file path=xl/sharedStrings.xml><?xml version="1.0" encoding="utf-8"?>
<sst xmlns="http://schemas.openxmlformats.org/spreadsheetml/2006/main" count="56" uniqueCount="27">
  <si>
    <t>ASO</t>
    <phoneticPr fontId="1"/>
  </si>
  <si>
    <t>Dox</t>
    <phoneticPr fontId="1"/>
  </si>
  <si>
    <t>-</t>
    <phoneticPr fontId="1"/>
  </si>
  <si>
    <t>相対値</t>
    <rPh sb="0" eb="3">
      <t>ソウタイチ</t>
    </rPh>
    <phoneticPr fontId="1"/>
  </si>
  <si>
    <t>絶対値</t>
    <rPh sb="0" eb="3">
      <t>ゼッタイチ</t>
    </rPh>
    <phoneticPr fontId="1"/>
  </si>
  <si>
    <t>グラフタイトル</t>
    <phoneticPr fontId="1"/>
  </si>
  <si>
    <t>データ入力欄</t>
    <rPh sb="3" eb="5">
      <t>ニュウリョク</t>
    </rPh>
    <rPh sb="5" eb="6">
      <t>ラン</t>
    </rPh>
    <phoneticPr fontId="1"/>
  </si>
  <si>
    <t>グラフラベル入力欄</t>
    <rPh sb="6" eb="9">
      <t>ニュウリョクラン</t>
    </rPh>
    <phoneticPr fontId="1"/>
  </si>
  <si>
    <t>縦軸ラベル</t>
    <rPh sb="0" eb="2">
      <t>タテジク</t>
    </rPh>
    <phoneticPr fontId="1"/>
  </si>
  <si>
    <t>横軸ラベル</t>
    <rPh sb="0" eb="2">
      <t>ヨコジク</t>
    </rPh>
    <phoneticPr fontId="1"/>
  </si>
  <si>
    <t>HEK293 14B 72h</t>
    <phoneticPr fontId="1"/>
  </si>
  <si>
    <t>GR/GAPDH</t>
    <phoneticPr fontId="1"/>
  </si>
  <si>
    <t>ASO (nM)</t>
    <phoneticPr fontId="1"/>
  </si>
  <si>
    <t>HEK293 14B 72h相対値</t>
    <rPh sb="14" eb="17">
      <t>ソウタイチ</t>
    </rPh>
    <phoneticPr fontId="1"/>
  </si>
  <si>
    <t>-</t>
    <phoneticPr fontId="1"/>
  </si>
  <si>
    <t>+</t>
    <phoneticPr fontId="1"/>
  </si>
  <si>
    <t>計算用</t>
    <rPh sb="0" eb="3">
      <t>ケイサニョウ</t>
    </rPh>
    <phoneticPr fontId="1"/>
  </si>
  <si>
    <t>Dox</t>
    <phoneticPr fontId="1"/>
  </si>
  <si>
    <t>ASO</t>
    <phoneticPr fontId="1"/>
  </si>
  <si>
    <t>250</t>
    <phoneticPr fontId="1"/>
  </si>
  <si>
    <t>1000</t>
    <phoneticPr fontId="1"/>
  </si>
  <si>
    <t>0</t>
    <phoneticPr fontId="1"/>
  </si>
  <si>
    <t>平均</t>
    <rPh sb="0" eb="2">
      <t>ヘイキン</t>
    </rPh>
    <phoneticPr fontId="1"/>
  </si>
  <si>
    <t>標準偏差</t>
    <rPh sb="0" eb="4">
      <t>ヒョウジュンヘンサ</t>
    </rPh>
    <phoneticPr fontId="1"/>
  </si>
  <si>
    <t>相対値</t>
    <rPh sb="0" eb="3">
      <t>ソウタイチ</t>
    </rPh>
    <phoneticPr fontId="1"/>
  </si>
  <si>
    <t>相対値平均</t>
    <rPh sb="0" eb="3">
      <t>ソウタイチ</t>
    </rPh>
    <rPh sb="3" eb="5">
      <t>ヘイキン</t>
    </rPh>
    <phoneticPr fontId="1"/>
  </si>
  <si>
    <t>相対値標準偏差</t>
    <rPh sb="0" eb="3">
      <t>ソウタイチ</t>
    </rPh>
    <rPh sb="3" eb="7">
      <t>ヒョウジュ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</si>
</sst>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14"/>
      <color theme="1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2" fillId="0" borderId="0" xfId="0" applyFont="1"/>
    <xf numFmtId="0" fontId="0" fillId="0" borderId="13" xfId="0" applyBorder="1"/>
    <xf numFmtId="0" fontId="0" fillId="0" borderId="0" xfId="0" applyAlignment="1"/>
    <xf numFmtId="0" fontId="3" fillId="0" borderId="1" xfId="0" applyFont="1" applyBorder="1"/>
    <xf numFmtId="0" fontId="3" fillId="0" borderId="4" xfId="0" applyFont="1" applyBorder="1"/>
    <xf numFmtId="0" fontId="0" fillId="0" borderId="15" xfId="0" applyBorder="1" applyAlignme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2" borderId="1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6" xfId="0" applyFill="1" applyBorder="1"/>
    <xf numFmtId="0" fontId="0" fillId="2" borderId="14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22" xfId="0" applyBorder="1"/>
    <xf numFmtId="0" fontId="0" fillId="0" borderId="22" xfId="0" applyFill="1" applyBorder="1"/>
    <xf numFmtId="0" fontId="0" fillId="0" borderId="22" xfId="0" applyBorder="1" applyAlignment="1"/>
    <xf numFmtId="0" fontId="0" fillId="0" borderId="23" xfId="0" applyBorder="1"/>
    <xf numFmtId="0" fontId="0" fillId="3" borderId="1" xfId="0" applyFill="1" applyBorder="1"/>
    <xf numFmtId="0" fontId="0" fillId="3" borderId="2" xfId="0" applyFill="1" applyBorder="1"/>
    <xf numFmtId="49" fontId="0" fillId="3" borderId="4" xfId="0" applyNumberFormat="1" applyFill="1" applyBorder="1"/>
    <xf numFmtId="49" fontId="0" fillId="3" borderId="0" xfId="0" applyNumberFormat="1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0" xfId="0" applyFill="1" applyBorder="1"/>
    <xf numFmtId="0" fontId="0" fillId="3" borderId="26" xfId="0" applyFill="1" applyBorder="1"/>
    <xf numFmtId="0" fontId="0" fillId="3" borderId="9" xfId="0" applyFill="1" applyBorder="1"/>
    <xf numFmtId="0" fontId="0" fillId="3" borderId="27" xfId="0" applyFill="1" applyBorder="1"/>
    <xf numFmtId="0" fontId="0" fillId="3" borderId="10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15" xfId="0" applyFill="1" applyBorder="1"/>
    <xf numFmtId="0" fontId="0" fillId="3" borderId="13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'[1]Dox+- 3群'!$J$4</c:f>
          <c:strCache>
            <c:ptCount val="1"/>
            <c:pt idx="0">
              <c:v>HEK293 14B 72h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309251968503937"/>
          <c:y val="0.14897175141242938"/>
          <c:w val="0.70129330708661419"/>
          <c:h val="0.63856897548823344"/>
        </c:manualLayout>
      </c:layout>
      <c:barChart>
        <c:barDir val="col"/>
        <c:grouping val="clustered"/>
        <c:varyColors val="0"/>
        <c:ser>
          <c:idx val="0"/>
          <c:order val="0"/>
          <c:tx>
            <c:v>Dox-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'Dox+- 3群'!$M$4:$M$6</c:f>
                <c:numCache>
                  <c:formatCode>General</c:formatCode>
                  <c:ptCount val="3"/>
                  <c:pt idx="0">
                    <c:v>5.7735026918962568E-2</c:v>
                  </c:pt>
                  <c:pt idx="1">
                    <c:v>5.7735026918963241E-2</c:v>
                  </c:pt>
                  <c:pt idx="2">
                    <c:v>2.886751345948162E-2</c:v>
                  </c:pt>
                </c:numCache>
              </c:numRef>
            </c:plus>
            <c:minus>
              <c:numRef>
                <c:f>'Dox+- 3群'!$M$4:$M$6</c:f>
                <c:numCache>
                  <c:formatCode>General</c:formatCode>
                  <c:ptCount val="3"/>
                  <c:pt idx="0">
                    <c:v>5.7735026918962568E-2</c:v>
                  </c:pt>
                  <c:pt idx="1">
                    <c:v>5.7735026918963241E-2</c:v>
                  </c:pt>
                  <c:pt idx="2">
                    <c:v>2.886751345948162E-2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'Dox+- 3群'!$K$4:$K$6</c:f>
              <c:strCach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strCache>
            </c:strRef>
          </c:cat>
          <c:val>
            <c:numRef>
              <c:f>'Dox+- 3群'!$L$4:$L$6</c:f>
              <c:numCache>
                <c:formatCode>General</c:formatCode>
                <c:ptCount val="3"/>
                <c:pt idx="0">
                  <c:v>0.96666666666666667</c:v>
                </c:pt>
                <c:pt idx="1">
                  <c:v>0.46666666666666662</c:v>
                </c:pt>
                <c:pt idx="2">
                  <c:v>0.23333333333333331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1A-455D-8606-3DAD80878A35}"/>
            </c:ext>
          </c:extLst>
        </c:ser>
        <c:ser>
          <c:idx val="1"/>
          <c:order val="1"/>
          <c:tx>
            <c:v>Dox+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'Dox+- 3群'!$M$7:$M$9</c:f>
                <c:numCache>
                  <c:formatCode>General</c:formatCode>
                  <c:ptCount val="3"/>
                  <c:pt idx="0">
                    <c:v>5.773502691896263E-2</c:v>
                  </c:pt>
                  <c:pt idx="1">
                    <c:v>5.7735026918962568E-2</c:v>
                  </c:pt>
                  <c:pt idx="2">
                    <c:v>5.7735026918962401E-2</c:v>
                  </c:pt>
                </c:numCache>
              </c:numRef>
            </c:plus>
            <c:minus>
              <c:numRef>
                <c:f>'Dox+- 3群'!$M$7:$M$9</c:f>
                <c:numCache>
                  <c:formatCode>General</c:formatCode>
                  <c:ptCount val="3"/>
                  <c:pt idx="0">
                    <c:v>5.773502691896263E-2</c:v>
                  </c:pt>
                  <c:pt idx="1">
                    <c:v>5.7735026918962568E-2</c:v>
                  </c:pt>
                  <c:pt idx="2">
                    <c:v>5.7735026918962401E-2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'Dox+- 3群'!$K$4:$K$6</c:f>
              <c:strCach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strCache>
            </c:strRef>
          </c:cat>
          <c:val>
            <c:numRef>
              <c:f>'Dox+- 3群'!$L$7:$L$9</c:f>
              <c:numCache>
                <c:formatCode>General</c:formatCode>
                <c:ptCount val="3"/>
                <c:pt idx="0">
                  <c:v>1.0666666666666667</c:v>
                </c:pt>
                <c:pt idx="1">
                  <c:v>0.56666666666666665</c:v>
                </c:pt>
                <c:pt idx="2">
                  <c:v>0.26666666666666666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1A-455D-8606-3DAD80878A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611980584"/>
        <c:axId val="611974024"/>
      </c:barChart>
      <c:catAx>
        <c:axId val="611980584"/>
        <c:scaling>
          <c:orientation val="minMax"/>
        </c:scaling>
        <c:delete val="0"/>
        <c:axPos val="b"/>
        <c:title>
          <c:tx>
            <c:strRef>
              <c:f>'[1]Dox+- 3群'!$J$6</c:f>
              <c:strCache>
                <c:ptCount val="1"/>
                <c:pt idx="0">
                  <c:v>ASO (nM)</c:v>
                </c:pt>
              </c:strCache>
            </c:strRef>
          </c:tx>
          <c:layout>
            <c:manualLayout>
              <c:xMode val="edge"/>
              <c:yMode val="edge"/>
              <c:x val="0.41957983377077868"/>
              <c:y val="0.88607891810133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74024"/>
        <c:crosses val="autoZero"/>
        <c:auto val="1"/>
        <c:lblAlgn val="ctr"/>
        <c:lblOffset val="100"/>
        <c:noMultiLvlLbl val="0"/>
      </c:catAx>
      <c:valAx>
        <c:axId val="6119740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strRef>
              <c:f>'[1]Dox+- 3群'!$J$5</c:f>
              <c:strCache>
                <c:ptCount val="1"/>
                <c:pt idx="0">
                  <c:v>GR/GAPDH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8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05249343832012"/>
          <c:y val="0.39508946127496775"/>
          <c:w val="0.1400586176727909"/>
          <c:h val="0.20717718759731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'[1]Dox+- 3群'!$J$9</c:f>
          <c:strCache>
            <c:ptCount val="1"/>
            <c:pt idx="0">
              <c:v>HEK293 14B 72h相対値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309251968503937"/>
          <c:y val="0.14897175141242938"/>
          <c:w val="0.70129330708661419"/>
          <c:h val="0.63856897548823344"/>
        </c:manualLayout>
      </c:layout>
      <c:barChart>
        <c:barDir val="col"/>
        <c:grouping val="clustered"/>
        <c:varyColors val="0"/>
        <c:ser>
          <c:idx val="0"/>
          <c:order val="0"/>
          <c:tx>
            <c:v>Dox-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'Dox+- 3群'!$P$4:$P$6</c:f>
                <c:numCache>
                  <c:formatCode>General</c:formatCode>
                  <c:ptCount val="3"/>
                  <c:pt idx="0">
                    <c:v>5.9725889916168236E-2</c:v>
                  </c:pt>
                  <c:pt idx="1">
                    <c:v>5.9725889916168277E-2</c:v>
                  </c:pt>
                  <c:pt idx="2">
                    <c:v>2.9862944958084139E-2</c:v>
                  </c:pt>
                </c:numCache>
              </c:numRef>
            </c:plus>
            <c:minus>
              <c:numRef>
                <c:f>'Dox+- 3群'!$P$4:$P$6</c:f>
                <c:numCache>
                  <c:formatCode>General</c:formatCode>
                  <c:ptCount val="3"/>
                  <c:pt idx="0">
                    <c:v>5.9725889916168236E-2</c:v>
                  </c:pt>
                  <c:pt idx="1">
                    <c:v>5.9725889916168277E-2</c:v>
                  </c:pt>
                  <c:pt idx="2">
                    <c:v>2.9862944958084139E-2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'[1]Dox+- 3群'!$C$5:$C$7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'Dox+- 3群'!$O$4:$O$6</c:f>
              <c:numCache>
                <c:formatCode>General</c:formatCode>
                <c:ptCount val="3"/>
                <c:pt idx="0">
                  <c:v>1</c:v>
                </c:pt>
                <c:pt idx="1">
                  <c:v>0.48275862068965519</c:v>
                </c:pt>
                <c:pt idx="2">
                  <c:v>0.2413793103448276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0-4618-923F-1360AAD811DF}"/>
            </c:ext>
          </c:extLst>
        </c:ser>
        <c:ser>
          <c:idx val="1"/>
          <c:order val="1"/>
          <c:tx>
            <c:v>Dox+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'Dox+- 3群'!$P$7:$P$9</c:f>
                <c:numCache>
                  <c:formatCode>General</c:formatCode>
                  <c:ptCount val="3"/>
                  <c:pt idx="0">
                    <c:v>5.4126587736527412E-2</c:v>
                  </c:pt>
                  <c:pt idx="1">
                    <c:v>5.4126587736527412E-2</c:v>
                  </c:pt>
                  <c:pt idx="2">
                    <c:v>5.4126587736527412E-2</c:v>
                  </c:pt>
                </c:numCache>
              </c:numRef>
            </c:plus>
            <c:minus>
              <c:numRef>
                <c:f>'Dox+- 3群'!$P$7:$P$9</c:f>
                <c:numCache>
                  <c:formatCode>General</c:formatCode>
                  <c:ptCount val="3"/>
                  <c:pt idx="0">
                    <c:v>5.4126587736527412E-2</c:v>
                  </c:pt>
                  <c:pt idx="1">
                    <c:v>5.4126587736527412E-2</c:v>
                  </c:pt>
                  <c:pt idx="2">
                    <c:v>5.4126587736527412E-2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'[1]Dox+- 3群'!$C$5:$C$7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'Dox+- 3群'!$O$7:$O$9</c:f>
              <c:numCache>
                <c:formatCode>General</c:formatCode>
                <c:ptCount val="3"/>
                <c:pt idx="0">
                  <c:v>1</c:v>
                </c:pt>
                <c:pt idx="1">
                  <c:v>0.53125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C0-4618-923F-1360AAD811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611980584"/>
        <c:axId val="611974024"/>
      </c:barChart>
      <c:catAx>
        <c:axId val="611980584"/>
        <c:scaling>
          <c:orientation val="minMax"/>
        </c:scaling>
        <c:delete val="0"/>
        <c:axPos val="b"/>
        <c:title>
          <c:tx>
            <c:strRef>
              <c:f>'[1]Dox+- 3群'!$J$11</c:f>
              <c:strCache>
                <c:ptCount val="1"/>
                <c:pt idx="0">
                  <c:v>ASO (nM)</c:v>
                </c:pt>
              </c:strCache>
            </c:strRef>
          </c:tx>
          <c:layout>
            <c:manualLayout>
              <c:xMode val="edge"/>
              <c:yMode val="edge"/>
              <c:x val="0.41680205599300091"/>
              <c:y val="0.88607891810133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74024"/>
        <c:crosses val="autoZero"/>
        <c:auto val="1"/>
        <c:lblAlgn val="ctr"/>
        <c:lblOffset val="100"/>
        <c:noMultiLvlLbl val="0"/>
      </c:catAx>
      <c:valAx>
        <c:axId val="6119740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strRef>
              <c:f>'[1]Dox+- 3群'!$J$10</c:f>
              <c:strCache>
                <c:ptCount val="1"/>
                <c:pt idx="0">
                  <c:v>相対値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8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05249343832012"/>
          <c:y val="0.39508946127496775"/>
          <c:w val="0.1400586176727909"/>
          <c:h val="0.20717718759731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09251968503937"/>
          <c:y val="0.14897175141242938"/>
          <c:w val="0.70129330708661419"/>
          <c:h val="0.63856897548823344"/>
        </c:manualLayout>
      </c:layout>
      <c:barChart>
        <c:barDir val="col"/>
        <c:grouping val="clustered"/>
        <c:varyColors val="0"/>
        <c:ser>
          <c:idx val="0"/>
          <c:order val="0"/>
          <c:tx>
            <c:v>Dox-</c:v>
          </c:tx>
          <c:spPr>
            <a:solidFill>
              <a:schemeClr val="bg1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'Dox+- 3群'!$M$4:$M$6</c:f>
                <c:numCache>
                  <c:formatCode>General</c:formatCode>
                  <c:ptCount val="3"/>
                  <c:pt idx="0">
                    <c:v>5.7735026918962568E-2</c:v>
                  </c:pt>
                  <c:pt idx="1">
                    <c:v>5.7735026918963241E-2</c:v>
                  </c:pt>
                  <c:pt idx="2">
                    <c:v>2.886751345948162E-2</c:v>
                  </c:pt>
                </c:numCache>
              </c:numRef>
            </c:plus>
            <c:minus>
              <c:numRef>
                <c:f>'Dox+- 3群'!$M$4:$M$6</c:f>
                <c:numCache>
                  <c:formatCode>General</c:formatCode>
                  <c:ptCount val="3"/>
                  <c:pt idx="0">
                    <c:v>5.7735026918962568E-2</c:v>
                  </c:pt>
                  <c:pt idx="1">
                    <c:v>5.7735026918963241E-2</c:v>
                  </c:pt>
                  <c:pt idx="2">
                    <c:v>2.886751345948162E-2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'Dox+- 3群'!$K$4:$K$6</c:f>
              <c:strCach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strCache>
            </c:strRef>
          </c:cat>
          <c:val>
            <c:numRef>
              <c:f>'Dox+- 3群'!$L$4:$L$6</c:f>
              <c:numCache>
                <c:formatCode>General</c:formatCode>
                <c:ptCount val="3"/>
                <c:pt idx="0">
                  <c:v>0.96666666666666667</c:v>
                </c:pt>
                <c:pt idx="1">
                  <c:v>0.46666666666666662</c:v>
                </c:pt>
                <c:pt idx="2">
                  <c:v>0.23333333333333331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34-4B7D-B5FF-640E6A704048}"/>
            </c:ext>
          </c:extLst>
        </c:ser>
        <c:ser>
          <c:idx val="1"/>
          <c:order val="1"/>
          <c:tx>
            <c:v>Dox+</c:v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'Dox+- 3群'!$M$7:$M$9</c:f>
                <c:numCache>
                  <c:formatCode>General</c:formatCode>
                  <c:ptCount val="3"/>
                  <c:pt idx="0">
                    <c:v>5.773502691896263E-2</c:v>
                  </c:pt>
                  <c:pt idx="1">
                    <c:v>5.7735026918962568E-2</c:v>
                  </c:pt>
                  <c:pt idx="2">
                    <c:v>5.7735026918962401E-2</c:v>
                  </c:pt>
                </c:numCache>
              </c:numRef>
            </c:plus>
            <c:minus>
              <c:numRef>
                <c:f>'Dox+- 3群'!$M$7:$M$9</c:f>
                <c:numCache>
                  <c:formatCode>General</c:formatCode>
                  <c:ptCount val="3"/>
                  <c:pt idx="0">
                    <c:v>5.773502691896263E-2</c:v>
                  </c:pt>
                  <c:pt idx="1">
                    <c:v>5.7735026918962568E-2</c:v>
                  </c:pt>
                  <c:pt idx="2">
                    <c:v>5.7735026918962401E-2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strRef>
              <c:f>'Dox+- 3群'!$K$4:$K$6</c:f>
              <c:strCach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strCache>
            </c:strRef>
          </c:cat>
          <c:val>
            <c:numRef>
              <c:f>'Dox+- 3群'!$L$7:$L$9</c:f>
              <c:numCache>
                <c:formatCode>General</c:formatCode>
                <c:ptCount val="3"/>
                <c:pt idx="0">
                  <c:v>1.0666666666666667</c:v>
                </c:pt>
                <c:pt idx="1">
                  <c:v>0.56666666666666665</c:v>
                </c:pt>
                <c:pt idx="2">
                  <c:v>0.26666666666666666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34-4B7D-B5FF-640E6A7040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611980584"/>
        <c:axId val="611974024"/>
      </c:barChart>
      <c:catAx>
        <c:axId val="611980584"/>
        <c:scaling>
          <c:orientation val="minMax"/>
        </c:scaling>
        <c:delete val="0"/>
        <c:axPos val="b"/>
        <c:title>
          <c:tx>
            <c:strRef>
              <c:f>'[1]Dox+- 3群'!$J$6</c:f>
              <c:strCache>
                <c:ptCount val="1"/>
                <c:pt idx="0">
                  <c:v>ASO (nM)</c:v>
                </c:pt>
              </c:strCache>
            </c:strRef>
          </c:tx>
          <c:layout>
            <c:manualLayout>
              <c:xMode val="edge"/>
              <c:yMode val="edge"/>
              <c:x val="0.41957983377077868"/>
              <c:y val="0.88607891810133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74024"/>
        <c:crosses val="autoZero"/>
        <c:auto val="1"/>
        <c:lblAlgn val="ctr"/>
        <c:lblOffset val="100"/>
        <c:noMultiLvlLbl val="0"/>
      </c:catAx>
      <c:valAx>
        <c:axId val="6119740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strRef>
              <c:f>'[1]Dox+- 3群'!$J$5</c:f>
              <c:strCache>
                <c:ptCount val="1"/>
                <c:pt idx="0">
                  <c:v>GR/GAPDH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8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05249343832012"/>
          <c:y val="0.39508946127496775"/>
          <c:w val="0.1400586176727909"/>
          <c:h val="0.20717718759731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309251968503937"/>
          <c:y val="0.14897175141242938"/>
          <c:w val="0.70129330708661419"/>
          <c:h val="0.63856897548823344"/>
        </c:manualLayout>
      </c:layout>
      <c:barChart>
        <c:barDir val="col"/>
        <c:grouping val="clustered"/>
        <c:varyColors val="0"/>
        <c:ser>
          <c:idx val="0"/>
          <c:order val="0"/>
          <c:tx>
            <c:v>Dox-</c:v>
          </c:tx>
          <c:spPr>
            <a:solidFill>
              <a:schemeClr val="bg1"/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'Dox+- 3群'!$P$4:$P$6</c:f>
                <c:numCache>
                  <c:formatCode>General</c:formatCode>
                  <c:ptCount val="3"/>
                  <c:pt idx="0">
                    <c:v>5.9725889916168236E-2</c:v>
                  </c:pt>
                  <c:pt idx="1">
                    <c:v>5.9725889916168277E-2</c:v>
                  </c:pt>
                  <c:pt idx="2">
                    <c:v>2.9862944958084139E-2</c:v>
                  </c:pt>
                </c:numCache>
              </c:numRef>
            </c:plus>
            <c:minus>
              <c:numRef>
                <c:f>'Dox+- 3群'!$P$4:$P$6</c:f>
                <c:numCache>
                  <c:formatCode>General</c:formatCode>
                  <c:ptCount val="3"/>
                  <c:pt idx="0">
                    <c:v>5.9725889916168236E-2</c:v>
                  </c:pt>
                  <c:pt idx="1">
                    <c:v>5.9725889916168277E-2</c:v>
                  </c:pt>
                  <c:pt idx="2">
                    <c:v>2.9862944958084139E-2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'[1]Dox+- 3群'!$C$5:$C$7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'Dox+- 3群'!$O$4:$O$6</c:f>
              <c:numCache>
                <c:formatCode>General</c:formatCode>
                <c:ptCount val="3"/>
                <c:pt idx="0">
                  <c:v>1</c:v>
                </c:pt>
                <c:pt idx="1">
                  <c:v>0.48275862068965519</c:v>
                </c:pt>
                <c:pt idx="2">
                  <c:v>0.2413793103448276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66-45BF-B0B0-3FEFF1CE64A5}"/>
            </c:ext>
          </c:extLst>
        </c:ser>
        <c:ser>
          <c:idx val="1"/>
          <c:order val="1"/>
          <c:tx>
            <c:v>Dox+</c:v>
          </c:tx>
          <c:spPr>
            <a:solidFill>
              <a:schemeClr val="tx1">
                <a:lumMod val="75000"/>
                <a:lumOff val="25000"/>
              </a:schemeClr>
            </a:solidFill>
            <a:ln w="12700">
              <a:solidFill>
                <a:schemeClr val="tx1"/>
              </a:solidFill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'Dox+- 3群'!$P$7:$P$9</c:f>
                <c:numCache>
                  <c:formatCode>General</c:formatCode>
                  <c:ptCount val="3"/>
                  <c:pt idx="0">
                    <c:v>5.4126587736527412E-2</c:v>
                  </c:pt>
                  <c:pt idx="1">
                    <c:v>5.4126587736527412E-2</c:v>
                  </c:pt>
                  <c:pt idx="2">
                    <c:v>5.4126587736527412E-2</c:v>
                  </c:pt>
                </c:numCache>
              </c:numRef>
            </c:plus>
            <c:minus>
              <c:numRef>
                <c:f>'Dox+- 3群'!$P$7:$P$9</c:f>
                <c:numCache>
                  <c:formatCode>General</c:formatCode>
                  <c:ptCount val="3"/>
                  <c:pt idx="0">
                    <c:v>5.4126587736527412E-2</c:v>
                  </c:pt>
                  <c:pt idx="1">
                    <c:v>5.4126587736527412E-2</c:v>
                  </c:pt>
                  <c:pt idx="2">
                    <c:v>5.4126587736527412E-2</c:v>
                  </c:pt>
                </c:numCache>
              </c:numRef>
            </c:minus>
            <c:spPr>
              <a:noFill/>
              <a:ln w="12700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'[1]Dox+- 3群'!$C$5:$C$7</c:f>
              <c:numCache>
                <c:formatCode>General</c:formatCode>
                <c:ptCount val="3"/>
                <c:pt idx="0">
                  <c:v>0</c:v>
                </c:pt>
                <c:pt idx="1">
                  <c:v>250</c:v>
                </c:pt>
                <c:pt idx="2">
                  <c:v>1000</c:v>
                </c:pt>
              </c:numCache>
            </c:numRef>
          </c:cat>
          <c:val>
            <c:numRef>
              <c:f>'Dox+- 3群'!$O$7:$O$9</c:f>
              <c:numCache>
                <c:formatCode>General</c:formatCode>
                <c:ptCount val="3"/>
                <c:pt idx="0">
                  <c:v>1</c:v>
                </c:pt>
                <c:pt idx="1">
                  <c:v>0.53125</c:v>
                </c:pt>
                <c:pt idx="2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66-45BF-B0B0-3FEFF1CE6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10"/>
        <c:axId val="611980584"/>
        <c:axId val="611974024"/>
      </c:barChart>
      <c:catAx>
        <c:axId val="611980584"/>
        <c:scaling>
          <c:orientation val="minMax"/>
        </c:scaling>
        <c:delete val="0"/>
        <c:axPos val="b"/>
        <c:title>
          <c:tx>
            <c:strRef>
              <c:f>'[1]Dox+- 3群'!$J$11</c:f>
              <c:strCache>
                <c:ptCount val="1"/>
                <c:pt idx="0">
                  <c:v>ASO (nM)</c:v>
                </c:pt>
              </c:strCache>
            </c:strRef>
          </c:tx>
          <c:layout>
            <c:manualLayout>
              <c:xMode val="edge"/>
              <c:yMode val="edge"/>
              <c:x val="0.41680205599300091"/>
              <c:y val="0.886078918101338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74024"/>
        <c:crosses val="autoZero"/>
        <c:auto val="1"/>
        <c:lblAlgn val="ctr"/>
        <c:lblOffset val="100"/>
        <c:noMultiLvlLbl val="0"/>
      </c:catAx>
      <c:valAx>
        <c:axId val="611974024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strRef>
              <c:f>'[1]Dox+- 3群'!$J$10</c:f>
              <c:strCache>
                <c:ptCount val="1"/>
                <c:pt idx="0">
                  <c:v>相対値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254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1980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605249343832012"/>
          <c:y val="0.39508946127496775"/>
          <c:w val="0.1400586176727909"/>
          <c:h val="0.207177187597313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24</xdr:row>
      <xdr:rowOff>33337</xdr:rowOff>
    </xdr:from>
    <xdr:to>
      <xdr:col>5</xdr:col>
      <xdr:colOff>1123950</xdr:colOff>
      <xdr:row>35</xdr:row>
      <xdr:rowOff>223837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F59DF716-2616-4739-8999-0627C73FCE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1652588</xdr:colOff>
      <xdr:row>24</xdr:row>
      <xdr:rowOff>0</xdr:rowOff>
    </xdr:from>
    <xdr:to>
      <xdr:col>11</xdr:col>
      <xdr:colOff>119063</xdr:colOff>
      <xdr:row>35</xdr:row>
      <xdr:rowOff>190500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A7FC8C2B-6D46-4278-8C4A-0847F60C4E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36</xdr:row>
      <xdr:rowOff>47625</xdr:rowOff>
    </xdr:from>
    <xdr:to>
      <xdr:col>5</xdr:col>
      <xdr:colOff>1143000</xdr:colOff>
      <xdr:row>48</xdr:row>
      <xdr:rowOff>0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B98B6CF1-8095-435A-A01E-8B38F4C43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1676400</xdr:colOff>
      <xdr:row>36</xdr:row>
      <xdr:rowOff>9525</xdr:rowOff>
    </xdr:from>
    <xdr:to>
      <xdr:col>11</xdr:col>
      <xdr:colOff>142875</xdr:colOff>
      <xdr:row>47</xdr:row>
      <xdr:rowOff>200025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1EB1FB7B-ADED-4051-A8C0-EC0F2F678E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22.9.3%20&#26680;&#37240;G&#12486;&#12531;&#12503;&#12524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x+- 3群"/>
      <sheetName val="Dox+- 2群"/>
    </sheetNames>
    <sheetDataSet>
      <sheetData sheetId="0">
        <row r="4">
          <cell r="J4" t="str">
            <v>HEK293 14B 72h</v>
          </cell>
        </row>
        <row r="5">
          <cell r="C5">
            <v>0</v>
          </cell>
          <cell r="D5">
            <v>3</v>
          </cell>
          <cell r="E5">
            <v>0.1</v>
          </cell>
          <cell r="F5">
            <v>3</v>
          </cell>
          <cell r="G5">
            <v>0.1</v>
          </cell>
          <cell r="J5" t="str">
            <v>GR/GAPDH</v>
          </cell>
        </row>
        <row r="6">
          <cell r="C6">
            <v>250</v>
          </cell>
          <cell r="D6">
            <v>2</v>
          </cell>
          <cell r="E6">
            <v>0.2</v>
          </cell>
          <cell r="F6">
            <v>2</v>
          </cell>
          <cell r="G6">
            <v>0.2</v>
          </cell>
          <cell r="J6" t="str">
            <v>ASO (nM)</v>
          </cell>
        </row>
        <row r="7">
          <cell r="C7">
            <v>1000</v>
          </cell>
          <cell r="D7">
            <v>1</v>
          </cell>
          <cell r="E7">
            <v>0.3</v>
          </cell>
          <cell r="F7">
            <v>1</v>
          </cell>
          <cell r="G7">
            <v>0.3</v>
          </cell>
        </row>
        <row r="8">
          <cell r="D8">
            <v>3</v>
          </cell>
          <cell r="E8">
            <v>0.1</v>
          </cell>
          <cell r="F8">
            <v>3</v>
          </cell>
          <cell r="G8">
            <v>0.1</v>
          </cell>
        </row>
        <row r="9">
          <cell r="D9">
            <v>2</v>
          </cell>
          <cell r="E9">
            <v>0.2</v>
          </cell>
          <cell r="F9">
            <v>2</v>
          </cell>
          <cell r="G9">
            <v>0.2</v>
          </cell>
          <cell r="J9" t="str">
            <v>HEK293 14B 72h相対値</v>
          </cell>
        </row>
        <row r="10">
          <cell r="D10">
            <v>1</v>
          </cell>
          <cell r="E10">
            <v>0.3</v>
          </cell>
          <cell r="F10">
            <v>1</v>
          </cell>
          <cell r="G10">
            <v>0.3</v>
          </cell>
          <cell r="J10" t="str">
            <v>相対値</v>
          </cell>
        </row>
        <row r="11">
          <cell r="J11" t="str">
            <v>ASO (nM)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2"/>
  <sheetViews>
    <sheetView tabSelected="1" workbookViewId="0">
      <selection activeCell="I6" sqref="I6"/>
    </sheetView>
  </sheetViews>
  <sheetFormatPr defaultRowHeight="18.75"/>
  <cols>
    <col min="2" max="2" width="15.5" customWidth="1"/>
    <col min="4" max="4" width="11.75" bestFit="1" customWidth="1"/>
    <col min="6" max="6" width="27" bestFit="1" customWidth="1"/>
    <col min="7" max="7" width="22.5" bestFit="1" customWidth="1"/>
    <col min="10" max="10" width="7.125" bestFit="1" customWidth="1"/>
    <col min="11" max="12" width="5.5" bestFit="1" customWidth="1"/>
    <col min="14" max="15" width="12.75" bestFit="1" customWidth="1"/>
    <col min="16" max="16" width="15.125" bestFit="1" customWidth="1"/>
  </cols>
  <sheetData>
    <row r="2" spans="2:16" ht="26.25" thickBot="1">
      <c r="B2" s="5" t="s">
        <v>6</v>
      </c>
      <c r="F2" s="5" t="s">
        <v>7</v>
      </c>
      <c r="J2" t="s">
        <v>16</v>
      </c>
    </row>
    <row r="3" spans="2:16" ht="24">
      <c r="B3" s="16"/>
      <c r="C3" s="17"/>
      <c r="D3" s="24" t="str">
        <f>G5</f>
        <v>GR/GAPDH</v>
      </c>
      <c r="F3" s="8" t="s">
        <v>4</v>
      </c>
      <c r="G3" s="1"/>
      <c r="J3" s="30" t="s">
        <v>17</v>
      </c>
      <c r="K3" s="31" t="s">
        <v>18</v>
      </c>
      <c r="L3" s="31" t="s">
        <v>22</v>
      </c>
      <c r="M3" s="31" t="s">
        <v>23</v>
      </c>
      <c r="N3" s="31" t="s">
        <v>24</v>
      </c>
      <c r="O3" s="31" t="s">
        <v>25</v>
      </c>
      <c r="P3" s="46" t="s">
        <v>26</v>
      </c>
    </row>
    <row r="4" spans="2:16">
      <c r="B4" s="18" t="s">
        <v>1</v>
      </c>
      <c r="C4" s="19" t="s">
        <v>0</v>
      </c>
      <c r="D4" s="25"/>
      <c r="F4" s="12" t="s">
        <v>5</v>
      </c>
      <c r="G4" s="10" t="s">
        <v>10</v>
      </c>
      <c r="J4" s="32" t="s">
        <v>14</v>
      </c>
      <c r="K4" s="33" t="s">
        <v>21</v>
      </c>
      <c r="L4" s="34">
        <f>AVERAGE(D5:D7)</f>
        <v>0.96666666666666667</v>
      </c>
      <c r="M4" s="35">
        <f>_xlfn.STDEV.S(D5:D7)</f>
        <v>5.7735026918962568E-2</v>
      </c>
      <c r="N4" s="36">
        <f>D5/$L$4</f>
        <v>1.0344827586206897</v>
      </c>
      <c r="O4" s="34">
        <f>AVERAGE(N4:N6)</f>
        <v>1</v>
      </c>
      <c r="P4" s="47">
        <f>_xlfn.STDEV.S(N4:N6)</f>
        <v>5.9725889916168236E-2</v>
      </c>
    </row>
    <row r="5" spans="2:16">
      <c r="B5" s="20" t="s">
        <v>2</v>
      </c>
      <c r="C5" s="21">
        <v>0</v>
      </c>
      <c r="D5" s="26">
        <v>1</v>
      </c>
      <c r="F5" s="13" t="s">
        <v>8</v>
      </c>
      <c r="G5" s="3" t="s">
        <v>11</v>
      </c>
      <c r="J5" s="32" t="s">
        <v>14</v>
      </c>
      <c r="K5" s="33" t="s">
        <v>19</v>
      </c>
      <c r="L5" s="37">
        <f>AVERAGE(D8:D10)</f>
        <v>0.46666666666666662</v>
      </c>
      <c r="M5" s="38">
        <f>_xlfn.STDEV.S(D8:D10)</f>
        <v>5.7735026918963241E-2</v>
      </c>
      <c r="N5" s="36">
        <f t="shared" ref="N5:N12" si="0">D6/$L$4</f>
        <v>1.0344827586206897</v>
      </c>
      <c r="O5" s="37">
        <f>AVERAGE(N7:N9)</f>
        <v>0.48275862068965519</v>
      </c>
      <c r="P5" s="41">
        <f>_xlfn.STDEV.S(N7:N9)</f>
        <v>5.9725889916168277E-2</v>
      </c>
    </row>
    <row r="6" spans="2:16">
      <c r="B6" s="20" t="s">
        <v>2</v>
      </c>
      <c r="C6" s="21">
        <v>0</v>
      </c>
      <c r="D6" s="26">
        <v>1</v>
      </c>
      <c r="F6" s="14" t="s">
        <v>9</v>
      </c>
      <c r="G6" s="6" t="s">
        <v>12</v>
      </c>
      <c r="J6" s="32" t="s">
        <v>14</v>
      </c>
      <c r="K6" s="33" t="s">
        <v>20</v>
      </c>
      <c r="L6" s="37">
        <f>AVERAGE(D11:D13)</f>
        <v>0.23333333333333331</v>
      </c>
      <c r="M6" s="38">
        <f>_xlfn.STDEV.S(D11:D13)</f>
        <v>2.886751345948162E-2</v>
      </c>
      <c r="N6" s="36">
        <f t="shared" si="0"/>
        <v>0.93103448275862066</v>
      </c>
      <c r="O6" s="37">
        <f>AVERAGE(N10:N12)</f>
        <v>0.2413793103448276</v>
      </c>
      <c r="P6" s="41">
        <f>_xlfn.STDEV.S(N10:N12)</f>
        <v>2.9862944958084139E-2</v>
      </c>
    </row>
    <row r="7" spans="2:16">
      <c r="B7" s="20" t="s">
        <v>2</v>
      </c>
      <c r="C7" s="21">
        <v>0</v>
      </c>
      <c r="D7" s="26">
        <v>0.9</v>
      </c>
      <c r="F7" s="2"/>
      <c r="G7" s="3"/>
      <c r="J7" s="32" t="s">
        <v>15</v>
      </c>
      <c r="K7" s="33" t="s">
        <v>21</v>
      </c>
      <c r="L7" s="37">
        <f>AVERAGE(D14:D16)</f>
        <v>1.0666666666666667</v>
      </c>
      <c r="M7" s="38">
        <f>_xlfn.STDEV.S(D14:D16)</f>
        <v>5.773502691896263E-2</v>
      </c>
      <c r="N7" s="36">
        <f t="shared" si="0"/>
        <v>0.51724137931034486</v>
      </c>
      <c r="O7" s="37">
        <f>AVERAGE(N13:N15)</f>
        <v>1</v>
      </c>
      <c r="P7" s="41">
        <f>_xlfn.STDEV.S(N13:N15)</f>
        <v>5.4126587736527412E-2</v>
      </c>
    </row>
    <row r="8" spans="2:16" ht="24">
      <c r="B8" s="20" t="s">
        <v>2</v>
      </c>
      <c r="C8" s="21">
        <v>250</v>
      </c>
      <c r="D8" s="26">
        <v>0.5</v>
      </c>
      <c r="F8" s="9" t="s">
        <v>3</v>
      </c>
      <c r="G8" s="3"/>
      <c r="J8" s="32" t="s">
        <v>15</v>
      </c>
      <c r="K8" s="33" t="s">
        <v>19</v>
      </c>
      <c r="L8" s="37">
        <f>AVERAGE(D17:D19)</f>
        <v>0.56666666666666665</v>
      </c>
      <c r="M8" s="38">
        <f>_xlfn.STDEV.S(D17:D19)</f>
        <v>5.7735026918962568E-2</v>
      </c>
      <c r="N8" s="36">
        <f t="shared" si="0"/>
        <v>0.51724137931034486</v>
      </c>
      <c r="O8" s="37">
        <f>AVERAGE(N16:N18)</f>
        <v>0.53125</v>
      </c>
      <c r="P8" s="41">
        <f>_xlfn.STDEV.S(N16:N18)</f>
        <v>5.4126587736527412E-2</v>
      </c>
    </row>
    <row r="9" spans="2:16">
      <c r="B9" s="20" t="s">
        <v>2</v>
      </c>
      <c r="C9" s="21">
        <v>250</v>
      </c>
      <c r="D9" s="27">
        <v>0.5</v>
      </c>
      <c r="F9" s="12" t="s">
        <v>5</v>
      </c>
      <c r="G9" s="11" t="s">
        <v>13</v>
      </c>
      <c r="J9" s="32" t="s">
        <v>15</v>
      </c>
      <c r="K9" s="33" t="s">
        <v>20</v>
      </c>
      <c r="L9" s="39">
        <f>AVERAGE(D20:D22)</f>
        <v>0.26666666666666666</v>
      </c>
      <c r="M9" s="40">
        <f>_xlfn.STDEV.S(D20:D22)</f>
        <v>5.7735026918962401E-2</v>
      </c>
      <c r="N9" s="36">
        <f t="shared" si="0"/>
        <v>0.41379310344827586</v>
      </c>
      <c r="O9" s="39">
        <f>AVERAGE(N19:N21)</f>
        <v>0.25</v>
      </c>
      <c r="P9" s="48">
        <f>_xlfn.STDEV.S(N19:N21)</f>
        <v>5.4126587736527412E-2</v>
      </c>
    </row>
    <row r="10" spans="2:16">
      <c r="B10" s="20" t="s">
        <v>2</v>
      </c>
      <c r="C10" s="21">
        <v>250</v>
      </c>
      <c r="D10" s="27">
        <v>0.4</v>
      </c>
      <c r="F10" s="13" t="s">
        <v>8</v>
      </c>
      <c r="G10" s="3" t="s">
        <v>3</v>
      </c>
      <c r="J10" s="32"/>
      <c r="K10" s="33"/>
      <c r="L10" s="36"/>
      <c r="M10" s="36"/>
      <c r="N10" s="36">
        <f t="shared" si="0"/>
        <v>0.25862068965517243</v>
      </c>
      <c r="O10" s="36"/>
      <c r="P10" s="41"/>
    </row>
    <row r="11" spans="2:16" ht="19.5" thickBot="1">
      <c r="B11" s="20" t="s">
        <v>2</v>
      </c>
      <c r="C11" s="21">
        <v>1000</v>
      </c>
      <c r="D11" s="26">
        <v>0.25</v>
      </c>
      <c r="F11" s="15" t="s">
        <v>9</v>
      </c>
      <c r="G11" s="4" t="s">
        <v>12</v>
      </c>
      <c r="J11" s="32"/>
      <c r="K11" s="33"/>
      <c r="L11" s="36"/>
      <c r="M11" s="36"/>
      <c r="N11" s="36">
        <f t="shared" si="0"/>
        <v>0.25862068965517243</v>
      </c>
      <c r="O11" s="36"/>
      <c r="P11" s="41"/>
    </row>
    <row r="12" spans="2:16">
      <c r="B12" s="20" t="s">
        <v>14</v>
      </c>
      <c r="C12" s="21">
        <v>1000</v>
      </c>
      <c r="D12" s="26">
        <v>0.25</v>
      </c>
      <c r="J12" s="32"/>
      <c r="K12" s="33"/>
      <c r="L12" s="36"/>
      <c r="M12" s="36"/>
      <c r="N12" s="36">
        <f t="shared" si="0"/>
        <v>0.20689655172413793</v>
      </c>
      <c r="O12" s="36"/>
      <c r="P12" s="41"/>
    </row>
    <row r="13" spans="2:16">
      <c r="B13" s="20" t="s">
        <v>14</v>
      </c>
      <c r="C13" s="21">
        <v>1000</v>
      </c>
      <c r="D13" s="26">
        <v>0.2</v>
      </c>
      <c r="J13" s="32"/>
      <c r="K13" s="33"/>
      <c r="L13" s="36"/>
      <c r="M13" s="36"/>
      <c r="N13" s="36">
        <f>D14/$L$7</f>
        <v>1.03125</v>
      </c>
      <c r="O13" s="36"/>
      <c r="P13" s="41"/>
    </row>
    <row r="14" spans="2:16">
      <c r="B14" s="20" t="s">
        <v>15</v>
      </c>
      <c r="C14" s="21">
        <v>0</v>
      </c>
      <c r="D14" s="28">
        <v>1.1000000000000001</v>
      </c>
      <c r="E14" s="7"/>
      <c r="F14" s="7"/>
      <c r="J14" s="32"/>
      <c r="K14" s="33"/>
      <c r="L14" s="36"/>
      <c r="M14" s="36"/>
      <c r="N14" s="36">
        <f t="shared" ref="N14:N21" si="1">D15/$L$7</f>
        <v>1.03125</v>
      </c>
      <c r="O14" s="36"/>
      <c r="P14" s="41"/>
    </row>
    <row r="15" spans="2:16">
      <c r="B15" s="20" t="s">
        <v>15</v>
      </c>
      <c r="C15" s="21">
        <v>0</v>
      </c>
      <c r="D15" s="26">
        <v>1.1000000000000001</v>
      </c>
      <c r="J15" s="32"/>
      <c r="K15" s="33"/>
      <c r="L15" s="36"/>
      <c r="M15" s="36"/>
      <c r="N15" s="36">
        <f t="shared" si="1"/>
        <v>0.9375</v>
      </c>
      <c r="O15" s="36"/>
      <c r="P15" s="41"/>
    </row>
    <row r="16" spans="2:16">
      <c r="B16" s="20" t="s">
        <v>15</v>
      </c>
      <c r="C16" s="21">
        <v>0</v>
      </c>
      <c r="D16" s="26">
        <v>1</v>
      </c>
      <c r="J16" s="32"/>
      <c r="K16" s="33"/>
      <c r="L16" s="36"/>
      <c r="M16" s="36"/>
      <c r="N16" s="36">
        <f>D17/$L$7</f>
        <v>0.5625</v>
      </c>
      <c r="O16" s="36"/>
      <c r="P16" s="41"/>
    </row>
    <row r="17" spans="2:16">
      <c r="B17" s="20" t="s">
        <v>15</v>
      </c>
      <c r="C17" s="21">
        <v>250</v>
      </c>
      <c r="D17" s="26">
        <v>0.6</v>
      </c>
      <c r="J17" s="42"/>
      <c r="K17" s="36"/>
      <c r="L17" s="36"/>
      <c r="M17" s="36"/>
      <c r="N17" s="36">
        <f t="shared" si="1"/>
        <v>0.5625</v>
      </c>
      <c r="O17" s="36"/>
      <c r="P17" s="41"/>
    </row>
    <row r="18" spans="2:16">
      <c r="B18" s="20" t="s">
        <v>15</v>
      </c>
      <c r="C18" s="21">
        <v>250</v>
      </c>
      <c r="D18" s="26">
        <v>0.6</v>
      </c>
      <c r="J18" s="42"/>
      <c r="K18" s="36"/>
      <c r="L18" s="36"/>
      <c r="M18" s="36"/>
      <c r="N18" s="36">
        <f t="shared" si="1"/>
        <v>0.46875</v>
      </c>
      <c r="O18" s="36"/>
      <c r="P18" s="41"/>
    </row>
    <row r="19" spans="2:16">
      <c r="B19" s="20" t="s">
        <v>15</v>
      </c>
      <c r="C19" s="21">
        <v>250</v>
      </c>
      <c r="D19" s="26">
        <v>0.5</v>
      </c>
      <c r="J19" s="42"/>
      <c r="K19" s="36"/>
      <c r="L19" s="36"/>
      <c r="M19" s="36"/>
      <c r="N19" s="36">
        <f>D20/$L$7</f>
        <v>0.28125</v>
      </c>
      <c r="O19" s="36"/>
      <c r="P19" s="41"/>
    </row>
    <row r="20" spans="2:16">
      <c r="B20" s="20" t="s">
        <v>15</v>
      </c>
      <c r="C20" s="21">
        <v>1000</v>
      </c>
      <c r="D20" s="26">
        <v>0.3</v>
      </c>
      <c r="J20" s="42"/>
      <c r="K20" s="36"/>
      <c r="L20" s="36"/>
      <c r="M20" s="36"/>
      <c r="N20" s="36">
        <f t="shared" si="1"/>
        <v>0.28125</v>
      </c>
      <c r="O20" s="36"/>
      <c r="P20" s="41"/>
    </row>
    <row r="21" spans="2:16" ht="19.5" thickBot="1">
      <c r="B21" s="20" t="s">
        <v>15</v>
      </c>
      <c r="C21" s="21">
        <v>1000</v>
      </c>
      <c r="D21" s="26">
        <v>0.3</v>
      </c>
      <c r="J21" s="43"/>
      <c r="K21" s="44"/>
      <c r="L21" s="44"/>
      <c r="M21" s="44"/>
      <c r="N21" s="44">
        <f t="shared" si="1"/>
        <v>0.1875</v>
      </c>
      <c r="O21" s="44"/>
      <c r="P21" s="45"/>
    </row>
    <row r="22" spans="2:16" ht="19.5" thickBot="1">
      <c r="B22" s="22" t="s">
        <v>15</v>
      </c>
      <c r="C22" s="23">
        <v>1000</v>
      </c>
      <c r="D22" s="29">
        <v>0.2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Dox+- 3群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kohshi kusumoto</dc:creator>
  <cp:lastModifiedBy>kusumoto kohshi</cp:lastModifiedBy>
  <dcterms:created xsi:type="dcterms:W3CDTF">2015-06-05T18:19:34Z</dcterms:created>
  <dcterms:modified xsi:type="dcterms:W3CDTF">2022-09-11T10:19:10Z</dcterms:modified>
</cp:coreProperties>
</file>