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stav Goswami\Desktop\MODELS\"/>
    </mc:Choice>
  </mc:AlternateContent>
  <xr:revisionPtr revIDLastSave="0" documentId="13_ncr:1_{56BF9CD2-3E57-4529-A90D-9B92A9DE9EDF}" xr6:coauthVersionLast="47" xr6:coauthVersionMax="47" xr10:uidLastSave="{00000000-0000-0000-0000-000000000000}"/>
  <bookViews>
    <workbookView xWindow="-110" yWindow="-110" windowWidth="19420" windowHeight="11500" xr2:uid="{6AC43680-85BC-4470-9BD7-D64A9A84A096}"/>
  </bookViews>
  <sheets>
    <sheet name="Black-Schol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11" i="1" s="1"/>
  <c r="B8" i="1" l="1"/>
  <c r="B9" i="1"/>
  <c r="B12" i="1" l="1"/>
  <c r="B15" i="1" s="1"/>
  <c r="B10" i="1"/>
  <c r="B14" i="1" s="1"/>
</calcChain>
</file>

<file path=xl/sharedStrings.xml><?xml version="1.0" encoding="utf-8"?>
<sst xmlns="http://schemas.openxmlformats.org/spreadsheetml/2006/main" count="16" uniqueCount="16">
  <si>
    <t>Stock price(S)</t>
  </si>
  <si>
    <t>Strike price(k)</t>
  </si>
  <si>
    <t>Risk free rate®</t>
  </si>
  <si>
    <t>Time to expiry(T)</t>
  </si>
  <si>
    <t>Volatility(sigma)</t>
  </si>
  <si>
    <t>d1</t>
  </si>
  <si>
    <t>d2</t>
  </si>
  <si>
    <t>N(d1)</t>
  </si>
  <si>
    <t>N(d2)</t>
  </si>
  <si>
    <t>N(-d1)</t>
  </si>
  <si>
    <t>N(-d2)</t>
  </si>
  <si>
    <t>Call option price</t>
  </si>
  <si>
    <t>Put option price</t>
  </si>
  <si>
    <t>(volatility)</t>
  </si>
  <si>
    <t>(strike price)</t>
  </si>
  <si>
    <t>(Time to expiry)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</si>
</sst>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2" fillId="3" borderId="0" xfId="2" applyFont="1"/>
    <xf numFmtId="0" fontId="2" fillId="4" borderId="0" xfId="3" applyFont="1"/>
    <xf numFmtId="0" fontId="2" fillId="2" borderId="0" xfId="1" applyFont="1"/>
  </cellXfs>
  <cellStyles count="4">
    <cellStyle name="40% - Accent2" xfId="1" builtinId="35"/>
    <cellStyle name="40% - Accent4" xfId="2" builtinId="43"/>
    <cellStyle name="40% - Accent5" xfId="3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ABA0-912C-45DA-92A6-FB441821C1B2}">
  <dimension ref="A1:E15"/>
  <sheetViews>
    <sheetView tabSelected="1" workbookViewId="0">
      <selection activeCell="D3" sqref="D3:E3"/>
    </sheetView>
  </sheetViews>
  <sheetFormatPr defaultRowHeight="14.5" x14ac:dyDescent="0.35"/>
  <cols>
    <col min="1" max="1" width="18.6328125" bestFit="1" customWidth="1"/>
    <col min="4" max="4" width="7.7265625" customWidth="1"/>
    <col min="5" max="5" width="14" bestFit="1" customWidth="1"/>
  </cols>
  <sheetData>
    <row r="1" spans="1:5" ht="18.5" x14ac:dyDescent="0.45">
      <c r="A1" s="1" t="s">
        <v>0</v>
      </c>
      <c r="B1" s="1">
        <v>100</v>
      </c>
      <c r="D1" s="3">
        <v>0.3</v>
      </c>
      <c r="E1" s="1" t="s">
        <v>13</v>
      </c>
    </row>
    <row r="2" spans="1:5" ht="18.5" x14ac:dyDescent="0.45">
      <c r="A2" s="1" t="s">
        <v>1</v>
      </c>
      <c r="B2" s="1">
        <v>105</v>
      </c>
      <c r="D2" s="4">
        <v>110</v>
      </c>
      <c r="E2" s="1" t="s">
        <v>14</v>
      </c>
    </row>
    <row r="3" spans="1:5" ht="18.5" x14ac:dyDescent="0.45">
      <c r="A3" s="1" t="s">
        <v>2</v>
      </c>
      <c r="B3" s="1">
        <v>0.05</v>
      </c>
      <c r="D3" s="5">
        <v>1</v>
      </c>
      <c r="E3" s="1" t="s">
        <v>15</v>
      </c>
    </row>
    <row r="4" spans="1:5" ht="18.5" x14ac:dyDescent="0.45">
      <c r="A4" s="1" t="s">
        <v>3</v>
      </c>
      <c r="B4" s="1">
        <v>0.5</v>
      </c>
    </row>
    <row r="5" spans="1:5" ht="18.5" x14ac:dyDescent="0.45">
      <c r="A5" s="1" t="s">
        <v>4</v>
      </c>
      <c r="B5" s="1">
        <v>0.2</v>
      </c>
    </row>
    <row r="6" spans="1:5" ht="18.5" x14ac:dyDescent="0.45">
      <c r="A6" s="1"/>
      <c r="B6" s="1"/>
    </row>
    <row r="7" spans="1:5" ht="18.5" x14ac:dyDescent="0.45">
      <c r="A7" s="1" t="s">
        <v>5</v>
      </c>
      <c r="B7" s="1">
        <f>(LN(B1/B2)+(B3+(D1^2)/2)*B4)/(D1*SQRT(D3))</f>
        <v>-4.3005472314401839E-3</v>
      </c>
    </row>
    <row r="8" spans="1:5" ht="18.5" x14ac:dyDescent="0.45">
      <c r="A8" s="1" t="s">
        <v>6</v>
      </c>
      <c r="B8" s="1">
        <f>B7 - D1*SQRT(D3)</f>
        <v>-0.30430054723144018</v>
      </c>
    </row>
    <row r="9" spans="1:5" ht="18.5" x14ac:dyDescent="0.45">
      <c r="A9" s="1" t="s">
        <v>7</v>
      </c>
      <c r="B9" s="1">
        <f>_xlfn.NORM.S.DIST(B7,TRUE)</f>
        <v>0.49828433516896975</v>
      </c>
    </row>
    <row r="10" spans="1:5" ht="18.5" x14ac:dyDescent="0.45">
      <c r="A10" s="1" t="s">
        <v>8</v>
      </c>
      <c r="B10" s="1">
        <f>_xlfn.NORM.S.DIST(B8,TRUE)</f>
        <v>0.38044946414150715</v>
      </c>
    </row>
    <row r="11" spans="1:5" ht="18.5" x14ac:dyDescent="0.45">
      <c r="A11" s="1" t="s">
        <v>9</v>
      </c>
      <c r="B11" s="1">
        <f>_xlfn.NORM.S.DIST(-B7,TRUE)</f>
        <v>0.50171566483103025</v>
      </c>
    </row>
    <row r="12" spans="1:5" ht="18.5" x14ac:dyDescent="0.45">
      <c r="A12" s="1" t="s">
        <v>10</v>
      </c>
      <c r="B12" s="1">
        <f>_xlfn.NORM.S.DIST(-B8,TRUE)</f>
        <v>0.61955053585849285</v>
      </c>
    </row>
    <row r="13" spans="1:5" ht="18.5" x14ac:dyDescent="0.45">
      <c r="A13" s="1"/>
      <c r="B13" s="1"/>
    </row>
    <row r="14" spans="1:5" ht="18.5" x14ac:dyDescent="0.45">
      <c r="A14" s="2" t="s">
        <v>11</v>
      </c>
      <c r="B14" s="1">
        <f>B1*B9 - D2*EXP(-B3*D3)*B10</f>
        <v>10.020013785934573</v>
      </c>
    </row>
    <row r="15" spans="1:5" ht="18.5" x14ac:dyDescent="0.45">
      <c r="A15" s="2" t="s">
        <v>12</v>
      </c>
      <c r="B15" s="1">
        <f>D2*EXP(-B3*D3)*B12 - B1*B11</f>
        <v>14.65525048101312</v>
      </c>
    </row>
  </sheetData>
  <dataConsolidate/>
  <dataValidations count="3">
    <dataValidation type="list" allowBlank="1" showInputMessage="1" showErrorMessage="1" sqref="D1" xr:uid="{A5A10EA4-1EAA-4730-BE69-83C9A027B15C}">
      <formula1>"0.1, 0.15, 0.2, 0.25, 0.3"</formula1>
    </dataValidation>
    <dataValidation type="list" allowBlank="1" showInputMessage="1" showErrorMessage="1" sqref="D2" xr:uid="{3E275B35-9F0E-4260-BE39-F7F81A333329}">
      <formula1>"90, 100, 105, 110"</formula1>
    </dataValidation>
    <dataValidation type="list" allowBlank="1" showInputMessage="1" showErrorMessage="1" sqref="D3" xr:uid="{1D568092-E673-4651-B352-838C66999EC3}">
      <formula1>"0.25, 0.5, 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Black-Scholes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Koustav Goswami-036 Goswami</dc:creator>
  <cp:lastModifiedBy>Koustav Goswami-036 Goswami</cp:lastModifiedBy>
  <dcterms:created xsi:type="dcterms:W3CDTF">2025-04-13T15:04:25Z</dcterms:created>
  <dcterms:modified xsi:type="dcterms:W3CDTF">2025-04-14T07:45:31Z</dcterms:modified>
</cp:coreProperties>
</file>