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st\SQL\imdb\"/>
    </mc:Choice>
  </mc:AlternateContent>
  <xr:revisionPtr revIDLastSave="0" documentId="13_ncr:1_{B64A5756-DE36-44D8-A1C6-36BCB4BFE373}" xr6:coauthVersionLast="47" xr6:coauthVersionMax="47" xr10:uidLastSave="{00000000-0000-0000-0000-000000000000}"/>
  <bookViews>
    <workbookView xWindow="45972" yWindow="4260" windowWidth="30936" windowHeight="16776" activeTab="1" xr2:uid="{4549157E-E3A5-42F7-899B-EB515D22A77A}"/>
  </bookViews>
  <sheets>
    <sheet name="Web" sheetId="3" r:id="rId1"/>
    <sheet name="DB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" i="3"/>
</calcChain>
</file>

<file path=xl/sharedStrings.xml><?xml version="1.0" encoding="utf-8"?>
<sst xmlns="http://schemas.openxmlformats.org/spreadsheetml/2006/main" count="98" uniqueCount="89">
  <si>
    <t>Rating</t>
  </si>
  <si>
    <t>NumVotes</t>
  </si>
  <si>
    <t>Ranking</t>
  </si>
  <si>
    <t> The Dark Knight </t>
  </si>
  <si>
    <t> The Lord of the Rings: The Return of the King </t>
  </si>
  <si>
    <t> The Lord of the Rings: The Fellowship of the Ring </t>
  </si>
  <si>
    <t> Inception </t>
  </si>
  <si>
    <t> The Lord of the Rings: The Two Towers </t>
  </si>
  <si>
    <t> The Matrix </t>
  </si>
  <si>
    <t> Star Wars: Episode V - The Empire Strikes Back </t>
  </si>
  <si>
    <t> Soorarai Pottru </t>
  </si>
  <si>
    <t> Star Wars: Episode IV - A New Hope </t>
  </si>
  <si>
    <t> Terminator 2: Judgment Day </t>
  </si>
  <si>
    <t> Seven Samurai </t>
  </si>
  <si>
    <t> Harakiri </t>
  </si>
  <si>
    <t> Sita Ramam </t>
  </si>
  <si>
    <t> John Wick: Chapter 4 </t>
  </si>
  <si>
    <t> Gladiator </t>
  </si>
  <si>
    <t> Léon: The Professional </t>
  </si>
  <si>
    <t> Kaithi </t>
  </si>
  <si>
    <t> Raiders of the Lost Ark </t>
  </si>
  <si>
    <t> Avengers: Endgame </t>
  </si>
  <si>
    <t> The Dark Knight Rises </t>
  </si>
  <si>
    <t> Avengers: Infinity War </t>
  </si>
  <si>
    <t> Oldboy </t>
  </si>
  <si>
    <t> Spider-Man: Into the Spider-Verse </t>
  </si>
  <si>
    <t> Aliens </t>
  </si>
  <si>
    <t> Asuran </t>
  </si>
  <si>
    <t>$534.86M</t>
  </si>
  <si>
    <t>$377.85M</t>
  </si>
  <si>
    <t>$315.54M</t>
  </si>
  <si>
    <t>$292.58M</t>
  </si>
  <si>
    <t>$342.55M</t>
  </si>
  <si>
    <t>$171.48M</t>
  </si>
  <si>
    <t>$290.48M</t>
  </si>
  <si>
    <t/>
  </si>
  <si>
    <t>$322.74M</t>
  </si>
  <si>
    <t>$204.84M</t>
  </si>
  <si>
    <t>.27M</t>
  </si>
  <si>
    <t>$187.71M</t>
  </si>
  <si>
    <t>$19.50M</t>
  </si>
  <si>
    <t>48.16M</t>
  </si>
  <si>
    <t>$858.37M</t>
  </si>
  <si>
    <t>$448.14M</t>
  </si>
  <si>
    <t>$678.82M</t>
  </si>
  <si>
    <t>.71M</t>
  </si>
  <si>
    <t>90.24M</t>
  </si>
  <si>
    <t>5.16M</t>
  </si>
  <si>
    <t>Gross</t>
  </si>
  <si>
    <t>Release Year</t>
  </si>
  <si>
    <t>Title</t>
  </si>
  <si>
    <t>Release_Year</t>
  </si>
  <si>
    <t>The Dark Knight</t>
  </si>
  <si>
    <t>The Lord of the Rings: The Return of the King</t>
  </si>
  <si>
    <t>Inception</t>
  </si>
  <si>
    <t>The Lord of the Rings: The Fellowship of the Ring</t>
  </si>
  <si>
    <t>The Lord of the Rings: The Two Towers</t>
  </si>
  <si>
    <t>The Matrix</t>
  </si>
  <si>
    <t>Star Wars: Episode V - The Empire Strikes Back</t>
  </si>
  <si>
    <t>Soorarai Pottru</t>
  </si>
  <si>
    <t>Star Wars: Episode IV - A New Hope</t>
  </si>
  <si>
    <t>Terminator 2: Judgment Day</t>
  </si>
  <si>
    <t>Seven Samurai</t>
  </si>
  <si>
    <t>Harakiri</t>
  </si>
  <si>
    <t>Sita Ramam</t>
  </si>
  <si>
    <t>Gladiator</t>
  </si>
  <si>
    <t>Léon: The Professional</t>
  </si>
  <si>
    <t>Kaithi</t>
  </si>
  <si>
    <t>The Dark Knight Rises</t>
  </si>
  <si>
    <t>Avengers: Endgame</t>
  </si>
  <si>
    <t>Avengers: Infinity War</t>
  </si>
  <si>
    <t>Aliens</t>
  </si>
  <si>
    <t>Oldboy</t>
  </si>
  <si>
    <t>Spider-Man: Into the Spider-Verse</t>
  </si>
  <si>
    <t>Princess Mononoke</t>
  </si>
  <si>
    <t>Shershaah</t>
  </si>
  <si>
    <t>Asuran</t>
  </si>
  <si>
    <t>Star Wars: Episode VI - Return of the Jedi</t>
  </si>
  <si>
    <t>Heat</t>
  </si>
  <si>
    <t>Top Gun: Maverick</t>
  </si>
  <si>
    <t>North by Northwest</t>
  </si>
  <si>
    <t>Dangal</t>
  </si>
  <si>
    <t>K.G.F: Chapter 2</t>
  </si>
  <si>
    <t>Kantara</t>
  </si>
  <si>
    <t>Vikram</t>
  </si>
  <si>
    <t>Raatchasan</t>
  </si>
  <si>
    <t>Web Ranking</t>
  </si>
  <si>
    <t>Raiders of the Lost Ark</t>
  </si>
  <si>
    <t>Web vs DB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</si>
</sst>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b/>
      <sz val="12"/>
      <color theme="1" tint="4.9989318521683403E-2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0" xfId="0" applyFont="1" applyFill="1" applyBorder="1" applyAlignment="1">
      <alignment wrapText="1"/>
    </xf>
  </cellXfs>
  <cellStyles count="1"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Bookman Old Style"/>
        <family val="1"/>
        <scheme val="none"/>
      </font>
      <fill>
        <patternFill patternType="solid">
          <fgColor indexed="64"/>
          <bgColor theme="4" tint="0.3999755851924192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man Old Style"/>
        <family val="1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Bookman Old Style"/>
        <family val="1"/>
        <scheme val="none"/>
      </font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698FCD-5754-49C2-8F99-EBF47EBF9418}" name="Table1" displayName="Table1" ref="B1:G26" totalsRowShown="0" headerRowDxfId="18" dataDxfId="17" headerRowBorderDxfId="15" tableBorderDxfId="16" totalsRowBorderDxfId="14">
  <tableColumns count="6">
    <tableColumn id="1" xr3:uid="{5010882E-86FC-42C3-B4C1-749FC0FDB417}" name="Ranking" dataDxfId="13"/>
    <tableColumn id="2" xr3:uid="{DFB09C6B-C759-497D-B86F-773206FF218B}" name="Title" dataDxfId="12"/>
    <tableColumn id="3" xr3:uid="{345FD7C1-B8C6-4846-AC6C-4EBE2724694A}" name="Release Year" dataDxfId="11"/>
    <tableColumn id="4" xr3:uid="{53A03F04-CFCB-4C27-A84E-2770B6143FB0}" name="Rating" dataDxfId="10"/>
    <tableColumn id="5" xr3:uid="{035E4DC4-576C-4E87-9167-C21687D86C9A}" name="NumVotes" dataDxfId="9"/>
    <tableColumn id="6" xr3:uid="{DAAFF3AE-5929-40E1-83A0-676300BDEF2A}" name="Gros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703104-F559-4D5B-BF5B-E4001BCB38AB}" name="Table2" displayName="Table2" ref="A1:G36" totalsRowShown="0" headerRowDxfId="0" dataDxfId="1" tableBorderDxfId="7">
  <tableColumns count="7">
    <tableColumn id="1" xr3:uid="{94F22E5A-5E17-4B0A-8739-3B78832A3EB0}" name="Ranking" dataDxfId="6"/>
    <tableColumn id="2" xr3:uid="{77393A15-4AF4-4CBB-A3B8-24E45E0AB80F}" name="Title" dataDxfId="5"/>
    <tableColumn id="3" xr3:uid="{E9A6039B-CB55-4334-882C-5D7C61A90BFB}" name="Release_Year" dataDxfId="4"/>
    <tableColumn id="4" xr3:uid="{2A3F0BB0-AF93-4EB7-AF53-9282EACBA197}" name="Rating" dataDxfId="3"/>
    <tableColumn id="5" xr3:uid="{B6C12AC3-CAC4-4482-8849-E10C126A6461}" name="NumVotes" dataDxfId="2"/>
    <tableColumn id="6" xr3:uid="{A45740AC-4C1B-4DC2-8F0C-7A01B14E0B8A}" name="Web Ranking">
      <calculatedColumnFormula>IFERROR(VLOOKUP(B2, Web!$A$2:$B$26, 2, FALSE), "No Match")</calculatedColumnFormula>
    </tableColumn>
    <tableColumn id="7" xr3:uid="{D57383DA-44E9-4299-8AE1-981DEAEDCFDC}" name="Web vs DB Ranking">
      <calculatedColumnFormula>IF(F2="No Match", "No Match", VALUE(F2-A2))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4E7A-1ACE-452D-9996-192351FC017F}">
  <dimension ref="A1:M26"/>
  <sheetViews>
    <sheetView workbookViewId="0">
      <selection activeCell="N15" sqref="N15"/>
    </sheetView>
  </sheetViews>
  <sheetFormatPr defaultRowHeight="14.4" x14ac:dyDescent="0.55000000000000004"/>
  <cols>
    <col min="1" max="1" width="39.3125" bestFit="1" customWidth="1"/>
    <col min="2" max="2" width="10.3671875" bestFit="1" customWidth="1"/>
    <col min="3" max="3" width="49.734375" bestFit="1" customWidth="1"/>
    <col min="4" max="4" width="15" bestFit="1" customWidth="1"/>
    <col min="5" max="5" width="8.47265625" bestFit="1" customWidth="1"/>
    <col min="6" max="6" width="12.05078125" bestFit="1" customWidth="1"/>
    <col min="7" max="7" width="10.47265625" bestFit="1" customWidth="1"/>
  </cols>
  <sheetData>
    <row r="1" spans="1:13" ht="15.3" x14ac:dyDescent="0.55000000000000004">
      <c r="B1" s="7" t="s">
        <v>2</v>
      </c>
      <c r="C1" s="8" t="s">
        <v>50</v>
      </c>
      <c r="D1" s="8" t="s">
        <v>49</v>
      </c>
      <c r="E1" s="8" t="s">
        <v>0</v>
      </c>
      <c r="F1" s="8" t="s">
        <v>1</v>
      </c>
      <c r="G1" s="9" t="s">
        <v>48</v>
      </c>
    </row>
    <row r="2" spans="1:13" x14ac:dyDescent="0.55000000000000004">
      <c r="A2" t="str">
        <f>RIGHT(M2, LEN(M2) -1)</f>
        <v>The Dark Knight</v>
      </c>
      <c r="B2" s="2">
        <v>1</v>
      </c>
      <c r="C2" s="1" t="s">
        <v>3</v>
      </c>
      <c r="D2" s="1">
        <v>2008</v>
      </c>
      <c r="E2" s="1">
        <v>9</v>
      </c>
      <c r="F2" s="1">
        <v>2691971</v>
      </c>
      <c r="G2" s="3" t="s">
        <v>28</v>
      </c>
      <c r="M2" t="str">
        <f>LEFT(Table1[[#This Row],[Title]], LEN(Table1[[#This Row],[Title]]) - 1)</f>
        <v> The Dark Knight</v>
      </c>
    </row>
    <row r="3" spans="1:13" x14ac:dyDescent="0.55000000000000004">
      <c r="A3" t="str">
        <f t="shared" ref="A3:A26" si="0">RIGHT(M3, LEN(M3) -1)</f>
        <v>The Lord of the Rings: The Return of the King</v>
      </c>
      <c r="B3" s="2">
        <v>2</v>
      </c>
      <c r="C3" s="1" t="s">
        <v>4</v>
      </c>
      <c r="D3" s="1">
        <v>2003</v>
      </c>
      <c r="E3" s="1">
        <v>9</v>
      </c>
      <c r="F3" s="1">
        <v>1871030</v>
      </c>
      <c r="G3" s="3" t="s">
        <v>29</v>
      </c>
      <c r="M3" t="str">
        <f>LEFT(Table1[[#This Row],[Title]], LEN(Table1[[#This Row],[Title]]) - 1)</f>
        <v> The Lord of the Rings: The Return of the King</v>
      </c>
    </row>
    <row r="4" spans="1:13" x14ac:dyDescent="0.55000000000000004">
      <c r="A4" t="str">
        <f t="shared" si="0"/>
        <v>The Lord of the Rings: The Fellowship of the Ring</v>
      </c>
      <c r="B4" s="2">
        <v>3</v>
      </c>
      <c r="C4" s="1" t="s">
        <v>5</v>
      </c>
      <c r="D4" s="1">
        <v>2001</v>
      </c>
      <c r="E4" s="1">
        <v>8.8000000000000007</v>
      </c>
      <c r="F4" s="1">
        <v>1900312</v>
      </c>
      <c r="G4" s="3" t="s">
        <v>30</v>
      </c>
      <c r="M4" t="str">
        <f>LEFT(Table1[[#This Row],[Title]], LEN(Table1[[#This Row],[Title]]) - 1)</f>
        <v> The Lord of the Rings: The Fellowship of the Ring</v>
      </c>
    </row>
    <row r="5" spans="1:13" x14ac:dyDescent="0.55000000000000004">
      <c r="A5" t="str">
        <f t="shared" si="0"/>
        <v>Inception</v>
      </c>
      <c r="B5" s="2">
        <v>4</v>
      </c>
      <c r="C5" s="1" t="s">
        <v>6</v>
      </c>
      <c r="D5" s="1">
        <v>2010</v>
      </c>
      <c r="E5" s="1">
        <v>8.8000000000000007</v>
      </c>
      <c r="F5" s="1">
        <v>2389118</v>
      </c>
      <c r="G5" s="3" t="s">
        <v>31</v>
      </c>
      <c r="M5" t="str">
        <f>LEFT(Table1[[#This Row],[Title]], LEN(Table1[[#This Row],[Title]]) - 1)</f>
        <v> Inception</v>
      </c>
    </row>
    <row r="6" spans="1:13" x14ac:dyDescent="0.55000000000000004">
      <c r="A6" t="str">
        <f t="shared" si="0"/>
        <v>The Lord of the Rings: The Two Towers</v>
      </c>
      <c r="B6" s="2">
        <v>5</v>
      </c>
      <c r="C6" s="1" t="s">
        <v>7</v>
      </c>
      <c r="D6" s="1">
        <v>2002</v>
      </c>
      <c r="E6" s="1">
        <v>8.8000000000000007</v>
      </c>
      <c r="F6" s="1">
        <v>1689183</v>
      </c>
      <c r="G6" s="3" t="s">
        <v>32</v>
      </c>
      <c r="M6" t="str">
        <f>LEFT(Table1[[#This Row],[Title]], LEN(Table1[[#This Row],[Title]]) - 1)</f>
        <v> The Lord of the Rings: The Two Towers</v>
      </c>
    </row>
    <row r="7" spans="1:13" x14ac:dyDescent="0.55000000000000004">
      <c r="A7" t="str">
        <f t="shared" si="0"/>
        <v>The Matrix</v>
      </c>
      <c r="B7" s="2">
        <v>6</v>
      </c>
      <c r="C7" s="1" t="s">
        <v>8</v>
      </c>
      <c r="D7" s="1">
        <v>1999</v>
      </c>
      <c r="E7" s="1">
        <v>8.6999999999999993</v>
      </c>
      <c r="F7" s="1">
        <v>1939458</v>
      </c>
      <c r="G7" s="3" t="s">
        <v>33</v>
      </c>
      <c r="M7" t="str">
        <f>LEFT(Table1[[#This Row],[Title]], LEN(Table1[[#This Row],[Title]]) - 1)</f>
        <v> The Matrix</v>
      </c>
    </row>
    <row r="8" spans="1:13" x14ac:dyDescent="0.55000000000000004">
      <c r="A8" t="str">
        <f t="shared" si="0"/>
        <v>Star Wars: Episode V - The Empire Strikes Back</v>
      </c>
      <c r="B8" s="2">
        <v>7</v>
      </c>
      <c r="C8" s="1" t="s">
        <v>9</v>
      </c>
      <c r="D8" s="1">
        <v>1980</v>
      </c>
      <c r="E8" s="1">
        <v>8.6999999999999993</v>
      </c>
      <c r="F8" s="1">
        <v>1309267</v>
      </c>
      <c r="G8" s="3" t="s">
        <v>34</v>
      </c>
      <c r="M8" t="str">
        <f>LEFT(Table1[[#This Row],[Title]], LEN(Table1[[#This Row],[Title]]) - 1)</f>
        <v> Star Wars: Episode V - The Empire Strikes Back</v>
      </c>
    </row>
    <row r="9" spans="1:13" x14ac:dyDescent="0.55000000000000004">
      <c r="A9" t="str">
        <f t="shared" si="0"/>
        <v>Soorarai Pottru</v>
      </c>
      <c r="B9" s="2">
        <v>8</v>
      </c>
      <c r="C9" s="1" t="s">
        <v>10</v>
      </c>
      <c r="D9" s="1">
        <v>2020</v>
      </c>
      <c r="E9" s="1">
        <v>8.6999999999999993</v>
      </c>
      <c r="F9" s="1">
        <v>118768</v>
      </c>
      <c r="G9" s="3" t="s">
        <v>35</v>
      </c>
      <c r="M9" t="str">
        <f>LEFT(Table1[[#This Row],[Title]], LEN(Table1[[#This Row],[Title]]) - 1)</f>
        <v> Soorarai Pottru</v>
      </c>
    </row>
    <row r="10" spans="1:13" x14ac:dyDescent="0.55000000000000004">
      <c r="A10" t="str">
        <f t="shared" si="0"/>
        <v>Star Wars: Episode IV - A New Hope</v>
      </c>
      <c r="B10" s="2">
        <v>9</v>
      </c>
      <c r="C10" s="1" t="s">
        <v>11</v>
      </c>
      <c r="D10" s="1">
        <v>1977</v>
      </c>
      <c r="E10" s="1">
        <v>8.6</v>
      </c>
      <c r="F10" s="1">
        <v>1381629</v>
      </c>
      <c r="G10" s="3" t="s">
        <v>36</v>
      </c>
      <c r="M10" t="str">
        <f>LEFT(Table1[[#This Row],[Title]], LEN(Table1[[#This Row],[Title]]) - 1)</f>
        <v> Star Wars: Episode IV - A New Hope</v>
      </c>
    </row>
    <row r="11" spans="1:13" x14ac:dyDescent="0.55000000000000004">
      <c r="A11" t="str">
        <f t="shared" si="0"/>
        <v>Terminator 2: Judgment Day</v>
      </c>
      <c r="B11" s="2">
        <v>10</v>
      </c>
      <c r="C11" s="1" t="s">
        <v>12</v>
      </c>
      <c r="D11" s="1">
        <v>1991</v>
      </c>
      <c r="E11" s="1">
        <v>8.6</v>
      </c>
      <c r="F11" s="1">
        <v>1113755</v>
      </c>
      <c r="G11" s="3" t="s">
        <v>37</v>
      </c>
      <c r="M11" t="str">
        <f>LEFT(Table1[[#This Row],[Title]], LEN(Table1[[#This Row],[Title]]) - 1)</f>
        <v> Terminator 2: Judgment Day</v>
      </c>
    </row>
    <row r="12" spans="1:13" x14ac:dyDescent="0.55000000000000004">
      <c r="A12" t="str">
        <f t="shared" si="0"/>
        <v>Seven Samurai</v>
      </c>
      <c r="B12" s="2">
        <v>11</v>
      </c>
      <c r="C12" s="1" t="s">
        <v>13</v>
      </c>
      <c r="D12" s="1">
        <v>1954</v>
      </c>
      <c r="E12" s="1">
        <v>8.6</v>
      </c>
      <c r="F12" s="1">
        <v>350252</v>
      </c>
      <c r="G12" s="3" t="s">
        <v>38</v>
      </c>
      <c r="M12" t="str">
        <f>LEFT(Table1[[#This Row],[Title]], LEN(Table1[[#This Row],[Title]]) - 1)</f>
        <v> Seven Samurai</v>
      </c>
    </row>
    <row r="13" spans="1:13" x14ac:dyDescent="0.55000000000000004">
      <c r="A13" t="str">
        <f t="shared" si="0"/>
        <v>Harakiri</v>
      </c>
      <c r="B13" s="2">
        <v>12</v>
      </c>
      <c r="C13" s="1" t="s">
        <v>14</v>
      </c>
      <c r="D13" s="1">
        <v>1962</v>
      </c>
      <c r="E13" s="1">
        <v>8.6</v>
      </c>
      <c r="F13" s="1">
        <v>59720</v>
      </c>
      <c r="G13" s="3" t="s">
        <v>35</v>
      </c>
      <c r="M13" t="str">
        <f>LEFT(Table1[[#This Row],[Title]], LEN(Table1[[#This Row],[Title]]) - 1)</f>
        <v> Harakiri</v>
      </c>
    </row>
    <row r="14" spans="1:13" x14ac:dyDescent="0.55000000000000004">
      <c r="A14" t="str">
        <f t="shared" si="0"/>
        <v>Sita Ramam</v>
      </c>
      <c r="B14" s="2">
        <v>13</v>
      </c>
      <c r="C14" s="1" t="s">
        <v>15</v>
      </c>
      <c r="D14" s="1">
        <v>2022</v>
      </c>
      <c r="E14" s="1">
        <v>8.6</v>
      </c>
      <c r="F14" s="1">
        <v>57845</v>
      </c>
      <c r="G14" s="3" t="s">
        <v>35</v>
      </c>
      <c r="M14" t="str">
        <f>LEFT(Table1[[#This Row],[Title]], LEN(Table1[[#This Row],[Title]]) - 1)</f>
        <v> Sita Ramam</v>
      </c>
    </row>
    <row r="15" spans="1:13" x14ac:dyDescent="0.55000000000000004">
      <c r="A15" t="str">
        <f t="shared" si="0"/>
        <v>John Wick: Chapter 4</v>
      </c>
      <c r="B15" s="2">
        <v>14</v>
      </c>
      <c r="C15" s="1" t="s">
        <v>16</v>
      </c>
      <c r="D15" s="1">
        <v>2023</v>
      </c>
      <c r="E15" s="1">
        <v>8.5</v>
      </c>
      <c r="F15" s="1">
        <v>38426</v>
      </c>
      <c r="G15" s="3" t="s">
        <v>35</v>
      </c>
      <c r="M15" t="str">
        <f>LEFT(Table1[[#This Row],[Title]], LEN(Table1[[#This Row],[Title]]) - 1)</f>
        <v> John Wick: Chapter 4</v>
      </c>
    </row>
    <row r="16" spans="1:13" x14ac:dyDescent="0.55000000000000004">
      <c r="A16" t="str">
        <f t="shared" si="0"/>
        <v>Gladiator</v>
      </c>
      <c r="B16" s="2">
        <v>15</v>
      </c>
      <c r="C16" s="1" t="s">
        <v>17</v>
      </c>
      <c r="D16" s="1">
        <v>2000</v>
      </c>
      <c r="E16" s="1">
        <v>8.5</v>
      </c>
      <c r="F16" s="1">
        <v>1521546</v>
      </c>
      <c r="G16" s="3" t="s">
        <v>39</v>
      </c>
      <c r="M16" t="str">
        <f>LEFT(Table1[[#This Row],[Title]], LEN(Table1[[#This Row],[Title]]) - 1)</f>
        <v> Gladiator</v>
      </c>
    </row>
    <row r="17" spans="1:13" x14ac:dyDescent="0.55000000000000004">
      <c r="A17" t="str">
        <f t="shared" si="0"/>
        <v>Léon: The Professional</v>
      </c>
      <c r="B17" s="2">
        <v>16</v>
      </c>
      <c r="C17" s="1" t="s">
        <v>18</v>
      </c>
      <c r="D17" s="1">
        <v>1994</v>
      </c>
      <c r="E17" s="1">
        <v>8.5</v>
      </c>
      <c r="F17" s="1">
        <v>1178285</v>
      </c>
      <c r="G17" s="3" t="s">
        <v>40</v>
      </c>
      <c r="M17" t="str">
        <f>LEFT(Table1[[#This Row],[Title]], LEN(Table1[[#This Row],[Title]]) - 1)</f>
        <v> Léon: The Professional</v>
      </c>
    </row>
    <row r="18" spans="1:13" x14ac:dyDescent="0.55000000000000004">
      <c r="A18" t="str">
        <f t="shared" si="0"/>
        <v>Kaithi</v>
      </c>
      <c r="B18" s="2">
        <v>17</v>
      </c>
      <c r="C18" s="1" t="s">
        <v>19</v>
      </c>
      <c r="D18" s="1">
        <v>2019</v>
      </c>
      <c r="E18" s="1">
        <v>8.5</v>
      </c>
      <c r="F18" s="1">
        <v>34972</v>
      </c>
      <c r="G18" s="3" t="s">
        <v>35</v>
      </c>
      <c r="M18" t="str">
        <f>LEFT(Table1[[#This Row],[Title]], LEN(Table1[[#This Row],[Title]]) - 1)</f>
        <v> Kaithi</v>
      </c>
    </row>
    <row r="19" spans="1:13" x14ac:dyDescent="0.55000000000000004">
      <c r="A19" t="str">
        <f t="shared" si="0"/>
        <v>Raiders of the Lost Ark</v>
      </c>
      <c r="B19" s="2">
        <v>18</v>
      </c>
      <c r="C19" s="1" t="s">
        <v>20</v>
      </c>
      <c r="D19" s="1">
        <v>1981</v>
      </c>
      <c r="E19" s="1">
        <v>8.4</v>
      </c>
      <c r="F19" s="1">
        <v>978763</v>
      </c>
      <c r="G19" s="3" t="s">
        <v>41</v>
      </c>
      <c r="M19" t="str">
        <f>LEFT(Table1[[#This Row],[Title]], LEN(Table1[[#This Row],[Title]]) - 1)</f>
        <v> Raiders of the Lost Ark</v>
      </c>
    </row>
    <row r="20" spans="1:13" x14ac:dyDescent="0.55000000000000004">
      <c r="A20" t="str">
        <f t="shared" si="0"/>
        <v>Avengers: Endgame</v>
      </c>
      <c r="B20" s="2">
        <v>19</v>
      </c>
      <c r="C20" s="1" t="s">
        <v>21</v>
      </c>
      <c r="D20" s="1">
        <v>2019</v>
      </c>
      <c r="E20" s="1">
        <v>8.4</v>
      </c>
      <c r="F20" s="1">
        <v>1161046</v>
      </c>
      <c r="G20" s="3" t="s">
        <v>42</v>
      </c>
      <c r="M20" t="str">
        <f>LEFT(Table1[[#This Row],[Title]], LEN(Table1[[#This Row],[Title]]) - 1)</f>
        <v> Avengers: Endgame</v>
      </c>
    </row>
    <row r="21" spans="1:13" x14ac:dyDescent="0.55000000000000004">
      <c r="A21" t="str">
        <f t="shared" si="0"/>
        <v>The Dark Knight Rises</v>
      </c>
      <c r="B21" s="2">
        <v>20</v>
      </c>
      <c r="C21" s="1" t="s">
        <v>22</v>
      </c>
      <c r="D21" s="1">
        <v>2012</v>
      </c>
      <c r="E21" s="1">
        <v>8.4</v>
      </c>
      <c r="F21" s="1">
        <v>1727067</v>
      </c>
      <c r="G21" s="3" t="s">
        <v>43</v>
      </c>
      <c r="M21" t="str">
        <f>LEFT(Table1[[#This Row],[Title]], LEN(Table1[[#This Row],[Title]]) - 1)</f>
        <v> The Dark Knight Rises</v>
      </c>
    </row>
    <row r="22" spans="1:13" x14ac:dyDescent="0.55000000000000004">
      <c r="A22" t="str">
        <f t="shared" si="0"/>
        <v>Avengers: Infinity War</v>
      </c>
      <c r="B22" s="2">
        <v>21</v>
      </c>
      <c r="C22" s="1" t="s">
        <v>23</v>
      </c>
      <c r="D22" s="1">
        <v>2018</v>
      </c>
      <c r="E22" s="1">
        <v>8.4</v>
      </c>
      <c r="F22" s="1">
        <v>1106226</v>
      </c>
      <c r="G22" s="3" t="s">
        <v>44</v>
      </c>
      <c r="M22" t="str">
        <f>LEFT(Table1[[#This Row],[Title]], LEN(Table1[[#This Row],[Title]]) - 1)</f>
        <v> Avengers: Infinity War</v>
      </c>
    </row>
    <row r="23" spans="1:13" x14ac:dyDescent="0.55000000000000004">
      <c r="A23" t="str">
        <f t="shared" si="0"/>
        <v>Oldboy</v>
      </c>
      <c r="B23" s="2">
        <v>22</v>
      </c>
      <c r="C23" s="1" t="s">
        <v>24</v>
      </c>
      <c r="D23" s="1">
        <v>2003</v>
      </c>
      <c r="E23" s="1">
        <v>8.4</v>
      </c>
      <c r="F23" s="1">
        <v>589902</v>
      </c>
      <c r="G23" s="3" t="s">
        <v>45</v>
      </c>
      <c r="M23" t="str">
        <f>LEFT(Table1[[#This Row],[Title]], LEN(Table1[[#This Row],[Title]]) - 1)</f>
        <v> Oldboy</v>
      </c>
    </row>
    <row r="24" spans="1:13" x14ac:dyDescent="0.55000000000000004">
      <c r="A24" t="str">
        <f t="shared" si="0"/>
        <v>Spider-Man: Into the Spider-Verse</v>
      </c>
      <c r="B24" s="2">
        <v>23</v>
      </c>
      <c r="C24" s="1" t="s">
        <v>25</v>
      </c>
      <c r="D24" s="1">
        <v>2018</v>
      </c>
      <c r="E24" s="1">
        <v>8.4</v>
      </c>
      <c r="F24" s="1">
        <v>549247</v>
      </c>
      <c r="G24" s="3" t="s">
        <v>46</v>
      </c>
      <c r="M24" t="str">
        <f>LEFT(Table1[[#This Row],[Title]], LEN(Table1[[#This Row],[Title]]) - 1)</f>
        <v> Spider-Man: Into the Spider-Verse</v>
      </c>
    </row>
    <row r="25" spans="1:13" x14ac:dyDescent="0.55000000000000004">
      <c r="A25" t="str">
        <f t="shared" si="0"/>
        <v>Aliens</v>
      </c>
      <c r="B25" s="2">
        <v>24</v>
      </c>
      <c r="C25" s="1" t="s">
        <v>26</v>
      </c>
      <c r="D25" s="1">
        <v>1986</v>
      </c>
      <c r="E25" s="1">
        <v>8.4</v>
      </c>
      <c r="F25" s="1">
        <v>727021</v>
      </c>
      <c r="G25" s="3" t="s">
        <v>47</v>
      </c>
      <c r="M25" t="str">
        <f>LEFT(Table1[[#This Row],[Title]], LEN(Table1[[#This Row],[Title]]) - 1)</f>
        <v> Aliens</v>
      </c>
    </row>
    <row r="26" spans="1:13" x14ac:dyDescent="0.55000000000000004">
      <c r="A26" t="str">
        <f t="shared" si="0"/>
        <v>Asuran</v>
      </c>
      <c r="B26" s="4">
        <v>25</v>
      </c>
      <c r="C26" s="5" t="s">
        <v>27</v>
      </c>
      <c r="D26" s="5">
        <v>2019</v>
      </c>
      <c r="E26" s="5">
        <v>8.4</v>
      </c>
      <c r="F26" s="5">
        <v>30757</v>
      </c>
      <c r="G26" s="6" t="s">
        <v>35</v>
      </c>
      <c r="M26" t="str">
        <f>LEFT(Table1[[#This Row],[Title]], LEN(Table1[[#This Row],[Title]]) - 1)</f>
        <v> Asuran</v>
      </c>
    </row>
  </sheetData>
  <conditionalFormatting sqref="E2:E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6861E-E091-40DD-8AFF-192E0B3CEB31}">
  <dimension ref="A1:G36"/>
  <sheetViews>
    <sheetView tabSelected="1" workbookViewId="0">
      <selection activeCell="J21" sqref="J21"/>
    </sheetView>
  </sheetViews>
  <sheetFormatPr defaultRowHeight="14.4" x14ac:dyDescent="0.55000000000000004"/>
  <cols>
    <col min="1" max="1" width="11.89453125" customWidth="1"/>
    <col min="2" max="2" width="48.47265625" bestFit="1" customWidth="1"/>
    <col min="3" max="3" width="16.734375" customWidth="1"/>
    <col min="4" max="4" width="10" customWidth="1"/>
    <col min="5" max="5" width="13.578125" customWidth="1"/>
    <col min="6" max="6" width="11.578125" customWidth="1"/>
    <col min="7" max="7" width="10.83984375" customWidth="1"/>
  </cols>
  <sheetData>
    <row r="1" spans="1:7" ht="45.3" x14ac:dyDescent="0.55000000000000004">
      <c r="A1" s="12" t="s">
        <v>2</v>
      </c>
      <c r="B1" s="13" t="s">
        <v>50</v>
      </c>
      <c r="C1" s="13" t="s">
        <v>51</v>
      </c>
      <c r="D1" s="13" t="s">
        <v>0</v>
      </c>
      <c r="E1" s="13" t="s">
        <v>1</v>
      </c>
      <c r="F1" s="14" t="s">
        <v>86</v>
      </c>
      <c r="G1" s="14" t="s">
        <v>88</v>
      </c>
    </row>
    <row r="2" spans="1:7" x14ac:dyDescent="0.55000000000000004">
      <c r="A2" s="11">
        <v>1</v>
      </c>
      <c r="B2" s="10" t="s">
        <v>52</v>
      </c>
      <c r="C2" s="10">
        <v>2008</v>
      </c>
      <c r="D2" s="10">
        <v>9</v>
      </c>
      <c r="E2" s="10">
        <v>2677771</v>
      </c>
      <c r="F2">
        <f>IFERROR(VLOOKUP(B2, Web!$A$2:$B$26, 2, FALSE), "No Match")</f>
        <v>1</v>
      </c>
      <c r="G2">
        <f>IF(F2="No Match", "No Match", VALUE(F2-A2))</f>
        <v>0</v>
      </c>
    </row>
    <row r="3" spans="1:7" x14ac:dyDescent="0.55000000000000004">
      <c r="A3" s="2">
        <v>2</v>
      </c>
      <c r="B3" s="1" t="s">
        <v>53</v>
      </c>
      <c r="C3" s="1">
        <v>2003</v>
      </c>
      <c r="D3" s="1">
        <v>9</v>
      </c>
      <c r="E3" s="1">
        <v>1861735</v>
      </c>
      <c r="F3">
        <f>IFERROR(VLOOKUP(B3, Web!$A$2:$B$26, 2, FALSE), "No Match")</f>
        <v>2</v>
      </c>
      <c r="G3">
        <f t="shared" ref="G3:G36" si="0">IF(F3="No Match", "No Match", VALUE(F3-A3))</f>
        <v>0</v>
      </c>
    </row>
    <row r="4" spans="1:7" x14ac:dyDescent="0.55000000000000004">
      <c r="A4" s="11">
        <v>3</v>
      </c>
      <c r="B4" s="10" t="s">
        <v>54</v>
      </c>
      <c r="C4" s="10">
        <v>2010</v>
      </c>
      <c r="D4" s="10">
        <v>8.8000000000000007</v>
      </c>
      <c r="E4" s="10">
        <v>2375746</v>
      </c>
      <c r="F4">
        <f>IFERROR(VLOOKUP(B4, Web!$A$2:$B$26, 2, FALSE), "No Match")</f>
        <v>4</v>
      </c>
      <c r="G4">
        <f t="shared" si="0"/>
        <v>1</v>
      </c>
    </row>
    <row r="5" spans="1:7" x14ac:dyDescent="0.55000000000000004">
      <c r="A5" s="2">
        <v>4</v>
      </c>
      <c r="B5" s="1" t="s">
        <v>55</v>
      </c>
      <c r="C5" s="1">
        <v>2001</v>
      </c>
      <c r="D5" s="1">
        <v>8.8000000000000007</v>
      </c>
      <c r="E5" s="1">
        <v>1891159</v>
      </c>
      <c r="F5">
        <f>IFERROR(VLOOKUP(B5, Web!$A$2:$B$26, 2, FALSE), "No Match")</f>
        <v>3</v>
      </c>
      <c r="G5">
        <f t="shared" si="0"/>
        <v>-1</v>
      </c>
    </row>
    <row r="6" spans="1:7" x14ac:dyDescent="0.55000000000000004">
      <c r="A6" s="11">
        <v>5</v>
      </c>
      <c r="B6" s="10" t="s">
        <v>56</v>
      </c>
      <c r="C6" s="10">
        <v>2002</v>
      </c>
      <c r="D6" s="10">
        <v>8.8000000000000007</v>
      </c>
      <c r="E6" s="10">
        <v>1681060</v>
      </c>
      <c r="F6">
        <f>IFERROR(VLOOKUP(B6, Web!$A$2:$B$26, 2, FALSE), "No Match")</f>
        <v>5</v>
      </c>
      <c r="G6">
        <f t="shared" si="0"/>
        <v>0</v>
      </c>
    </row>
    <row r="7" spans="1:7" x14ac:dyDescent="0.55000000000000004">
      <c r="A7" s="2">
        <v>6</v>
      </c>
      <c r="B7" s="1" t="s">
        <v>57</v>
      </c>
      <c r="C7" s="1">
        <v>1999</v>
      </c>
      <c r="D7" s="1">
        <v>8.6999999999999993</v>
      </c>
      <c r="E7" s="1">
        <v>1929648</v>
      </c>
      <c r="F7">
        <f>IFERROR(VLOOKUP(B7, Web!$A$2:$B$26, 2, FALSE), "No Match")</f>
        <v>6</v>
      </c>
      <c r="G7">
        <f t="shared" si="0"/>
        <v>0</v>
      </c>
    </row>
    <row r="8" spans="1:7" x14ac:dyDescent="0.55000000000000004">
      <c r="A8" s="11">
        <v>7</v>
      </c>
      <c r="B8" s="10" t="s">
        <v>58</v>
      </c>
      <c r="C8" s="10">
        <v>1980</v>
      </c>
      <c r="D8" s="10">
        <v>8.6999999999999993</v>
      </c>
      <c r="E8" s="10">
        <v>1303032</v>
      </c>
      <c r="F8">
        <f>IFERROR(VLOOKUP(B8, Web!$A$2:$B$26, 2, FALSE), "No Match")</f>
        <v>7</v>
      </c>
      <c r="G8">
        <f t="shared" si="0"/>
        <v>0</v>
      </c>
    </row>
    <row r="9" spans="1:7" x14ac:dyDescent="0.55000000000000004">
      <c r="A9" s="2">
        <v>8</v>
      </c>
      <c r="B9" s="1" t="s">
        <v>59</v>
      </c>
      <c r="C9" s="1">
        <v>2020</v>
      </c>
      <c r="D9" s="1">
        <v>8.6999999999999993</v>
      </c>
      <c r="E9" s="1">
        <v>118270</v>
      </c>
      <c r="F9">
        <f>IFERROR(VLOOKUP(B9, Web!$A$2:$B$26, 2, FALSE), "No Match")</f>
        <v>8</v>
      </c>
      <c r="G9">
        <f t="shared" si="0"/>
        <v>0</v>
      </c>
    </row>
    <row r="10" spans="1:7" x14ac:dyDescent="0.55000000000000004">
      <c r="A10" s="11">
        <v>9</v>
      </c>
      <c r="B10" s="10" t="s">
        <v>60</v>
      </c>
      <c r="C10" s="10">
        <v>1977</v>
      </c>
      <c r="D10" s="10">
        <v>8.6</v>
      </c>
      <c r="E10" s="10">
        <v>1375442</v>
      </c>
      <c r="F10">
        <f>IFERROR(VLOOKUP(B10, Web!$A$2:$B$26, 2, FALSE), "No Match")</f>
        <v>9</v>
      </c>
      <c r="G10">
        <f t="shared" si="0"/>
        <v>0</v>
      </c>
    </row>
    <row r="11" spans="1:7" x14ac:dyDescent="0.55000000000000004">
      <c r="A11" s="2">
        <v>10</v>
      </c>
      <c r="B11" s="1" t="s">
        <v>61</v>
      </c>
      <c r="C11" s="1">
        <v>1991</v>
      </c>
      <c r="D11" s="1">
        <v>8.6</v>
      </c>
      <c r="E11" s="1">
        <v>1108720</v>
      </c>
      <c r="F11">
        <f>IFERROR(VLOOKUP(B11, Web!$A$2:$B$26, 2, FALSE), "No Match")</f>
        <v>10</v>
      </c>
      <c r="G11">
        <f t="shared" si="0"/>
        <v>0</v>
      </c>
    </row>
    <row r="12" spans="1:7" x14ac:dyDescent="0.55000000000000004">
      <c r="A12" s="11">
        <v>11</v>
      </c>
      <c r="B12" s="10" t="s">
        <v>62</v>
      </c>
      <c r="C12" s="10">
        <v>1954</v>
      </c>
      <c r="D12" s="10">
        <v>8.6</v>
      </c>
      <c r="E12" s="10">
        <v>348846</v>
      </c>
      <c r="F12">
        <f>IFERROR(VLOOKUP(B12, Web!$A$2:$B$26, 2, FALSE), "No Match")</f>
        <v>11</v>
      </c>
      <c r="G12">
        <f t="shared" si="0"/>
        <v>0</v>
      </c>
    </row>
    <row r="13" spans="1:7" x14ac:dyDescent="0.55000000000000004">
      <c r="A13" s="2">
        <v>12</v>
      </c>
      <c r="B13" s="1" t="s">
        <v>63</v>
      </c>
      <c r="C13" s="1">
        <v>1962</v>
      </c>
      <c r="D13" s="1">
        <v>8.6</v>
      </c>
      <c r="E13" s="1">
        <v>59026</v>
      </c>
      <c r="F13">
        <f>IFERROR(VLOOKUP(B13, Web!$A$2:$B$26, 2, FALSE), "No Match")</f>
        <v>12</v>
      </c>
      <c r="G13">
        <f t="shared" si="0"/>
        <v>0</v>
      </c>
    </row>
    <row r="14" spans="1:7" x14ac:dyDescent="0.55000000000000004">
      <c r="A14" s="11">
        <v>13</v>
      </c>
      <c r="B14" s="10" t="s">
        <v>64</v>
      </c>
      <c r="C14" s="10">
        <v>2022</v>
      </c>
      <c r="D14" s="10">
        <v>8.6</v>
      </c>
      <c r="E14" s="10">
        <v>56175</v>
      </c>
      <c r="F14">
        <f>IFERROR(VLOOKUP(B14, Web!$A$2:$B$26, 2, FALSE), "No Match")</f>
        <v>13</v>
      </c>
      <c r="G14">
        <f t="shared" si="0"/>
        <v>0</v>
      </c>
    </row>
    <row r="15" spans="1:7" x14ac:dyDescent="0.55000000000000004">
      <c r="A15" s="2">
        <v>14</v>
      </c>
      <c r="B15" s="1" t="s">
        <v>65</v>
      </c>
      <c r="C15" s="1">
        <v>2000</v>
      </c>
      <c r="D15" s="1">
        <v>8.5</v>
      </c>
      <c r="E15" s="1">
        <v>1513911</v>
      </c>
      <c r="F15">
        <f>IFERROR(VLOOKUP(B15, Web!$A$2:$B$26, 2, FALSE), "No Match")</f>
        <v>15</v>
      </c>
      <c r="G15">
        <f t="shared" si="0"/>
        <v>1</v>
      </c>
    </row>
    <row r="16" spans="1:7" x14ac:dyDescent="0.55000000000000004">
      <c r="A16" s="11">
        <v>15</v>
      </c>
      <c r="B16" s="10" t="s">
        <v>66</v>
      </c>
      <c r="C16" s="10">
        <v>1994</v>
      </c>
      <c r="D16" s="10">
        <v>8.5</v>
      </c>
      <c r="E16" s="10">
        <v>1172503</v>
      </c>
      <c r="F16">
        <f>IFERROR(VLOOKUP(B16, Web!$A$2:$B$26, 2, FALSE), "No Match")</f>
        <v>16</v>
      </c>
      <c r="G16">
        <f t="shared" si="0"/>
        <v>1</v>
      </c>
    </row>
    <row r="17" spans="1:7" x14ac:dyDescent="0.55000000000000004">
      <c r="A17" s="2">
        <v>16</v>
      </c>
      <c r="B17" s="1" t="s">
        <v>67</v>
      </c>
      <c r="C17" s="1">
        <v>2019</v>
      </c>
      <c r="D17" s="1">
        <v>8.5</v>
      </c>
      <c r="E17" s="1">
        <v>34332</v>
      </c>
      <c r="F17">
        <f>IFERROR(VLOOKUP(B17, Web!$A$2:$B$26, 2, FALSE), "No Match")</f>
        <v>17</v>
      </c>
      <c r="G17">
        <f t="shared" si="0"/>
        <v>1</v>
      </c>
    </row>
    <row r="18" spans="1:7" x14ac:dyDescent="0.55000000000000004">
      <c r="A18" s="11">
        <v>17</v>
      </c>
      <c r="B18" s="10" t="s">
        <v>68</v>
      </c>
      <c r="C18" s="10">
        <v>2012</v>
      </c>
      <c r="D18" s="10">
        <v>8.4</v>
      </c>
      <c r="E18" s="10">
        <v>1719136</v>
      </c>
      <c r="F18">
        <f>IFERROR(VLOOKUP(B18, Web!$A$2:$B$26, 2, FALSE), "No Match")</f>
        <v>20</v>
      </c>
      <c r="G18">
        <f t="shared" si="0"/>
        <v>3</v>
      </c>
    </row>
    <row r="19" spans="1:7" x14ac:dyDescent="0.55000000000000004">
      <c r="A19" s="2">
        <v>18</v>
      </c>
      <c r="B19" s="1" t="s">
        <v>69</v>
      </c>
      <c r="C19" s="1">
        <v>2019</v>
      </c>
      <c r="D19" s="1">
        <v>8.4</v>
      </c>
      <c r="E19" s="1">
        <v>1149968</v>
      </c>
      <c r="F19">
        <f>IFERROR(VLOOKUP(B19, Web!$A$2:$B$26, 2, FALSE), "No Match")</f>
        <v>19</v>
      </c>
      <c r="G19">
        <f t="shared" si="0"/>
        <v>1</v>
      </c>
    </row>
    <row r="20" spans="1:7" x14ac:dyDescent="0.55000000000000004">
      <c r="A20" s="11">
        <v>19</v>
      </c>
      <c r="B20" s="10" t="s">
        <v>70</v>
      </c>
      <c r="C20" s="10">
        <v>2018</v>
      </c>
      <c r="D20" s="10">
        <v>8.4</v>
      </c>
      <c r="E20" s="10">
        <v>1096900</v>
      </c>
      <c r="F20">
        <f>IFERROR(VLOOKUP(B20, Web!$A$2:$B$26, 2, FALSE), "No Match")</f>
        <v>21</v>
      </c>
      <c r="G20">
        <f t="shared" si="0"/>
        <v>2</v>
      </c>
    </row>
    <row r="21" spans="1:7" x14ac:dyDescent="0.55000000000000004">
      <c r="A21" s="2">
        <v>20</v>
      </c>
      <c r="B21" s="1" t="s">
        <v>87</v>
      </c>
      <c r="C21" s="1">
        <v>1981</v>
      </c>
      <c r="D21" s="1">
        <v>8.4</v>
      </c>
      <c r="E21" s="1">
        <v>974669</v>
      </c>
      <c r="F21">
        <f>IFERROR(VLOOKUP(B21, Web!$A$2:$B$26, 2, FALSE), "No Match")</f>
        <v>18</v>
      </c>
      <c r="G21">
        <f t="shared" si="0"/>
        <v>-2</v>
      </c>
    </row>
    <row r="22" spans="1:7" x14ac:dyDescent="0.55000000000000004">
      <c r="A22" s="11">
        <v>21</v>
      </c>
      <c r="B22" s="10" t="s">
        <v>71</v>
      </c>
      <c r="C22" s="10">
        <v>1986</v>
      </c>
      <c r="D22" s="10">
        <v>8.4</v>
      </c>
      <c r="E22" s="10">
        <v>724173</v>
      </c>
      <c r="F22">
        <f>IFERROR(VLOOKUP(B22, Web!$A$2:$B$26, 2, FALSE), "No Match")</f>
        <v>24</v>
      </c>
      <c r="G22">
        <f t="shared" si="0"/>
        <v>3</v>
      </c>
    </row>
    <row r="23" spans="1:7" x14ac:dyDescent="0.55000000000000004">
      <c r="A23" s="2">
        <v>22</v>
      </c>
      <c r="B23" s="1" t="s">
        <v>72</v>
      </c>
      <c r="C23" s="1">
        <v>2003</v>
      </c>
      <c r="D23" s="1">
        <v>8.4</v>
      </c>
      <c r="E23" s="1">
        <v>586527</v>
      </c>
      <c r="F23">
        <f>IFERROR(VLOOKUP(B23, Web!$A$2:$B$26, 2, FALSE), "No Match")</f>
        <v>22</v>
      </c>
      <c r="G23">
        <f t="shared" si="0"/>
        <v>0</v>
      </c>
    </row>
    <row r="24" spans="1:7" x14ac:dyDescent="0.55000000000000004">
      <c r="A24" s="11">
        <v>23</v>
      </c>
      <c r="B24" s="10" t="s">
        <v>73</v>
      </c>
      <c r="C24" s="10">
        <v>2018</v>
      </c>
      <c r="D24" s="10">
        <v>8.4</v>
      </c>
      <c r="E24" s="10">
        <v>542472</v>
      </c>
      <c r="F24">
        <f>IFERROR(VLOOKUP(B24, Web!$A$2:$B$26, 2, FALSE), "No Match")</f>
        <v>23</v>
      </c>
      <c r="G24">
        <f t="shared" si="0"/>
        <v>0</v>
      </c>
    </row>
    <row r="25" spans="1:7" x14ac:dyDescent="0.55000000000000004">
      <c r="A25" s="2">
        <v>24</v>
      </c>
      <c r="B25" s="1" t="s">
        <v>74</v>
      </c>
      <c r="C25" s="1">
        <v>1997</v>
      </c>
      <c r="D25" s="1">
        <v>8.4</v>
      </c>
      <c r="E25" s="1">
        <v>399800</v>
      </c>
      <c r="F25" t="str">
        <f>IFERROR(VLOOKUP(B25, Web!$A$2:$B$26, 2, FALSE), "No Match")</f>
        <v>No Match</v>
      </c>
      <c r="G25" t="str">
        <f t="shared" si="0"/>
        <v>No Match</v>
      </c>
    </row>
    <row r="26" spans="1:7" x14ac:dyDescent="0.55000000000000004">
      <c r="A26" s="11">
        <v>25</v>
      </c>
      <c r="B26" s="10" t="s">
        <v>75</v>
      </c>
      <c r="C26" s="10">
        <v>2021</v>
      </c>
      <c r="D26" s="10">
        <v>8.4</v>
      </c>
      <c r="E26" s="10">
        <v>123368</v>
      </c>
      <c r="F26" t="str">
        <f>IFERROR(VLOOKUP(B26, Web!$A$2:$B$26, 2, FALSE), "No Match")</f>
        <v>No Match</v>
      </c>
      <c r="G26" t="str">
        <f t="shared" si="0"/>
        <v>No Match</v>
      </c>
    </row>
    <row r="27" spans="1:7" x14ac:dyDescent="0.55000000000000004">
      <c r="A27" s="2">
        <v>26</v>
      </c>
      <c r="B27" s="1" t="s">
        <v>76</v>
      </c>
      <c r="C27" s="1">
        <v>2019</v>
      </c>
      <c r="D27" s="1">
        <v>8.4</v>
      </c>
      <c r="E27" s="1">
        <v>30515</v>
      </c>
      <c r="F27">
        <f>IFERROR(VLOOKUP(B27, Web!$A$2:$B$26, 2, FALSE), "No Match")</f>
        <v>25</v>
      </c>
      <c r="G27">
        <f t="shared" si="0"/>
        <v>-1</v>
      </c>
    </row>
    <row r="28" spans="1:7" x14ac:dyDescent="0.55000000000000004">
      <c r="A28" s="11">
        <v>27</v>
      </c>
      <c r="B28" s="10" t="s">
        <v>77</v>
      </c>
      <c r="C28" s="10">
        <v>1983</v>
      </c>
      <c r="D28" s="10">
        <v>8.3000000000000007</v>
      </c>
      <c r="E28" s="10">
        <v>1062866</v>
      </c>
      <c r="F28" t="str">
        <f>IFERROR(VLOOKUP(B28, Web!$A$2:$B$26, 2, FALSE), "No Match")</f>
        <v>No Match</v>
      </c>
      <c r="G28" t="str">
        <f t="shared" si="0"/>
        <v>No Match</v>
      </c>
    </row>
    <row r="29" spans="1:7" x14ac:dyDescent="0.55000000000000004">
      <c r="A29" s="2">
        <v>28</v>
      </c>
      <c r="B29" s="1" t="s">
        <v>78</v>
      </c>
      <c r="C29" s="1">
        <v>1995</v>
      </c>
      <c r="D29" s="1">
        <v>8.3000000000000007</v>
      </c>
      <c r="E29" s="1">
        <v>662950</v>
      </c>
      <c r="F29" t="str">
        <f>IFERROR(VLOOKUP(B29, Web!$A$2:$B$26, 2, FALSE), "No Match")</f>
        <v>No Match</v>
      </c>
      <c r="G29" t="str">
        <f t="shared" si="0"/>
        <v>No Match</v>
      </c>
    </row>
    <row r="30" spans="1:7" x14ac:dyDescent="0.55000000000000004">
      <c r="A30" s="11">
        <v>29</v>
      </c>
      <c r="B30" s="10" t="s">
        <v>79</v>
      </c>
      <c r="C30" s="10">
        <v>2022</v>
      </c>
      <c r="D30" s="10">
        <v>8.3000000000000007</v>
      </c>
      <c r="E30" s="10">
        <v>530524</v>
      </c>
      <c r="F30" t="str">
        <f>IFERROR(VLOOKUP(B30, Web!$A$2:$B$26, 2, FALSE), "No Match")</f>
        <v>No Match</v>
      </c>
      <c r="G30" t="str">
        <f t="shared" si="0"/>
        <v>No Match</v>
      </c>
    </row>
    <row r="31" spans="1:7" x14ac:dyDescent="0.55000000000000004">
      <c r="A31" s="2">
        <v>30</v>
      </c>
      <c r="B31" s="1" t="s">
        <v>80</v>
      </c>
      <c r="C31" s="1">
        <v>1959</v>
      </c>
      <c r="D31" s="1">
        <v>8.3000000000000007</v>
      </c>
      <c r="E31" s="1">
        <v>331245</v>
      </c>
      <c r="F31" t="str">
        <f>IFERROR(VLOOKUP(B31, Web!$A$2:$B$26, 2, FALSE), "No Match")</f>
        <v>No Match</v>
      </c>
      <c r="G31" t="str">
        <f t="shared" si="0"/>
        <v>No Match</v>
      </c>
    </row>
    <row r="32" spans="1:7" x14ac:dyDescent="0.55000000000000004">
      <c r="A32" s="11">
        <v>31</v>
      </c>
      <c r="B32" s="10" t="s">
        <v>81</v>
      </c>
      <c r="C32" s="10">
        <v>2016</v>
      </c>
      <c r="D32" s="10">
        <v>8.3000000000000007</v>
      </c>
      <c r="E32" s="10">
        <v>194182</v>
      </c>
      <c r="F32" t="str">
        <f>IFERROR(VLOOKUP(B32, Web!$A$2:$B$26, 2, FALSE), "No Match")</f>
        <v>No Match</v>
      </c>
      <c r="G32" t="str">
        <f t="shared" si="0"/>
        <v>No Match</v>
      </c>
    </row>
    <row r="33" spans="1:7" x14ac:dyDescent="0.55000000000000004">
      <c r="A33" s="2">
        <v>32</v>
      </c>
      <c r="B33" s="1" t="s">
        <v>82</v>
      </c>
      <c r="C33" s="1">
        <v>2022</v>
      </c>
      <c r="D33" s="1">
        <v>8.3000000000000007</v>
      </c>
      <c r="E33" s="1">
        <v>136932</v>
      </c>
      <c r="F33" t="str">
        <f>IFERROR(VLOOKUP(B33, Web!$A$2:$B$26, 2, FALSE), "No Match")</f>
        <v>No Match</v>
      </c>
      <c r="G33" t="str">
        <f t="shared" si="0"/>
        <v>No Match</v>
      </c>
    </row>
    <row r="34" spans="1:7" x14ac:dyDescent="0.55000000000000004">
      <c r="A34" s="11">
        <v>33</v>
      </c>
      <c r="B34" s="10" t="s">
        <v>83</v>
      </c>
      <c r="C34" s="10">
        <v>2022</v>
      </c>
      <c r="D34" s="10">
        <v>8.3000000000000007</v>
      </c>
      <c r="E34" s="10">
        <v>91020</v>
      </c>
      <c r="F34" t="str">
        <f>IFERROR(VLOOKUP(B34, Web!$A$2:$B$26, 2, FALSE), "No Match")</f>
        <v>No Match</v>
      </c>
      <c r="G34" t="str">
        <f t="shared" si="0"/>
        <v>No Match</v>
      </c>
    </row>
    <row r="35" spans="1:7" x14ac:dyDescent="0.55000000000000004">
      <c r="A35" s="2">
        <v>34</v>
      </c>
      <c r="B35" s="1" t="s">
        <v>84</v>
      </c>
      <c r="C35" s="1">
        <v>2022</v>
      </c>
      <c r="D35" s="1">
        <v>8.3000000000000007</v>
      </c>
      <c r="E35" s="1">
        <v>61528</v>
      </c>
      <c r="F35" t="str">
        <f>IFERROR(VLOOKUP(B35, Web!$A$2:$B$26, 2, FALSE), "No Match")</f>
        <v>No Match</v>
      </c>
      <c r="G35" t="str">
        <f t="shared" si="0"/>
        <v>No Match</v>
      </c>
    </row>
    <row r="36" spans="1:7" x14ac:dyDescent="0.55000000000000004">
      <c r="A36" s="11">
        <v>35</v>
      </c>
      <c r="B36" s="10" t="s">
        <v>85</v>
      </c>
      <c r="C36" s="10">
        <v>2018</v>
      </c>
      <c r="D36" s="10">
        <v>8.3000000000000007</v>
      </c>
      <c r="E36" s="10">
        <v>45980</v>
      </c>
      <c r="F36" t="str">
        <f>IFERROR(VLOOKUP(B36, Web!$A$2:$B$26, 2, FALSE), "No Match")</f>
        <v>No Match</v>
      </c>
      <c r="G36" t="str">
        <f t="shared" si="0"/>
        <v>No Match</v>
      </c>
    </row>
  </sheetData>
  <conditionalFormatting sqref="G2:G36">
    <cfRule type="iconSet" priority="1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Koustav Bhattacharya</dc:creator>
  <cp:lastModifiedBy>Koustav Bhattacharya</cp:lastModifiedBy>
  <dcterms:created xsi:type="dcterms:W3CDTF">2023-03-26T21:09:05Z</dcterms:created>
  <dcterms:modified xsi:type="dcterms:W3CDTF">2023-03-27T22:36:01Z</dcterms:modified>
</cp:coreProperties>
</file>